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120E4E22-A8B8-4AA7-94E9-5F5952E8FD66}" xr6:coauthVersionLast="47" xr6:coauthVersionMax="47" xr10:uidLastSave="{00000000-0000-0000-0000-000000000000}"/>
  <bookViews>
    <workbookView xWindow="-110" yWindow="-110" windowWidth="19420" windowHeight="10420" activeTab="1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01" i="10" l="1"/>
  <c r="F1001" i="10"/>
  <c r="E1001" i="10"/>
  <c r="D1001" i="10"/>
  <c r="C1001" i="10"/>
  <c r="B1001" i="10"/>
  <c r="A1001" i="10"/>
  <c r="G1000" i="10"/>
  <c r="F1000" i="10"/>
  <c r="E1000" i="10"/>
  <c r="D1000" i="10"/>
  <c r="C1000" i="10"/>
  <c r="B1000" i="10"/>
  <c r="A1000" i="10"/>
  <c r="G999" i="10"/>
  <c r="F999" i="10"/>
  <c r="E999" i="10"/>
  <c r="D999" i="10"/>
  <c r="C999" i="10"/>
  <c r="B999" i="10"/>
  <c r="A999" i="10"/>
  <c r="G998" i="10"/>
  <c r="F998" i="10"/>
  <c r="E998" i="10"/>
  <c r="D998" i="10"/>
  <c r="C998" i="10"/>
  <c r="B998" i="10"/>
  <c r="A998" i="10"/>
  <c r="G997" i="10"/>
  <c r="F997" i="10"/>
  <c r="E997" i="10"/>
  <c r="D997" i="10"/>
  <c r="C997" i="10"/>
  <c r="B997" i="10"/>
  <c r="A997" i="10"/>
  <c r="G996" i="10"/>
  <c r="F996" i="10"/>
  <c r="E996" i="10"/>
  <c r="D996" i="10"/>
  <c r="C996" i="10"/>
  <c r="B996" i="10"/>
  <c r="A996" i="10"/>
  <c r="G995" i="10"/>
  <c r="F995" i="10"/>
  <c r="E995" i="10"/>
  <c r="D995" i="10"/>
  <c r="C995" i="10"/>
  <c r="B995" i="10"/>
  <c r="A995" i="10"/>
  <c r="G994" i="10"/>
  <c r="F994" i="10"/>
  <c r="E994" i="10"/>
  <c r="D994" i="10"/>
  <c r="C994" i="10"/>
  <c r="B994" i="10"/>
  <c r="A994" i="10"/>
  <c r="G993" i="10"/>
  <c r="F993" i="10"/>
  <c r="E993" i="10"/>
  <c r="D993" i="10"/>
  <c r="C993" i="10"/>
  <c r="B993" i="10"/>
  <c r="A993" i="10"/>
  <c r="G992" i="10"/>
  <c r="F992" i="10"/>
  <c r="E992" i="10"/>
  <c r="D992" i="10"/>
  <c r="C992" i="10"/>
  <c r="B992" i="10"/>
  <c r="A992" i="10"/>
  <c r="G991" i="10"/>
  <c r="F991" i="10"/>
  <c r="E991" i="10"/>
  <c r="D991" i="10"/>
  <c r="C991" i="10"/>
  <c r="B991" i="10"/>
  <c r="A991" i="10"/>
  <c r="G990" i="10"/>
  <c r="F990" i="10"/>
  <c r="E990" i="10"/>
  <c r="D990" i="10"/>
  <c r="C990" i="10"/>
  <c r="B990" i="10"/>
  <c r="A990" i="10"/>
  <c r="G989" i="10"/>
  <c r="F989" i="10"/>
  <c r="E989" i="10"/>
  <c r="D989" i="10"/>
  <c r="C989" i="10"/>
  <c r="B989" i="10"/>
  <c r="A989" i="10"/>
  <c r="G988" i="10"/>
  <c r="F988" i="10"/>
  <c r="E988" i="10"/>
  <c r="D988" i="10"/>
  <c r="C988" i="10"/>
  <c r="B988" i="10"/>
  <c r="A988" i="10"/>
  <c r="G987" i="10"/>
  <c r="F987" i="10"/>
  <c r="E987" i="10"/>
  <c r="D987" i="10"/>
  <c r="C987" i="10"/>
  <c r="B987" i="10"/>
  <c r="A987" i="10"/>
  <c r="G986" i="10"/>
  <c r="F986" i="10"/>
  <c r="E986" i="10"/>
  <c r="D986" i="10"/>
  <c r="C986" i="10"/>
  <c r="B986" i="10"/>
  <c r="A986" i="10"/>
  <c r="G985" i="10"/>
  <c r="F985" i="10"/>
  <c r="E985" i="10"/>
  <c r="D985" i="10"/>
  <c r="C985" i="10"/>
  <c r="B985" i="10"/>
  <c r="A985" i="10"/>
  <c r="G984" i="10"/>
  <c r="F984" i="10"/>
  <c r="E984" i="10"/>
  <c r="D984" i="10"/>
  <c r="C984" i="10"/>
  <c r="B984" i="10"/>
  <c r="A984" i="10"/>
  <c r="G983" i="10"/>
  <c r="F983" i="10"/>
  <c r="E983" i="10"/>
  <c r="D983" i="10"/>
  <c r="C983" i="10"/>
  <c r="B983" i="10"/>
  <c r="A983" i="10"/>
  <c r="G982" i="10"/>
  <c r="F982" i="10"/>
  <c r="E982" i="10"/>
  <c r="D982" i="10"/>
  <c r="C982" i="10"/>
  <c r="B982" i="10"/>
  <c r="A982" i="10"/>
  <c r="G981" i="10"/>
  <c r="F981" i="10"/>
  <c r="E981" i="10"/>
  <c r="D981" i="10"/>
  <c r="C981" i="10"/>
  <c r="B981" i="10"/>
  <c r="A981" i="10"/>
  <c r="G980" i="10"/>
  <c r="F980" i="10"/>
  <c r="E980" i="10"/>
  <c r="D980" i="10"/>
  <c r="C980" i="10"/>
  <c r="B980" i="10"/>
  <c r="A980" i="10"/>
  <c r="G979" i="10"/>
  <c r="F979" i="10"/>
  <c r="E979" i="10"/>
  <c r="D979" i="10"/>
  <c r="C979" i="10"/>
  <c r="B979" i="10"/>
  <c r="A979" i="10"/>
  <c r="G978" i="10"/>
  <c r="F978" i="10"/>
  <c r="E978" i="10"/>
  <c r="D978" i="10"/>
  <c r="C978" i="10"/>
  <c r="B978" i="10"/>
  <c r="A978" i="10"/>
  <c r="G977" i="10"/>
  <c r="F977" i="10"/>
  <c r="E977" i="10"/>
  <c r="D977" i="10"/>
  <c r="C977" i="10"/>
  <c r="B977" i="10"/>
  <c r="A977" i="10"/>
  <c r="G976" i="10"/>
  <c r="F976" i="10"/>
  <c r="E976" i="10"/>
  <c r="D976" i="10"/>
  <c r="C976" i="10"/>
  <c r="B976" i="10"/>
  <c r="A976" i="10"/>
  <c r="G975" i="10"/>
  <c r="F975" i="10"/>
  <c r="E975" i="10"/>
  <c r="D975" i="10"/>
  <c r="C975" i="10"/>
  <c r="B975" i="10"/>
  <c r="A975" i="10"/>
  <c r="G974" i="10"/>
  <c r="F974" i="10"/>
  <c r="E974" i="10"/>
  <c r="D974" i="10"/>
  <c r="C974" i="10"/>
  <c r="B974" i="10"/>
  <c r="A974" i="10"/>
  <c r="G973" i="10"/>
  <c r="F973" i="10"/>
  <c r="E973" i="10"/>
  <c r="D973" i="10"/>
  <c r="C973" i="10"/>
  <c r="B973" i="10"/>
  <c r="A973" i="10"/>
  <c r="G972" i="10"/>
  <c r="F972" i="10"/>
  <c r="E972" i="10"/>
  <c r="D972" i="10"/>
  <c r="C972" i="10"/>
  <c r="B972" i="10"/>
  <c r="A972" i="10"/>
  <c r="G971" i="10"/>
  <c r="F971" i="10"/>
  <c r="E971" i="10"/>
  <c r="D971" i="10"/>
  <c r="C971" i="10"/>
  <c r="B971" i="10"/>
  <c r="A971" i="10"/>
  <c r="G970" i="10"/>
  <c r="F970" i="10"/>
  <c r="E970" i="10"/>
  <c r="D970" i="10"/>
  <c r="C970" i="10"/>
  <c r="B970" i="10"/>
  <c r="A970" i="10"/>
  <c r="G969" i="10"/>
  <c r="F969" i="10"/>
  <c r="E969" i="10"/>
  <c r="D969" i="10"/>
  <c r="C969" i="10"/>
  <c r="B969" i="10"/>
  <c r="A969" i="10"/>
  <c r="G968" i="10"/>
  <c r="F968" i="10"/>
  <c r="E968" i="10"/>
  <c r="D968" i="10"/>
  <c r="C968" i="10"/>
  <c r="B968" i="10"/>
  <c r="A968" i="10"/>
  <c r="G967" i="10"/>
  <c r="F967" i="10"/>
  <c r="E967" i="10"/>
  <c r="D967" i="10"/>
  <c r="C967" i="10"/>
  <c r="B967" i="10"/>
  <c r="A967" i="10"/>
  <c r="G966" i="10"/>
  <c r="F966" i="10"/>
  <c r="E966" i="10"/>
  <c r="D966" i="10"/>
  <c r="C966" i="10"/>
  <c r="B966" i="10"/>
  <c r="A966" i="10"/>
  <c r="G965" i="10"/>
  <c r="F965" i="10"/>
  <c r="E965" i="10"/>
  <c r="D965" i="10"/>
  <c r="C965" i="10"/>
  <c r="B965" i="10"/>
  <c r="A965" i="10"/>
  <c r="G964" i="10"/>
  <c r="F964" i="10"/>
  <c r="E964" i="10"/>
  <c r="D964" i="10"/>
  <c r="C964" i="10"/>
  <c r="B964" i="10"/>
  <c r="A964" i="10"/>
  <c r="G963" i="10"/>
  <c r="F963" i="10"/>
  <c r="E963" i="10"/>
  <c r="D963" i="10"/>
  <c r="C963" i="10"/>
  <c r="B963" i="10"/>
  <c r="A963" i="10"/>
  <c r="G962" i="10"/>
  <c r="F962" i="10"/>
  <c r="E962" i="10"/>
  <c r="D962" i="10"/>
  <c r="C962" i="10"/>
  <c r="B962" i="10"/>
  <c r="A962" i="10"/>
  <c r="G961" i="10"/>
  <c r="F961" i="10"/>
  <c r="E961" i="10"/>
  <c r="D961" i="10"/>
  <c r="C961" i="10"/>
  <c r="B961" i="10"/>
  <c r="A961" i="10"/>
  <c r="G960" i="10"/>
  <c r="F960" i="10"/>
  <c r="E960" i="10"/>
  <c r="D960" i="10"/>
  <c r="C960" i="10"/>
  <c r="B960" i="10"/>
  <c r="A960" i="10"/>
  <c r="G959" i="10"/>
  <c r="F959" i="10"/>
  <c r="E959" i="10"/>
  <c r="D959" i="10"/>
  <c r="C959" i="10"/>
  <c r="B959" i="10"/>
  <c r="A959" i="10"/>
  <c r="G958" i="10"/>
  <c r="F958" i="10"/>
  <c r="E958" i="10"/>
  <c r="D958" i="10"/>
  <c r="C958" i="10"/>
  <c r="B958" i="10"/>
  <c r="A958" i="10"/>
  <c r="G957" i="10"/>
  <c r="F957" i="10"/>
  <c r="E957" i="10"/>
  <c r="D957" i="10"/>
  <c r="C957" i="10"/>
  <c r="B957" i="10"/>
  <c r="A957" i="10"/>
  <c r="G956" i="10"/>
  <c r="F956" i="10"/>
  <c r="E956" i="10"/>
  <c r="D956" i="10"/>
  <c r="C956" i="10"/>
  <c r="B956" i="10"/>
  <c r="A956" i="10"/>
  <c r="G955" i="10"/>
  <c r="F955" i="10"/>
  <c r="E955" i="10"/>
  <c r="D955" i="10"/>
  <c r="C955" i="10"/>
  <c r="B955" i="10"/>
  <c r="A955" i="10"/>
  <c r="G954" i="10"/>
  <c r="F954" i="10"/>
  <c r="E954" i="10"/>
  <c r="D954" i="10"/>
  <c r="C954" i="10"/>
  <c r="B954" i="10"/>
  <c r="A954" i="10"/>
  <c r="G953" i="10"/>
  <c r="F953" i="10"/>
  <c r="E953" i="10"/>
  <c r="D953" i="10"/>
  <c r="C953" i="10"/>
  <c r="B953" i="10"/>
  <c r="A953" i="10"/>
  <c r="G952" i="10"/>
  <c r="F952" i="10"/>
  <c r="E952" i="10"/>
  <c r="D952" i="10"/>
  <c r="C952" i="10"/>
  <c r="B952" i="10"/>
  <c r="A952" i="10"/>
  <c r="G951" i="10"/>
  <c r="F951" i="10"/>
  <c r="E951" i="10"/>
  <c r="D951" i="10"/>
  <c r="C951" i="10"/>
  <c r="B951" i="10"/>
  <c r="A951" i="10"/>
  <c r="G950" i="10"/>
  <c r="F950" i="10"/>
  <c r="E950" i="10"/>
  <c r="D950" i="10"/>
  <c r="C950" i="10"/>
  <c r="B950" i="10"/>
  <c r="A950" i="10"/>
  <c r="G949" i="10"/>
  <c r="F949" i="10"/>
  <c r="E949" i="10"/>
  <c r="D949" i="10"/>
  <c r="C949" i="10"/>
  <c r="B949" i="10"/>
  <c r="A949" i="10"/>
  <c r="G948" i="10"/>
  <c r="F948" i="10"/>
  <c r="E948" i="10"/>
  <c r="D948" i="10"/>
  <c r="C948" i="10"/>
  <c r="B948" i="10"/>
  <c r="A948" i="10"/>
  <c r="G947" i="10"/>
  <c r="F947" i="10"/>
  <c r="E947" i="10"/>
  <c r="D947" i="10"/>
  <c r="C947" i="10"/>
  <c r="B947" i="10"/>
  <c r="A947" i="10"/>
  <c r="G946" i="10"/>
  <c r="F946" i="10"/>
  <c r="E946" i="10"/>
  <c r="D946" i="10"/>
  <c r="C946" i="10"/>
  <c r="B946" i="10"/>
  <c r="A946" i="10"/>
  <c r="G945" i="10"/>
  <c r="F945" i="10"/>
  <c r="E945" i="10"/>
  <c r="D945" i="10"/>
  <c r="C945" i="10"/>
  <c r="B945" i="10"/>
  <c r="A945" i="10"/>
  <c r="G944" i="10"/>
  <c r="F944" i="10"/>
  <c r="E944" i="10"/>
  <c r="D944" i="10"/>
  <c r="C944" i="10"/>
  <c r="B944" i="10"/>
  <c r="A944" i="10"/>
  <c r="G943" i="10"/>
  <c r="F943" i="10"/>
  <c r="E943" i="10"/>
  <c r="D943" i="10"/>
  <c r="C943" i="10"/>
  <c r="B943" i="10"/>
  <c r="A943" i="10"/>
  <c r="G942" i="10"/>
  <c r="F942" i="10"/>
  <c r="E942" i="10"/>
  <c r="D942" i="10"/>
  <c r="C942" i="10"/>
  <c r="B942" i="10"/>
  <c r="A942" i="10"/>
  <c r="G941" i="10"/>
  <c r="F941" i="10"/>
  <c r="E941" i="10"/>
  <c r="D941" i="10"/>
  <c r="C941" i="10"/>
  <c r="B941" i="10"/>
  <c r="A941" i="10"/>
  <c r="G940" i="10"/>
  <c r="F940" i="10"/>
  <c r="E940" i="10"/>
  <c r="D940" i="10"/>
  <c r="C940" i="10"/>
  <c r="B940" i="10"/>
  <c r="A940" i="10"/>
  <c r="G939" i="10"/>
  <c r="F939" i="10"/>
  <c r="E939" i="10"/>
  <c r="D939" i="10"/>
  <c r="C939" i="10"/>
  <c r="B939" i="10"/>
  <c r="A939" i="10"/>
  <c r="G938" i="10"/>
  <c r="F938" i="10"/>
  <c r="E938" i="10"/>
  <c r="D938" i="10"/>
  <c r="C938" i="10"/>
  <c r="B938" i="10"/>
  <c r="A938" i="10"/>
  <c r="G937" i="10"/>
  <c r="F937" i="10"/>
  <c r="E937" i="10"/>
  <c r="D937" i="10"/>
  <c r="C937" i="10"/>
  <c r="B937" i="10"/>
  <c r="A937" i="10"/>
  <c r="G936" i="10"/>
  <c r="F936" i="10"/>
  <c r="E936" i="10"/>
  <c r="D936" i="10"/>
  <c r="C936" i="10"/>
  <c r="B936" i="10"/>
  <c r="A936" i="10"/>
  <c r="G935" i="10"/>
  <c r="F935" i="10"/>
  <c r="E935" i="10"/>
  <c r="D935" i="10"/>
  <c r="C935" i="10"/>
  <c r="B935" i="10"/>
  <c r="A935" i="10"/>
  <c r="G934" i="10"/>
  <c r="F934" i="10"/>
  <c r="E934" i="10"/>
  <c r="D934" i="10"/>
  <c r="C934" i="10"/>
  <c r="B934" i="10"/>
  <c r="A934" i="10"/>
  <c r="G933" i="10"/>
  <c r="F933" i="10"/>
  <c r="E933" i="10"/>
  <c r="D933" i="10"/>
  <c r="C933" i="10"/>
  <c r="B933" i="10"/>
  <c r="A933" i="10"/>
  <c r="G932" i="10"/>
  <c r="F932" i="10"/>
  <c r="E932" i="10"/>
  <c r="D932" i="10"/>
  <c r="C932" i="10"/>
  <c r="B932" i="10"/>
  <c r="A932" i="10"/>
  <c r="G931" i="10"/>
  <c r="F931" i="10"/>
  <c r="E931" i="10"/>
  <c r="D931" i="10"/>
  <c r="C931" i="10"/>
  <c r="B931" i="10"/>
  <c r="A931" i="10"/>
  <c r="G930" i="10"/>
  <c r="F930" i="10"/>
  <c r="E930" i="10"/>
  <c r="D930" i="10"/>
  <c r="C930" i="10"/>
  <c r="B930" i="10"/>
  <c r="A930" i="10"/>
  <c r="G929" i="10"/>
  <c r="F929" i="10"/>
  <c r="E929" i="10"/>
  <c r="D929" i="10"/>
  <c r="C929" i="10"/>
  <c r="B929" i="10"/>
  <c r="A929" i="10"/>
  <c r="G928" i="10"/>
  <c r="F928" i="10"/>
  <c r="E928" i="10"/>
  <c r="D928" i="10"/>
  <c r="C928" i="10"/>
  <c r="B928" i="10"/>
  <c r="A928" i="10"/>
  <c r="G927" i="10"/>
  <c r="F927" i="10"/>
  <c r="E927" i="10"/>
  <c r="D927" i="10"/>
  <c r="C927" i="10"/>
  <c r="B927" i="10"/>
  <c r="A927" i="10"/>
  <c r="G926" i="10"/>
  <c r="F926" i="10"/>
  <c r="E926" i="10"/>
  <c r="D926" i="10"/>
  <c r="C926" i="10"/>
  <c r="B926" i="10"/>
  <c r="A926" i="10"/>
  <c r="G925" i="10"/>
  <c r="F925" i="10"/>
  <c r="E925" i="10"/>
  <c r="D925" i="10"/>
  <c r="C925" i="10"/>
  <c r="B925" i="10"/>
  <c r="A925" i="10"/>
  <c r="G924" i="10"/>
  <c r="F924" i="10"/>
  <c r="E924" i="10"/>
  <c r="D924" i="10"/>
  <c r="C924" i="10"/>
  <c r="B924" i="10"/>
  <c r="A924" i="10"/>
  <c r="G923" i="10"/>
  <c r="F923" i="10"/>
  <c r="E923" i="10"/>
  <c r="D923" i="10"/>
  <c r="C923" i="10"/>
  <c r="B923" i="10"/>
  <c r="A923" i="10"/>
  <c r="G922" i="10"/>
  <c r="F922" i="10"/>
  <c r="E922" i="10"/>
  <c r="D922" i="10"/>
  <c r="C922" i="10"/>
  <c r="B922" i="10"/>
  <c r="A922" i="10"/>
  <c r="G921" i="10"/>
  <c r="F921" i="10"/>
  <c r="E921" i="10"/>
  <c r="D921" i="10"/>
  <c r="C921" i="10"/>
  <c r="B921" i="10"/>
  <c r="A921" i="10"/>
  <c r="G920" i="10"/>
  <c r="F920" i="10"/>
  <c r="E920" i="10"/>
  <c r="D920" i="10"/>
  <c r="C920" i="10"/>
  <c r="B920" i="10"/>
  <c r="A920" i="10"/>
  <c r="G919" i="10"/>
  <c r="F919" i="10"/>
  <c r="E919" i="10"/>
  <c r="D919" i="10"/>
  <c r="C919" i="10"/>
  <c r="B919" i="10"/>
  <c r="A919" i="10"/>
  <c r="G918" i="10"/>
  <c r="F918" i="10"/>
  <c r="E918" i="10"/>
  <c r="D918" i="10"/>
  <c r="C918" i="10"/>
  <c r="B918" i="10"/>
  <c r="A918" i="10"/>
  <c r="G917" i="10"/>
  <c r="F917" i="10"/>
  <c r="E917" i="10"/>
  <c r="D917" i="10"/>
  <c r="C917" i="10"/>
  <c r="B917" i="10"/>
  <c r="A917" i="10"/>
  <c r="G916" i="10"/>
  <c r="F916" i="10"/>
  <c r="E916" i="10"/>
  <c r="D916" i="10"/>
  <c r="C916" i="10"/>
  <c r="B916" i="10"/>
  <c r="A916" i="10"/>
  <c r="G915" i="10"/>
  <c r="F915" i="10"/>
  <c r="E915" i="10"/>
  <c r="D915" i="10"/>
  <c r="C915" i="10"/>
  <c r="B915" i="10"/>
  <c r="A915" i="10"/>
  <c r="G914" i="10"/>
  <c r="F914" i="10"/>
  <c r="E914" i="10"/>
  <c r="D914" i="10"/>
  <c r="C914" i="10"/>
  <c r="B914" i="10"/>
  <c r="A914" i="10"/>
  <c r="G913" i="10"/>
  <c r="F913" i="10"/>
  <c r="E913" i="10"/>
  <c r="D913" i="10"/>
  <c r="C913" i="10"/>
  <c r="B913" i="10"/>
  <c r="A913" i="10"/>
  <c r="G912" i="10"/>
  <c r="F912" i="10"/>
  <c r="E912" i="10"/>
  <c r="D912" i="10"/>
  <c r="C912" i="10"/>
  <c r="B912" i="10"/>
  <c r="A912" i="10"/>
  <c r="G911" i="10"/>
  <c r="F911" i="10"/>
  <c r="E911" i="10"/>
  <c r="D911" i="10"/>
  <c r="C911" i="10"/>
  <c r="B911" i="10"/>
  <c r="A911" i="10"/>
  <c r="G910" i="10"/>
  <c r="F910" i="10"/>
  <c r="E910" i="10"/>
  <c r="D910" i="10"/>
  <c r="C910" i="10"/>
  <c r="B910" i="10"/>
  <c r="A910" i="10"/>
  <c r="G909" i="10"/>
  <c r="F909" i="10"/>
  <c r="E909" i="10"/>
  <c r="D909" i="10"/>
  <c r="C909" i="10"/>
  <c r="B909" i="10"/>
  <c r="A909" i="10"/>
  <c r="G908" i="10"/>
  <c r="F908" i="10"/>
  <c r="E908" i="10"/>
  <c r="D908" i="10"/>
  <c r="C908" i="10"/>
  <c r="B908" i="10"/>
  <c r="A908" i="10"/>
  <c r="G907" i="10"/>
  <c r="F907" i="10"/>
  <c r="E907" i="10"/>
  <c r="D907" i="10"/>
  <c r="C907" i="10"/>
  <c r="B907" i="10"/>
  <c r="A907" i="10"/>
  <c r="G906" i="10"/>
  <c r="F906" i="10"/>
  <c r="E906" i="10"/>
  <c r="D906" i="10"/>
  <c r="C906" i="10"/>
  <c r="B906" i="10"/>
  <c r="A906" i="10"/>
  <c r="G905" i="10"/>
  <c r="F905" i="10"/>
  <c r="E905" i="10"/>
  <c r="D905" i="10"/>
  <c r="C905" i="10"/>
  <c r="B905" i="10"/>
  <c r="A905" i="10"/>
  <c r="G904" i="10"/>
  <c r="F904" i="10"/>
  <c r="E904" i="10"/>
  <c r="D904" i="10"/>
  <c r="C904" i="10"/>
  <c r="B904" i="10"/>
  <c r="A904" i="10"/>
  <c r="G903" i="10"/>
  <c r="F903" i="10"/>
  <c r="E903" i="10"/>
  <c r="D903" i="10"/>
  <c r="C903" i="10"/>
  <c r="B903" i="10"/>
  <c r="A903" i="10"/>
  <c r="G902" i="10"/>
  <c r="F902" i="10"/>
  <c r="E902" i="10"/>
  <c r="D902" i="10"/>
  <c r="C902" i="10"/>
  <c r="B902" i="10"/>
  <c r="A902" i="10"/>
  <c r="G901" i="10"/>
  <c r="F901" i="10"/>
  <c r="E901" i="10"/>
  <c r="D901" i="10"/>
  <c r="C901" i="10"/>
  <c r="B901" i="10"/>
  <c r="A901" i="10"/>
  <c r="G900" i="10"/>
  <c r="F900" i="10"/>
  <c r="E900" i="10"/>
  <c r="D900" i="10"/>
  <c r="C900" i="10"/>
  <c r="B900" i="10"/>
  <c r="A900" i="10"/>
  <c r="G899" i="10"/>
  <c r="F899" i="10"/>
  <c r="E899" i="10"/>
  <c r="D899" i="10"/>
  <c r="C899" i="10"/>
  <c r="B899" i="10"/>
  <c r="A899" i="10"/>
  <c r="G898" i="10"/>
  <c r="F898" i="10"/>
  <c r="E898" i="10"/>
  <c r="D898" i="10"/>
  <c r="C898" i="10"/>
  <c r="B898" i="10"/>
  <c r="A898" i="10"/>
  <c r="G897" i="10"/>
  <c r="F897" i="10"/>
  <c r="E897" i="10"/>
  <c r="D897" i="10"/>
  <c r="C897" i="10"/>
  <c r="B897" i="10"/>
  <c r="A897" i="10"/>
  <c r="G896" i="10"/>
  <c r="F896" i="10"/>
  <c r="E896" i="10"/>
  <c r="D896" i="10"/>
  <c r="C896" i="10"/>
  <c r="B896" i="10"/>
  <c r="A896" i="10"/>
  <c r="G895" i="10"/>
  <c r="F895" i="10"/>
  <c r="E895" i="10"/>
  <c r="D895" i="10"/>
  <c r="C895" i="10"/>
  <c r="B895" i="10"/>
  <c r="A895" i="10"/>
  <c r="G894" i="10"/>
  <c r="F894" i="10"/>
  <c r="E894" i="10"/>
  <c r="D894" i="10"/>
  <c r="C894" i="10"/>
  <c r="B894" i="10"/>
  <c r="A894" i="10"/>
  <c r="G893" i="10"/>
  <c r="F893" i="10"/>
  <c r="E893" i="10"/>
  <c r="D893" i="10"/>
  <c r="C893" i="10"/>
  <c r="B893" i="10"/>
  <c r="A893" i="10"/>
  <c r="G892" i="10"/>
  <c r="F892" i="10"/>
  <c r="E892" i="10"/>
  <c r="D892" i="10"/>
  <c r="C892" i="10"/>
  <c r="B892" i="10"/>
  <c r="A892" i="10"/>
  <c r="G891" i="10"/>
  <c r="F891" i="10"/>
  <c r="E891" i="10"/>
  <c r="D891" i="10"/>
  <c r="C891" i="10"/>
  <c r="B891" i="10"/>
  <c r="A891" i="10"/>
  <c r="G890" i="10"/>
  <c r="F890" i="10"/>
  <c r="E890" i="10"/>
  <c r="D890" i="10"/>
  <c r="C890" i="10"/>
  <c r="B890" i="10"/>
  <c r="A890" i="10"/>
  <c r="G889" i="10"/>
  <c r="F889" i="10"/>
  <c r="E889" i="10"/>
  <c r="D889" i="10"/>
  <c r="C889" i="10"/>
  <c r="B889" i="10"/>
  <c r="A889" i="10"/>
  <c r="G888" i="10"/>
  <c r="F888" i="10"/>
  <c r="E888" i="10"/>
  <c r="D888" i="10"/>
  <c r="C888" i="10"/>
  <c r="B888" i="10"/>
  <c r="A888" i="10"/>
  <c r="G887" i="10"/>
  <c r="F887" i="10"/>
  <c r="E887" i="10"/>
  <c r="D887" i="10"/>
  <c r="C887" i="10"/>
  <c r="B887" i="10"/>
  <c r="A887" i="10"/>
  <c r="G886" i="10"/>
  <c r="F886" i="10"/>
  <c r="E886" i="10"/>
  <c r="D886" i="10"/>
  <c r="C886" i="10"/>
  <c r="B886" i="10"/>
  <c r="A886" i="10"/>
  <c r="G885" i="10"/>
  <c r="F885" i="10"/>
  <c r="E885" i="10"/>
  <c r="D885" i="10"/>
  <c r="C885" i="10"/>
  <c r="B885" i="10"/>
  <c r="A885" i="10"/>
  <c r="G884" i="10"/>
  <c r="F884" i="10"/>
  <c r="E884" i="10"/>
  <c r="D884" i="10"/>
  <c r="C884" i="10"/>
  <c r="B884" i="10"/>
  <c r="A884" i="10"/>
  <c r="G883" i="10"/>
  <c r="F883" i="10"/>
  <c r="E883" i="10"/>
  <c r="D883" i="10"/>
  <c r="C883" i="10"/>
  <c r="B883" i="10"/>
  <c r="A883" i="10"/>
  <c r="G882" i="10"/>
  <c r="F882" i="10"/>
  <c r="E882" i="10"/>
  <c r="D882" i="10"/>
  <c r="C882" i="10"/>
  <c r="B882" i="10"/>
  <c r="A882" i="10"/>
  <c r="G881" i="10"/>
  <c r="F881" i="10"/>
  <c r="E881" i="10"/>
  <c r="D881" i="10"/>
  <c r="C881" i="10"/>
  <c r="B881" i="10"/>
  <c r="A881" i="10"/>
  <c r="G880" i="10"/>
  <c r="F880" i="10"/>
  <c r="E880" i="10"/>
  <c r="D880" i="10"/>
  <c r="C880" i="10"/>
  <c r="B880" i="10"/>
  <c r="A880" i="10"/>
  <c r="G879" i="10"/>
  <c r="F879" i="10"/>
  <c r="E879" i="10"/>
  <c r="D879" i="10"/>
  <c r="C879" i="10"/>
  <c r="B879" i="10"/>
  <c r="A879" i="10"/>
  <c r="G878" i="10"/>
  <c r="F878" i="10"/>
  <c r="E878" i="10"/>
  <c r="D878" i="10"/>
  <c r="C878" i="10"/>
  <c r="B878" i="10"/>
  <c r="A878" i="10"/>
  <c r="G877" i="10"/>
  <c r="F877" i="10"/>
  <c r="E877" i="10"/>
  <c r="D877" i="10"/>
  <c r="C877" i="10"/>
  <c r="B877" i="10"/>
  <c r="A877" i="10"/>
  <c r="G876" i="10"/>
  <c r="F876" i="10"/>
  <c r="E876" i="10"/>
  <c r="D876" i="10"/>
  <c r="C876" i="10"/>
  <c r="B876" i="10"/>
  <c r="A876" i="10"/>
  <c r="G875" i="10"/>
  <c r="F875" i="10"/>
  <c r="E875" i="10"/>
  <c r="D875" i="10"/>
  <c r="C875" i="10"/>
  <c r="B875" i="10"/>
  <c r="A875" i="10"/>
  <c r="G874" i="10"/>
  <c r="F874" i="10"/>
  <c r="E874" i="10"/>
  <c r="D874" i="10"/>
  <c r="C874" i="10"/>
  <c r="B874" i="10"/>
  <c r="A874" i="10"/>
  <c r="G873" i="10"/>
  <c r="F873" i="10"/>
  <c r="E873" i="10"/>
  <c r="D873" i="10"/>
  <c r="C873" i="10"/>
  <c r="B873" i="10"/>
  <c r="A873" i="10"/>
  <c r="G872" i="10"/>
  <c r="F872" i="10"/>
  <c r="E872" i="10"/>
  <c r="D872" i="10"/>
  <c r="C872" i="10"/>
  <c r="B872" i="10"/>
  <c r="A872" i="10"/>
  <c r="G871" i="10"/>
  <c r="F871" i="10"/>
  <c r="E871" i="10"/>
  <c r="D871" i="10"/>
  <c r="C871" i="10"/>
  <c r="B871" i="10"/>
  <c r="A871" i="10"/>
  <c r="G870" i="10"/>
  <c r="F870" i="10"/>
  <c r="E870" i="10"/>
  <c r="D870" i="10"/>
  <c r="C870" i="10"/>
  <c r="B870" i="10"/>
  <c r="A870" i="10"/>
  <c r="G869" i="10"/>
  <c r="F869" i="10"/>
  <c r="E869" i="10"/>
  <c r="D869" i="10"/>
  <c r="C869" i="10"/>
  <c r="B869" i="10"/>
  <c r="A869" i="10"/>
  <c r="G868" i="10"/>
  <c r="F868" i="10"/>
  <c r="E868" i="10"/>
  <c r="D868" i="10"/>
  <c r="C868" i="10"/>
  <c r="B868" i="10"/>
  <c r="A868" i="10"/>
  <c r="G867" i="10"/>
  <c r="F867" i="10"/>
  <c r="E867" i="10"/>
  <c r="D867" i="10"/>
  <c r="C867" i="10"/>
  <c r="B867" i="10"/>
  <c r="A867" i="10"/>
  <c r="G866" i="10"/>
  <c r="F866" i="10"/>
  <c r="E866" i="10"/>
  <c r="D866" i="10"/>
  <c r="C866" i="10"/>
  <c r="B866" i="10"/>
  <c r="A866" i="10"/>
  <c r="G865" i="10"/>
  <c r="F865" i="10"/>
  <c r="E865" i="10"/>
  <c r="D865" i="10"/>
  <c r="C865" i="10"/>
  <c r="B865" i="10"/>
  <c r="A865" i="10"/>
  <c r="G864" i="10"/>
  <c r="F864" i="10"/>
  <c r="E864" i="10"/>
  <c r="D864" i="10"/>
  <c r="C864" i="10"/>
  <c r="B864" i="10"/>
  <c r="A864" i="10"/>
  <c r="G863" i="10"/>
  <c r="F863" i="10"/>
  <c r="E863" i="10"/>
  <c r="D863" i="10"/>
  <c r="C863" i="10"/>
  <c r="B863" i="10"/>
  <c r="A863" i="10"/>
  <c r="G862" i="10"/>
  <c r="F862" i="10"/>
  <c r="E862" i="10"/>
  <c r="D862" i="10"/>
  <c r="C862" i="10"/>
  <c r="B862" i="10"/>
  <c r="A862" i="10"/>
  <c r="G861" i="10"/>
  <c r="F861" i="10"/>
  <c r="E861" i="10"/>
  <c r="D861" i="10"/>
  <c r="C861" i="10"/>
  <c r="B861" i="10"/>
  <c r="A861" i="10"/>
  <c r="G860" i="10"/>
  <c r="F860" i="10"/>
  <c r="E860" i="10"/>
  <c r="D860" i="10"/>
  <c r="C860" i="10"/>
  <c r="B860" i="10"/>
  <c r="A860" i="10"/>
  <c r="G859" i="10"/>
  <c r="F859" i="10"/>
  <c r="E859" i="10"/>
  <c r="D859" i="10"/>
  <c r="C859" i="10"/>
  <c r="B859" i="10"/>
  <c r="A859" i="10"/>
  <c r="G858" i="10"/>
  <c r="F858" i="10"/>
  <c r="E858" i="10"/>
  <c r="D858" i="10"/>
  <c r="C858" i="10"/>
  <c r="B858" i="10"/>
  <c r="A858" i="10"/>
  <c r="G857" i="10"/>
  <c r="F857" i="10"/>
  <c r="E857" i="10"/>
  <c r="D857" i="10"/>
  <c r="C857" i="10"/>
  <c r="B857" i="10"/>
  <c r="A857" i="10"/>
  <c r="G856" i="10"/>
  <c r="F856" i="10"/>
  <c r="E856" i="10"/>
  <c r="D856" i="10"/>
  <c r="C856" i="10"/>
  <c r="B856" i="10"/>
  <c r="A856" i="10"/>
  <c r="G855" i="10"/>
  <c r="F855" i="10"/>
  <c r="E855" i="10"/>
  <c r="D855" i="10"/>
  <c r="C855" i="10"/>
  <c r="B855" i="10"/>
  <c r="A855" i="10"/>
  <c r="G854" i="10"/>
  <c r="F854" i="10"/>
  <c r="E854" i="10"/>
  <c r="D854" i="10"/>
  <c r="C854" i="10"/>
  <c r="B854" i="10"/>
  <c r="A854" i="10"/>
  <c r="G853" i="10"/>
  <c r="F853" i="10"/>
  <c r="E853" i="10"/>
  <c r="D853" i="10"/>
  <c r="C853" i="10"/>
  <c r="B853" i="10"/>
  <c r="A853" i="10"/>
  <c r="G852" i="10"/>
  <c r="F852" i="10"/>
  <c r="E852" i="10"/>
  <c r="D852" i="10"/>
  <c r="C852" i="10"/>
  <c r="B852" i="10"/>
  <c r="A852" i="10"/>
  <c r="G851" i="10"/>
  <c r="F851" i="10"/>
  <c r="E851" i="10"/>
  <c r="D851" i="10"/>
  <c r="C851" i="10"/>
  <c r="B851" i="10"/>
  <c r="A851" i="10"/>
  <c r="G850" i="10"/>
  <c r="F850" i="10"/>
  <c r="E850" i="10"/>
  <c r="D850" i="10"/>
  <c r="C850" i="10"/>
  <c r="B850" i="10"/>
  <c r="A850" i="10"/>
  <c r="G849" i="10"/>
  <c r="F849" i="10"/>
  <c r="E849" i="10"/>
  <c r="D849" i="10"/>
  <c r="C849" i="10"/>
  <c r="B849" i="10"/>
  <c r="A849" i="10"/>
  <c r="G848" i="10"/>
  <c r="F848" i="10"/>
  <c r="E848" i="10"/>
  <c r="D848" i="10"/>
  <c r="C848" i="10"/>
  <c r="B848" i="10"/>
  <c r="A848" i="10"/>
  <c r="G847" i="10"/>
  <c r="F847" i="10"/>
  <c r="E847" i="10"/>
  <c r="D847" i="10"/>
  <c r="C847" i="10"/>
  <c r="B847" i="10"/>
  <c r="A847" i="10"/>
  <c r="G846" i="10"/>
  <c r="F846" i="10"/>
  <c r="E846" i="10"/>
  <c r="D846" i="10"/>
  <c r="C846" i="10"/>
  <c r="B846" i="10"/>
  <c r="A846" i="10"/>
  <c r="G845" i="10"/>
  <c r="F845" i="10"/>
  <c r="E845" i="10"/>
  <c r="D845" i="10"/>
  <c r="C845" i="10"/>
  <c r="B845" i="10"/>
  <c r="A845" i="10"/>
  <c r="G844" i="10"/>
  <c r="F844" i="10"/>
  <c r="E844" i="10"/>
  <c r="D844" i="10"/>
  <c r="C844" i="10"/>
  <c r="B844" i="10"/>
  <c r="A844" i="10"/>
  <c r="G843" i="10"/>
  <c r="F843" i="10"/>
  <c r="E843" i="10"/>
  <c r="D843" i="10"/>
  <c r="C843" i="10"/>
  <c r="B843" i="10"/>
  <c r="A843" i="10"/>
  <c r="G842" i="10"/>
  <c r="F842" i="10"/>
  <c r="E842" i="10"/>
  <c r="D842" i="10"/>
  <c r="C842" i="10"/>
  <c r="B842" i="10"/>
  <c r="A842" i="10"/>
  <c r="G841" i="10"/>
  <c r="F841" i="10"/>
  <c r="E841" i="10"/>
  <c r="D841" i="10"/>
  <c r="C841" i="10"/>
  <c r="B841" i="10"/>
  <c r="A841" i="10"/>
  <c r="G840" i="10"/>
  <c r="F840" i="10"/>
  <c r="E840" i="10"/>
  <c r="D840" i="10"/>
  <c r="C840" i="10"/>
  <c r="B840" i="10"/>
  <c r="A840" i="10"/>
  <c r="G839" i="10"/>
  <c r="F839" i="10"/>
  <c r="E839" i="10"/>
  <c r="D839" i="10"/>
  <c r="C839" i="10"/>
  <c r="B839" i="10"/>
  <c r="A839" i="10"/>
  <c r="G838" i="10"/>
  <c r="F838" i="10"/>
  <c r="E838" i="10"/>
  <c r="D838" i="10"/>
  <c r="C838" i="10"/>
  <c r="B838" i="10"/>
  <c r="A838" i="10"/>
  <c r="G837" i="10"/>
  <c r="F837" i="10"/>
  <c r="E837" i="10"/>
  <c r="D837" i="10"/>
  <c r="C837" i="10"/>
  <c r="B837" i="10"/>
  <c r="A837" i="10"/>
  <c r="G836" i="10"/>
  <c r="F836" i="10"/>
  <c r="E836" i="10"/>
  <c r="D836" i="10"/>
  <c r="C836" i="10"/>
  <c r="B836" i="10"/>
  <c r="A836" i="10"/>
  <c r="G835" i="10"/>
  <c r="F835" i="10"/>
  <c r="E835" i="10"/>
  <c r="D835" i="10"/>
  <c r="C835" i="10"/>
  <c r="B835" i="10"/>
  <c r="A835" i="10"/>
  <c r="G834" i="10"/>
  <c r="F834" i="10"/>
  <c r="E834" i="10"/>
  <c r="D834" i="10"/>
  <c r="C834" i="10"/>
  <c r="B834" i="10"/>
  <c r="A834" i="10"/>
  <c r="G833" i="10"/>
  <c r="F833" i="10"/>
  <c r="E833" i="10"/>
  <c r="D833" i="10"/>
  <c r="C833" i="10"/>
  <c r="B833" i="10"/>
  <c r="A833" i="10"/>
  <c r="G832" i="10"/>
  <c r="F832" i="10"/>
  <c r="E832" i="10"/>
  <c r="D832" i="10"/>
  <c r="C832" i="10"/>
  <c r="B832" i="10"/>
  <c r="A832" i="10"/>
  <c r="G831" i="10"/>
  <c r="F831" i="10"/>
  <c r="E831" i="10"/>
  <c r="D831" i="10"/>
  <c r="C831" i="10"/>
  <c r="B831" i="10"/>
  <c r="A831" i="10"/>
  <c r="G830" i="10"/>
  <c r="F830" i="10"/>
  <c r="E830" i="10"/>
  <c r="D830" i="10"/>
  <c r="C830" i="10"/>
  <c r="B830" i="10"/>
  <c r="A830" i="10"/>
  <c r="G829" i="10"/>
  <c r="F829" i="10"/>
  <c r="E829" i="10"/>
  <c r="D829" i="10"/>
  <c r="C829" i="10"/>
  <c r="B829" i="10"/>
  <c r="A829" i="10"/>
  <c r="G828" i="10"/>
  <c r="F828" i="10"/>
  <c r="E828" i="10"/>
  <c r="D828" i="10"/>
  <c r="C828" i="10"/>
  <c r="B828" i="10"/>
  <c r="A828" i="10"/>
  <c r="G827" i="10"/>
  <c r="F827" i="10"/>
  <c r="E827" i="10"/>
  <c r="D827" i="10"/>
  <c r="C827" i="10"/>
  <c r="B827" i="10"/>
  <c r="A827" i="10"/>
  <c r="G826" i="10"/>
  <c r="F826" i="10"/>
  <c r="E826" i="10"/>
  <c r="D826" i="10"/>
  <c r="C826" i="10"/>
  <c r="B826" i="10"/>
  <c r="A826" i="10"/>
  <c r="G825" i="10"/>
  <c r="F825" i="10"/>
  <c r="E825" i="10"/>
  <c r="D825" i="10"/>
  <c r="C825" i="10"/>
  <c r="B825" i="10"/>
  <c r="A825" i="10"/>
  <c r="G824" i="10"/>
  <c r="F824" i="10"/>
  <c r="E824" i="10"/>
  <c r="D824" i="10"/>
  <c r="C824" i="10"/>
  <c r="B824" i="10"/>
  <c r="A824" i="10"/>
  <c r="G823" i="10"/>
  <c r="F823" i="10"/>
  <c r="E823" i="10"/>
  <c r="D823" i="10"/>
  <c r="C823" i="10"/>
  <c r="B823" i="10"/>
  <c r="A823" i="10"/>
  <c r="G822" i="10"/>
  <c r="F822" i="10"/>
  <c r="E822" i="10"/>
  <c r="D822" i="10"/>
  <c r="C822" i="10"/>
  <c r="B822" i="10"/>
  <c r="A822" i="10"/>
  <c r="G821" i="10"/>
  <c r="F821" i="10"/>
  <c r="E821" i="10"/>
  <c r="D821" i="10"/>
  <c r="C821" i="10"/>
  <c r="B821" i="10"/>
  <c r="A821" i="10"/>
  <c r="G820" i="10"/>
  <c r="F820" i="10"/>
  <c r="E820" i="10"/>
  <c r="D820" i="10"/>
  <c r="C820" i="10"/>
  <c r="B820" i="10"/>
  <c r="A820" i="10"/>
  <c r="G819" i="10"/>
  <c r="F819" i="10"/>
  <c r="E819" i="10"/>
  <c r="D819" i="10"/>
  <c r="C819" i="10"/>
  <c r="B819" i="10"/>
  <c r="A819" i="10"/>
  <c r="G818" i="10"/>
  <c r="F818" i="10"/>
  <c r="E818" i="10"/>
  <c r="D818" i="10"/>
  <c r="C818" i="10"/>
  <c r="B818" i="10"/>
  <c r="A818" i="10"/>
  <c r="G817" i="10"/>
  <c r="F817" i="10"/>
  <c r="E817" i="10"/>
  <c r="D817" i="10"/>
  <c r="C817" i="10"/>
  <c r="B817" i="10"/>
  <c r="A817" i="10"/>
  <c r="G816" i="10"/>
  <c r="F816" i="10"/>
  <c r="E816" i="10"/>
  <c r="D816" i="10"/>
  <c r="C816" i="10"/>
  <c r="B816" i="10"/>
  <c r="A816" i="10"/>
  <c r="G815" i="10"/>
  <c r="F815" i="10"/>
  <c r="E815" i="10"/>
  <c r="D815" i="10"/>
  <c r="C815" i="10"/>
  <c r="B815" i="10"/>
  <c r="A815" i="10"/>
  <c r="G814" i="10"/>
  <c r="F814" i="10"/>
  <c r="E814" i="10"/>
  <c r="D814" i="10"/>
  <c r="C814" i="10"/>
  <c r="B814" i="10"/>
  <c r="A814" i="10"/>
  <c r="G813" i="10"/>
  <c r="F813" i="10"/>
  <c r="E813" i="10"/>
  <c r="D813" i="10"/>
  <c r="C813" i="10"/>
  <c r="B813" i="10"/>
  <c r="A813" i="10"/>
  <c r="G812" i="10"/>
  <c r="F812" i="10"/>
  <c r="E812" i="10"/>
  <c r="D812" i="10"/>
  <c r="C812" i="10"/>
  <c r="B812" i="10"/>
  <c r="A812" i="10"/>
  <c r="G811" i="10"/>
  <c r="F811" i="10"/>
  <c r="E811" i="10"/>
  <c r="D811" i="10"/>
  <c r="C811" i="10"/>
  <c r="B811" i="10"/>
  <c r="A811" i="10"/>
  <c r="G810" i="10"/>
  <c r="F810" i="10"/>
  <c r="E810" i="10"/>
  <c r="D810" i="10"/>
  <c r="C810" i="10"/>
  <c r="B810" i="10"/>
  <c r="A810" i="10"/>
  <c r="G809" i="10"/>
  <c r="F809" i="10"/>
  <c r="E809" i="10"/>
  <c r="D809" i="10"/>
  <c r="C809" i="10"/>
  <c r="B809" i="10"/>
  <c r="A809" i="10"/>
  <c r="G808" i="10"/>
  <c r="F808" i="10"/>
  <c r="E808" i="10"/>
  <c r="D808" i="10"/>
  <c r="C808" i="10"/>
  <c r="B808" i="10"/>
  <c r="A808" i="10"/>
  <c r="G807" i="10"/>
  <c r="F807" i="10"/>
  <c r="E807" i="10"/>
  <c r="D807" i="10"/>
  <c r="C807" i="10"/>
  <c r="B807" i="10"/>
  <c r="A807" i="10"/>
  <c r="G806" i="10"/>
  <c r="F806" i="10"/>
  <c r="E806" i="10"/>
  <c r="D806" i="10"/>
  <c r="C806" i="10"/>
  <c r="B806" i="10"/>
  <c r="A806" i="10"/>
  <c r="G805" i="10"/>
  <c r="F805" i="10"/>
  <c r="E805" i="10"/>
  <c r="D805" i="10"/>
  <c r="C805" i="10"/>
  <c r="B805" i="10"/>
  <c r="A805" i="10"/>
  <c r="G804" i="10"/>
  <c r="F804" i="10"/>
  <c r="E804" i="10"/>
  <c r="D804" i="10"/>
  <c r="C804" i="10"/>
  <c r="B804" i="10"/>
  <c r="A804" i="10"/>
  <c r="G803" i="10"/>
  <c r="F803" i="10"/>
  <c r="E803" i="10"/>
  <c r="D803" i="10"/>
  <c r="C803" i="10"/>
  <c r="B803" i="10"/>
  <c r="A803" i="10"/>
  <c r="G802" i="10"/>
  <c r="F802" i="10"/>
  <c r="E802" i="10"/>
  <c r="D802" i="10"/>
  <c r="C802" i="10"/>
  <c r="B802" i="10"/>
  <c r="A802" i="10"/>
  <c r="G801" i="10"/>
  <c r="F801" i="10"/>
  <c r="E801" i="10"/>
  <c r="D801" i="10"/>
  <c r="C801" i="10"/>
  <c r="B801" i="10"/>
  <c r="A801" i="10"/>
  <c r="G800" i="10"/>
  <c r="F800" i="10"/>
  <c r="E800" i="10"/>
  <c r="D800" i="10"/>
  <c r="C800" i="10"/>
  <c r="B800" i="10"/>
  <c r="A800" i="10"/>
  <c r="G799" i="10"/>
  <c r="F799" i="10"/>
  <c r="E799" i="10"/>
  <c r="D799" i="10"/>
  <c r="C799" i="10"/>
  <c r="B799" i="10"/>
  <c r="A799" i="10"/>
  <c r="G798" i="10"/>
  <c r="F798" i="10"/>
  <c r="E798" i="10"/>
  <c r="D798" i="10"/>
  <c r="C798" i="10"/>
  <c r="B798" i="10"/>
  <c r="A798" i="10"/>
  <c r="G797" i="10"/>
  <c r="F797" i="10"/>
  <c r="E797" i="10"/>
  <c r="D797" i="10"/>
  <c r="C797" i="10"/>
  <c r="B797" i="10"/>
  <c r="A797" i="10"/>
  <c r="G796" i="10"/>
  <c r="F796" i="10"/>
  <c r="E796" i="10"/>
  <c r="D796" i="10"/>
  <c r="C796" i="10"/>
  <c r="B796" i="10"/>
  <c r="A796" i="10"/>
  <c r="G795" i="10"/>
  <c r="F795" i="10"/>
  <c r="E795" i="10"/>
  <c r="D795" i="10"/>
  <c r="C795" i="10"/>
  <c r="B795" i="10"/>
  <c r="A795" i="10"/>
  <c r="G794" i="10"/>
  <c r="F794" i="10"/>
  <c r="E794" i="10"/>
  <c r="D794" i="10"/>
  <c r="C794" i="10"/>
  <c r="B794" i="10"/>
  <c r="A794" i="10"/>
  <c r="G793" i="10"/>
  <c r="F793" i="10"/>
  <c r="E793" i="10"/>
  <c r="D793" i="10"/>
  <c r="C793" i="10"/>
  <c r="B793" i="10"/>
  <c r="A793" i="10"/>
  <c r="G792" i="10"/>
  <c r="F792" i="10"/>
  <c r="E792" i="10"/>
  <c r="D792" i="10"/>
  <c r="C792" i="10"/>
  <c r="B792" i="10"/>
  <c r="A792" i="10"/>
  <c r="G791" i="10"/>
  <c r="F791" i="10"/>
  <c r="E791" i="10"/>
  <c r="D791" i="10"/>
  <c r="C791" i="10"/>
  <c r="B791" i="10"/>
  <c r="A791" i="10"/>
  <c r="G790" i="10"/>
  <c r="F790" i="10"/>
  <c r="E790" i="10"/>
  <c r="D790" i="10"/>
  <c r="C790" i="10"/>
  <c r="B790" i="10"/>
  <c r="A790" i="10"/>
  <c r="G789" i="10"/>
  <c r="F789" i="10"/>
  <c r="E789" i="10"/>
  <c r="D789" i="10"/>
  <c r="C789" i="10"/>
  <c r="B789" i="10"/>
  <c r="A789" i="10"/>
  <c r="G788" i="10"/>
  <c r="F788" i="10"/>
  <c r="E788" i="10"/>
  <c r="D788" i="10"/>
  <c r="C788" i="10"/>
  <c r="B788" i="10"/>
  <c r="A788" i="10"/>
  <c r="G787" i="10"/>
  <c r="F787" i="10"/>
  <c r="E787" i="10"/>
  <c r="D787" i="10"/>
  <c r="C787" i="10"/>
  <c r="B787" i="10"/>
  <c r="A787" i="10"/>
  <c r="G786" i="10"/>
  <c r="F786" i="10"/>
  <c r="E786" i="10"/>
  <c r="D786" i="10"/>
  <c r="C786" i="10"/>
  <c r="B786" i="10"/>
  <c r="A786" i="10"/>
  <c r="G785" i="10"/>
  <c r="F785" i="10"/>
  <c r="E785" i="10"/>
  <c r="D785" i="10"/>
  <c r="C785" i="10"/>
  <c r="B785" i="10"/>
  <c r="A785" i="10"/>
  <c r="G784" i="10"/>
  <c r="F784" i="10"/>
  <c r="E784" i="10"/>
  <c r="D784" i="10"/>
  <c r="C784" i="10"/>
  <c r="B784" i="10"/>
  <c r="A784" i="10"/>
  <c r="G783" i="10"/>
  <c r="F783" i="10"/>
  <c r="E783" i="10"/>
  <c r="D783" i="10"/>
  <c r="C783" i="10"/>
  <c r="B783" i="10"/>
  <c r="A783" i="10"/>
  <c r="G782" i="10"/>
  <c r="F782" i="10"/>
  <c r="E782" i="10"/>
  <c r="D782" i="10"/>
  <c r="C782" i="10"/>
  <c r="B782" i="10"/>
  <c r="A782" i="10"/>
  <c r="G781" i="10"/>
  <c r="F781" i="10"/>
  <c r="E781" i="10"/>
  <c r="D781" i="10"/>
  <c r="C781" i="10"/>
  <c r="B781" i="10"/>
  <c r="A781" i="10"/>
  <c r="G780" i="10"/>
  <c r="F780" i="10"/>
  <c r="E780" i="10"/>
  <c r="D780" i="10"/>
  <c r="C780" i="10"/>
  <c r="B780" i="10"/>
  <c r="A780" i="10"/>
  <c r="G779" i="10"/>
  <c r="F779" i="10"/>
  <c r="E779" i="10"/>
  <c r="D779" i="10"/>
  <c r="C779" i="10"/>
  <c r="B779" i="10"/>
  <c r="A779" i="10"/>
  <c r="G778" i="10"/>
  <c r="F778" i="10"/>
  <c r="E778" i="10"/>
  <c r="D778" i="10"/>
  <c r="C778" i="10"/>
  <c r="B778" i="10"/>
  <c r="A778" i="10"/>
  <c r="G777" i="10"/>
  <c r="F777" i="10"/>
  <c r="E777" i="10"/>
  <c r="D777" i="10"/>
  <c r="C777" i="10"/>
  <c r="B777" i="10"/>
  <c r="A777" i="10"/>
  <c r="G776" i="10"/>
  <c r="F776" i="10"/>
  <c r="E776" i="10"/>
  <c r="D776" i="10"/>
  <c r="C776" i="10"/>
  <c r="B776" i="10"/>
  <c r="A776" i="10"/>
  <c r="G775" i="10"/>
  <c r="F775" i="10"/>
  <c r="E775" i="10"/>
  <c r="D775" i="10"/>
  <c r="C775" i="10"/>
  <c r="B775" i="10"/>
  <c r="A775" i="10"/>
  <c r="G774" i="10"/>
  <c r="F774" i="10"/>
  <c r="E774" i="10"/>
  <c r="D774" i="10"/>
  <c r="C774" i="10"/>
  <c r="B774" i="10"/>
  <c r="A774" i="10"/>
  <c r="G773" i="10"/>
  <c r="F773" i="10"/>
  <c r="E773" i="10"/>
  <c r="D773" i="10"/>
  <c r="C773" i="10"/>
  <c r="B773" i="10"/>
  <c r="A773" i="10"/>
  <c r="G772" i="10"/>
  <c r="F772" i="10"/>
  <c r="E772" i="10"/>
  <c r="D772" i="10"/>
  <c r="C772" i="10"/>
  <c r="B772" i="10"/>
  <c r="A772" i="10"/>
  <c r="G771" i="10"/>
  <c r="F771" i="10"/>
  <c r="E771" i="10"/>
  <c r="D771" i="10"/>
  <c r="C771" i="10"/>
  <c r="B771" i="10"/>
  <c r="A771" i="10"/>
  <c r="G770" i="10"/>
  <c r="F770" i="10"/>
  <c r="E770" i="10"/>
  <c r="D770" i="10"/>
  <c r="C770" i="10"/>
  <c r="B770" i="10"/>
  <c r="A770" i="10"/>
  <c r="G769" i="10"/>
  <c r="F769" i="10"/>
  <c r="E769" i="10"/>
  <c r="D769" i="10"/>
  <c r="C769" i="10"/>
  <c r="B769" i="10"/>
  <c r="A769" i="10"/>
  <c r="G768" i="10"/>
  <c r="F768" i="10"/>
  <c r="E768" i="10"/>
  <c r="D768" i="10"/>
  <c r="C768" i="10"/>
  <c r="B768" i="10"/>
  <c r="A768" i="10"/>
  <c r="G767" i="10"/>
  <c r="F767" i="10"/>
  <c r="E767" i="10"/>
  <c r="D767" i="10"/>
  <c r="C767" i="10"/>
  <c r="B767" i="10"/>
  <c r="A767" i="10"/>
  <c r="G766" i="10"/>
  <c r="F766" i="10"/>
  <c r="E766" i="10"/>
  <c r="D766" i="10"/>
  <c r="C766" i="10"/>
  <c r="B766" i="10"/>
  <c r="A766" i="10"/>
  <c r="G765" i="10"/>
  <c r="F765" i="10"/>
  <c r="E765" i="10"/>
  <c r="D765" i="10"/>
  <c r="C765" i="10"/>
  <c r="B765" i="10"/>
  <c r="A765" i="10"/>
  <c r="G764" i="10"/>
  <c r="F764" i="10"/>
  <c r="E764" i="10"/>
  <c r="D764" i="10"/>
  <c r="C764" i="10"/>
  <c r="B764" i="10"/>
  <c r="A764" i="10"/>
  <c r="G763" i="10"/>
  <c r="F763" i="10"/>
  <c r="E763" i="10"/>
  <c r="D763" i="10"/>
  <c r="C763" i="10"/>
  <c r="B763" i="10"/>
  <c r="A763" i="10"/>
  <c r="G762" i="10"/>
  <c r="F762" i="10"/>
  <c r="E762" i="10"/>
  <c r="D762" i="10"/>
  <c r="C762" i="10"/>
  <c r="B762" i="10"/>
  <c r="A762" i="10"/>
  <c r="G761" i="10"/>
  <c r="F761" i="10"/>
  <c r="E761" i="10"/>
  <c r="D761" i="10"/>
  <c r="C761" i="10"/>
  <c r="B761" i="10"/>
  <c r="A761" i="10"/>
  <c r="G760" i="10"/>
  <c r="F760" i="10"/>
  <c r="E760" i="10"/>
  <c r="D760" i="10"/>
  <c r="C760" i="10"/>
  <c r="B760" i="10"/>
  <c r="A760" i="10"/>
  <c r="G759" i="10"/>
  <c r="F759" i="10"/>
  <c r="E759" i="10"/>
  <c r="D759" i="10"/>
  <c r="C759" i="10"/>
  <c r="B759" i="10"/>
  <c r="A759" i="10"/>
  <c r="G758" i="10"/>
  <c r="F758" i="10"/>
  <c r="E758" i="10"/>
  <c r="D758" i="10"/>
  <c r="C758" i="10"/>
  <c r="B758" i="10"/>
  <c r="A758" i="10"/>
  <c r="G757" i="10"/>
  <c r="F757" i="10"/>
  <c r="E757" i="10"/>
  <c r="D757" i="10"/>
  <c r="C757" i="10"/>
  <c r="B757" i="10"/>
  <c r="A757" i="10"/>
  <c r="G756" i="10"/>
  <c r="F756" i="10"/>
  <c r="E756" i="10"/>
  <c r="D756" i="10"/>
  <c r="C756" i="10"/>
  <c r="B756" i="10"/>
  <c r="A756" i="10"/>
  <c r="G755" i="10"/>
  <c r="F755" i="10"/>
  <c r="E755" i="10"/>
  <c r="D755" i="10"/>
  <c r="C755" i="10"/>
  <c r="B755" i="10"/>
  <c r="A755" i="10"/>
  <c r="G754" i="10"/>
  <c r="F754" i="10"/>
  <c r="E754" i="10"/>
  <c r="D754" i="10"/>
  <c r="C754" i="10"/>
  <c r="B754" i="10"/>
  <c r="A754" i="10"/>
  <c r="G753" i="10"/>
  <c r="F753" i="10"/>
  <c r="E753" i="10"/>
  <c r="D753" i="10"/>
  <c r="C753" i="10"/>
  <c r="B753" i="10"/>
  <c r="A753" i="10"/>
  <c r="G752" i="10"/>
  <c r="F752" i="10"/>
  <c r="E752" i="10"/>
  <c r="D752" i="10"/>
  <c r="C752" i="10"/>
  <c r="B752" i="10"/>
  <c r="A752" i="10"/>
  <c r="G751" i="10"/>
  <c r="F751" i="10"/>
  <c r="E751" i="10"/>
  <c r="D751" i="10"/>
  <c r="C751" i="10"/>
  <c r="B751" i="10"/>
  <c r="A751" i="10"/>
  <c r="G750" i="10"/>
  <c r="F750" i="10"/>
  <c r="E750" i="10"/>
  <c r="D750" i="10"/>
  <c r="C750" i="10"/>
  <c r="B750" i="10"/>
  <c r="A750" i="10"/>
  <c r="G749" i="10"/>
  <c r="F749" i="10"/>
  <c r="E749" i="10"/>
  <c r="D749" i="10"/>
  <c r="C749" i="10"/>
  <c r="B749" i="10"/>
  <c r="A749" i="10"/>
  <c r="G748" i="10"/>
  <c r="F748" i="10"/>
  <c r="E748" i="10"/>
  <c r="D748" i="10"/>
  <c r="C748" i="10"/>
  <c r="B748" i="10"/>
  <c r="A748" i="10"/>
  <c r="G747" i="10"/>
  <c r="F747" i="10"/>
  <c r="E747" i="10"/>
  <c r="D747" i="10"/>
  <c r="C747" i="10"/>
  <c r="B747" i="10"/>
  <c r="A747" i="10"/>
  <c r="G746" i="10"/>
  <c r="F746" i="10"/>
  <c r="E746" i="10"/>
  <c r="D746" i="10"/>
  <c r="C746" i="10"/>
  <c r="B746" i="10"/>
  <c r="A746" i="10"/>
  <c r="G745" i="10"/>
  <c r="F745" i="10"/>
  <c r="E745" i="10"/>
  <c r="D745" i="10"/>
  <c r="C745" i="10"/>
  <c r="B745" i="10"/>
  <c r="A745" i="10"/>
  <c r="G744" i="10"/>
  <c r="F744" i="10"/>
  <c r="E744" i="10"/>
  <c r="D744" i="10"/>
  <c r="C744" i="10"/>
  <c r="B744" i="10"/>
  <c r="A744" i="10"/>
  <c r="G743" i="10"/>
  <c r="F743" i="10"/>
  <c r="E743" i="10"/>
  <c r="D743" i="10"/>
  <c r="C743" i="10"/>
  <c r="B743" i="10"/>
  <c r="A743" i="10"/>
  <c r="G742" i="10"/>
  <c r="F742" i="10"/>
  <c r="E742" i="10"/>
  <c r="D742" i="10"/>
  <c r="C742" i="10"/>
  <c r="B742" i="10"/>
  <c r="A742" i="10"/>
  <c r="G741" i="10"/>
  <c r="F741" i="10"/>
  <c r="E741" i="10"/>
  <c r="D741" i="10"/>
  <c r="C741" i="10"/>
  <c r="B741" i="10"/>
  <c r="A741" i="10"/>
  <c r="G740" i="10"/>
  <c r="F740" i="10"/>
  <c r="E740" i="10"/>
  <c r="D740" i="10"/>
  <c r="C740" i="10"/>
  <c r="B740" i="10"/>
  <c r="A740" i="10"/>
  <c r="G739" i="10"/>
  <c r="F739" i="10"/>
  <c r="E739" i="10"/>
  <c r="D739" i="10"/>
  <c r="C739" i="10"/>
  <c r="B739" i="10"/>
  <c r="A739" i="10"/>
  <c r="G738" i="10"/>
  <c r="F738" i="10"/>
  <c r="E738" i="10"/>
  <c r="D738" i="10"/>
  <c r="C738" i="10"/>
  <c r="B738" i="10"/>
  <c r="A738" i="10"/>
  <c r="G737" i="10"/>
  <c r="F737" i="10"/>
  <c r="E737" i="10"/>
  <c r="D737" i="10"/>
  <c r="C737" i="10"/>
  <c r="B737" i="10"/>
  <c r="A737" i="10"/>
  <c r="G736" i="10"/>
  <c r="F736" i="10"/>
  <c r="E736" i="10"/>
  <c r="D736" i="10"/>
  <c r="C736" i="10"/>
  <c r="B736" i="10"/>
  <c r="A736" i="10"/>
  <c r="G735" i="10"/>
  <c r="F735" i="10"/>
  <c r="E735" i="10"/>
  <c r="D735" i="10"/>
  <c r="C735" i="10"/>
  <c r="B735" i="10"/>
  <c r="A735" i="10"/>
  <c r="G734" i="10"/>
  <c r="F734" i="10"/>
  <c r="E734" i="10"/>
  <c r="D734" i="10"/>
  <c r="C734" i="10"/>
  <c r="B734" i="10"/>
  <c r="A734" i="10"/>
  <c r="G733" i="10"/>
  <c r="F733" i="10"/>
  <c r="E733" i="10"/>
  <c r="D733" i="10"/>
  <c r="C733" i="10"/>
  <c r="B733" i="10"/>
  <c r="A733" i="10"/>
  <c r="G732" i="10"/>
  <c r="F732" i="10"/>
  <c r="E732" i="10"/>
  <c r="D732" i="10"/>
  <c r="C732" i="10"/>
  <c r="B732" i="10"/>
  <c r="A732" i="10"/>
  <c r="G731" i="10"/>
  <c r="F731" i="10"/>
  <c r="E731" i="10"/>
  <c r="D731" i="10"/>
  <c r="C731" i="10"/>
  <c r="B731" i="10"/>
  <c r="A731" i="10"/>
  <c r="G730" i="10"/>
  <c r="F730" i="10"/>
  <c r="E730" i="10"/>
  <c r="D730" i="10"/>
  <c r="C730" i="10"/>
  <c r="B730" i="10"/>
  <c r="A730" i="10"/>
  <c r="G729" i="10"/>
  <c r="F729" i="10"/>
  <c r="E729" i="10"/>
  <c r="D729" i="10"/>
  <c r="C729" i="10"/>
  <c r="B729" i="10"/>
  <c r="A729" i="10"/>
  <c r="G728" i="10"/>
  <c r="F728" i="10"/>
  <c r="E728" i="10"/>
  <c r="D728" i="10"/>
  <c r="C728" i="10"/>
  <c r="B728" i="10"/>
  <c r="A728" i="10"/>
  <c r="G727" i="10"/>
  <c r="F727" i="10"/>
  <c r="E727" i="10"/>
  <c r="D727" i="10"/>
  <c r="C727" i="10"/>
  <c r="B727" i="10"/>
  <c r="A727" i="10"/>
  <c r="G726" i="10"/>
  <c r="F726" i="10"/>
  <c r="E726" i="10"/>
  <c r="D726" i="10"/>
  <c r="C726" i="10"/>
  <c r="B726" i="10"/>
  <c r="A726" i="10"/>
  <c r="G725" i="10"/>
  <c r="F725" i="10"/>
  <c r="E725" i="10"/>
  <c r="D725" i="10"/>
  <c r="C725" i="10"/>
  <c r="B725" i="10"/>
  <c r="A725" i="10"/>
  <c r="G724" i="10"/>
  <c r="F724" i="10"/>
  <c r="E724" i="10"/>
  <c r="D724" i="10"/>
  <c r="C724" i="10"/>
  <c r="B724" i="10"/>
  <c r="A724" i="10"/>
  <c r="G723" i="10"/>
  <c r="F723" i="10"/>
  <c r="E723" i="10"/>
  <c r="D723" i="10"/>
  <c r="C723" i="10"/>
  <c r="B723" i="10"/>
  <c r="A723" i="10"/>
  <c r="G722" i="10"/>
  <c r="F722" i="10"/>
  <c r="E722" i="10"/>
  <c r="D722" i="10"/>
  <c r="C722" i="10"/>
  <c r="B722" i="10"/>
  <c r="A722" i="10"/>
  <c r="G721" i="10"/>
  <c r="F721" i="10"/>
  <c r="E721" i="10"/>
  <c r="D721" i="10"/>
  <c r="C721" i="10"/>
  <c r="B721" i="10"/>
  <c r="A721" i="10"/>
  <c r="G720" i="10"/>
  <c r="F720" i="10"/>
  <c r="E720" i="10"/>
  <c r="D720" i="10"/>
  <c r="C720" i="10"/>
  <c r="B720" i="10"/>
  <c r="A720" i="10"/>
  <c r="G719" i="10"/>
  <c r="F719" i="10"/>
  <c r="E719" i="10"/>
  <c r="D719" i="10"/>
  <c r="C719" i="10"/>
  <c r="B719" i="10"/>
  <c r="A719" i="10"/>
  <c r="G718" i="10"/>
  <c r="F718" i="10"/>
  <c r="E718" i="10"/>
  <c r="D718" i="10"/>
  <c r="C718" i="10"/>
  <c r="B718" i="10"/>
  <c r="A718" i="10"/>
  <c r="G717" i="10"/>
  <c r="F717" i="10"/>
  <c r="E717" i="10"/>
  <c r="D717" i="10"/>
  <c r="C717" i="10"/>
  <c r="B717" i="10"/>
  <c r="A717" i="10"/>
  <c r="G716" i="10"/>
  <c r="F716" i="10"/>
  <c r="E716" i="10"/>
  <c r="D716" i="10"/>
  <c r="C716" i="10"/>
  <c r="B716" i="10"/>
  <c r="A716" i="10"/>
  <c r="G715" i="10"/>
  <c r="F715" i="10"/>
  <c r="E715" i="10"/>
  <c r="D715" i="10"/>
  <c r="C715" i="10"/>
  <c r="B715" i="10"/>
  <c r="A715" i="10"/>
  <c r="G714" i="10"/>
  <c r="F714" i="10"/>
  <c r="E714" i="10"/>
  <c r="D714" i="10"/>
  <c r="C714" i="10"/>
  <c r="B714" i="10"/>
  <c r="A714" i="10"/>
  <c r="G713" i="10"/>
  <c r="F713" i="10"/>
  <c r="E713" i="10"/>
  <c r="D713" i="10"/>
  <c r="C713" i="10"/>
  <c r="B713" i="10"/>
  <c r="A713" i="10"/>
  <c r="G712" i="10"/>
  <c r="F712" i="10"/>
  <c r="E712" i="10"/>
  <c r="D712" i="10"/>
  <c r="C712" i="10"/>
  <c r="B712" i="10"/>
  <c r="A712" i="10"/>
  <c r="G711" i="10"/>
  <c r="F711" i="10"/>
  <c r="E711" i="10"/>
  <c r="D711" i="10"/>
  <c r="C711" i="10"/>
  <c r="B711" i="10"/>
  <c r="A711" i="10"/>
  <c r="G710" i="10"/>
  <c r="F710" i="10"/>
  <c r="E710" i="10"/>
  <c r="D710" i="10"/>
  <c r="C710" i="10"/>
  <c r="B710" i="10"/>
  <c r="A710" i="10"/>
  <c r="G709" i="10"/>
  <c r="F709" i="10"/>
  <c r="E709" i="10"/>
  <c r="D709" i="10"/>
  <c r="C709" i="10"/>
  <c r="B709" i="10"/>
  <c r="A709" i="10"/>
  <c r="G708" i="10"/>
  <c r="F708" i="10"/>
  <c r="E708" i="10"/>
  <c r="D708" i="10"/>
  <c r="C708" i="10"/>
  <c r="B708" i="10"/>
  <c r="A708" i="10"/>
  <c r="G707" i="10"/>
  <c r="F707" i="10"/>
  <c r="E707" i="10"/>
  <c r="D707" i="10"/>
  <c r="C707" i="10"/>
  <c r="B707" i="10"/>
  <c r="A707" i="10"/>
  <c r="G706" i="10"/>
  <c r="F706" i="10"/>
  <c r="E706" i="10"/>
  <c r="D706" i="10"/>
  <c r="C706" i="10"/>
  <c r="B706" i="10"/>
  <c r="A706" i="10"/>
  <c r="G705" i="10"/>
  <c r="F705" i="10"/>
  <c r="E705" i="10"/>
  <c r="D705" i="10"/>
  <c r="C705" i="10"/>
  <c r="B705" i="10"/>
  <c r="A705" i="10"/>
  <c r="G704" i="10"/>
  <c r="F704" i="10"/>
  <c r="E704" i="10"/>
  <c r="D704" i="10"/>
  <c r="C704" i="10"/>
  <c r="B704" i="10"/>
  <c r="A704" i="10"/>
  <c r="G703" i="10"/>
  <c r="F703" i="10"/>
  <c r="E703" i="10"/>
  <c r="D703" i="10"/>
  <c r="C703" i="10"/>
  <c r="B703" i="10"/>
  <c r="A703" i="10"/>
  <c r="G702" i="10"/>
  <c r="F702" i="10"/>
  <c r="E702" i="10"/>
  <c r="D702" i="10"/>
  <c r="C702" i="10"/>
  <c r="B702" i="10"/>
  <c r="A702" i="10"/>
  <c r="G701" i="10"/>
  <c r="F701" i="10"/>
  <c r="E701" i="10"/>
  <c r="D701" i="10"/>
  <c r="C701" i="10"/>
  <c r="B701" i="10"/>
  <c r="A701" i="10"/>
  <c r="G700" i="10"/>
  <c r="F700" i="10"/>
  <c r="E700" i="10"/>
  <c r="D700" i="10"/>
  <c r="C700" i="10"/>
  <c r="B700" i="10"/>
  <c r="A700" i="10"/>
  <c r="G699" i="10"/>
  <c r="F699" i="10"/>
  <c r="E699" i="10"/>
  <c r="D699" i="10"/>
  <c r="C699" i="10"/>
  <c r="B699" i="10"/>
  <c r="A699" i="10"/>
  <c r="G698" i="10"/>
  <c r="F698" i="10"/>
  <c r="E698" i="10"/>
  <c r="D698" i="10"/>
  <c r="C698" i="10"/>
  <c r="B698" i="10"/>
  <c r="A698" i="10"/>
  <c r="G697" i="10"/>
  <c r="F697" i="10"/>
  <c r="E697" i="10"/>
  <c r="D697" i="10"/>
  <c r="C697" i="10"/>
  <c r="B697" i="10"/>
  <c r="A697" i="10"/>
  <c r="G696" i="10"/>
  <c r="F696" i="10"/>
  <c r="E696" i="10"/>
  <c r="D696" i="10"/>
  <c r="C696" i="10"/>
  <c r="B696" i="10"/>
  <c r="A696" i="10"/>
  <c r="G695" i="10"/>
  <c r="F695" i="10"/>
  <c r="E695" i="10"/>
  <c r="D695" i="10"/>
  <c r="C695" i="10"/>
  <c r="B695" i="10"/>
  <c r="A695" i="10"/>
  <c r="G694" i="10"/>
  <c r="F694" i="10"/>
  <c r="E694" i="10"/>
  <c r="D694" i="10"/>
  <c r="C694" i="10"/>
  <c r="B694" i="10"/>
  <c r="A694" i="10"/>
  <c r="G693" i="10"/>
  <c r="F693" i="10"/>
  <c r="E693" i="10"/>
  <c r="D693" i="10"/>
  <c r="C693" i="10"/>
  <c r="B693" i="10"/>
  <c r="A693" i="10"/>
  <c r="G692" i="10"/>
  <c r="F692" i="10"/>
  <c r="E692" i="10"/>
  <c r="D692" i="10"/>
  <c r="C692" i="10"/>
  <c r="B692" i="10"/>
  <c r="A692" i="10"/>
  <c r="G691" i="10"/>
  <c r="F691" i="10"/>
  <c r="E691" i="10"/>
  <c r="D691" i="10"/>
  <c r="C691" i="10"/>
  <c r="B691" i="10"/>
  <c r="A691" i="10"/>
  <c r="G690" i="10"/>
  <c r="F690" i="10"/>
  <c r="E690" i="10"/>
  <c r="D690" i="10"/>
  <c r="C690" i="10"/>
  <c r="B690" i="10"/>
  <c r="A690" i="10"/>
  <c r="G689" i="10"/>
  <c r="F689" i="10"/>
  <c r="E689" i="10"/>
  <c r="D689" i="10"/>
  <c r="C689" i="10"/>
  <c r="B689" i="10"/>
  <c r="A689" i="10"/>
  <c r="G688" i="10"/>
  <c r="F688" i="10"/>
  <c r="E688" i="10"/>
  <c r="D688" i="10"/>
  <c r="C688" i="10"/>
  <c r="B688" i="10"/>
  <c r="A688" i="10"/>
  <c r="G687" i="10"/>
  <c r="F687" i="10"/>
  <c r="E687" i="10"/>
  <c r="D687" i="10"/>
  <c r="C687" i="10"/>
  <c r="B687" i="10"/>
  <c r="A687" i="10"/>
  <c r="G686" i="10"/>
  <c r="F686" i="10"/>
  <c r="E686" i="10"/>
  <c r="D686" i="10"/>
  <c r="C686" i="10"/>
  <c r="B686" i="10"/>
  <c r="A686" i="10"/>
  <c r="G685" i="10"/>
  <c r="F685" i="10"/>
  <c r="E685" i="10"/>
  <c r="D685" i="10"/>
  <c r="C685" i="10"/>
  <c r="B685" i="10"/>
  <c r="A685" i="10"/>
  <c r="G684" i="10"/>
  <c r="F684" i="10"/>
  <c r="E684" i="10"/>
  <c r="D684" i="10"/>
  <c r="C684" i="10"/>
  <c r="B684" i="10"/>
  <c r="A684" i="10"/>
  <c r="G683" i="10"/>
  <c r="F683" i="10"/>
  <c r="E683" i="10"/>
  <c r="D683" i="10"/>
  <c r="C683" i="10"/>
  <c r="B683" i="10"/>
  <c r="A683" i="10"/>
  <c r="G682" i="10"/>
  <c r="F682" i="10"/>
  <c r="E682" i="10"/>
  <c r="D682" i="10"/>
  <c r="C682" i="10"/>
  <c r="B682" i="10"/>
  <c r="A682" i="10"/>
  <c r="G681" i="10"/>
  <c r="F681" i="10"/>
  <c r="E681" i="10"/>
  <c r="D681" i="10"/>
  <c r="C681" i="10"/>
  <c r="B681" i="10"/>
  <c r="A681" i="10"/>
  <c r="G680" i="10"/>
  <c r="F680" i="10"/>
  <c r="E680" i="10"/>
  <c r="D680" i="10"/>
  <c r="C680" i="10"/>
  <c r="B680" i="10"/>
  <c r="A680" i="10"/>
  <c r="G679" i="10"/>
  <c r="F679" i="10"/>
  <c r="E679" i="10"/>
  <c r="D679" i="10"/>
  <c r="C679" i="10"/>
  <c r="B679" i="10"/>
  <c r="A679" i="10"/>
  <c r="G678" i="10"/>
  <c r="F678" i="10"/>
  <c r="E678" i="10"/>
  <c r="D678" i="10"/>
  <c r="C678" i="10"/>
  <c r="B678" i="10"/>
  <c r="A678" i="10"/>
  <c r="G677" i="10"/>
  <c r="F677" i="10"/>
  <c r="E677" i="10"/>
  <c r="D677" i="10"/>
  <c r="C677" i="10"/>
  <c r="B677" i="10"/>
  <c r="A677" i="10"/>
  <c r="G676" i="10"/>
  <c r="F676" i="10"/>
  <c r="E676" i="10"/>
  <c r="D676" i="10"/>
  <c r="C676" i="10"/>
  <c r="B676" i="10"/>
  <c r="A676" i="10"/>
  <c r="G675" i="10"/>
  <c r="F675" i="10"/>
  <c r="E675" i="10"/>
  <c r="D675" i="10"/>
  <c r="C675" i="10"/>
  <c r="B675" i="10"/>
  <c r="A675" i="10"/>
  <c r="G674" i="10"/>
  <c r="F674" i="10"/>
  <c r="E674" i="10"/>
  <c r="D674" i="10"/>
  <c r="C674" i="10"/>
  <c r="B674" i="10"/>
  <c r="A674" i="10"/>
  <c r="G673" i="10"/>
  <c r="F673" i="10"/>
  <c r="E673" i="10"/>
  <c r="D673" i="10"/>
  <c r="C673" i="10"/>
  <c r="B673" i="10"/>
  <c r="A673" i="10"/>
  <c r="G672" i="10"/>
  <c r="F672" i="10"/>
  <c r="E672" i="10"/>
  <c r="D672" i="10"/>
  <c r="C672" i="10"/>
  <c r="B672" i="10"/>
  <c r="A672" i="10"/>
  <c r="G671" i="10"/>
  <c r="F671" i="10"/>
  <c r="E671" i="10"/>
  <c r="D671" i="10"/>
  <c r="C671" i="10"/>
  <c r="B671" i="10"/>
  <c r="A671" i="10"/>
  <c r="G670" i="10"/>
  <c r="F670" i="10"/>
  <c r="E670" i="10"/>
  <c r="D670" i="10"/>
  <c r="C670" i="10"/>
  <c r="B670" i="10"/>
  <c r="A670" i="10"/>
  <c r="G669" i="10"/>
  <c r="F669" i="10"/>
  <c r="E669" i="10"/>
  <c r="D669" i="10"/>
  <c r="C669" i="10"/>
  <c r="B669" i="10"/>
  <c r="A669" i="10"/>
  <c r="G668" i="10"/>
  <c r="F668" i="10"/>
  <c r="E668" i="10"/>
  <c r="D668" i="10"/>
  <c r="C668" i="10"/>
  <c r="B668" i="10"/>
  <c r="A668" i="10"/>
  <c r="G667" i="10"/>
  <c r="F667" i="10"/>
  <c r="E667" i="10"/>
  <c r="D667" i="10"/>
  <c r="C667" i="10"/>
  <c r="B667" i="10"/>
  <c r="A667" i="10"/>
  <c r="G666" i="10"/>
  <c r="F666" i="10"/>
  <c r="E666" i="10"/>
  <c r="D666" i="10"/>
  <c r="C666" i="10"/>
  <c r="B666" i="10"/>
  <c r="A666" i="10"/>
  <c r="G665" i="10"/>
  <c r="F665" i="10"/>
  <c r="E665" i="10"/>
  <c r="D665" i="10"/>
  <c r="C665" i="10"/>
  <c r="B665" i="10"/>
  <c r="A665" i="10"/>
  <c r="G664" i="10"/>
  <c r="F664" i="10"/>
  <c r="E664" i="10"/>
  <c r="D664" i="10"/>
  <c r="C664" i="10"/>
  <c r="B664" i="10"/>
  <c r="A664" i="10"/>
  <c r="G663" i="10"/>
  <c r="F663" i="10"/>
  <c r="E663" i="10"/>
  <c r="D663" i="10"/>
  <c r="C663" i="10"/>
  <c r="B663" i="10"/>
  <c r="A663" i="10"/>
  <c r="G662" i="10"/>
  <c r="F662" i="10"/>
  <c r="E662" i="10"/>
  <c r="D662" i="10"/>
  <c r="C662" i="10"/>
  <c r="B662" i="10"/>
  <c r="A662" i="10"/>
  <c r="G661" i="10"/>
  <c r="F661" i="10"/>
  <c r="E661" i="10"/>
  <c r="D661" i="10"/>
  <c r="C661" i="10"/>
  <c r="B661" i="10"/>
  <c r="A661" i="10"/>
  <c r="G660" i="10"/>
  <c r="F660" i="10"/>
  <c r="E660" i="10"/>
  <c r="D660" i="10"/>
  <c r="C660" i="10"/>
  <c r="B660" i="10"/>
  <c r="A660" i="10"/>
  <c r="G659" i="10"/>
  <c r="F659" i="10"/>
  <c r="E659" i="10"/>
  <c r="D659" i="10"/>
  <c r="C659" i="10"/>
  <c r="B659" i="10"/>
  <c r="A659" i="10"/>
  <c r="G658" i="10"/>
  <c r="F658" i="10"/>
  <c r="E658" i="10"/>
  <c r="D658" i="10"/>
  <c r="C658" i="10"/>
  <c r="B658" i="10"/>
  <c r="A658" i="10"/>
  <c r="G657" i="10"/>
  <c r="F657" i="10"/>
  <c r="E657" i="10"/>
  <c r="D657" i="10"/>
  <c r="C657" i="10"/>
  <c r="B657" i="10"/>
  <c r="A657" i="10"/>
  <c r="G656" i="10"/>
  <c r="F656" i="10"/>
  <c r="E656" i="10"/>
  <c r="D656" i="10"/>
  <c r="C656" i="10"/>
  <c r="B656" i="10"/>
  <c r="A656" i="10"/>
  <c r="G655" i="10"/>
  <c r="F655" i="10"/>
  <c r="E655" i="10"/>
  <c r="D655" i="10"/>
  <c r="C655" i="10"/>
  <c r="B655" i="10"/>
  <c r="A655" i="10"/>
  <c r="G654" i="10"/>
  <c r="F654" i="10"/>
  <c r="E654" i="10"/>
  <c r="D654" i="10"/>
  <c r="C654" i="10"/>
  <c r="B654" i="10"/>
  <c r="A654" i="10"/>
  <c r="G653" i="10"/>
  <c r="F653" i="10"/>
  <c r="E653" i="10"/>
  <c r="D653" i="10"/>
  <c r="C653" i="10"/>
  <c r="B653" i="10"/>
  <c r="A653" i="10"/>
  <c r="G652" i="10"/>
  <c r="F652" i="10"/>
  <c r="E652" i="10"/>
  <c r="D652" i="10"/>
  <c r="C652" i="10"/>
  <c r="B652" i="10"/>
  <c r="A652" i="10"/>
  <c r="G651" i="10"/>
  <c r="F651" i="10"/>
  <c r="E651" i="10"/>
  <c r="D651" i="10"/>
  <c r="C651" i="10"/>
  <c r="B651" i="10"/>
  <c r="A651" i="10"/>
  <c r="G650" i="10"/>
  <c r="F650" i="10"/>
  <c r="E650" i="10"/>
  <c r="D650" i="10"/>
  <c r="C650" i="10"/>
  <c r="B650" i="10"/>
  <c r="A650" i="10"/>
  <c r="G649" i="10"/>
  <c r="F649" i="10"/>
  <c r="E649" i="10"/>
  <c r="D649" i="10"/>
  <c r="C649" i="10"/>
  <c r="B649" i="10"/>
  <c r="A649" i="10"/>
  <c r="G648" i="10"/>
  <c r="F648" i="10"/>
  <c r="E648" i="10"/>
  <c r="D648" i="10"/>
  <c r="C648" i="10"/>
  <c r="B648" i="10"/>
  <c r="A648" i="10"/>
  <c r="G647" i="10"/>
  <c r="F647" i="10"/>
  <c r="E647" i="10"/>
  <c r="D647" i="10"/>
  <c r="C647" i="10"/>
  <c r="B647" i="10"/>
  <c r="A647" i="10"/>
  <c r="G646" i="10"/>
  <c r="F646" i="10"/>
  <c r="E646" i="10"/>
  <c r="D646" i="10"/>
  <c r="C646" i="10"/>
  <c r="B646" i="10"/>
  <c r="A646" i="10"/>
  <c r="G645" i="10"/>
  <c r="F645" i="10"/>
  <c r="E645" i="10"/>
  <c r="D645" i="10"/>
  <c r="C645" i="10"/>
  <c r="B645" i="10"/>
  <c r="A645" i="10"/>
  <c r="G644" i="10"/>
  <c r="F644" i="10"/>
  <c r="E644" i="10"/>
  <c r="D644" i="10"/>
  <c r="C644" i="10"/>
  <c r="B644" i="10"/>
  <c r="A644" i="10"/>
  <c r="G643" i="10"/>
  <c r="F643" i="10"/>
  <c r="E643" i="10"/>
  <c r="D643" i="10"/>
  <c r="C643" i="10"/>
  <c r="B643" i="10"/>
  <c r="A643" i="10"/>
  <c r="G642" i="10"/>
  <c r="F642" i="10"/>
  <c r="E642" i="10"/>
  <c r="D642" i="10"/>
  <c r="C642" i="10"/>
  <c r="B642" i="10"/>
  <c r="A642" i="10"/>
  <c r="G641" i="10"/>
  <c r="F641" i="10"/>
  <c r="E641" i="10"/>
  <c r="D641" i="10"/>
  <c r="C641" i="10"/>
  <c r="B641" i="10"/>
  <c r="A641" i="10"/>
  <c r="G640" i="10"/>
  <c r="F640" i="10"/>
  <c r="E640" i="10"/>
  <c r="D640" i="10"/>
  <c r="C640" i="10"/>
  <c r="B640" i="10"/>
  <c r="A640" i="10"/>
  <c r="G639" i="10"/>
  <c r="F639" i="10"/>
  <c r="E639" i="10"/>
  <c r="D639" i="10"/>
  <c r="C639" i="10"/>
  <c r="B639" i="10"/>
  <c r="A639" i="10"/>
  <c r="G638" i="10"/>
  <c r="F638" i="10"/>
  <c r="E638" i="10"/>
  <c r="D638" i="10"/>
  <c r="C638" i="10"/>
  <c r="B638" i="10"/>
  <c r="A638" i="10"/>
  <c r="G637" i="10"/>
  <c r="F637" i="10"/>
  <c r="E637" i="10"/>
  <c r="D637" i="10"/>
  <c r="C637" i="10"/>
  <c r="B637" i="10"/>
  <c r="A637" i="10"/>
  <c r="G636" i="10"/>
  <c r="F636" i="10"/>
  <c r="E636" i="10"/>
  <c r="D636" i="10"/>
  <c r="C636" i="10"/>
  <c r="B636" i="10"/>
  <c r="A636" i="10"/>
  <c r="G635" i="10"/>
  <c r="F635" i="10"/>
  <c r="E635" i="10"/>
  <c r="D635" i="10"/>
  <c r="C635" i="10"/>
  <c r="B635" i="10"/>
  <c r="A635" i="10"/>
  <c r="G634" i="10"/>
  <c r="F634" i="10"/>
  <c r="E634" i="10"/>
  <c r="D634" i="10"/>
  <c r="C634" i="10"/>
  <c r="B634" i="10"/>
  <c r="A634" i="10"/>
  <c r="G633" i="10"/>
  <c r="F633" i="10"/>
  <c r="E633" i="10"/>
  <c r="D633" i="10"/>
  <c r="C633" i="10"/>
  <c r="B633" i="10"/>
  <c r="A633" i="10"/>
  <c r="G632" i="10"/>
  <c r="F632" i="10"/>
  <c r="E632" i="10"/>
  <c r="D632" i="10"/>
  <c r="C632" i="10"/>
  <c r="B632" i="10"/>
  <c r="A632" i="10"/>
  <c r="G631" i="10"/>
  <c r="F631" i="10"/>
  <c r="E631" i="10"/>
  <c r="D631" i="10"/>
  <c r="C631" i="10"/>
  <c r="B631" i="10"/>
  <c r="A631" i="10"/>
  <c r="G630" i="10"/>
  <c r="F630" i="10"/>
  <c r="E630" i="10"/>
  <c r="D630" i="10"/>
  <c r="C630" i="10"/>
  <c r="B630" i="10"/>
  <c r="A630" i="10"/>
  <c r="G629" i="10"/>
  <c r="F629" i="10"/>
  <c r="E629" i="10"/>
  <c r="D629" i="10"/>
  <c r="C629" i="10"/>
  <c r="B629" i="10"/>
  <c r="A629" i="10"/>
  <c r="G628" i="10"/>
  <c r="F628" i="10"/>
  <c r="E628" i="10"/>
  <c r="D628" i="10"/>
  <c r="C628" i="10"/>
  <c r="B628" i="10"/>
  <c r="A628" i="10"/>
  <c r="G627" i="10"/>
  <c r="F627" i="10"/>
  <c r="E627" i="10"/>
  <c r="D627" i="10"/>
  <c r="C627" i="10"/>
  <c r="B627" i="10"/>
  <c r="A627" i="10"/>
  <c r="G626" i="10"/>
  <c r="F626" i="10"/>
  <c r="E626" i="10"/>
  <c r="D626" i="10"/>
  <c r="C626" i="10"/>
  <c r="B626" i="10"/>
  <c r="A626" i="10"/>
  <c r="G625" i="10"/>
  <c r="F625" i="10"/>
  <c r="E625" i="10"/>
  <c r="D625" i="10"/>
  <c r="C625" i="10"/>
  <c r="B625" i="10"/>
  <c r="A625" i="10"/>
  <c r="G624" i="10"/>
  <c r="F624" i="10"/>
  <c r="E624" i="10"/>
  <c r="D624" i="10"/>
  <c r="C624" i="10"/>
  <c r="B624" i="10"/>
  <c r="A624" i="10"/>
  <c r="G623" i="10"/>
  <c r="F623" i="10"/>
  <c r="E623" i="10"/>
  <c r="D623" i="10"/>
  <c r="C623" i="10"/>
  <c r="B623" i="10"/>
  <c r="A623" i="10"/>
  <c r="G622" i="10"/>
  <c r="F622" i="10"/>
  <c r="E622" i="10"/>
  <c r="D622" i="10"/>
  <c r="C622" i="10"/>
  <c r="B622" i="10"/>
  <c r="A622" i="10"/>
  <c r="G621" i="10"/>
  <c r="F621" i="10"/>
  <c r="E621" i="10"/>
  <c r="D621" i="10"/>
  <c r="C621" i="10"/>
  <c r="B621" i="10"/>
  <c r="A621" i="10"/>
  <c r="G620" i="10"/>
  <c r="F620" i="10"/>
  <c r="E620" i="10"/>
  <c r="D620" i="10"/>
  <c r="C620" i="10"/>
  <c r="B620" i="10"/>
  <c r="A620" i="10"/>
  <c r="G619" i="10"/>
  <c r="F619" i="10"/>
  <c r="E619" i="10"/>
  <c r="D619" i="10"/>
  <c r="C619" i="10"/>
  <c r="B619" i="10"/>
  <c r="A619" i="10"/>
  <c r="G618" i="10"/>
  <c r="F618" i="10"/>
  <c r="E618" i="10"/>
  <c r="D618" i="10"/>
  <c r="C618" i="10"/>
  <c r="B618" i="10"/>
  <c r="A618" i="10"/>
  <c r="G617" i="10"/>
  <c r="F617" i="10"/>
  <c r="E617" i="10"/>
  <c r="D617" i="10"/>
  <c r="C617" i="10"/>
  <c r="B617" i="10"/>
  <c r="A617" i="10"/>
  <c r="G616" i="10"/>
  <c r="F616" i="10"/>
  <c r="E616" i="10"/>
  <c r="D616" i="10"/>
  <c r="C616" i="10"/>
  <c r="B616" i="10"/>
  <c r="A616" i="10"/>
  <c r="G615" i="10"/>
  <c r="F615" i="10"/>
  <c r="E615" i="10"/>
  <c r="D615" i="10"/>
  <c r="C615" i="10"/>
  <c r="B615" i="10"/>
  <c r="A615" i="10"/>
  <c r="G614" i="10"/>
  <c r="F614" i="10"/>
  <c r="E614" i="10"/>
  <c r="D614" i="10"/>
  <c r="C614" i="10"/>
  <c r="B614" i="10"/>
  <c r="A614" i="10"/>
  <c r="G613" i="10"/>
  <c r="F613" i="10"/>
  <c r="E613" i="10"/>
  <c r="D613" i="10"/>
  <c r="C613" i="10"/>
  <c r="B613" i="10"/>
  <c r="A613" i="10"/>
  <c r="G612" i="10"/>
  <c r="F612" i="10"/>
  <c r="E612" i="10"/>
  <c r="D612" i="10"/>
  <c r="C612" i="10"/>
  <c r="B612" i="10"/>
  <c r="A612" i="10"/>
  <c r="G611" i="10"/>
  <c r="F611" i="10"/>
  <c r="E611" i="10"/>
  <c r="D611" i="10"/>
  <c r="C611" i="10"/>
  <c r="B611" i="10"/>
  <c r="A611" i="10"/>
  <c r="G610" i="10"/>
  <c r="F610" i="10"/>
  <c r="E610" i="10"/>
  <c r="D610" i="10"/>
  <c r="C610" i="10"/>
  <c r="B610" i="10"/>
  <c r="A610" i="10"/>
  <c r="G609" i="10"/>
  <c r="F609" i="10"/>
  <c r="E609" i="10"/>
  <c r="D609" i="10"/>
  <c r="C609" i="10"/>
  <c r="B609" i="10"/>
  <c r="A609" i="10"/>
  <c r="G608" i="10"/>
  <c r="F608" i="10"/>
  <c r="E608" i="10"/>
  <c r="D608" i="10"/>
  <c r="C608" i="10"/>
  <c r="B608" i="10"/>
  <c r="A608" i="10"/>
  <c r="G607" i="10"/>
  <c r="F607" i="10"/>
  <c r="E607" i="10"/>
  <c r="D607" i="10"/>
  <c r="C607" i="10"/>
  <c r="B607" i="10"/>
  <c r="A607" i="10"/>
  <c r="G606" i="10"/>
  <c r="F606" i="10"/>
  <c r="E606" i="10"/>
  <c r="D606" i="10"/>
  <c r="C606" i="10"/>
  <c r="B606" i="10"/>
  <c r="A606" i="10"/>
  <c r="G605" i="10"/>
  <c r="F605" i="10"/>
  <c r="E605" i="10"/>
  <c r="D605" i="10"/>
  <c r="C605" i="10"/>
  <c r="B605" i="10"/>
  <c r="A605" i="10"/>
  <c r="G604" i="10"/>
  <c r="F604" i="10"/>
  <c r="E604" i="10"/>
  <c r="D604" i="10"/>
  <c r="C604" i="10"/>
  <c r="B604" i="10"/>
  <c r="A604" i="10"/>
  <c r="G603" i="10"/>
  <c r="F603" i="10"/>
  <c r="E603" i="10"/>
  <c r="D603" i="10"/>
  <c r="C603" i="10"/>
  <c r="B603" i="10"/>
  <c r="A603" i="10"/>
  <c r="G602" i="10"/>
  <c r="F602" i="10"/>
  <c r="E602" i="10"/>
  <c r="D602" i="10"/>
  <c r="C602" i="10"/>
  <c r="B602" i="10"/>
  <c r="A602" i="10"/>
  <c r="G601" i="10"/>
  <c r="F601" i="10"/>
  <c r="E601" i="10"/>
  <c r="D601" i="10"/>
  <c r="C601" i="10"/>
  <c r="B601" i="10"/>
  <c r="A601" i="10"/>
  <c r="G600" i="10"/>
  <c r="F600" i="10"/>
  <c r="E600" i="10"/>
  <c r="D600" i="10"/>
  <c r="C600" i="10"/>
  <c r="B600" i="10"/>
  <c r="A600" i="10"/>
  <c r="G599" i="10"/>
  <c r="F599" i="10"/>
  <c r="E599" i="10"/>
  <c r="D599" i="10"/>
  <c r="C599" i="10"/>
  <c r="B599" i="10"/>
  <c r="A599" i="10"/>
  <c r="G598" i="10"/>
  <c r="F598" i="10"/>
  <c r="E598" i="10"/>
  <c r="D598" i="10"/>
  <c r="C598" i="10"/>
  <c r="B598" i="10"/>
  <c r="A598" i="10"/>
  <c r="G597" i="10"/>
  <c r="F597" i="10"/>
  <c r="E597" i="10"/>
  <c r="D597" i="10"/>
  <c r="C597" i="10"/>
  <c r="B597" i="10"/>
  <c r="A597" i="10"/>
  <c r="G596" i="10"/>
  <c r="F596" i="10"/>
  <c r="E596" i="10"/>
  <c r="D596" i="10"/>
  <c r="C596" i="10"/>
  <c r="B596" i="10"/>
  <c r="A596" i="10"/>
  <c r="G595" i="10"/>
  <c r="F595" i="10"/>
  <c r="E595" i="10"/>
  <c r="D595" i="10"/>
  <c r="C595" i="10"/>
  <c r="B595" i="10"/>
  <c r="A595" i="10"/>
  <c r="G594" i="10"/>
  <c r="F594" i="10"/>
  <c r="E594" i="10"/>
  <c r="D594" i="10"/>
  <c r="C594" i="10"/>
  <c r="B594" i="10"/>
  <c r="A594" i="10"/>
  <c r="G593" i="10"/>
  <c r="F593" i="10"/>
  <c r="E593" i="10"/>
  <c r="D593" i="10"/>
  <c r="C593" i="10"/>
  <c r="B593" i="10"/>
  <c r="A593" i="10"/>
  <c r="G592" i="10"/>
  <c r="F592" i="10"/>
  <c r="E592" i="10"/>
  <c r="D592" i="10"/>
  <c r="C592" i="10"/>
  <c r="B592" i="10"/>
  <c r="A592" i="10"/>
  <c r="G591" i="10"/>
  <c r="F591" i="10"/>
  <c r="E591" i="10"/>
  <c r="D591" i="10"/>
  <c r="C591" i="10"/>
  <c r="B591" i="10"/>
  <c r="A591" i="10"/>
  <c r="G590" i="10"/>
  <c r="F590" i="10"/>
  <c r="E590" i="10"/>
  <c r="D590" i="10"/>
  <c r="C590" i="10"/>
  <c r="B590" i="10"/>
  <c r="A590" i="10"/>
  <c r="G589" i="10"/>
  <c r="F589" i="10"/>
  <c r="E589" i="10"/>
  <c r="D589" i="10"/>
  <c r="C589" i="10"/>
  <c r="B589" i="10"/>
  <c r="A589" i="10"/>
  <c r="G588" i="10"/>
  <c r="F588" i="10"/>
  <c r="E588" i="10"/>
  <c r="D588" i="10"/>
  <c r="C588" i="10"/>
  <c r="B588" i="10"/>
  <c r="A588" i="10"/>
  <c r="G587" i="10"/>
  <c r="F587" i="10"/>
  <c r="E587" i="10"/>
  <c r="D587" i="10"/>
  <c r="C587" i="10"/>
  <c r="B587" i="10"/>
  <c r="A587" i="10"/>
  <c r="G586" i="10"/>
  <c r="F586" i="10"/>
  <c r="E586" i="10"/>
  <c r="D586" i="10"/>
  <c r="C586" i="10"/>
  <c r="B586" i="10"/>
  <c r="A586" i="10"/>
  <c r="G585" i="10"/>
  <c r="F585" i="10"/>
  <c r="E585" i="10"/>
  <c r="D585" i="10"/>
  <c r="C585" i="10"/>
  <c r="B585" i="10"/>
  <c r="A585" i="10"/>
  <c r="G584" i="10"/>
  <c r="F584" i="10"/>
  <c r="E584" i="10"/>
  <c r="D584" i="10"/>
  <c r="C584" i="10"/>
  <c r="B584" i="10"/>
  <c r="A584" i="10"/>
  <c r="G583" i="10"/>
  <c r="F583" i="10"/>
  <c r="E583" i="10"/>
  <c r="D583" i="10"/>
  <c r="C583" i="10"/>
  <c r="B583" i="10"/>
  <c r="A583" i="10"/>
  <c r="G582" i="10"/>
  <c r="F582" i="10"/>
  <c r="E582" i="10"/>
  <c r="D582" i="10"/>
  <c r="C582" i="10"/>
  <c r="B582" i="10"/>
  <c r="A582" i="10"/>
  <c r="G581" i="10"/>
  <c r="F581" i="10"/>
  <c r="E581" i="10"/>
  <c r="D581" i="10"/>
  <c r="C581" i="10"/>
  <c r="B581" i="10"/>
  <c r="A581" i="10"/>
  <c r="G580" i="10"/>
  <c r="F580" i="10"/>
  <c r="E580" i="10"/>
  <c r="D580" i="10"/>
  <c r="C580" i="10"/>
  <c r="B580" i="10"/>
  <c r="A580" i="10"/>
  <c r="G579" i="10"/>
  <c r="F579" i="10"/>
  <c r="E579" i="10"/>
  <c r="D579" i="10"/>
  <c r="C579" i="10"/>
  <c r="B579" i="10"/>
  <c r="A579" i="10"/>
  <c r="G578" i="10"/>
  <c r="F578" i="10"/>
  <c r="E578" i="10"/>
  <c r="D578" i="10"/>
  <c r="C578" i="10"/>
  <c r="B578" i="10"/>
  <c r="A578" i="10"/>
  <c r="G577" i="10"/>
  <c r="F577" i="10"/>
  <c r="E577" i="10"/>
  <c r="D577" i="10"/>
  <c r="C577" i="10"/>
  <c r="B577" i="10"/>
  <c r="A577" i="10"/>
  <c r="G576" i="10"/>
  <c r="F576" i="10"/>
  <c r="E576" i="10"/>
  <c r="D576" i="10"/>
  <c r="C576" i="10"/>
  <c r="B576" i="10"/>
  <c r="A576" i="10"/>
  <c r="G575" i="10"/>
  <c r="F575" i="10"/>
  <c r="E575" i="10"/>
  <c r="D575" i="10"/>
  <c r="C575" i="10"/>
  <c r="B575" i="10"/>
  <c r="A575" i="10"/>
  <c r="G574" i="10"/>
  <c r="F574" i="10"/>
  <c r="E574" i="10"/>
  <c r="D574" i="10"/>
  <c r="C574" i="10"/>
  <c r="B574" i="10"/>
  <c r="A574" i="10"/>
  <c r="G573" i="10"/>
  <c r="F573" i="10"/>
  <c r="E573" i="10"/>
  <c r="D573" i="10"/>
  <c r="C573" i="10"/>
  <c r="B573" i="10"/>
  <c r="A573" i="10"/>
  <c r="G572" i="10"/>
  <c r="F572" i="10"/>
  <c r="E572" i="10"/>
  <c r="D572" i="10"/>
  <c r="C572" i="10"/>
  <c r="B572" i="10"/>
  <c r="A572" i="10"/>
  <c r="G571" i="10"/>
  <c r="F571" i="10"/>
  <c r="E571" i="10"/>
  <c r="D571" i="10"/>
  <c r="C571" i="10"/>
  <c r="B571" i="10"/>
  <c r="A571" i="10"/>
  <c r="G570" i="10"/>
  <c r="F570" i="10"/>
  <c r="E570" i="10"/>
  <c r="D570" i="10"/>
  <c r="C570" i="10"/>
  <c r="B570" i="10"/>
  <c r="A570" i="10"/>
  <c r="G569" i="10"/>
  <c r="F569" i="10"/>
  <c r="E569" i="10"/>
  <c r="D569" i="10"/>
  <c r="C569" i="10"/>
  <c r="B569" i="10"/>
  <c r="A569" i="10"/>
  <c r="G568" i="10"/>
  <c r="F568" i="10"/>
  <c r="E568" i="10"/>
  <c r="D568" i="10"/>
  <c r="C568" i="10"/>
  <c r="B568" i="10"/>
  <c r="A568" i="10"/>
  <c r="G567" i="10"/>
  <c r="F567" i="10"/>
  <c r="E567" i="10"/>
  <c r="D567" i="10"/>
  <c r="C567" i="10"/>
  <c r="B567" i="10"/>
  <c r="A567" i="10"/>
  <c r="G566" i="10"/>
  <c r="F566" i="10"/>
  <c r="E566" i="10"/>
  <c r="D566" i="10"/>
  <c r="C566" i="10"/>
  <c r="B566" i="10"/>
  <c r="A566" i="10"/>
  <c r="G565" i="10"/>
  <c r="F565" i="10"/>
  <c r="E565" i="10"/>
  <c r="D565" i="10"/>
  <c r="C565" i="10"/>
  <c r="B565" i="10"/>
  <c r="A565" i="10"/>
  <c r="G564" i="10"/>
  <c r="F564" i="10"/>
  <c r="E564" i="10"/>
  <c r="D564" i="10"/>
  <c r="C564" i="10"/>
  <c r="B564" i="10"/>
  <c r="A564" i="10"/>
  <c r="G563" i="10"/>
  <c r="F563" i="10"/>
  <c r="E563" i="10"/>
  <c r="D563" i="10"/>
  <c r="C563" i="10"/>
  <c r="B563" i="10"/>
  <c r="A563" i="10"/>
  <c r="G562" i="10"/>
  <c r="F562" i="10"/>
  <c r="E562" i="10"/>
  <c r="D562" i="10"/>
  <c r="C562" i="10"/>
  <c r="B562" i="10"/>
  <c r="A562" i="10"/>
  <c r="G561" i="10"/>
  <c r="F561" i="10"/>
  <c r="E561" i="10"/>
  <c r="D561" i="10"/>
  <c r="C561" i="10"/>
  <c r="B561" i="10"/>
  <c r="A561" i="10"/>
  <c r="G560" i="10"/>
  <c r="F560" i="10"/>
  <c r="E560" i="10"/>
  <c r="D560" i="10"/>
  <c r="C560" i="10"/>
  <c r="B560" i="10"/>
  <c r="A560" i="10"/>
  <c r="G559" i="10"/>
  <c r="F559" i="10"/>
  <c r="E559" i="10"/>
  <c r="D559" i="10"/>
  <c r="C559" i="10"/>
  <c r="B559" i="10"/>
  <c r="A559" i="10"/>
  <c r="G558" i="10"/>
  <c r="F558" i="10"/>
  <c r="E558" i="10"/>
  <c r="D558" i="10"/>
  <c r="C558" i="10"/>
  <c r="B558" i="10"/>
  <c r="A558" i="10"/>
  <c r="G557" i="10"/>
  <c r="F557" i="10"/>
  <c r="E557" i="10"/>
  <c r="D557" i="10"/>
  <c r="C557" i="10"/>
  <c r="B557" i="10"/>
  <c r="A557" i="10"/>
  <c r="G556" i="10"/>
  <c r="F556" i="10"/>
  <c r="E556" i="10"/>
  <c r="D556" i="10"/>
  <c r="C556" i="10"/>
  <c r="B556" i="10"/>
  <c r="A556" i="10"/>
  <c r="G555" i="10"/>
  <c r="F555" i="10"/>
  <c r="E555" i="10"/>
  <c r="D555" i="10"/>
  <c r="C555" i="10"/>
  <c r="B555" i="10"/>
  <c r="A555" i="10"/>
  <c r="G554" i="10"/>
  <c r="F554" i="10"/>
  <c r="E554" i="10"/>
  <c r="D554" i="10"/>
  <c r="C554" i="10"/>
  <c r="B554" i="10"/>
  <c r="A554" i="10"/>
  <c r="G553" i="10"/>
  <c r="F553" i="10"/>
  <c r="E553" i="10"/>
  <c r="D553" i="10"/>
  <c r="C553" i="10"/>
  <c r="B553" i="10"/>
  <c r="A553" i="10"/>
  <c r="G552" i="10"/>
  <c r="F552" i="10"/>
  <c r="E552" i="10"/>
  <c r="D552" i="10"/>
  <c r="C552" i="10"/>
  <c r="B552" i="10"/>
  <c r="A552" i="10"/>
  <c r="G551" i="10"/>
  <c r="F551" i="10"/>
  <c r="E551" i="10"/>
  <c r="D551" i="10"/>
  <c r="C551" i="10"/>
  <c r="B551" i="10"/>
  <c r="A551" i="10"/>
  <c r="G550" i="10"/>
  <c r="F550" i="10"/>
  <c r="E550" i="10"/>
  <c r="D550" i="10"/>
  <c r="C550" i="10"/>
  <c r="B550" i="10"/>
  <c r="A550" i="10"/>
  <c r="G549" i="10"/>
  <c r="F549" i="10"/>
  <c r="E549" i="10"/>
  <c r="D549" i="10"/>
  <c r="C549" i="10"/>
  <c r="B549" i="10"/>
  <c r="A549" i="10"/>
  <c r="G548" i="10"/>
  <c r="F548" i="10"/>
  <c r="E548" i="10"/>
  <c r="D548" i="10"/>
  <c r="C548" i="10"/>
  <c r="B548" i="10"/>
  <c r="A548" i="10"/>
  <c r="G547" i="10"/>
  <c r="F547" i="10"/>
  <c r="E547" i="10"/>
  <c r="D547" i="10"/>
  <c r="C547" i="10"/>
  <c r="B547" i="10"/>
  <c r="A547" i="10"/>
  <c r="G546" i="10"/>
  <c r="F546" i="10"/>
  <c r="E546" i="10"/>
  <c r="D546" i="10"/>
  <c r="C546" i="10"/>
  <c r="B546" i="10"/>
  <c r="A546" i="10"/>
  <c r="G545" i="10"/>
  <c r="F545" i="10"/>
  <c r="E545" i="10"/>
  <c r="D545" i="10"/>
  <c r="C545" i="10"/>
  <c r="B545" i="10"/>
  <c r="A545" i="10"/>
  <c r="G544" i="10"/>
  <c r="F544" i="10"/>
  <c r="E544" i="10"/>
  <c r="D544" i="10"/>
  <c r="C544" i="10"/>
  <c r="B544" i="10"/>
  <c r="A544" i="10"/>
  <c r="G543" i="10"/>
  <c r="F543" i="10"/>
  <c r="E543" i="10"/>
  <c r="D543" i="10"/>
  <c r="C543" i="10"/>
  <c r="B543" i="10"/>
  <c r="A543" i="10"/>
  <c r="G542" i="10"/>
  <c r="F542" i="10"/>
  <c r="E542" i="10"/>
  <c r="D542" i="10"/>
  <c r="C542" i="10"/>
  <c r="B542" i="10"/>
  <c r="A542" i="10"/>
  <c r="G541" i="10"/>
  <c r="F541" i="10"/>
  <c r="E541" i="10"/>
  <c r="D541" i="10"/>
  <c r="C541" i="10"/>
  <c r="B541" i="10"/>
  <c r="A541" i="10"/>
  <c r="G540" i="10"/>
  <c r="F540" i="10"/>
  <c r="E540" i="10"/>
  <c r="D540" i="10"/>
  <c r="C540" i="10"/>
  <c r="B540" i="10"/>
  <c r="A540" i="10"/>
  <c r="G539" i="10"/>
  <c r="F539" i="10"/>
  <c r="E539" i="10"/>
  <c r="D539" i="10"/>
  <c r="C539" i="10"/>
  <c r="B539" i="10"/>
  <c r="A539" i="10"/>
  <c r="G538" i="10"/>
  <c r="F538" i="10"/>
  <c r="E538" i="10"/>
  <c r="D538" i="10"/>
  <c r="C538" i="10"/>
  <c r="B538" i="10"/>
  <c r="A538" i="10"/>
  <c r="G537" i="10"/>
  <c r="F537" i="10"/>
  <c r="E537" i="10"/>
  <c r="D537" i="10"/>
  <c r="C537" i="10"/>
  <c r="B537" i="10"/>
  <c r="A537" i="10"/>
  <c r="G536" i="10"/>
  <c r="F536" i="10"/>
  <c r="E536" i="10"/>
  <c r="D536" i="10"/>
  <c r="C536" i="10"/>
  <c r="B536" i="10"/>
  <c r="A536" i="10"/>
  <c r="G535" i="10"/>
  <c r="F535" i="10"/>
  <c r="E535" i="10"/>
  <c r="D535" i="10"/>
  <c r="C535" i="10"/>
  <c r="B535" i="10"/>
  <c r="A535" i="10"/>
  <c r="G534" i="10"/>
  <c r="F534" i="10"/>
  <c r="E534" i="10"/>
  <c r="D534" i="10"/>
  <c r="C534" i="10"/>
  <c r="B534" i="10"/>
  <c r="A534" i="10"/>
  <c r="G533" i="10"/>
  <c r="F533" i="10"/>
  <c r="E533" i="10"/>
  <c r="D533" i="10"/>
  <c r="C533" i="10"/>
  <c r="B533" i="10"/>
  <c r="A533" i="10"/>
  <c r="G532" i="10"/>
  <c r="F532" i="10"/>
  <c r="E532" i="10"/>
  <c r="D532" i="10"/>
  <c r="C532" i="10"/>
  <c r="B532" i="10"/>
  <c r="A532" i="10"/>
  <c r="G531" i="10"/>
  <c r="F531" i="10"/>
  <c r="E531" i="10"/>
  <c r="D531" i="10"/>
  <c r="C531" i="10"/>
  <c r="B531" i="10"/>
  <c r="A531" i="10"/>
  <c r="G530" i="10"/>
  <c r="F530" i="10"/>
  <c r="E530" i="10"/>
  <c r="D530" i="10"/>
  <c r="C530" i="10"/>
  <c r="B530" i="10"/>
  <c r="A530" i="10"/>
  <c r="G529" i="10"/>
  <c r="F529" i="10"/>
  <c r="E529" i="10"/>
  <c r="D529" i="10"/>
  <c r="C529" i="10"/>
  <c r="B529" i="10"/>
  <c r="A529" i="10"/>
  <c r="G528" i="10"/>
  <c r="F528" i="10"/>
  <c r="E528" i="10"/>
  <c r="D528" i="10"/>
  <c r="C528" i="10"/>
  <c r="B528" i="10"/>
  <c r="A528" i="10"/>
  <c r="G527" i="10"/>
  <c r="F527" i="10"/>
  <c r="E527" i="10"/>
  <c r="D527" i="10"/>
  <c r="C527" i="10"/>
  <c r="B527" i="10"/>
  <c r="A527" i="10"/>
  <c r="G526" i="10"/>
  <c r="F526" i="10"/>
  <c r="E526" i="10"/>
  <c r="D526" i="10"/>
  <c r="C526" i="10"/>
  <c r="B526" i="10"/>
  <c r="A526" i="10"/>
  <c r="G525" i="10"/>
  <c r="F525" i="10"/>
  <c r="E525" i="10"/>
  <c r="D525" i="10"/>
  <c r="C525" i="10"/>
  <c r="B525" i="10"/>
  <c r="A525" i="10"/>
  <c r="G524" i="10"/>
  <c r="F524" i="10"/>
  <c r="E524" i="10"/>
  <c r="D524" i="10"/>
  <c r="C524" i="10"/>
  <c r="B524" i="10"/>
  <c r="A524" i="10"/>
  <c r="G523" i="10"/>
  <c r="F523" i="10"/>
  <c r="E523" i="10"/>
  <c r="D523" i="10"/>
  <c r="C523" i="10"/>
  <c r="B523" i="10"/>
  <c r="A523" i="10"/>
  <c r="G522" i="10"/>
  <c r="F522" i="10"/>
  <c r="E522" i="10"/>
  <c r="D522" i="10"/>
  <c r="C522" i="10"/>
  <c r="B522" i="10"/>
  <c r="A522" i="10"/>
  <c r="G521" i="10"/>
  <c r="F521" i="10"/>
  <c r="E521" i="10"/>
  <c r="D521" i="10"/>
  <c r="C521" i="10"/>
  <c r="B521" i="10"/>
  <c r="A521" i="10"/>
  <c r="G520" i="10"/>
  <c r="F520" i="10"/>
  <c r="E520" i="10"/>
  <c r="D520" i="10"/>
  <c r="C520" i="10"/>
  <c r="B520" i="10"/>
  <c r="A520" i="10"/>
  <c r="G519" i="10"/>
  <c r="F519" i="10"/>
  <c r="E519" i="10"/>
  <c r="D519" i="10"/>
  <c r="C519" i="10"/>
  <c r="B519" i="10"/>
  <c r="A519" i="10"/>
  <c r="G518" i="10"/>
  <c r="F518" i="10"/>
  <c r="E518" i="10"/>
  <c r="D518" i="10"/>
  <c r="C518" i="10"/>
  <c r="B518" i="10"/>
  <c r="A518" i="10"/>
  <c r="G517" i="10"/>
  <c r="F517" i="10"/>
  <c r="E517" i="10"/>
  <c r="D517" i="10"/>
  <c r="C517" i="10"/>
  <c r="B517" i="10"/>
  <c r="A517" i="10"/>
  <c r="G516" i="10"/>
  <c r="F516" i="10"/>
  <c r="E516" i="10"/>
  <c r="D516" i="10"/>
  <c r="C516" i="10"/>
  <c r="B516" i="10"/>
  <c r="A516" i="10"/>
  <c r="G515" i="10"/>
  <c r="F515" i="10"/>
  <c r="E515" i="10"/>
  <c r="D515" i="10"/>
  <c r="C515" i="10"/>
  <c r="B515" i="10"/>
  <c r="A515" i="10"/>
  <c r="G514" i="10"/>
  <c r="F514" i="10"/>
  <c r="E514" i="10"/>
  <c r="D514" i="10"/>
  <c r="C514" i="10"/>
  <c r="B514" i="10"/>
  <c r="A514" i="10"/>
  <c r="G513" i="10"/>
  <c r="F513" i="10"/>
  <c r="E513" i="10"/>
  <c r="D513" i="10"/>
  <c r="C513" i="10"/>
  <c r="B513" i="10"/>
  <c r="A513" i="10"/>
  <c r="G512" i="10"/>
  <c r="F512" i="10"/>
  <c r="E512" i="10"/>
  <c r="D512" i="10"/>
  <c r="C512" i="10"/>
  <c r="B512" i="10"/>
  <c r="A512" i="10"/>
  <c r="G511" i="10"/>
  <c r="F511" i="10"/>
  <c r="E511" i="10"/>
  <c r="D511" i="10"/>
  <c r="C511" i="10"/>
  <c r="B511" i="10"/>
  <c r="A511" i="10"/>
  <c r="G510" i="10"/>
  <c r="F510" i="10"/>
  <c r="E510" i="10"/>
  <c r="D510" i="10"/>
  <c r="C510" i="10"/>
  <c r="B510" i="10"/>
  <c r="A510" i="10"/>
  <c r="G509" i="10"/>
  <c r="F509" i="10"/>
  <c r="E509" i="10"/>
  <c r="D509" i="10"/>
  <c r="C509" i="10"/>
  <c r="B509" i="10"/>
  <c r="A509" i="10"/>
  <c r="G508" i="10"/>
  <c r="F508" i="10"/>
  <c r="E508" i="10"/>
  <c r="D508" i="10"/>
  <c r="C508" i="10"/>
  <c r="B508" i="10"/>
  <c r="A508" i="10"/>
  <c r="G507" i="10"/>
  <c r="F507" i="10"/>
  <c r="E507" i="10"/>
  <c r="D507" i="10"/>
  <c r="C507" i="10"/>
  <c r="B507" i="10"/>
  <c r="A507" i="10"/>
  <c r="G506" i="10"/>
  <c r="F506" i="10"/>
  <c r="E506" i="10"/>
  <c r="D506" i="10"/>
  <c r="C506" i="10"/>
  <c r="B506" i="10"/>
  <c r="A506" i="10"/>
  <c r="G505" i="10"/>
  <c r="F505" i="10"/>
  <c r="E505" i="10"/>
  <c r="D505" i="10"/>
  <c r="C505" i="10"/>
  <c r="B505" i="10"/>
  <c r="A505" i="10"/>
  <c r="G504" i="10"/>
  <c r="F504" i="10"/>
  <c r="E504" i="10"/>
  <c r="D504" i="10"/>
  <c r="C504" i="10"/>
  <c r="B504" i="10"/>
  <c r="A504" i="10"/>
  <c r="G503" i="10"/>
  <c r="F503" i="10"/>
  <c r="E503" i="10"/>
  <c r="D503" i="10"/>
  <c r="C503" i="10"/>
  <c r="B503" i="10"/>
  <c r="A503" i="10"/>
  <c r="G502" i="10"/>
  <c r="F502" i="10"/>
  <c r="E502" i="10"/>
  <c r="D502" i="10"/>
  <c r="C502" i="10"/>
  <c r="B502" i="10"/>
  <c r="A502" i="10"/>
  <c r="G501" i="10"/>
  <c r="F501" i="10"/>
  <c r="E501" i="10"/>
  <c r="D501" i="10"/>
  <c r="C501" i="10"/>
  <c r="B501" i="10"/>
  <c r="A501" i="10"/>
  <c r="G500" i="10"/>
  <c r="F500" i="10"/>
  <c r="E500" i="10"/>
  <c r="D500" i="10"/>
  <c r="C500" i="10"/>
  <c r="B500" i="10"/>
  <c r="A500" i="10"/>
  <c r="G499" i="10"/>
  <c r="F499" i="10"/>
  <c r="E499" i="10"/>
  <c r="D499" i="10"/>
  <c r="C499" i="10"/>
  <c r="B499" i="10"/>
  <c r="A499" i="10"/>
  <c r="G498" i="10"/>
  <c r="F498" i="10"/>
  <c r="E498" i="10"/>
  <c r="D498" i="10"/>
  <c r="C498" i="10"/>
  <c r="B498" i="10"/>
  <c r="A498" i="10"/>
  <c r="G497" i="10"/>
  <c r="F497" i="10"/>
  <c r="E497" i="10"/>
  <c r="D497" i="10"/>
  <c r="C497" i="10"/>
  <c r="B497" i="10"/>
  <c r="A497" i="10"/>
  <c r="G496" i="10"/>
  <c r="F496" i="10"/>
  <c r="E496" i="10"/>
  <c r="D496" i="10"/>
  <c r="C496" i="10"/>
  <c r="B496" i="10"/>
  <c r="A496" i="10"/>
  <c r="G495" i="10"/>
  <c r="F495" i="10"/>
  <c r="E495" i="10"/>
  <c r="D495" i="10"/>
  <c r="C495" i="10"/>
  <c r="B495" i="10"/>
  <c r="A495" i="10"/>
  <c r="G494" i="10"/>
  <c r="F494" i="10"/>
  <c r="E494" i="10"/>
  <c r="D494" i="10"/>
  <c r="C494" i="10"/>
  <c r="B494" i="10"/>
  <c r="A494" i="10"/>
  <c r="G493" i="10"/>
  <c r="F493" i="10"/>
  <c r="E493" i="10"/>
  <c r="D493" i="10"/>
  <c r="C493" i="10"/>
  <c r="B493" i="10"/>
  <c r="A493" i="10"/>
  <c r="G492" i="10"/>
  <c r="F492" i="10"/>
  <c r="E492" i="10"/>
  <c r="D492" i="10"/>
  <c r="C492" i="10"/>
  <c r="B492" i="10"/>
  <c r="A492" i="10"/>
  <c r="G491" i="10"/>
  <c r="F491" i="10"/>
  <c r="E491" i="10"/>
  <c r="D491" i="10"/>
  <c r="C491" i="10"/>
  <c r="B491" i="10"/>
  <c r="A491" i="10"/>
  <c r="G490" i="10"/>
  <c r="F490" i="10"/>
  <c r="E490" i="10"/>
  <c r="D490" i="10"/>
  <c r="C490" i="10"/>
  <c r="B490" i="10"/>
  <c r="A490" i="10"/>
  <c r="G489" i="10"/>
  <c r="F489" i="10"/>
  <c r="E489" i="10"/>
  <c r="D489" i="10"/>
  <c r="C489" i="10"/>
  <c r="B489" i="10"/>
  <c r="A489" i="10"/>
  <c r="G488" i="10"/>
  <c r="F488" i="10"/>
  <c r="E488" i="10"/>
  <c r="D488" i="10"/>
  <c r="C488" i="10"/>
  <c r="B488" i="10"/>
  <c r="A488" i="10"/>
  <c r="G487" i="10"/>
  <c r="F487" i="10"/>
  <c r="E487" i="10"/>
  <c r="D487" i="10"/>
  <c r="C487" i="10"/>
  <c r="B487" i="10"/>
  <c r="A487" i="10"/>
  <c r="G486" i="10"/>
  <c r="F486" i="10"/>
  <c r="E486" i="10"/>
  <c r="D486" i="10"/>
  <c r="C486" i="10"/>
  <c r="B486" i="10"/>
  <c r="A486" i="10"/>
  <c r="G485" i="10"/>
  <c r="F485" i="10"/>
  <c r="E485" i="10"/>
  <c r="D485" i="10"/>
  <c r="C485" i="10"/>
  <c r="B485" i="10"/>
  <c r="A485" i="10"/>
  <c r="G484" i="10"/>
  <c r="F484" i="10"/>
  <c r="E484" i="10"/>
  <c r="D484" i="10"/>
  <c r="C484" i="10"/>
  <c r="B484" i="10"/>
  <c r="A484" i="10"/>
  <c r="G483" i="10"/>
  <c r="F483" i="10"/>
  <c r="E483" i="10"/>
  <c r="D483" i="10"/>
  <c r="C483" i="10"/>
  <c r="B483" i="10"/>
  <c r="A483" i="10"/>
  <c r="G482" i="10"/>
  <c r="F482" i="10"/>
  <c r="E482" i="10"/>
  <c r="D482" i="10"/>
  <c r="C482" i="10"/>
  <c r="B482" i="10"/>
  <c r="A482" i="10"/>
  <c r="G481" i="10"/>
  <c r="F481" i="10"/>
  <c r="E481" i="10"/>
  <c r="D481" i="10"/>
  <c r="C481" i="10"/>
  <c r="B481" i="10"/>
  <c r="A481" i="10"/>
  <c r="G480" i="10"/>
  <c r="F480" i="10"/>
  <c r="E480" i="10"/>
  <c r="D480" i="10"/>
  <c r="C480" i="10"/>
  <c r="B480" i="10"/>
  <c r="A480" i="10"/>
  <c r="G479" i="10"/>
  <c r="F479" i="10"/>
  <c r="E479" i="10"/>
  <c r="D479" i="10"/>
  <c r="C479" i="10"/>
  <c r="B479" i="10"/>
  <c r="A479" i="10"/>
  <c r="G478" i="10"/>
  <c r="F478" i="10"/>
  <c r="E478" i="10"/>
  <c r="D478" i="10"/>
  <c r="C478" i="10"/>
  <c r="B478" i="10"/>
  <c r="A478" i="10"/>
  <c r="G477" i="10"/>
  <c r="F477" i="10"/>
  <c r="E477" i="10"/>
  <c r="D477" i="10"/>
  <c r="C477" i="10"/>
  <c r="B477" i="10"/>
  <c r="A477" i="10"/>
  <c r="G476" i="10"/>
  <c r="F476" i="10"/>
  <c r="E476" i="10"/>
  <c r="D476" i="10"/>
  <c r="C476" i="10"/>
  <c r="B476" i="10"/>
  <c r="A476" i="10"/>
  <c r="G475" i="10"/>
  <c r="F475" i="10"/>
  <c r="E475" i="10"/>
  <c r="D475" i="10"/>
  <c r="C475" i="10"/>
  <c r="B475" i="10"/>
  <c r="A475" i="10"/>
  <c r="G474" i="10"/>
  <c r="F474" i="10"/>
  <c r="E474" i="10"/>
  <c r="D474" i="10"/>
  <c r="C474" i="10"/>
  <c r="B474" i="10"/>
  <c r="A474" i="10"/>
  <c r="G473" i="10"/>
  <c r="F473" i="10"/>
  <c r="E473" i="10"/>
  <c r="D473" i="10"/>
  <c r="C473" i="10"/>
  <c r="B473" i="10"/>
  <c r="A473" i="10"/>
  <c r="G472" i="10"/>
  <c r="F472" i="10"/>
  <c r="E472" i="10"/>
  <c r="D472" i="10"/>
  <c r="C472" i="10"/>
  <c r="B472" i="10"/>
  <c r="A472" i="10"/>
  <c r="G471" i="10"/>
  <c r="F471" i="10"/>
  <c r="E471" i="10"/>
  <c r="D471" i="10"/>
  <c r="C471" i="10"/>
  <c r="B471" i="10"/>
  <c r="A471" i="10"/>
  <c r="G470" i="10"/>
  <c r="F470" i="10"/>
  <c r="E470" i="10"/>
  <c r="D470" i="10"/>
  <c r="C470" i="10"/>
  <c r="B470" i="10"/>
  <c r="A470" i="10"/>
  <c r="G469" i="10"/>
  <c r="F469" i="10"/>
  <c r="E469" i="10"/>
  <c r="D469" i="10"/>
  <c r="C469" i="10"/>
  <c r="B469" i="10"/>
  <c r="A469" i="10"/>
  <c r="G468" i="10"/>
  <c r="F468" i="10"/>
  <c r="E468" i="10"/>
  <c r="D468" i="10"/>
  <c r="C468" i="10"/>
  <c r="B468" i="10"/>
  <c r="A468" i="10"/>
  <c r="G467" i="10"/>
  <c r="F467" i="10"/>
  <c r="E467" i="10"/>
  <c r="D467" i="10"/>
  <c r="C467" i="10"/>
  <c r="B467" i="10"/>
  <c r="A467" i="10"/>
  <c r="G466" i="10"/>
  <c r="F466" i="10"/>
  <c r="E466" i="10"/>
  <c r="D466" i="10"/>
  <c r="C466" i="10"/>
  <c r="B466" i="10"/>
  <c r="A466" i="10"/>
  <c r="G465" i="10"/>
  <c r="F465" i="10"/>
  <c r="E465" i="10"/>
  <c r="D465" i="10"/>
  <c r="C465" i="10"/>
  <c r="B465" i="10"/>
  <c r="A465" i="10"/>
  <c r="G464" i="10"/>
  <c r="F464" i="10"/>
  <c r="E464" i="10"/>
  <c r="D464" i="10"/>
  <c r="C464" i="10"/>
  <c r="B464" i="10"/>
  <c r="A464" i="10"/>
  <c r="G463" i="10"/>
  <c r="F463" i="10"/>
  <c r="E463" i="10"/>
  <c r="D463" i="10"/>
  <c r="C463" i="10"/>
  <c r="B463" i="10"/>
  <c r="A463" i="10"/>
  <c r="G462" i="10"/>
  <c r="F462" i="10"/>
  <c r="E462" i="10"/>
  <c r="D462" i="10"/>
  <c r="C462" i="10"/>
  <c r="B462" i="10"/>
  <c r="A462" i="10"/>
  <c r="G461" i="10"/>
  <c r="F461" i="10"/>
  <c r="E461" i="10"/>
  <c r="D461" i="10"/>
  <c r="C461" i="10"/>
  <c r="B461" i="10"/>
  <c r="A461" i="10"/>
  <c r="G460" i="10"/>
  <c r="F460" i="10"/>
  <c r="E460" i="10"/>
  <c r="D460" i="10"/>
  <c r="C460" i="10"/>
  <c r="B460" i="10"/>
  <c r="A460" i="10"/>
  <c r="G459" i="10"/>
  <c r="F459" i="10"/>
  <c r="E459" i="10"/>
  <c r="D459" i="10"/>
  <c r="C459" i="10"/>
  <c r="B459" i="10"/>
  <c r="A459" i="10"/>
  <c r="G458" i="10"/>
  <c r="F458" i="10"/>
  <c r="E458" i="10"/>
  <c r="D458" i="10"/>
  <c r="C458" i="10"/>
  <c r="B458" i="10"/>
  <c r="A458" i="10"/>
  <c r="G457" i="10"/>
  <c r="F457" i="10"/>
  <c r="E457" i="10"/>
  <c r="D457" i="10"/>
  <c r="C457" i="10"/>
  <c r="B457" i="10"/>
  <c r="A457" i="10"/>
  <c r="G456" i="10"/>
  <c r="F456" i="10"/>
  <c r="E456" i="10"/>
  <c r="D456" i="10"/>
  <c r="C456" i="10"/>
  <c r="B456" i="10"/>
  <c r="A456" i="10"/>
  <c r="G455" i="10"/>
  <c r="F455" i="10"/>
  <c r="E455" i="10"/>
  <c r="D455" i="10"/>
  <c r="C455" i="10"/>
  <c r="B455" i="10"/>
  <c r="A455" i="10"/>
  <c r="G454" i="10"/>
  <c r="F454" i="10"/>
  <c r="E454" i="10"/>
  <c r="D454" i="10"/>
  <c r="C454" i="10"/>
  <c r="B454" i="10"/>
  <c r="A454" i="10"/>
  <c r="G453" i="10"/>
  <c r="F453" i="10"/>
  <c r="E453" i="10"/>
  <c r="D453" i="10"/>
  <c r="C453" i="10"/>
  <c r="B453" i="10"/>
  <c r="A453" i="10"/>
  <c r="G452" i="10"/>
  <c r="F452" i="10"/>
  <c r="E452" i="10"/>
  <c r="D452" i="10"/>
  <c r="C452" i="10"/>
  <c r="B452" i="10"/>
  <c r="A452" i="10"/>
  <c r="G451" i="10"/>
  <c r="F451" i="10"/>
  <c r="E451" i="10"/>
  <c r="D451" i="10"/>
  <c r="C451" i="10"/>
  <c r="B451" i="10"/>
  <c r="A451" i="10"/>
  <c r="G450" i="10"/>
  <c r="F450" i="10"/>
  <c r="E450" i="10"/>
  <c r="D450" i="10"/>
  <c r="C450" i="10"/>
  <c r="B450" i="10"/>
  <c r="A450" i="10"/>
  <c r="G449" i="10"/>
  <c r="F449" i="10"/>
  <c r="E449" i="10"/>
  <c r="D449" i="10"/>
  <c r="C449" i="10"/>
  <c r="B449" i="10"/>
  <c r="A449" i="10"/>
  <c r="G448" i="10"/>
  <c r="F448" i="10"/>
  <c r="E448" i="10"/>
  <c r="D448" i="10"/>
  <c r="C448" i="10"/>
  <c r="B448" i="10"/>
  <c r="A448" i="10"/>
  <c r="G447" i="10"/>
  <c r="F447" i="10"/>
  <c r="E447" i="10"/>
  <c r="D447" i="10"/>
  <c r="C447" i="10"/>
  <c r="B447" i="10"/>
  <c r="A447" i="10"/>
  <c r="G446" i="10"/>
  <c r="F446" i="10"/>
  <c r="E446" i="10"/>
  <c r="D446" i="10"/>
  <c r="C446" i="10"/>
  <c r="B446" i="10"/>
  <c r="A446" i="10"/>
  <c r="G445" i="10"/>
  <c r="F445" i="10"/>
  <c r="E445" i="10"/>
  <c r="D445" i="10"/>
  <c r="C445" i="10"/>
  <c r="B445" i="10"/>
  <c r="A445" i="10"/>
  <c r="G444" i="10"/>
  <c r="F444" i="10"/>
  <c r="E444" i="10"/>
  <c r="D444" i="10"/>
  <c r="C444" i="10"/>
  <c r="B444" i="10"/>
  <c r="A444" i="10"/>
  <c r="G443" i="10"/>
  <c r="F443" i="10"/>
  <c r="E443" i="10"/>
  <c r="D443" i="10"/>
  <c r="C443" i="10"/>
  <c r="B443" i="10"/>
  <c r="A443" i="10"/>
  <c r="G442" i="10"/>
  <c r="F442" i="10"/>
  <c r="E442" i="10"/>
  <c r="D442" i="10"/>
  <c r="C442" i="10"/>
  <c r="B442" i="10"/>
  <c r="A442" i="10"/>
  <c r="G441" i="10"/>
  <c r="F441" i="10"/>
  <c r="E441" i="10"/>
  <c r="D441" i="10"/>
  <c r="C441" i="10"/>
  <c r="B441" i="10"/>
  <c r="A441" i="10"/>
  <c r="G440" i="10"/>
  <c r="F440" i="10"/>
  <c r="E440" i="10"/>
  <c r="D440" i="10"/>
  <c r="C440" i="10"/>
  <c r="B440" i="10"/>
  <c r="A440" i="10"/>
  <c r="G439" i="10"/>
  <c r="F439" i="10"/>
  <c r="E439" i="10"/>
  <c r="D439" i="10"/>
  <c r="C439" i="10"/>
  <c r="B439" i="10"/>
  <c r="A439" i="10"/>
  <c r="G438" i="10"/>
  <c r="F438" i="10"/>
  <c r="E438" i="10"/>
  <c r="D438" i="10"/>
  <c r="C438" i="10"/>
  <c r="B438" i="10"/>
  <c r="A438" i="10"/>
  <c r="G437" i="10"/>
  <c r="F437" i="10"/>
  <c r="E437" i="10"/>
  <c r="D437" i="10"/>
  <c r="C437" i="10"/>
  <c r="B437" i="10"/>
  <c r="A437" i="10"/>
  <c r="G436" i="10"/>
  <c r="F436" i="10"/>
  <c r="E436" i="10"/>
  <c r="D436" i="10"/>
  <c r="C436" i="10"/>
  <c r="B436" i="10"/>
  <c r="A436" i="10"/>
  <c r="G435" i="10"/>
  <c r="F435" i="10"/>
  <c r="E435" i="10"/>
  <c r="D435" i="10"/>
  <c r="C435" i="10"/>
  <c r="B435" i="10"/>
  <c r="A435" i="10"/>
  <c r="G434" i="10"/>
  <c r="F434" i="10"/>
  <c r="E434" i="10"/>
  <c r="D434" i="10"/>
  <c r="C434" i="10"/>
  <c r="B434" i="10"/>
  <c r="A434" i="10"/>
  <c r="G433" i="10"/>
  <c r="F433" i="10"/>
  <c r="E433" i="10"/>
  <c r="D433" i="10"/>
  <c r="C433" i="10"/>
  <c r="B433" i="10"/>
  <c r="A433" i="10"/>
  <c r="G432" i="10"/>
  <c r="F432" i="10"/>
  <c r="E432" i="10"/>
  <c r="D432" i="10"/>
  <c r="C432" i="10"/>
  <c r="B432" i="10"/>
  <c r="A432" i="10"/>
  <c r="G431" i="10"/>
  <c r="F431" i="10"/>
  <c r="E431" i="10"/>
  <c r="D431" i="10"/>
  <c r="C431" i="10"/>
  <c r="B431" i="10"/>
  <c r="A431" i="10"/>
  <c r="G430" i="10"/>
  <c r="F430" i="10"/>
  <c r="E430" i="10"/>
  <c r="D430" i="10"/>
  <c r="C430" i="10"/>
  <c r="B430" i="10"/>
  <c r="A430" i="10"/>
  <c r="G429" i="10"/>
  <c r="F429" i="10"/>
  <c r="E429" i="10"/>
  <c r="D429" i="10"/>
  <c r="C429" i="10"/>
  <c r="B429" i="10"/>
  <c r="A429" i="10"/>
  <c r="G428" i="10"/>
  <c r="F428" i="10"/>
  <c r="E428" i="10"/>
  <c r="D428" i="10"/>
  <c r="C428" i="10"/>
  <c r="B428" i="10"/>
  <c r="A428" i="10"/>
  <c r="G427" i="10"/>
  <c r="F427" i="10"/>
  <c r="E427" i="10"/>
  <c r="D427" i="10"/>
  <c r="C427" i="10"/>
  <c r="B427" i="10"/>
  <c r="A427" i="10"/>
  <c r="G426" i="10"/>
  <c r="F426" i="10"/>
  <c r="E426" i="10"/>
  <c r="D426" i="10"/>
  <c r="C426" i="10"/>
  <c r="B426" i="10"/>
  <c r="A426" i="10"/>
  <c r="G425" i="10"/>
  <c r="F425" i="10"/>
  <c r="E425" i="10"/>
  <c r="D425" i="10"/>
  <c r="C425" i="10"/>
  <c r="B425" i="10"/>
  <c r="A425" i="10"/>
  <c r="G424" i="10"/>
  <c r="F424" i="10"/>
  <c r="E424" i="10"/>
  <c r="D424" i="10"/>
  <c r="C424" i="10"/>
  <c r="B424" i="10"/>
  <c r="A424" i="10"/>
  <c r="G423" i="10"/>
  <c r="F423" i="10"/>
  <c r="E423" i="10"/>
  <c r="D423" i="10"/>
  <c r="C423" i="10"/>
  <c r="B423" i="10"/>
  <c r="A423" i="10"/>
  <c r="G422" i="10"/>
  <c r="F422" i="10"/>
  <c r="E422" i="10"/>
  <c r="D422" i="10"/>
  <c r="C422" i="10"/>
  <c r="B422" i="10"/>
  <c r="A422" i="10"/>
  <c r="G421" i="10"/>
  <c r="F421" i="10"/>
  <c r="E421" i="10"/>
  <c r="D421" i="10"/>
  <c r="C421" i="10"/>
  <c r="B421" i="10"/>
  <c r="A421" i="10"/>
  <c r="G420" i="10"/>
  <c r="F420" i="10"/>
  <c r="E420" i="10"/>
  <c r="D420" i="10"/>
  <c r="C420" i="10"/>
  <c r="B420" i="10"/>
  <c r="A420" i="10"/>
  <c r="G419" i="10"/>
  <c r="F419" i="10"/>
  <c r="E419" i="10"/>
  <c r="D419" i="10"/>
  <c r="C419" i="10"/>
  <c r="B419" i="10"/>
  <c r="A419" i="10"/>
  <c r="G418" i="10"/>
  <c r="F418" i="10"/>
  <c r="E418" i="10"/>
  <c r="D418" i="10"/>
  <c r="C418" i="10"/>
  <c r="B418" i="10"/>
  <c r="A418" i="10"/>
  <c r="G417" i="10"/>
  <c r="F417" i="10"/>
  <c r="E417" i="10"/>
  <c r="D417" i="10"/>
  <c r="C417" i="10"/>
  <c r="B417" i="10"/>
  <c r="A417" i="10"/>
  <c r="G416" i="10"/>
  <c r="F416" i="10"/>
  <c r="E416" i="10"/>
  <c r="D416" i="10"/>
  <c r="C416" i="10"/>
  <c r="B416" i="10"/>
  <c r="A416" i="10"/>
  <c r="G415" i="10"/>
  <c r="F415" i="10"/>
  <c r="E415" i="10"/>
  <c r="D415" i="10"/>
  <c r="C415" i="10"/>
  <c r="B415" i="10"/>
  <c r="A415" i="10"/>
  <c r="G414" i="10"/>
  <c r="F414" i="10"/>
  <c r="E414" i="10"/>
  <c r="D414" i="10"/>
  <c r="C414" i="10"/>
  <c r="B414" i="10"/>
  <c r="A414" i="10"/>
  <c r="G413" i="10"/>
  <c r="F413" i="10"/>
  <c r="E413" i="10"/>
  <c r="D413" i="10"/>
  <c r="C413" i="10"/>
  <c r="B413" i="10"/>
  <c r="A413" i="10"/>
  <c r="G412" i="10"/>
  <c r="F412" i="10"/>
  <c r="E412" i="10"/>
  <c r="D412" i="10"/>
  <c r="C412" i="10"/>
  <c r="B412" i="10"/>
  <c r="A412" i="10"/>
  <c r="G411" i="10"/>
  <c r="F411" i="10"/>
  <c r="E411" i="10"/>
  <c r="D411" i="10"/>
  <c r="C411" i="10"/>
  <c r="B411" i="10"/>
  <c r="A411" i="10"/>
  <c r="G410" i="10"/>
  <c r="F410" i="10"/>
  <c r="E410" i="10"/>
  <c r="D410" i="10"/>
  <c r="C410" i="10"/>
  <c r="B410" i="10"/>
  <c r="A410" i="10"/>
  <c r="G409" i="10"/>
  <c r="F409" i="10"/>
  <c r="E409" i="10"/>
  <c r="D409" i="10"/>
  <c r="C409" i="10"/>
  <c r="B409" i="10"/>
  <c r="A409" i="10"/>
  <c r="G408" i="10"/>
  <c r="F408" i="10"/>
  <c r="E408" i="10"/>
  <c r="D408" i="10"/>
  <c r="C408" i="10"/>
  <c r="B408" i="10"/>
  <c r="A408" i="10"/>
  <c r="G407" i="10"/>
  <c r="F407" i="10"/>
  <c r="E407" i="10"/>
  <c r="D407" i="10"/>
  <c r="C407" i="10"/>
  <c r="B407" i="10"/>
  <c r="A407" i="10"/>
  <c r="G406" i="10"/>
  <c r="F406" i="10"/>
  <c r="E406" i="10"/>
  <c r="D406" i="10"/>
  <c r="C406" i="10"/>
  <c r="B406" i="10"/>
  <c r="A406" i="10"/>
  <c r="G405" i="10"/>
  <c r="F405" i="10"/>
  <c r="E405" i="10"/>
  <c r="D405" i="10"/>
  <c r="C405" i="10"/>
  <c r="B405" i="10"/>
  <c r="A405" i="10"/>
  <c r="G404" i="10"/>
  <c r="F404" i="10"/>
  <c r="E404" i="10"/>
  <c r="D404" i="10"/>
  <c r="C404" i="10"/>
  <c r="B404" i="10"/>
  <c r="A404" i="10"/>
  <c r="G403" i="10"/>
  <c r="F403" i="10"/>
  <c r="E403" i="10"/>
  <c r="D403" i="10"/>
  <c r="C403" i="10"/>
  <c r="B403" i="10"/>
  <c r="A403" i="10"/>
  <c r="G402" i="10"/>
  <c r="F402" i="10"/>
  <c r="E402" i="10"/>
  <c r="D402" i="10"/>
  <c r="C402" i="10"/>
  <c r="B402" i="10"/>
  <c r="A402" i="10"/>
  <c r="G401" i="10"/>
  <c r="F401" i="10"/>
  <c r="E401" i="10"/>
  <c r="D401" i="10"/>
  <c r="C401" i="10"/>
  <c r="B401" i="10"/>
  <c r="A401" i="10"/>
  <c r="G400" i="10"/>
  <c r="F400" i="10"/>
  <c r="E400" i="10"/>
  <c r="D400" i="10"/>
  <c r="C400" i="10"/>
  <c r="B400" i="10"/>
  <c r="A400" i="10"/>
  <c r="G399" i="10"/>
  <c r="F399" i="10"/>
  <c r="E399" i="10"/>
  <c r="D399" i="10"/>
  <c r="C399" i="10"/>
  <c r="B399" i="10"/>
  <c r="A399" i="10"/>
  <c r="G398" i="10"/>
  <c r="F398" i="10"/>
  <c r="E398" i="10"/>
  <c r="D398" i="10"/>
  <c r="C398" i="10"/>
  <c r="B398" i="10"/>
  <c r="A398" i="10"/>
  <c r="G397" i="10"/>
  <c r="F397" i="10"/>
  <c r="E397" i="10"/>
  <c r="D397" i="10"/>
  <c r="C397" i="10"/>
  <c r="B397" i="10"/>
  <c r="A397" i="10"/>
  <c r="G396" i="10"/>
  <c r="F396" i="10"/>
  <c r="E396" i="10"/>
  <c r="D396" i="10"/>
  <c r="C396" i="10"/>
  <c r="B396" i="10"/>
  <c r="A396" i="10"/>
  <c r="G395" i="10"/>
  <c r="F395" i="10"/>
  <c r="E395" i="10"/>
  <c r="D395" i="10"/>
  <c r="C395" i="10"/>
  <c r="B395" i="10"/>
  <c r="A395" i="10"/>
  <c r="G394" i="10"/>
  <c r="F394" i="10"/>
  <c r="E394" i="10"/>
  <c r="D394" i="10"/>
  <c r="C394" i="10"/>
  <c r="B394" i="10"/>
  <c r="A394" i="10"/>
  <c r="G393" i="10"/>
  <c r="F393" i="10"/>
  <c r="E393" i="10"/>
  <c r="D393" i="10"/>
  <c r="C393" i="10"/>
  <c r="B393" i="10"/>
  <c r="A393" i="10"/>
  <c r="G392" i="10"/>
  <c r="F392" i="10"/>
  <c r="E392" i="10"/>
  <c r="D392" i="10"/>
  <c r="C392" i="10"/>
  <c r="B392" i="10"/>
  <c r="A392" i="10"/>
  <c r="G391" i="10"/>
  <c r="F391" i="10"/>
  <c r="E391" i="10"/>
  <c r="D391" i="10"/>
  <c r="C391" i="10"/>
  <c r="B391" i="10"/>
  <c r="A391" i="10"/>
  <c r="G390" i="10"/>
  <c r="F390" i="10"/>
  <c r="E390" i="10"/>
  <c r="D390" i="10"/>
  <c r="C390" i="10"/>
  <c r="B390" i="10"/>
  <c r="A390" i="10"/>
  <c r="G389" i="10"/>
  <c r="F389" i="10"/>
  <c r="E389" i="10"/>
  <c r="D389" i="10"/>
  <c r="C389" i="10"/>
  <c r="B389" i="10"/>
  <c r="A389" i="10"/>
  <c r="G388" i="10"/>
  <c r="F388" i="10"/>
  <c r="E388" i="10"/>
  <c r="D388" i="10"/>
  <c r="C388" i="10"/>
  <c r="B388" i="10"/>
  <c r="A388" i="10"/>
  <c r="G387" i="10"/>
  <c r="F387" i="10"/>
  <c r="E387" i="10"/>
  <c r="D387" i="10"/>
  <c r="C387" i="10"/>
  <c r="B387" i="10"/>
  <c r="A387" i="10"/>
  <c r="G386" i="10"/>
  <c r="F386" i="10"/>
  <c r="E386" i="10"/>
  <c r="D386" i="10"/>
  <c r="C386" i="10"/>
  <c r="B386" i="10"/>
  <c r="A386" i="10"/>
  <c r="G385" i="10"/>
  <c r="F385" i="10"/>
  <c r="E385" i="10"/>
  <c r="D385" i="10"/>
  <c r="C385" i="10"/>
  <c r="B385" i="10"/>
  <c r="A385" i="10"/>
  <c r="G384" i="10"/>
  <c r="F384" i="10"/>
  <c r="E384" i="10"/>
  <c r="D384" i="10"/>
  <c r="C384" i="10"/>
  <c r="B384" i="10"/>
  <c r="A384" i="10"/>
  <c r="G383" i="10"/>
  <c r="F383" i="10"/>
  <c r="E383" i="10"/>
  <c r="D383" i="10"/>
  <c r="C383" i="10"/>
  <c r="B383" i="10"/>
  <c r="A383" i="10"/>
  <c r="G382" i="10"/>
  <c r="F382" i="10"/>
  <c r="E382" i="10"/>
  <c r="D382" i="10"/>
  <c r="C382" i="10"/>
  <c r="B382" i="10"/>
  <c r="A382" i="10"/>
  <c r="G381" i="10"/>
  <c r="F381" i="10"/>
  <c r="E381" i="10"/>
  <c r="D381" i="10"/>
  <c r="C381" i="10"/>
  <c r="B381" i="10"/>
  <c r="A381" i="10"/>
  <c r="G380" i="10"/>
  <c r="F380" i="10"/>
  <c r="E380" i="10"/>
  <c r="D380" i="10"/>
  <c r="C380" i="10"/>
  <c r="B380" i="10"/>
  <c r="A380" i="10"/>
  <c r="G379" i="10"/>
  <c r="F379" i="10"/>
  <c r="E379" i="10"/>
  <c r="D379" i="10"/>
  <c r="C379" i="10"/>
  <c r="B379" i="10"/>
  <c r="A379" i="10"/>
  <c r="G378" i="10"/>
  <c r="F378" i="10"/>
  <c r="E378" i="10"/>
  <c r="D378" i="10"/>
  <c r="C378" i="10"/>
  <c r="B378" i="10"/>
  <c r="A378" i="10"/>
  <c r="G377" i="10"/>
  <c r="F377" i="10"/>
  <c r="E377" i="10"/>
  <c r="D377" i="10"/>
  <c r="C377" i="10"/>
  <c r="B377" i="10"/>
  <c r="A377" i="10"/>
  <c r="G376" i="10"/>
  <c r="F376" i="10"/>
  <c r="E376" i="10"/>
  <c r="D376" i="10"/>
  <c r="C376" i="10"/>
  <c r="B376" i="10"/>
  <c r="A376" i="10"/>
  <c r="G375" i="10"/>
  <c r="F375" i="10"/>
  <c r="E375" i="10"/>
  <c r="D375" i="10"/>
  <c r="C375" i="10"/>
  <c r="B375" i="10"/>
  <c r="A375" i="10"/>
  <c r="G374" i="10"/>
  <c r="F374" i="10"/>
  <c r="E374" i="10"/>
  <c r="D374" i="10"/>
  <c r="C374" i="10"/>
  <c r="B374" i="10"/>
  <c r="A374" i="10"/>
  <c r="G373" i="10"/>
  <c r="F373" i="10"/>
  <c r="E373" i="10"/>
  <c r="D373" i="10"/>
  <c r="C373" i="10"/>
  <c r="B373" i="10"/>
  <c r="A373" i="10"/>
  <c r="G372" i="10"/>
  <c r="F372" i="10"/>
  <c r="E372" i="10"/>
  <c r="D372" i="10"/>
  <c r="C372" i="10"/>
  <c r="B372" i="10"/>
  <c r="A372" i="10"/>
  <c r="G371" i="10"/>
  <c r="F371" i="10"/>
  <c r="E371" i="10"/>
  <c r="D371" i="10"/>
  <c r="C371" i="10"/>
  <c r="B371" i="10"/>
  <c r="A371" i="10"/>
  <c r="G370" i="10"/>
  <c r="F370" i="10"/>
  <c r="E370" i="10"/>
  <c r="D370" i="10"/>
  <c r="C370" i="10"/>
  <c r="B370" i="10"/>
  <c r="A370" i="10"/>
  <c r="G369" i="10"/>
  <c r="F369" i="10"/>
  <c r="E369" i="10"/>
  <c r="D369" i="10"/>
  <c r="C369" i="10"/>
  <c r="B369" i="10"/>
  <c r="A369" i="10"/>
  <c r="G368" i="10"/>
  <c r="F368" i="10"/>
  <c r="E368" i="10"/>
  <c r="D368" i="10"/>
  <c r="C368" i="10"/>
  <c r="B368" i="10"/>
  <c r="A368" i="10"/>
  <c r="G367" i="10"/>
  <c r="F367" i="10"/>
  <c r="E367" i="10"/>
  <c r="D367" i="10"/>
  <c r="C367" i="10"/>
  <c r="B367" i="10"/>
  <c r="A367" i="10"/>
  <c r="G366" i="10"/>
  <c r="F366" i="10"/>
  <c r="E366" i="10"/>
  <c r="D366" i="10"/>
  <c r="C366" i="10"/>
  <c r="B366" i="10"/>
  <c r="A366" i="10"/>
  <c r="G365" i="10"/>
  <c r="F365" i="10"/>
  <c r="E365" i="10"/>
  <c r="D365" i="10"/>
  <c r="C365" i="10"/>
  <c r="B365" i="10"/>
  <c r="A365" i="10"/>
  <c r="G364" i="10"/>
  <c r="F364" i="10"/>
  <c r="E364" i="10"/>
  <c r="D364" i="10"/>
  <c r="C364" i="10"/>
  <c r="B364" i="10"/>
  <c r="A364" i="10"/>
  <c r="G363" i="10"/>
  <c r="F363" i="10"/>
  <c r="E363" i="10"/>
  <c r="D363" i="10"/>
  <c r="C363" i="10"/>
  <c r="B363" i="10"/>
  <c r="A363" i="10"/>
  <c r="G362" i="10"/>
  <c r="F362" i="10"/>
  <c r="E362" i="10"/>
  <c r="D362" i="10"/>
  <c r="C362" i="10"/>
  <c r="B362" i="10"/>
  <c r="A362" i="10"/>
  <c r="G361" i="10"/>
  <c r="F361" i="10"/>
  <c r="E361" i="10"/>
  <c r="D361" i="10"/>
  <c r="C361" i="10"/>
  <c r="B361" i="10"/>
  <c r="A361" i="10"/>
  <c r="G360" i="10"/>
  <c r="F360" i="10"/>
  <c r="E360" i="10"/>
  <c r="D360" i="10"/>
  <c r="C360" i="10"/>
  <c r="B360" i="10"/>
  <c r="A360" i="10"/>
  <c r="G359" i="10"/>
  <c r="F359" i="10"/>
  <c r="E359" i="10"/>
  <c r="D359" i="10"/>
  <c r="C359" i="10"/>
  <c r="B359" i="10"/>
  <c r="A359" i="10"/>
  <c r="G358" i="10"/>
  <c r="F358" i="10"/>
  <c r="E358" i="10"/>
  <c r="D358" i="10"/>
  <c r="C358" i="10"/>
  <c r="B358" i="10"/>
  <c r="A358" i="10"/>
  <c r="G357" i="10"/>
  <c r="F357" i="10"/>
  <c r="E357" i="10"/>
  <c r="D357" i="10"/>
  <c r="C357" i="10"/>
  <c r="B357" i="10"/>
  <c r="A357" i="10"/>
  <c r="G356" i="10"/>
  <c r="F356" i="10"/>
  <c r="E356" i="10"/>
  <c r="D356" i="10"/>
  <c r="C356" i="10"/>
  <c r="B356" i="10"/>
  <c r="A356" i="10"/>
  <c r="G355" i="10"/>
  <c r="F355" i="10"/>
  <c r="E355" i="10"/>
  <c r="D355" i="10"/>
  <c r="C355" i="10"/>
  <c r="B355" i="10"/>
  <c r="A355" i="10"/>
  <c r="G354" i="10"/>
  <c r="F354" i="10"/>
  <c r="E354" i="10"/>
  <c r="D354" i="10"/>
  <c r="C354" i="10"/>
  <c r="B354" i="10"/>
  <c r="A354" i="10"/>
  <c r="G353" i="10"/>
  <c r="F353" i="10"/>
  <c r="E353" i="10"/>
  <c r="D353" i="10"/>
  <c r="C353" i="10"/>
  <c r="B353" i="10"/>
  <c r="A353" i="10"/>
  <c r="G352" i="10"/>
  <c r="F352" i="10"/>
  <c r="E352" i="10"/>
  <c r="D352" i="10"/>
  <c r="C352" i="10"/>
  <c r="B352" i="10"/>
  <c r="A352" i="10"/>
  <c r="G351" i="10"/>
  <c r="F351" i="10"/>
  <c r="E351" i="10"/>
  <c r="D351" i="10"/>
  <c r="C351" i="10"/>
  <c r="B351" i="10"/>
  <c r="A351" i="10"/>
  <c r="G350" i="10"/>
  <c r="F350" i="10"/>
  <c r="E350" i="10"/>
  <c r="D350" i="10"/>
  <c r="C350" i="10"/>
  <c r="B350" i="10"/>
  <c r="A350" i="10"/>
  <c r="G349" i="10"/>
  <c r="F349" i="10"/>
  <c r="E349" i="10"/>
  <c r="D349" i="10"/>
  <c r="C349" i="10"/>
  <c r="B349" i="10"/>
  <c r="A349" i="10"/>
  <c r="G348" i="10"/>
  <c r="F348" i="10"/>
  <c r="E348" i="10"/>
  <c r="D348" i="10"/>
  <c r="C348" i="10"/>
  <c r="B348" i="10"/>
  <c r="A348" i="10"/>
  <c r="G347" i="10"/>
  <c r="F347" i="10"/>
  <c r="E347" i="10"/>
  <c r="D347" i="10"/>
  <c r="C347" i="10"/>
  <c r="B347" i="10"/>
  <c r="A347" i="10"/>
  <c r="G346" i="10"/>
  <c r="F346" i="10"/>
  <c r="E346" i="10"/>
  <c r="D346" i="10"/>
  <c r="C346" i="10"/>
  <c r="B346" i="10"/>
  <c r="A346" i="10"/>
  <c r="G345" i="10"/>
  <c r="F345" i="10"/>
  <c r="E345" i="10"/>
  <c r="D345" i="10"/>
  <c r="C345" i="10"/>
  <c r="B345" i="10"/>
  <c r="A345" i="10"/>
  <c r="G344" i="10"/>
  <c r="F344" i="10"/>
  <c r="E344" i="10"/>
  <c r="D344" i="10"/>
  <c r="C344" i="10"/>
  <c r="B344" i="10"/>
  <c r="A344" i="10"/>
  <c r="G343" i="10"/>
  <c r="F343" i="10"/>
  <c r="E343" i="10"/>
  <c r="D343" i="10"/>
  <c r="C343" i="10"/>
  <c r="B343" i="10"/>
  <c r="A343" i="10"/>
  <c r="G342" i="10"/>
  <c r="F342" i="10"/>
  <c r="E342" i="10"/>
  <c r="D342" i="10"/>
  <c r="C342" i="10"/>
  <c r="B342" i="10"/>
  <c r="A342" i="10"/>
  <c r="G341" i="10"/>
  <c r="F341" i="10"/>
  <c r="E341" i="10"/>
  <c r="D341" i="10"/>
  <c r="C341" i="10"/>
  <c r="B341" i="10"/>
  <c r="A341" i="10"/>
  <c r="G340" i="10"/>
  <c r="F340" i="10"/>
  <c r="E340" i="10"/>
  <c r="D340" i="10"/>
  <c r="C340" i="10"/>
  <c r="B340" i="10"/>
  <c r="A340" i="10"/>
  <c r="G339" i="10"/>
  <c r="F339" i="10"/>
  <c r="E339" i="10"/>
  <c r="D339" i="10"/>
  <c r="C339" i="10"/>
  <c r="B339" i="10"/>
  <c r="A339" i="10"/>
  <c r="G338" i="10"/>
  <c r="F338" i="10"/>
  <c r="E338" i="10"/>
  <c r="D338" i="10"/>
  <c r="C338" i="10"/>
  <c r="B338" i="10"/>
  <c r="A338" i="10"/>
  <c r="G337" i="10"/>
  <c r="F337" i="10"/>
  <c r="E337" i="10"/>
  <c r="D337" i="10"/>
  <c r="C337" i="10"/>
  <c r="B337" i="10"/>
  <c r="A337" i="10"/>
  <c r="G336" i="10"/>
  <c r="F336" i="10"/>
  <c r="E336" i="10"/>
  <c r="D336" i="10"/>
  <c r="C336" i="10"/>
  <c r="B336" i="10"/>
  <c r="A336" i="10"/>
  <c r="G335" i="10"/>
  <c r="F335" i="10"/>
  <c r="E335" i="10"/>
  <c r="D335" i="10"/>
  <c r="C335" i="10"/>
  <c r="B335" i="10"/>
  <c r="A335" i="10"/>
  <c r="G334" i="10"/>
  <c r="F334" i="10"/>
  <c r="E334" i="10"/>
  <c r="D334" i="10"/>
  <c r="C334" i="10"/>
  <c r="B334" i="10"/>
  <c r="A334" i="10"/>
  <c r="G333" i="10"/>
  <c r="F333" i="10"/>
  <c r="E333" i="10"/>
  <c r="D333" i="10"/>
  <c r="C333" i="10"/>
  <c r="B333" i="10"/>
  <c r="A333" i="10"/>
  <c r="G332" i="10"/>
  <c r="F332" i="10"/>
  <c r="E332" i="10"/>
  <c r="D332" i="10"/>
  <c r="C332" i="10"/>
  <c r="B332" i="10"/>
  <c r="A332" i="10"/>
  <c r="G331" i="10"/>
  <c r="F331" i="10"/>
  <c r="E331" i="10"/>
  <c r="D331" i="10"/>
  <c r="C331" i="10"/>
  <c r="B331" i="10"/>
  <c r="A331" i="10"/>
  <c r="G330" i="10"/>
  <c r="F330" i="10"/>
  <c r="E330" i="10"/>
  <c r="D330" i="10"/>
  <c r="C330" i="10"/>
  <c r="B330" i="10"/>
  <c r="A330" i="10"/>
  <c r="G329" i="10"/>
  <c r="F329" i="10"/>
  <c r="E329" i="10"/>
  <c r="D329" i="10"/>
  <c r="C329" i="10"/>
  <c r="B329" i="10"/>
  <c r="A329" i="10"/>
  <c r="G328" i="10"/>
  <c r="F328" i="10"/>
  <c r="E328" i="10"/>
  <c r="D328" i="10"/>
  <c r="C328" i="10"/>
  <c r="B328" i="10"/>
  <c r="A328" i="10"/>
  <c r="G327" i="10"/>
  <c r="F327" i="10"/>
  <c r="E327" i="10"/>
  <c r="D327" i="10"/>
  <c r="C327" i="10"/>
  <c r="B327" i="10"/>
  <c r="A327" i="10"/>
  <c r="G326" i="10"/>
  <c r="F326" i="10"/>
  <c r="E326" i="10"/>
  <c r="D326" i="10"/>
  <c r="C326" i="10"/>
  <c r="B326" i="10"/>
  <c r="A326" i="10"/>
  <c r="G325" i="10"/>
  <c r="F325" i="10"/>
  <c r="E325" i="10"/>
  <c r="D325" i="10"/>
  <c r="C325" i="10"/>
  <c r="B325" i="10"/>
  <c r="A325" i="10"/>
  <c r="G324" i="10"/>
  <c r="F324" i="10"/>
  <c r="E324" i="10"/>
  <c r="D324" i="10"/>
  <c r="C324" i="10"/>
  <c r="B324" i="10"/>
  <c r="A324" i="10"/>
  <c r="G323" i="10"/>
  <c r="F323" i="10"/>
  <c r="E323" i="10"/>
  <c r="D323" i="10"/>
  <c r="C323" i="10"/>
  <c r="B323" i="10"/>
  <c r="A323" i="10"/>
  <c r="G322" i="10"/>
  <c r="F322" i="10"/>
  <c r="E322" i="10"/>
  <c r="D322" i="10"/>
  <c r="C322" i="10"/>
  <c r="B322" i="10"/>
  <c r="A322" i="10"/>
  <c r="G321" i="10"/>
  <c r="F321" i="10"/>
  <c r="E321" i="10"/>
  <c r="D321" i="10"/>
  <c r="C321" i="10"/>
  <c r="B321" i="10"/>
  <c r="A321" i="10"/>
  <c r="G320" i="10"/>
  <c r="F320" i="10"/>
  <c r="E320" i="10"/>
  <c r="D320" i="10"/>
  <c r="C320" i="10"/>
  <c r="B320" i="10"/>
  <c r="A320" i="10"/>
  <c r="G319" i="10"/>
  <c r="F319" i="10"/>
  <c r="E319" i="10"/>
  <c r="D319" i="10"/>
  <c r="C319" i="10"/>
  <c r="B319" i="10"/>
  <c r="A319" i="10"/>
  <c r="G318" i="10"/>
  <c r="F318" i="10"/>
  <c r="E318" i="10"/>
  <c r="D318" i="10"/>
  <c r="C318" i="10"/>
  <c r="B318" i="10"/>
  <c r="A318" i="10"/>
  <c r="G317" i="10"/>
  <c r="F317" i="10"/>
  <c r="E317" i="10"/>
  <c r="D317" i="10"/>
  <c r="C317" i="10"/>
  <c r="B317" i="10"/>
  <c r="A317" i="10"/>
  <c r="G316" i="10"/>
  <c r="F316" i="10"/>
  <c r="E316" i="10"/>
  <c r="D316" i="10"/>
  <c r="C316" i="10"/>
  <c r="B316" i="10"/>
  <c r="A316" i="10"/>
  <c r="G315" i="10"/>
  <c r="F315" i="10"/>
  <c r="E315" i="10"/>
  <c r="D315" i="10"/>
  <c r="C315" i="10"/>
  <c r="B315" i="10"/>
  <c r="A315" i="10"/>
  <c r="G314" i="10"/>
  <c r="F314" i="10"/>
  <c r="E314" i="10"/>
  <c r="D314" i="10"/>
  <c r="C314" i="10"/>
  <c r="B314" i="10"/>
  <c r="A314" i="10"/>
  <c r="G313" i="10"/>
  <c r="F313" i="10"/>
  <c r="E313" i="10"/>
  <c r="D313" i="10"/>
  <c r="C313" i="10"/>
  <c r="B313" i="10"/>
  <c r="A313" i="10"/>
  <c r="G312" i="10"/>
  <c r="F312" i="10"/>
  <c r="E312" i="10"/>
  <c r="D312" i="10"/>
  <c r="C312" i="10"/>
  <c r="B312" i="10"/>
  <c r="A312" i="10"/>
  <c r="G311" i="10"/>
  <c r="F311" i="10"/>
  <c r="E311" i="10"/>
  <c r="D311" i="10"/>
  <c r="C311" i="10"/>
  <c r="B311" i="10"/>
  <c r="A311" i="10"/>
  <c r="G310" i="10"/>
  <c r="F310" i="10"/>
  <c r="E310" i="10"/>
  <c r="D310" i="10"/>
  <c r="C310" i="10"/>
  <c r="B310" i="10"/>
  <c r="A310" i="10"/>
  <c r="G309" i="10"/>
  <c r="F309" i="10"/>
  <c r="E309" i="10"/>
  <c r="D309" i="10"/>
  <c r="C309" i="10"/>
  <c r="B309" i="10"/>
  <c r="A309" i="10"/>
  <c r="G308" i="10"/>
  <c r="F308" i="10"/>
  <c r="E308" i="10"/>
  <c r="D308" i="10"/>
  <c r="C308" i="10"/>
  <c r="B308" i="10"/>
  <c r="A308" i="10"/>
  <c r="G307" i="10"/>
  <c r="F307" i="10"/>
  <c r="E307" i="10"/>
  <c r="D307" i="10"/>
  <c r="C307" i="10"/>
  <c r="B307" i="10"/>
  <c r="A307" i="10"/>
  <c r="G306" i="10"/>
  <c r="F306" i="10"/>
  <c r="E306" i="10"/>
  <c r="D306" i="10"/>
  <c r="C306" i="10"/>
  <c r="B306" i="10"/>
  <c r="A306" i="10"/>
  <c r="G305" i="10"/>
  <c r="F305" i="10"/>
  <c r="E305" i="10"/>
  <c r="D305" i="10"/>
  <c r="C305" i="10"/>
  <c r="B305" i="10"/>
  <c r="A305" i="10"/>
  <c r="G304" i="10"/>
  <c r="F304" i="10"/>
  <c r="E304" i="10"/>
  <c r="D304" i="10"/>
  <c r="C304" i="10"/>
  <c r="B304" i="10"/>
  <c r="A304" i="10"/>
  <c r="G303" i="10"/>
  <c r="F303" i="10"/>
  <c r="E303" i="10"/>
  <c r="D303" i="10"/>
  <c r="C303" i="10"/>
  <c r="B303" i="10"/>
  <c r="A303" i="10"/>
  <c r="G302" i="10"/>
  <c r="F302" i="10"/>
  <c r="E302" i="10"/>
  <c r="D302" i="10"/>
  <c r="C302" i="10"/>
  <c r="B302" i="10"/>
  <c r="A302" i="10"/>
  <c r="G301" i="10"/>
  <c r="F301" i="10"/>
  <c r="E301" i="10"/>
  <c r="D301" i="10"/>
  <c r="C301" i="10"/>
  <c r="B301" i="10"/>
  <c r="A301" i="10"/>
  <c r="G300" i="10"/>
  <c r="F300" i="10"/>
  <c r="E300" i="10"/>
  <c r="D300" i="10"/>
  <c r="C300" i="10"/>
  <c r="B300" i="10"/>
  <c r="A300" i="10"/>
  <c r="G299" i="10"/>
  <c r="F299" i="10"/>
  <c r="E299" i="10"/>
  <c r="D299" i="10"/>
  <c r="C299" i="10"/>
  <c r="B299" i="10"/>
  <c r="A299" i="10"/>
  <c r="G298" i="10"/>
  <c r="F298" i="10"/>
  <c r="E298" i="10"/>
  <c r="D298" i="10"/>
  <c r="C298" i="10"/>
  <c r="B298" i="10"/>
  <c r="A298" i="10"/>
  <c r="G297" i="10"/>
  <c r="F297" i="10"/>
  <c r="E297" i="10"/>
  <c r="D297" i="10"/>
  <c r="C297" i="10"/>
  <c r="B297" i="10"/>
  <c r="A297" i="10"/>
  <c r="G296" i="10"/>
  <c r="F296" i="10"/>
  <c r="E296" i="10"/>
  <c r="D296" i="10"/>
  <c r="C296" i="10"/>
  <c r="B296" i="10"/>
  <c r="A296" i="10"/>
  <c r="G295" i="10"/>
  <c r="F295" i="10"/>
  <c r="E295" i="10"/>
  <c r="D295" i="10"/>
  <c r="C295" i="10"/>
  <c r="B295" i="10"/>
  <c r="A295" i="10"/>
  <c r="G294" i="10"/>
  <c r="F294" i="10"/>
  <c r="E294" i="10"/>
  <c r="D294" i="10"/>
  <c r="C294" i="10"/>
  <c r="B294" i="10"/>
  <c r="A294" i="10"/>
  <c r="G293" i="10"/>
  <c r="F293" i="10"/>
  <c r="E293" i="10"/>
  <c r="D293" i="10"/>
  <c r="C293" i="10"/>
  <c r="B293" i="10"/>
  <c r="A293" i="10"/>
  <c r="G292" i="10"/>
  <c r="F292" i="10"/>
  <c r="E292" i="10"/>
  <c r="D292" i="10"/>
  <c r="C292" i="10"/>
  <c r="B292" i="10"/>
  <c r="A292" i="10"/>
  <c r="G291" i="10"/>
  <c r="F291" i="10"/>
  <c r="E291" i="10"/>
  <c r="D291" i="10"/>
  <c r="C291" i="10"/>
  <c r="B291" i="10"/>
  <c r="A291" i="10"/>
  <c r="G290" i="10"/>
  <c r="F290" i="10"/>
  <c r="E290" i="10"/>
  <c r="D290" i="10"/>
  <c r="C290" i="10"/>
  <c r="B290" i="10"/>
  <c r="A290" i="10"/>
  <c r="G289" i="10"/>
  <c r="F289" i="10"/>
  <c r="E289" i="10"/>
  <c r="D289" i="10"/>
  <c r="C289" i="10"/>
  <c r="B289" i="10"/>
  <c r="A289" i="10"/>
  <c r="G288" i="10"/>
  <c r="F288" i="10"/>
  <c r="E288" i="10"/>
  <c r="D288" i="10"/>
  <c r="C288" i="10"/>
  <c r="B288" i="10"/>
  <c r="A288" i="10"/>
  <c r="G287" i="10"/>
  <c r="F287" i="10"/>
  <c r="E287" i="10"/>
  <c r="D287" i="10"/>
  <c r="C287" i="10"/>
  <c r="B287" i="10"/>
  <c r="A287" i="10"/>
  <c r="G286" i="10"/>
  <c r="F286" i="10"/>
  <c r="E286" i="10"/>
  <c r="D286" i="10"/>
  <c r="C286" i="10"/>
  <c r="B286" i="10"/>
  <c r="A286" i="10"/>
  <c r="G285" i="10"/>
  <c r="F285" i="10"/>
  <c r="E285" i="10"/>
  <c r="D285" i="10"/>
  <c r="C285" i="10"/>
  <c r="B285" i="10"/>
  <c r="A285" i="10"/>
  <c r="G284" i="10"/>
  <c r="F284" i="10"/>
  <c r="E284" i="10"/>
  <c r="D284" i="10"/>
  <c r="C284" i="10"/>
  <c r="B284" i="10"/>
  <c r="A284" i="10"/>
  <c r="G283" i="10"/>
  <c r="F283" i="10"/>
  <c r="E283" i="10"/>
  <c r="D283" i="10"/>
  <c r="C283" i="10"/>
  <c r="B283" i="10"/>
  <c r="A283" i="10"/>
  <c r="G282" i="10"/>
  <c r="F282" i="10"/>
  <c r="E282" i="10"/>
  <c r="D282" i="10"/>
  <c r="C282" i="10"/>
  <c r="B282" i="10"/>
  <c r="A282" i="10"/>
  <c r="G281" i="10"/>
  <c r="F281" i="10"/>
  <c r="E281" i="10"/>
  <c r="D281" i="10"/>
  <c r="C281" i="10"/>
  <c r="B281" i="10"/>
  <c r="A281" i="10"/>
  <c r="G280" i="10"/>
  <c r="F280" i="10"/>
  <c r="E280" i="10"/>
  <c r="D280" i="10"/>
  <c r="C280" i="10"/>
  <c r="B280" i="10"/>
  <c r="A280" i="10"/>
  <c r="G279" i="10"/>
  <c r="F279" i="10"/>
  <c r="E279" i="10"/>
  <c r="D279" i="10"/>
  <c r="C279" i="10"/>
  <c r="B279" i="10"/>
  <c r="A279" i="10"/>
  <c r="G278" i="10"/>
  <c r="F278" i="10"/>
  <c r="E278" i="10"/>
  <c r="D278" i="10"/>
  <c r="C278" i="10"/>
  <c r="B278" i="10"/>
  <c r="A278" i="10"/>
  <c r="G277" i="10"/>
  <c r="F277" i="10"/>
  <c r="E277" i="10"/>
  <c r="D277" i="10"/>
  <c r="C277" i="10"/>
  <c r="B277" i="10"/>
  <c r="A277" i="10"/>
  <c r="G276" i="10"/>
  <c r="F276" i="10"/>
  <c r="E276" i="10"/>
  <c r="D276" i="10"/>
  <c r="C276" i="10"/>
  <c r="B276" i="10"/>
  <c r="A276" i="10"/>
  <c r="G275" i="10"/>
  <c r="F275" i="10"/>
  <c r="E275" i="10"/>
  <c r="D275" i="10"/>
  <c r="C275" i="10"/>
  <c r="B275" i="10"/>
  <c r="A275" i="10"/>
  <c r="G274" i="10"/>
  <c r="F274" i="10"/>
  <c r="E274" i="10"/>
  <c r="D274" i="10"/>
  <c r="C274" i="10"/>
  <c r="B274" i="10"/>
  <c r="A274" i="10"/>
  <c r="G273" i="10"/>
  <c r="F273" i="10"/>
  <c r="E273" i="10"/>
  <c r="D273" i="10"/>
  <c r="C273" i="10"/>
  <c r="B273" i="10"/>
  <c r="A273" i="10"/>
  <c r="G272" i="10"/>
  <c r="F272" i="10"/>
  <c r="E272" i="10"/>
  <c r="D272" i="10"/>
  <c r="C272" i="10"/>
  <c r="B272" i="10"/>
  <c r="A272" i="10"/>
  <c r="G271" i="10"/>
  <c r="F271" i="10"/>
  <c r="E271" i="10"/>
  <c r="D271" i="10"/>
  <c r="C271" i="10"/>
  <c r="B271" i="10"/>
  <c r="A271" i="10"/>
  <c r="G270" i="10"/>
  <c r="F270" i="10"/>
  <c r="E270" i="10"/>
  <c r="D270" i="10"/>
  <c r="C270" i="10"/>
  <c r="B270" i="10"/>
  <c r="A270" i="10"/>
  <c r="G269" i="10"/>
  <c r="F269" i="10"/>
  <c r="E269" i="10"/>
  <c r="D269" i="10"/>
  <c r="C269" i="10"/>
  <c r="B269" i="10"/>
  <c r="A269" i="10"/>
  <c r="G268" i="10"/>
  <c r="F268" i="10"/>
  <c r="E268" i="10"/>
  <c r="D268" i="10"/>
  <c r="C268" i="10"/>
  <c r="B268" i="10"/>
  <c r="A268" i="10"/>
  <c r="G267" i="10"/>
  <c r="F267" i="10"/>
  <c r="E267" i="10"/>
  <c r="D267" i="10"/>
  <c r="C267" i="10"/>
  <c r="B267" i="10"/>
  <c r="A267" i="10"/>
  <c r="G266" i="10"/>
  <c r="F266" i="10"/>
  <c r="E266" i="10"/>
  <c r="D266" i="10"/>
  <c r="C266" i="10"/>
  <c r="B266" i="10"/>
  <c r="A266" i="10"/>
  <c r="G265" i="10"/>
  <c r="F265" i="10"/>
  <c r="E265" i="10"/>
  <c r="D265" i="10"/>
  <c r="C265" i="10"/>
  <c r="B265" i="10"/>
  <c r="A265" i="10"/>
  <c r="G264" i="10"/>
  <c r="F264" i="10"/>
  <c r="E264" i="10"/>
  <c r="D264" i="10"/>
  <c r="C264" i="10"/>
  <c r="B264" i="10"/>
  <c r="A264" i="10"/>
  <c r="G263" i="10"/>
  <c r="F263" i="10"/>
  <c r="E263" i="10"/>
  <c r="D263" i="10"/>
  <c r="C263" i="10"/>
  <c r="B263" i="10"/>
  <c r="A263" i="10"/>
  <c r="G262" i="10"/>
  <c r="F262" i="10"/>
  <c r="E262" i="10"/>
  <c r="D262" i="10"/>
  <c r="C262" i="10"/>
  <c r="B262" i="10"/>
  <c r="A262" i="10"/>
  <c r="G261" i="10"/>
  <c r="F261" i="10"/>
  <c r="E261" i="10"/>
  <c r="D261" i="10"/>
  <c r="C261" i="10"/>
  <c r="B261" i="10"/>
  <c r="A261" i="10"/>
  <c r="G260" i="10"/>
  <c r="F260" i="10"/>
  <c r="E260" i="10"/>
  <c r="D260" i="10"/>
  <c r="C260" i="10"/>
  <c r="B260" i="10"/>
  <c r="A260" i="10"/>
  <c r="G259" i="10"/>
  <c r="F259" i="10"/>
  <c r="E259" i="10"/>
  <c r="D259" i="10"/>
  <c r="C259" i="10"/>
  <c r="B259" i="10"/>
  <c r="A259" i="10"/>
  <c r="G258" i="10"/>
  <c r="F258" i="10"/>
  <c r="E258" i="10"/>
  <c r="D258" i="10"/>
  <c r="C258" i="10"/>
  <c r="B258" i="10"/>
  <c r="A258" i="10"/>
  <c r="G257" i="10"/>
  <c r="F257" i="10"/>
  <c r="E257" i="10"/>
  <c r="D257" i="10"/>
  <c r="C257" i="10"/>
  <c r="B257" i="10"/>
  <c r="A257" i="10"/>
  <c r="G256" i="10"/>
  <c r="F256" i="10"/>
  <c r="E256" i="10"/>
  <c r="D256" i="10"/>
  <c r="C256" i="10"/>
  <c r="B256" i="10"/>
  <c r="A256" i="10"/>
  <c r="G255" i="10"/>
  <c r="F255" i="10"/>
  <c r="E255" i="10"/>
  <c r="D255" i="10"/>
  <c r="C255" i="10"/>
  <c r="B255" i="10"/>
  <c r="A255" i="10"/>
  <c r="G254" i="10"/>
  <c r="F254" i="10"/>
  <c r="E254" i="10"/>
  <c r="D254" i="10"/>
  <c r="C254" i="10"/>
  <c r="B254" i="10"/>
  <c r="A254" i="10"/>
  <c r="G253" i="10"/>
  <c r="F253" i="10"/>
  <c r="E253" i="10"/>
  <c r="D253" i="10"/>
  <c r="C253" i="10"/>
  <c r="B253" i="10"/>
  <c r="A253" i="10"/>
  <c r="G252" i="10"/>
  <c r="F252" i="10"/>
  <c r="E252" i="10"/>
  <c r="D252" i="10"/>
  <c r="C252" i="10"/>
  <c r="B252" i="10"/>
  <c r="A252" i="10"/>
  <c r="G251" i="10"/>
  <c r="F251" i="10"/>
  <c r="E251" i="10"/>
  <c r="D251" i="10"/>
  <c r="C251" i="10"/>
  <c r="B251" i="10"/>
  <c r="A251" i="10"/>
  <c r="G250" i="10"/>
  <c r="F250" i="10"/>
  <c r="E250" i="10"/>
  <c r="D250" i="10"/>
  <c r="C250" i="10"/>
  <c r="B250" i="10"/>
  <c r="A250" i="10"/>
  <c r="G249" i="10"/>
  <c r="F249" i="10"/>
  <c r="E249" i="10"/>
  <c r="D249" i="10"/>
  <c r="C249" i="10"/>
  <c r="B249" i="10"/>
  <c r="A249" i="10"/>
  <c r="G248" i="10"/>
  <c r="F248" i="10"/>
  <c r="E248" i="10"/>
  <c r="D248" i="10"/>
  <c r="C248" i="10"/>
  <c r="B248" i="10"/>
  <c r="A248" i="10"/>
  <c r="G247" i="10"/>
  <c r="F247" i="10"/>
  <c r="E247" i="10"/>
  <c r="D247" i="10"/>
  <c r="C247" i="10"/>
  <c r="B247" i="10"/>
  <c r="A247" i="10"/>
  <c r="G246" i="10"/>
  <c r="F246" i="10"/>
  <c r="E246" i="10"/>
  <c r="D246" i="10"/>
  <c r="C246" i="10"/>
  <c r="B246" i="10"/>
  <c r="A246" i="10"/>
  <c r="G245" i="10"/>
  <c r="F245" i="10"/>
  <c r="E245" i="10"/>
  <c r="D245" i="10"/>
  <c r="C245" i="10"/>
  <c r="B245" i="10"/>
  <c r="A245" i="10"/>
  <c r="G244" i="10"/>
  <c r="F244" i="10"/>
  <c r="E244" i="10"/>
  <c r="D244" i="10"/>
  <c r="C244" i="10"/>
  <c r="B244" i="10"/>
  <c r="A244" i="10"/>
  <c r="G243" i="10"/>
  <c r="F243" i="10"/>
  <c r="E243" i="10"/>
  <c r="D243" i="10"/>
  <c r="C243" i="10"/>
  <c r="B243" i="10"/>
  <c r="A243" i="10"/>
  <c r="G242" i="10"/>
  <c r="F242" i="10"/>
  <c r="E242" i="10"/>
  <c r="D242" i="10"/>
  <c r="C242" i="10"/>
  <c r="B242" i="10"/>
  <c r="A242" i="10"/>
  <c r="G241" i="10"/>
  <c r="F241" i="10"/>
  <c r="E241" i="10"/>
  <c r="D241" i="10"/>
  <c r="C241" i="10"/>
  <c r="B241" i="10"/>
  <c r="A241" i="10"/>
  <c r="G240" i="10"/>
  <c r="F240" i="10"/>
  <c r="E240" i="10"/>
  <c r="D240" i="10"/>
  <c r="C240" i="10"/>
  <c r="B240" i="10"/>
  <c r="A240" i="10"/>
  <c r="G239" i="10"/>
  <c r="F239" i="10"/>
  <c r="E239" i="10"/>
  <c r="D239" i="10"/>
  <c r="C239" i="10"/>
  <c r="B239" i="10"/>
  <c r="A239" i="10"/>
  <c r="G238" i="10"/>
  <c r="F238" i="10"/>
  <c r="E238" i="10"/>
  <c r="D238" i="10"/>
  <c r="C238" i="10"/>
  <c r="B238" i="10"/>
  <c r="A238" i="10"/>
  <c r="G237" i="10"/>
  <c r="F237" i="10"/>
  <c r="E237" i="10"/>
  <c r="D237" i="10"/>
  <c r="C237" i="10"/>
  <c r="B237" i="10"/>
  <c r="A237" i="10"/>
  <c r="G236" i="10"/>
  <c r="F236" i="10"/>
  <c r="E236" i="10"/>
  <c r="D236" i="10"/>
  <c r="C236" i="10"/>
  <c r="B236" i="10"/>
  <c r="A236" i="10"/>
  <c r="G235" i="10"/>
  <c r="F235" i="10"/>
  <c r="E235" i="10"/>
  <c r="D235" i="10"/>
  <c r="C235" i="10"/>
  <c r="B235" i="10"/>
  <c r="A235" i="10"/>
  <c r="G234" i="10"/>
  <c r="F234" i="10"/>
  <c r="E234" i="10"/>
  <c r="D234" i="10"/>
  <c r="C234" i="10"/>
  <c r="B234" i="10"/>
  <c r="A234" i="10"/>
  <c r="G233" i="10"/>
  <c r="F233" i="10"/>
  <c r="E233" i="10"/>
  <c r="D233" i="10"/>
  <c r="C233" i="10"/>
  <c r="B233" i="10"/>
  <c r="A233" i="10"/>
  <c r="G232" i="10"/>
  <c r="F232" i="10"/>
  <c r="E232" i="10"/>
  <c r="D232" i="10"/>
  <c r="C232" i="10"/>
  <c r="B232" i="10"/>
  <c r="A232" i="10"/>
  <c r="G231" i="10"/>
  <c r="F231" i="10"/>
  <c r="E231" i="10"/>
  <c r="D231" i="10"/>
  <c r="C231" i="10"/>
  <c r="B231" i="10"/>
  <c r="A231" i="10"/>
  <c r="G230" i="10"/>
  <c r="F230" i="10"/>
  <c r="E230" i="10"/>
  <c r="D230" i="10"/>
  <c r="C230" i="10"/>
  <c r="B230" i="10"/>
  <c r="A230" i="10"/>
  <c r="G229" i="10"/>
  <c r="F229" i="10"/>
  <c r="E229" i="10"/>
  <c r="D229" i="10"/>
  <c r="C229" i="10"/>
  <c r="B229" i="10"/>
  <c r="A229" i="10"/>
  <c r="G228" i="10"/>
  <c r="F228" i="10"/>
  <c r="E228" i="10"/>
  <c r="D228" i="10"/>
  <c r="C228" i="10"/>
  <c r="B228" i="10"/>
  <c r="A228" i="10"/>
  <c r="G227" i="10"/>
  <c r="F227" i="10"/>
  <c r="E227" i="10"/>
  <c r="D227" i="10"/>
  <c r="C227" i="10"/>
  <c r="B227" i="10"/>
  <c r="A227" i="10"/>
  <c r="G226" i="10"/>
  <c r="F226" i="10"/>
  <c r="E226" i="10"/>
  <c r="D226" i="10"/>
  <c r="C226" i="10"/>
  <c r="B226" i="10"/>
  <c r="A226" i="10"/>
  <c r="G225" i="10"/>
  <c r="F225" i="10"/>
  <c r="E225" i="10"/>
  <c r="D225" i="10"/>
  <c r="C225" i="10"/>
  <c r="B225" i="10"/>
  <c r="A225" i="10"/>
  <c r="G224" i="10"/>
  <c r="F224" i="10"/>
  <c r="E224" i="10"/>
  <c r="D224" i="10"/>
  <c r="C224" i="10"/>
  <c r="B224" i="10"/>
  <c r="A224" i="10"/>
  <c r="G223" i="10"/>
  <c r="F223" i="10"/>
  <c r="E223" i="10"/>
  <c r="D223" i="10"/>
  <c r="C223" i="10"/>
  <c r="B223" i="10"/>
  <c r="A223" i="10"/>
  <c r="G222" i="10"/>
  <c r="F222" i="10"/>
  <c r="E222" i="10"/>
  <c r="D222" i="10"/>
  <c r="C222" i="10"/>
  <c r="B222" i="10"/>
  <c r="A222" i="10"/>
  <c r="G221" i="10"/>
  <c r="F221" i="10"/>
  <c r="E221" i="10"/>
  <c r="D221" i="10"/>
  <c r="C221" i="10"/>
  <c r="B221" i="10"/>
  <c r="A221" i="10"/>
  <c r="G220" i="10"/>
  <c r="F220" i="10"/>
  <c r="E220" i="10"/>
  <c r="D220" i="10"/>
  <c r="C220" i="10"/>
  <c r="B220" i="10"/>
  <c r="A220" i="10"/>
  <c r="G219" i="10"/>
  <c r="F219" i="10"/>
  <c r="E219" i="10"/>
  <c r="D219" i="10"/>
  <c r="C219" i="10"/>
  <c r="B219" i="10"/>
  <c r="A219" i="10"/>
  <c r="G218" i="10"/>
  <c r="F218" i="10"/>
  <c r="E218" i="10"/>
  <c r="D218" i="10"/>
  <c r="C218" i="10"/>
  <c r="B218" i="10"/>
  <c r="A218" i="10"/>
  <c r="G217" i="10"/>
  <c r="F217" i="10"/>
  <c r="E217" i="10"/>
  <c r="D217" i="10"/>
  <c r="C217" i="10"/>
  <c r="B217" i="10"/>
  <c r="A217" i="10"/>
  <c r="G216" i="10"/>
  <c r="F216" i="10"/>
  <c r="E216" i="10"/>
  <c r="D216" i="10"/>
  <c r="C216" i="10"/>
  <c r="B216" i="10"/>
  <c r="A216" i="10"/>
  <c r="G215" i="10"/>
  <c r="F215" i="10"/>
  <c r="E215" i="10"/>
  <c r="D215" i="10"/>
  <c r="C215" i="10"/>
  <c r="B215" i="10"/>
  <c r="A215" i="10"/>
  <c r="G214" i="10"/>
  <c r="F214" i="10"/>
  <c r="E214" i="10"/>
  <c r="D214" i="10"/>
  <c r="C214" i="10"/>
  <c r="B214" i="10"/>
  <c r="A214" i="10"/>
  <c r="G213" i="10"/>
  <c r="F213" i="10"/>
  <c r="E213" i="10"/>
  <c r="D213" i="10"/>
  <c r="C213" i="10"/>
  <c r="B213" i="10"/>
  <c r="A213" i="10"/>
  <c r="G212" i="10"/>
  <c r="F212" i="10"/>
  <c r="E212" i="10"/>
  <c r="D212" i="10"/>
  <c r="C212" i="10"/>
  <c r="B212" i="10"/>
  <c r="A212" i="10"/>
  <c r="G211" i="10"/>
  <c r="F211" i="10"/>
  <c r="E211" i="10"/>
  <c r="D211" i="10"/>
  <c r="C211" i="10"/>
  <c r="B211" i="10"/>
  <c r="A211" i="10"/>
  <c r="G210" i="10"/>
  <c r="F210" i="10"/>
  <c r="E210" i="10"/>
  <c r="D210" i="10"/>
  <c r="C210" i="10"/>
  <c r="B210" i="10"/>
  <c r="A210" i="10"/>
  <c r="G209" i="10"/>
  <c r="F209" i="10"/>
  <c r="E209" i="10"/>
  <c r="D209" i="10"/>
  <c r="C209" i="10"/>
  <c r="B209" i="10"/>
  <c r="A209" i="10"/>
  <c r="G208" i="10"/>
  <c r="F208" i="10"/>
  <c r="E208" i="10"/>
  <c r="D208" i="10"/>
  <c r="C208" i="10"/>
  <c r="B208" i="10"/>
  <c r="A208" i="10"/>
  <c r="G207" i="10"/>
  <c r="F207" i="10"/>
  <c r="E207" i="10"/>
  <c r="D207" i="10"/>
  <c r="C207" i="10"/>
  <c r="B207" i="10"/>
  <c r="A207" i="10"/>
  <c r="G206" i="10"/>
  <c r="F206" i="10"/>
  <c r="E206" i="10"/>
  <c r="D206" i="10"/>
  <c r="C206" i="10"/>
  <c r="B206" i="10"/>
  <c r="A206" i="10"/>
  <c r="G205" i="10"/>
  <c r="F205" i="10"/>
  <c r="E205" i="10"/>
  <c r="D205" i="10"/>
  <c r="C205" i="10"/>
  <c r="B205" i="10"/>
  <c r="A205" i="10"/>
  <c r="G204" i="10"/>
  <c r="F204" i="10"/>
  <c r="E204" i="10"/>
  <c r="D204" i="10"/>
  <c r="C204" i="10"/>
  <c r="B204" i="10"/>
  <c r="A204" i="10"/>
  <c r="G203" i="10"/>
  <c r="F203" i="10"/>
  <c r="E203" i="10"/>
  <c r="D203" i="10"/>
  <c r="C203" i="10"/>
  <c r="B203" i="10"/>
  <c r="A203" i="10"/>
  <c r="G202" i="10"/>
  <c r="F202" i="10"/>
  <c r="E202" i="10"/>
  <c r="D202" i="10"/>
  <c r="C202" i="10"/>
  <c r="B202" i="10"/>
  <c r="A202" i="10"/>
  <c r="G201" i="10"/>
  <c r="F201" i="10"/>
  <c r="E201" i="10"/>
  <c r="D201" i="10"/>
  <c r="C201" i="10"/>
  <c r="B201" i="10"/>
  <c r="A201" i="10"/>
  <c r="G200" i="10"/>
  <c r="F200" i="10"/>
  <c r="E200" i="10"/>
  <c r="D200" i="10"/>
  <c r="C200" i="10"/>
  <c r="B200" i="10"/>
  <c r="A200" i="10"/>
  <c r="G199" i="10"/>
  <c r="F199" i="10"/>
  <c r="E199" i="10"/>
  <c r="D199" i="10"/>
  <c r="C199" i="10"/>
  <c r="B199" i="10"/>
  <c r="A199" i="10"/>
  <c r="G198" i="10"/>
  <c r="F198" i="10"/>
  <c r="E198" i="10"/>
  <c r="D198" i="10"/>
  <c r="C198" i="10"/>
  <c r="B198" i="10"/>
  <c r="A198" i="10"/>
  <c r="G197" i="10"/>
  <c r="F197" i="10"/>
  <c r="E197" i="10"/>
  <c r="D197" i="10"/>
  <c r="C197" i="10"/>
  <c r="B197" i="10"/>
  <c r="A197" i="10"/>
  <c r="G196" i="10"/>
  <c r="F196" i="10"/>
  <c r="E196" i="10"/>
  <c r="D196" i="10"/>
  <c r="C196" i="10"/>
  <c r="B196" i="10"/>
  <c r="A196" i="10"/>
  <c r="G195" i="10"/>
  <c r="F195" i="10"/>
  <c r="E195" i="10"/>
  <c r="D195" i="10"/>
  <c r="C195" i="10"/>
  <c r="B195" i="10"/>
  <c r="A195" i="10"/>
  <c r="G194" i="10"/>
  <c r="F194" i="10"/>
  <c r="E194" i="10"/>
  <c r="D194" i="10"/>
  <c r="C194" i="10"/>
  <c r="B194" i="10"/>
  <c r="A194" i="10"/>
  <c r="G193" i="10"/>
  <c r="F193" i="10"/>
  <c r="E193" i="10"/>
  <c r="D193" i="10"/>
  <c r="C193" i="10"/>
  <c r="B193" i="10"/>
  <c r="A193" i="10"/>
  <c r="G192" i="10"/>
  <c r="F192" i="10"/>
  <c r="E192" i="10"/>
  <c r="D192" i="10"/>
  <c r="C192" i="10"/>
  <c r="B192" i="10"/>
  <c r="A192" i="10"/>
  <c r="G191" i="10"/>
  <c r="F191" i="10"/>
  <c r="E191" i="10"/>
  <c r="D191" i="10"/>
  <c r="C191" i="10"/>
  <c r="B191" i="10"/>
  <c r="A191" i="10"/>
  <c r="G190" i="10"/>
  <c r="F190" i="10"/>
  <c r="E190" i="10"/>
  <c r="D190" i="10"/>
  <c r="C190" i="10"/>
  <c r="B190" i="10"/>
  <c r="A190" i="10"/>
  <c r="G189" i="10"/>
  <c r="F189" i="10"/>
  <c r="E189" i="10"/>
  <c r="D189" i="10"/>
  <c r="C189" i="10"/>
  <c r="B189" i="10"/>
  <c r="A189" i="10"/>
  <c r="G188" i="10"/>
  <c r="F188" i="10"/>
  <c r="E188" i="10"/>
  <c r="D188" i="10"/>
  <c r="C188" i="10"/>
  <c r="B188" i="10"/>
  <c r="A188" i="10"/>
  <c r="G187" i="10"/>
  <c r="F187" i="10"/>
  <c r="E187" i="10"/>
  <c r="D187" i="10"/>
  <c r="C187" i="10"/>
  <c r="B187" i="10"/>
  <c r="A187" i="10"/>
  <c r="G186" i="10"/>
  <c r="F186" i="10"/>
  <c r="E186" i="10"/>
  <c r="D186" i="10"/>
  <c r="C186" i="10"/>
  <c r="B186" i="10"/>
  <c r="A186" i="10"/>
  <c r="G185" i="10"/>
  <c r="F185" i="10"/>
  <c r="E185" i="10"/>
  <c r="D185" i="10"/>
  <c r="C185" i="10"/>
  <c r="B185" i="10"/>
  <c r="A185" i="10"/>
  <c r="G184" i="10"/>
  <c r="F184" i="10"/>
  <c r="E184" i="10"/>
  <c r="D184" i="10"/>
  <c r="C184" i="10"/>
  <c r="B184" i="10"/>
  <c r="A184" i="10"/>
  <c r="G183" i="10"/>
  <c r="F183" i="10"/>
  <c r="E183" i="10"/>
  <c r="D183" i="10"/>
  <c r="C183" i="10"/>
  <c r="B183" i="10"/>
  <c r="A183" i="10"/>
  <c r="G182" i="10"/>
  <c r="F182" i="10"/>
  <c r="E182" i="10"/>
  <c r="D182" i="10"/>
  <c r="C182" i="10"/>
  <c r="B182" i="10"/>
  <c r="A182" i="10"/>
  <c r="G181" i="10"/>
  <c r="F181" i="10"/>
  <c r="E181" i="10"/>
  <c r="D181" i="10"/>
  <c r="C181" i="10"/>
  <c r="B181" i="10"/>
  <c r="A181" i="10"/>
  <c r="G180" i="10"/>
  <c r="F180" i="10"/>
  <c r="E180" i="10"/>
  <c r="D180" i="10"/>
  <c r="C180" i="10"/>
  <c r="B180" i="10"/>
  <c r="A180" i="10"/>
  <c r="G179" i="10"/>
  <c r="F179" i="10"/>
  <c r="E179" i="10"/>
  <c r="D179" i="10"/>
  <c r="C179" i="10"/>
  <c r="B179" i="10"/>
  <c r="A179" i="10"/>
  <c r="G178" i="10"/>
  <c r="F178" i="10"/>
  <c r="E178" i="10"/>
  <c r="D178" i="10"/>
  <c r="C178" i="10"/>
  <c r="B178" i="10"/>
  <c r="A178" i="10"/>
  <c r="G177" i="10"/>
  <c r="F177" i="10"/>
  <c r="E177" i="10"/>
  <c r="D177" i="10"/>
  <c r="C177" i="10"/>
  <c r="B177" i="10"/>
  <c r="A177" i="10"/>
  <c r="G176" i="10"/>
  <c r="F176" i="10"/>
  <c r="E176" i="10"/>
  <c r="D176" i="10"/>
  <c r="C176" i="10"/>
  <c r="B176" i="10"/>
  <c r="A176" i="10"/>
  <c r="G175" i="10"/>
  <c r="F175" i="10"/>
  <c r="E175" i="10"/>
  <c r="D175" i="10"/>
  <c r="C175" i="10"/>
  <c r="B175" i="10"/>
  <c r="A175" i="10"/>
  <c r="G174" i="10"/>
  <c r="F174" i="10"/>
  <c r="E174" i="10"/>
  <c r="D174" i="10"/>
  <c r="C174" i="10"/>
  <c r="B174" i="10"/>
  <c r="A174" i="10"/>
  <c r="G173" i="10"/>
  <c r="F173" i="10"/>
  <c r="E173" i="10"/>
  <c r="D173" i="10"/>
  <c r="C173" i="10"/>
  <c r="B173" i="10"/>
  <c r="A173" i="10"/>
  <c r="G172" i="10"/>
  <c r="F172" i="10"/>
  <c r="E172" i="10"/>
  <c r="D172" i="10"/>
  <c r="C172" i="10"/>
  <c r="B172" i="10"/>
  <c r="A172" i="10"/>
  <c r="G171" i="10"/>
  <c r="F171" i="10"/>
  <c r="E171" i="10"/>
  <c r="D171" i="10"/>
  <c r="C171" i="10"/>
  <c r="B171" i="10"/>
  <c r="A171" i="10"/>
  <c r="G170" i="10"/>
  <c r="F170" i="10"/>
  <c r="E170" i="10"/>
  <c r="D170" i="10"/>
  <c r="C170" i="10"/>
  <c r="B170" i="10"/>
  <c r="A170" i="10"/>
  <c r="G169" i="10"/>
  <c r="F169" i="10"/>
  <c r="E169" i="10"/>
  <c r="D169" i="10"/>
  <c r="C169" i="10"/>
  <c r="B169" i="10"/>
  <c r="A169" i="10"/>
  <c r="G168" i="10"/>
  <c r="F168" i="10"/>
  <c r="E168" i="10"/>
  <c r="D168" i="10"/>
  <c r="C168" i="10"/>
  <c r="B168" i="10"/>
  <c r="A168" i="10"/>
  <c r="G167" i="10"/>
  <c r="F167" i="10"/>
  <c r="E167" i="10"/>
  <c r="D167" i="10"/>
  <c r="C167" i="10"/>
  <c r="B167" i="10"/>
  <c r="A167" i="10"/>
  <c r="G166" i="10"/>
  <c r="F166" i="10"/>
  <c r="E166" i="10"/>
  <c r="D166" i="10"/>
  <c r="C166" i="10"/>
  <c r="B166" i="10"/>
  <c r="A166" i="10"/>
  <c r="G165" i="10"/>
  <c r="F165" i="10"/>
  <c r="E165" i="10"/>
  <c r="D165" i="10"/>
  <c r="C165" i="10"/>
  <c r="B165" i="10"/>
  <c r="A165" i="10"/>
  <c r="G164" i="10"/>
  <c r="F164" i="10"/>
  <c r="E164" i="10"/>
  <c r="D164" i="10"/>
  <c r="C164" i="10"/>
  <c r="B164" i="10"/>
  <c r="A164" i="10"/>
  <c r="G163" i="10"/>
  <c r="F163" i="10"/>
  <c r="E163" i="10"/>
  <c r="D163" i="10"/>
  <c r="C163" i="10"/>
  <c r="B163" i="10"/>
  <c r="A163" i="10"/>
  <c r="G162" i="10"/>
  <c r="F162" i="10"/>
  <c r="E162" i="10"/>
  <c r="D162" i="10"/>
  <c r="C162" i="10"/>
  <c r="B162" i="10"/>
  <c r="A162" i="10"/>
  <c r="G161" i="10"/>
  <c r="F161" i="10"/>
  <c r="E161" i="10"/>
  <c r="D161" i="10"/>
  <c r="C161" i="10"/>
  <c r="B161" i="10"/>
  <c r="A161" i="10"/>
  <c r="G160" i="10"/>
  <c r="F160" i="10"/>
  <c r="E160" i="10"/>
  <c r="D160" i="10"/>
  <c r="C160" i="10"/>
  <c r="B160" i="10"/>
  <c r="A160" i="10"/>
  <c r="G159" i="10"/>
  <c r="F159" i="10"/>
  <c r="E159" i="10"/>
  <c r="D159" i="10"/>
  <c r="C159" i="10"/>
  <c r="B159" i="10"/>
  <c r="A159" i="10"/>
  <c r="G158" i="10"/>
  <c r="F158" i="10"/>
  <c r="E158" i="10"/>
  <c r="D158" i="10"/>
  <c r="C158" i="10"/>
  <c r="B158" i="10"/>
  <c r="A158" i="10"/>
  <c r="G157" i="10"/>
  <c r="F157" i="10"/>
  <c r="E157" i="10"/>
  <c r="D157" i="10"/>
  <c r="C157" i="10"/>
  <c r="B157" i="10"/>
  <c r="A157" i="10"/>
  <c r="G156" i="10"/>
  <c r="F156" i="10"/>
  <c r="E156" i="10"/>
  <c r="D156" i="10"/>
  <c r="C156" i="10"/>
  <c r="B156" i="10"/>
  <c r="A156" i="10"/>
  <c r="G155" i="10"/>
  <c r="F155" i="10"/>
  <c r="E155" i="10"/>
  <c r="D155" i="10"/>
  <c r="C155" i="10"/>
  <c r="B155" i="10"/>
  <c r="A155" i="10"/>
  <c r="G154" i="10"/>
  <c r="F154" i="10"/>
  <c r="E154" i="10"/>
  <c r="D154" i="10"/>
  <c r="C154" i="10"/>
  <c r="B154" i="10"/>
  <c r="A154" i="10"/>
  <c r="G153" i="10"/>
  <c r="F153" i="10"/>
  <c r="E153" i="10"/>
  <c r="D153" i="10"/>
  <c r="C153" i="10"/>
  <c r="B153" i="10"/>
  <c r="A153" i="10"/>
  <c r="G152" i="10"/>
  <c r="F152" i="10"/>
  <c r="E152" i="10"/>
  <c r="D152" i="10"/>
  <c r="C152" i="10"/>
  <c r="B152" i="10"/>
  <c r="A152" i="10"/>
  <c r="G151" i="10"/>
  <c r="F151" i="10"/>
  <c r="E151" i="10"/>
  <c r="D151" i="10"/>
  <c r="C151" i="10"/>
  <c r="B151" i="10"/>
  <c r="A151" i="10"/>
  <c r="G150" i="10"/>
  <c r="F150" i="10"/>
  <c r="E150" i="10"/>
  <c r="D150" i="10"/>
  <c r="C150" i="10"/>
  <c r="B150" i="10"/>
  <c r="A150" i="10"/>
  <c r="G149" i="10"/>
  <c r="F149" i="10"/>
  <c r="E149" i="10"/>
  <c r="D149" i="10"/>
  <c r="C149" i="10"/>
  <c r="B149" i="10"/>
  <c r="A149" i="10"/>
  <c r="G148" i="10"/>
  <c r="F148" i="10"/>
  <c r="E148" i="10"/>
  <c r="D148" i="10"/>
  <c r="C148" i="10"/>
  <c r="B148" i="10"/>
  <c r="A148" i="10"/>
  <c r="G147" i="10"/>
  <c r="F147" i="10"/>
  <c r="E147" i="10"/>
  <c r="D147" i="10"/>
  <c r="C147" i="10"/>
  <c r="B147" i="10"/>
  <c r="A147" i="10"/>
  <c r="G146" i="10"/>
  <c r="F146" i="10"/>
  <c r="E146" i="10"/>
  <c r="D146" i="10"/>
  <c r="C146" i="10"/>
  <c r="B146" i="10"/>
  <c r="A146" i="10"/>
  <c r="G145" i="10"/>
  <c r="F145" i="10"/>
  <c r="E145" i="10"/>
  <c r="D145" i="10"/>
  <c r="C145" i="10"/>
  <c r="B145" i="10"/>
  <c r="A145" i="10"/>
  <c r="G144" i="10"/>
  <c r="F144" i="10"/>
  <c r="E144" i="10"/>
  <c r="D144" i="10"/>
  <c r="C144" i="10"/>
  <c r="B144" i="10"/>
  <c r="A144" i="10"/>
  <c r="G143" i="10"/>
  <c r="F143" i="10"/>
  <c r="E143" i="10"/>
  <c r="D143" i="10"/>
  <c r="C143" i="10"/>
  <c r="B143" i="10"/>
  <c r="A143" i="10"/>
  <c r="G142" i="10"/>
  <c r="F142" i="10"/>
  <c r="E142" i="10"/>
  <c r="D142" i="10"/>
  <c r="C142" i="10"/>
  <c r="B142" i="10"/>
  <c r="A142" i="10"/>
  <c r="G141" i="10"/>
  <c r="F141" i="10"/>
  <c r="E141" i="10"/>
  <c r="D141" i="10"/>
  <c r="C141" i="10"/>
  <c r="B141" i="10"/>
  <c r="A141" i="10"/>
  <c r="G140" i="10"/>
  <c r="F140" i="10"/>
  <c r="E140" i="10"/>
  <c r="D140" i="10"/>
  <c r="C140" i="10"/>
  <c r="B140" i="10"/>
  <c r="A140" i="10"/>
  <c r="G139" i="10"/>
  <c r="F139" i="10"/>
  <c r="E139" i="10"/>
  <c r="D139" i="10"/>
  <c r="C139" i="10"/>
  <c r="B139" i="10"/>
  <c r="A139" i="10"/>
  <c r="G138" i="10"/>
  <c r="F138" i="10"/>
  <c r="E138" i="10"/>
  <c r="D138" i="10"/>
  <c r="C138" i="10"/>
  <c r="B138" i="10"/>
  <c r="A138" i="10"/>
  <c r="G137" i="10"/>
  <c r="F137" i="10"/>
  <c r="E137" i="10"/>
  <c r="D137" i="10"/>
  <c r="C137" i="10"/>
  <c r="B137" i="10"/>
  <c r="A137" i="10"/>
  <c r="G136" i="10"/>
  <c r="F136" i="10"/>
  <c r="E136" i="10"/>
  <c r="D136" i="10"/>
  <c r="C136" i="10"/>
  <c r="B136" i="10"/>
  <c r="A136" i="10"/>
  <c r="G135" i="10"/>
  <c r="F135" i="10"/>
  <c r="E135" i="10"/>
  <c r="D135" i="10"/>
  <c r="C135" i="10"/>
  <c r="B135" i="10"/>
  <c r="A135" i="10"/>
  <c r="G134" i="10"/>
  <c r="F134" i="10"/>
  <c r="E134" i="10"/>
  <c r="D134" i="10"/>
  <c r="C134" i="10"/>
  <c r="B134" i="10"/>
  <c r="A134" i="10"/>
  <c r="G133" i="10"/>
  <c r="F133" i="10"/>
  <c r="E133" i="10"/>
  <c r="D133" i="10"/>
  <c r="C133" i="10"/>
  <c r="B133" i="10"/>
  <c r="A133" i="10"/>
  <c r="G132" i="10"/>
  <c r="F132" i="10"/>
  <c r="E132" i="10"/>
  <c r="D132" i="10"/>
  <c r="C132" i="10"/>
  <c r="B132" i="10"/>
  <c r="A132" i="10"/>
  <c r="G131" i="10"/>
  <c r="F131" i="10"/>
  <c r="E131" i="10"/>
  <c r="D131" i="10"/>
  <c r="C131" i="10"/>
  <c r="B131" i="10"/>
  <c r="A131" i="10"/>
  <c r="G130" i="10"/>
  <c r="F130" i="10"/>
  <c r="E130" i="10"/>
  <c r="D130" i="10"/>
  <c r="C130" i="10"/>
  <c r="B130" i="10"/>
  <c r="A130" i="10"/>
  <c r="G129" i="10"/>
  <c r="F129" i="10"/>
  <c r="E129" i="10"/>
  <c r="D129" i="10"/>
  <c r="C129" i="10"/>
  <c r="B129" i="10"/>
  <c r="A129" i="10"/>
  <c r="G128" i="10"/>
  <c r="F128" i="10"/>
  <c r="E128" i="10"/>
  <c r="D128" i="10"/>
  <c r="C128" i="10"/>
  <c r="B128" i="10"/>
  <c r="A128" i="10"/>
  <c r="G127" i="10"/>
  <c r="F127" i="10"/>
  <c r="E127" i="10"/>
  <c r="D127" i="10"/>
  <c r="C127" i="10"/>
  <c r="B127" i="10"/>
  <c r="A127" i="10"/>
  <c r="G126" i="10"/>
  <c r="F126" i="10"/>
  <c r="E126" i="10"/>
  <c r="D126" i="10"/>
  <c r="C126" i="10"/>
  <c r="B126" i="10"/>
  <c r="A126" i="10"/>
  <c r="G125" i="10"/>
  <c r="F125" i="10"/>
  <c r="E125" i="10"/>
  <c r="D125" i="10"/>
  <c r="C125" i="10"/>
  <c r="B125" i="10"/>
  <c r="A125" i="10"/>
  <c r="G124" i="10"/>
  <c r="F124" i="10"/>
  <c r="E124" i="10"/>
  <c r="D124" i="10"/>
  <c r="C124" i="10"/>
  <c r="B124" i="10"/>
  <c r="A124" i="10"/>
  <c r="G123" i="10"/>
  <c r="F123" i="10"/>
  <c r="E123" i="10"/>
  <c r="D123" i="10"/>
  <c r="C123" i="10"/>
  <c r="B123" i="10"/>
  <c r="A123" i="10"/>
  <c r="G122" i="10"/>
  <c r="F122" i="10"/>
  <c r="E122" i="10"/>
  <c r="D122" i="10"/>
  <c r="C122" i="10"/>
  <c r="B122" i="10"/>
  <c r="A122" i="10"/>
  <c r="G121" i="10"/>
  <c r="F121" i="10"/>
  <c r="E121" i="10"/>
  <c r="D121" i="10"/>
  <c r="C121" i="10"/>
  <c r="B121" i="10"/>
  <c r="A121" i="10"/>
  <c r="G120" i="10"/>
  <c r="F120" i="10"/>
  <c r="E120" i="10"/>
  <c r="D120" i="10"/>
  <c r="C120" i="10"/>
  <c r="B120" i="10"/>
  <c r="A120" i="10"/>
  <c r="G119" i="10"/>
  <c r="F119" i="10"/>
  <c r="E119" i="10"/>
  <c r="D119" i="10"/>
  <c r="C119" i="10"/>
  <c r="B119" i="10"/>
  <c r="A119" i="10"/>
  <c r="G118" i="10"/>
  <c r="F118" i="10"/>
  <c r="E118" i="10"/>
  <c r="D118" i="10"/>
  <c r="C118" i="10"/>
  <c r="B118" i="10"/>
  <c r="A118" i="10"/>
  <c r="G117" i="10"/>
  <c r="F117" i="10"/>
  <c r="E117" i="10"/>
  <c r="D117" i="10"/>
  <c r="C117" i="10"/>
  <c r="B117" i="10"/>
  <c r="A117" i="10"/>
  <c r="G116" i="10"/>
  <c r="F116" i="10"/>
  <c r="E116" i="10"/>
  <c r="D116" i="10"/>
  <c r="C116" i="10"/>
  <c r="B116" i="10"/>
  <c r="A116" i="10"/>
  <c r="G115" i="10"/>
  <c r="F115" i="10"/>
  <c r="E115" i="10"/>
  <c r="D115" i="10"/>
  <c r="C115" i="10"/>
  <c r="B115" i="10"/>
  <c r="A115" i="10"/>
  <c r="G114" i="10"/>
  <c r="F114" i="10"/>
  <c r="E114" i="10"/>
  <c r="D114" i="10"/>
  <c r="C114" i="10"/>
  <c r="B114" i="10"/>
  <c r="A114" i="10"/>
  <c r="G113" i="10"/>
  <c r="F113" i="10"/>
  <c r="E113" i="10"/>
  <c r="D113" i="10"/>
  <c r="C113" i="10"/>
  <c r="B113" i="10"/>
  <c r="A113" i="10"/>
  <c r="G112" i="10"/>
  <c r="F112" i="10"/>
  <c r="E112" i="10"/>
  <c r="D112" i="10"/>
  <c r="C112" i="10"/>
  <c r="B112" i="10"/>
  <c r="A112" i="10"/>
  <c r="G111" i="10"/>
  <c r="F111" i="10"/>
  <c r="E111" i="10"/>
  <c r="D111" i="10"/>
  <c r="C111" i="10"/>
  <c r="B111" i="10"/>
  <c r="A111" i="10"/>
  <c r="G110" i="10"/>
  <c r="F110" i="10"/>
  <c r="E110" i="10"/>
  <c r="D110" i="10"/>
  <c r="C110" i="10"/>
  <c r="B110" i="10"/>
  <c r="A110" i="10"/>
  <c r="G109" i="10"/>
  <c r="F109" i="10"/>
  <c r="E109" i="10"/>
  <c r="D109" i="10"/>
  <c r="C109" i="10"/>
  <c r="B109" i="10"/>
  <c r="A109" i="10"/>
  <c r="G108" i="10"/>
  <c r="F108" i="10"/>
  <c r="E108" i="10"/>
  <c r="D108" i="10"/>
  <c r="C108" i="10"/>
  <c r="B108" i="10"/>
  <c r="A108" i="10"/>
  <c r="G107" i="10"/>
  <c r="F107" i="10"/>
  <c r="E107" i="10"/>
  <c r="D107" i="10"/>
  <c r="C107" i="10"/>
  <c r="B107" i="10"/>
  <c r="A107" i="10"/>
  <c r="G106" i="10"/>
  <c r="F106" i="10"/>
  <c r="E106" i="10"/>
  <c r="D106" i="10"/>
  <c r="C106" i="10"/>
  <c r="B106" i="10"/>
  <c r="A106" i="10"/>
  <c r="G105" i="10"/>
  <c r="F105" i="10"/>
  <c r="E105" i="10"/>
  <c r="D105" i="10"/>
  <c r="C105" i="10"/>
  <c r="B105" i="10"/>
  <c r="A105" i="10"/>
  <c r="G104" i="10"/>
  <c r="F104" i="10"/>
  <c r="E104" i="10"/>
  <c r="D104" i="10"/>
  <c r="C104" i="10"/>
  <c r="B104" i="10"/>
  <c r="A104" i="10"/>
  <c r="G103" i="10"/>
  <c r="F103" i="10"/>
  <c r="E103" i="10"/>
  <c r="D103" i="10"/>
  <c r="C103" i="10"/>
  <c r="B103" i="10"/>
  <c r="A103" i="10"/>
  <c r="G102" i="10"/>
  <c r="F102" i="10"/>
  <c r="E102" i="10"/>
  <c r="D102" i="10"/>
  <c r="C102" i="10"/>
  <c r="B102" i="10"/>
  <c r="A102" i="10"/>
  <c r="G101" i="10"/>
  <c r="F101" i="10"/>
  <c r="E101" i="10"/>
  <c r="D101" i="10"/>
  <c r="C101" i="10"/>
  <c r="B101" i="10"/>
  <c r="A101" i="10"/>
  <c r="G100" i="10"/>
  <c r="F100" i="10"/>
  <c r="E100" i="10"/>
  <c r="D100" i="10"/>
  <c r="C100" i="10"/>
  <c r="B100" i="10"/>
  <c r="A100" i="10"/>
  <c r="G99" i="10"/>
  <c r="F99" i="10"/>
  <c r="E99" i="10"/>
  <c r="D99" i="10"/>
  <c r="C99" i="10"/>
  <c r="B99" i="10"/>
  <c r="A99" i="10"/>
  <c r="G98" i="10"/>
  <c r="F98" i="10"/>
  <c r="E98" i="10"/>
  <c r="D98" i="10"/>
  <c r="C98" i="10"/>
  <c r="B98" i="10"/>
  <c r="A98" i="10"/>
  <c r="G97" i="10"/>
  <c r="F97" i="10"/>
  <c r="E97" i="10"/>
  <c r="D97" i="10"/>
  <c r="C97" i="10"/>
  <c r="B97" i="10"/>
  <c r="A97" i="10"/>
  <c r="G96" i="10"/>
  <c r="F96" i="10"/>
  <c r="E96" i="10"/>
  <c r="D96" i="10"/>
  <c r="C96" i="10"/>
  <c r="B96" i="10"/>
  <c r="A96" i="10"/>
  <c r="G95" i="10"/>
  <c r="F95" i="10"/>
  <c r="E95" i="10"/>
  <c r="D95" i="10"/>
  <c r="C95" i="10"/>
  <c r="B95" i="10"/>
  <c r="A95" i="10"/>
  <c r="G94" i="10"/>
  <c r="F94" i="10"/>
  <c r="E94" i="10"/>
  <c r="D94" i="10"/>
  <c r="C94" i="10"/>
  <c r="B94" i="10"/>
  <c r="A94" i="10"/>
  <c r="G93" i="10"/>
  <c r="F93" i="10"/>
  <c r="E93" i="10"/>
  <c r="D93" i="10"/>
  <c r="C93" i="10"/>
  <c r="B93" i="10"/>
  <c r="A93" i="10"/>
  <c r="G92" i="10"/>
  <c r="F92" i="10"/>
  <c r="E92" i="10"/>
  <c r="D92" i="10"/>
  <c r="C92" i="10"/>
  <c r="B92" i="10"/>
  <c r="A92" i="10"/>
  <c r="G91" i="10"/>
  <c r="F91" i="10"/>
  <c r="E91" i="10"/>
  <c r="D91" i="10"/>
  <c r="C91" i="10"/>
  <c r="B91" i="10"/>
  <c r="A91" i="10"/>
  <c r="G90" i="10"/>
  <c r="F90" i="10"/>
  <c r="E90" i="10"/>
  <c r="D90" i="10"/>
  <c r="C90" i="10"/>
  <c r="B90" i="10"/>
  <c r="A90" i="10"/>
  <c r="G89" i="10"/>
  <c r="F89" i="10"/>
  <c r="E89" i="10"/>
  <c r="D89" i="10"/>
  <c r="C89" i="10"/>
  <c r="B89" i="10"/>
  <c r="A89" i="10"/>
  <c r="G88" i="10"/>
  <c r="F88" i="10"/>
  <c r="E88" i="10"/>
  <c r="D88" i="10"/>
  <c r="C88" i="10"/>
  <c r="B88" i="10"/>
  <c r="A88" i="10"/>
  <c r="G87" i="10"/>
  <c r="F87" i="10"/>
  <c r="E87" i="10"/>
  <c r="D87" i="10"/>
  <c r="C87" i="10"/>
  <c r="B87" i="10"/>
  <c r="A87" i="10"/>
  <c r="G86" i="10"/>
  <c r="F86" i="10"/>
  <c r="E86" i="10"/>
  <c r="D86" i="10"/>
  <c r="C86" i="10"/>
  <c r="B86" i="10"/>
  <c r="A86" i="10"/>
  <c r="G85" i="10"/>
  <c r="F85" i="10"/>
  <c r="E85" i="10"/>
  <c r="D85" i="10"/>
  <c r="C85" i="10"/>
  <c r="B85" i="10"/>
  <c r="A85" i="10"/>
  <c r="G84" i="10"/>
  <c r="F84" i="10"/>
  <c r="E84" i="10"/>
  <c r="D84" i="10"/>
  <c r="C84" i="10"/>
  <c r="B84" i="10"/>
  <c r="A84" i="10"/>
  <c r="G83" i="10"/>
  <c r="F83" i="10"/>
  <c r="E83" i="10"/>
  <c r="D83" i="10"/>
  <c r="C83" i="10"/>
  <c r="B83" i="10"/>
  <c r="A83" i="10"/>
  <c r="G82" i="10"/>
  <c r="F82" i="10"/>
  <c r="E82" i="10"/>
  <c r="D82" i="10"/>
  <c r="C82" i="10"/>
  <c r="B82" i="10"/>
  <c r="A82" i="10"/>
  <c r="G81" i="10"/>
  <c r="F81" i="10"/>
  <c r="E81" i="10"/>
  <c r="D81" i="10"/>
  <c r="C81" i="10"/>
  <c r="B81" i="10"/>
  <c r="A81" i="10"/>
  <c r="G80" i="10"/>
  <c r="F80" i="10"/>
  <c r="E80" i="10"/>
  <c r="D80" i="10"/>
  <c r="C80" i="10"/>
  <c r="B80" i="10"/>
  <c r="A80" i="10"/>
  <c r="G79" i="10"/>
  <c r="F79" i="10"/>
  <c r="E79" i="10"/>
  <c r="D79" i="10"/>
  <c r="C79" i="10"/>
  <c r="B79" i="10"/>
  <c r="A79" i="10"/>
  <c r="G78" i="10"/>
  <c r="F78" i="10"/>
  <c r="E78" i="10"/>
  <c r="D78" i="10"/>
  <c r="C78" i="10"/>
  <c r="B78" i="10"/>
  <c r="A78" i="10"/>
  <c r="G77" i="10"/>
  <c r="F77" i="10"/>
  <c r="E77" i="10"/>
  <c r="D77" i="10"/>
  <c r="C77" i="10"/>
  <c r="B77" i="10"/>
  <c r="A77" i="10"/>
  <c r="G76" i="10"/>
  <c r="F76" i="10"/>
  <c r="E76" i="10"/>
  <c r="D76" i="10"/>
  <c r="C76" i="10"/>
  <c r="B76" i="10"/>
  <c r="A76" i="10"/>
  <c r="G75" i="10"/>
  <c r="F75" i="10"/>
  <c r="E75" i="10"/>
  <c r="D75" i="10"/>
  <c r="C75" i="10"/>
  <c r="B75" i="10"/>
  <c r="A75" i="10"/>
  <c r="G74" i="10"/>
  <c r="F74" i="10"/>
  <c r="E74" i="10"/>
  <c r="D74" i="10"/>
  <c r="C74" i="10"/>
  <c r="B74" i="10"/>
  <c r="A74" i="10"/>
  <c r="G73" i="10"/>
  <c r="F73" i="10"/>
  <c r="E73" i="10"/>
  <c r="D73" i="10"/>
  <c r="C73" i="10"/>
  <c r="B73" i="10"/>
  <c r="A73" i="10"/>
  <c r="G72" i="10"/>
  <c r="F72" i="10"/>
  <c r="E72" i="10"/>
  <c r="D72" i="10"/>
  <c r="C72" i="10"/>
  <c r="B72" i="10"/>
  <c r="A72" i="10"/>
  <c r="G71" i="10"/>
  <c r="F71" i="10"/>
  <c r="E71" i="10"/>
  <c r="D71" i="10"/>
  <c r="C71" i="10"/>
  <c r="B71" i="10"/>
  <c r="A71" i="10"/>
  <c r="G70" i="10"/>
  <c r="F70" i="10"/>
  <c r="E70" i="10"/>
  <c r="D70" i="10"/>
  <c r="C70" i="10"/>
  <c r="B70" i="10"/>
  <c r="A70" i="10"/>
  <c r="G69" i="10"/>
  <c r="F69" i="10"/>
  <c r="E69" i="10"/>
  <c r="D69" i="10"/>
  <c r="C69" i="10"/>
  <c r="B69" i="10"/>
  <c r="A69" i="10"/>
  <c r="G68" i="10"/>
  <c r="F68" i="10"/>
  <c r="E68" i="10"/>
  <c r="D68" i="10"/>
  <c r="C68" i="10"/>
  <c r="B68" i="10"/>
  <c r="A68" i="10"/>
  <c r="G67" i="10"/>
  <c r="F67" i="10"/>
  <c r="E67" i="10"/>
  <c r="D67" i="10"/>
  <c r="C67" i="10"/>
  <c r="B67" i="10"/>
  <c r="A67" i="10"/>
  <c r="G66" i="10"/>
  <c r="F66" i="10"/>
  <c r="E66" i="10"/>
  <c r="D66" i="10"/>
  <c r="C66" i="10"/>
  <c r="B66" i="10"/>
  <c r="A66" i="10"/>
  <c r="G65" i="10"/>
  <c r="F65" i="10"/>
  <c r="E65" i="10"/>
  <c r="D65" i="10"/>
  <c r="C65" i="10"/>
  <c r="B65" i="10"/>
  <c r="A65" i="10"/>
  <c r="G64" i="10"/>
  <c r="F64" i="10"/>
  <c r="E64" i="10"/>
  <c r="D64" i="10"/>
  <c r="C64" i="10"/>
  <c r="B64" i="10"/>
  <c r="A64" i="10"/>
  <c r="G63" i="10"/>
  <c r="F63" i="10"/>
  <c r="E63" i="10"/>
  <c r="D63" i="10"/>
  <c r="C63" i="10"/>
  <c r="B63" i="10"/>
  <c r="A63" i="10"/>
  <c r="G62" i="10"/>
  <c r="F62" i="10"/>
  <c r="E62" i="10"/>
  <c r="D62" i="10"/>
  <c r="C62" i="10"/>
  <c r="B62" i="10"/>
  <c r="A62" i="10"/>
  <c r="G61" i="10"/>
  <c r="F61" i="10"/>
  <c r="E61" i="10"/>
  <c r="D61" i="10"/>
  <c r="C61" i="10"/>
  <c r="B61" i="10"/>
  <c r="A61" i="10"/>
  <c r="G60" i="10"/>
  <c r="F60" i="10"/>
  <c r="E60" i="10"/>
  <c r="D60" i="10"/>
  <c r="C60" i="10"/>
  <c r="B60" i="10"/>
  <c r="A60" i="10"/>
  <c r="G59" i="10"/>
  <c r="F59" i="10"/>
  <c r="E59" i="10"/>
  <c r="D59" i="10"/>
  <c r="C59" i="10"/>
  <c r="B59" i="10"/>
  <c r="A59" i="10"/>
  <c r="G58" i="10"/>
  <c r="F58" i="10"/>
  <c r="E58" i="10"/>
  <c r="D58" i="10"/>
  <c r="C58" i="10"/>
  <c r="B58" i="10"/>
  <c r="A58" i="10"/>
  <c r="G57" i="10"/>
  <c r="F57" i="10"/>
  <c r="E57" i="10"/>
  <c r="D57" i="10"/>
  <c r="C57" i="10"/>
  <c r="B57" i="10"/>
  <c r="A57" i="10"/>
  <c r="G56" i="10"/>
  <c r="F56" i="10"/>
  <c r="E56" i="10"/>
  <c r="D56" i="10"/>
  <c r="C56" i="10"/>
  <c r="B56" i="10"/>
  <c r="A56" i="10"/>
  <c r="G55" i="10"/>
  <c r="F55" i="10"/>
  <c r="E55" i="10"/>
  <c r="D55" i="10"/>
  <c r="C55" i="10"/>
  <c r="B55" i="10"/>
  <c r="A55" i="10"/>
  <c r="G54" i="10"/>
  <c r="F54" i="10"/>
  <c r="E54" i="10"/>
  <c r="D54" i="10"/>
  <c r="C54" i="10"/>
  <c r="B54" i="10"/>
  <c r="A54" i="10"/>
  <c r="G53" i="10"/>
  <c r="F53" i="10"/>
  <c r="E53" i="10"/>
  <c r="D53" i="10"/>
  <c r="C53" i="10"/>
  <c r="B53" i="10"/>
  <c r="A53" i="10"/>
  <c r="G52" i="10"/>
  <c r="F52" i="10"/>
  <c r="E52" i="10"/>
  <c r="D52" i="10"/>
  <c r="C52" i="10"/>
  <c r="B52" i="10"/>
  <c r="A52" i="10"/>
  <c r="G51" i="10"/>
  <c r="F51" i="10"/>
  <c r="E51" i="10"/>
  <c r="D51" i="10"/>
  <c r="C51" i="10"/>
  <c r="B51" i="10"/>
  <c r="A51" i="10"/>
  <c r="G50" i="10"/>
  <c r="F50" i="10"/>
  <c r="E50" i="10"/>
  <c r="D50" i="10"/>
  <c r="C50" i="10"/>
  <c r="B50" i="10"/>
  <c r="A50" i="10"/>
  <c r="G49" i="10"/>
  <c r="F49" i="10"/>
  <c r="E49" i="10"/>
  <c r="D49" i="10"/>
  <c r="C49" i="10"/>
  <c r="B49" i="10"/>
  <c r="A49" i="10"/>
  <c r="G48" i="10"/>
  <c r="F48" i="10"/>
  <c r="E48" i="10"/>
  <c r="D48" i="10"/>
  <c r="C48" i="10"/>
  <c r="B48" i="10"/>
  <c r="A48" i="10"/>
  <c r="G47" i="10"/>
  <c r="F47" i="10"/>
  <c r="E47" i="10"/>
  <c r="D47" i="10"/>
  <c r="C47" i="10"/>
  <c r="B47" i="10"/>
  <c r="A47" i="10"/>
  <c r="G46" i="10"/>
  <c r="F46" i="10"/>
  <c r="E46" i="10"/>
  <c r="D46" i="10"/>
  <c r="C46" i="10"/>
  <c r="B46" i="10"/>
  <c r="A46" i="10"/>
  <c r="G45" i="10"/>
  <c r="F45" i="10"/>
  <c r="E45" i="10"/>
  <c r="D45" i="10"/>
  <c r="C45" i="10"/>
  <c r="B45" i="10"/>
  <c r="A45" i="10"/>
  <c r="G44" i="10"/>
  <c r="F44" i="10"/>
  <c r="E44" i="10"/>
  <c r="D44" i="10"/>
  <c r="C44" i="10"/>
  <c r="B44" i="10"/>
  <c r="A44" i="10"/>
  <c r="G43" i="10"/>
  <c r="F43" i="10"/>
  <c r="E43" i="10"/>
  <c r="D43" i="10"/>
  <c r="C43" i="10"/>
  <c r="B43" i="10"/>
  <c r="A43" i="10"/>
  <c r="G42" i="10"/>
  <c r="F42" i="10"/>
  <c r="E42" i="10"/>
  <c r="D42" i="10"/>
  <c r="C42" i="10"/>
  <c r="B42" i="10"/>
  <c r="A42" i="10"/>
  <c r="G41" i="10"/>
  <c r="F41" i="10"/>
  <c r="E41" i="10"/>
  <c r="D41" i="10"/>
  <c r="C41" i="10"/>
  <c r="B41" i="10"/>
  <c r="A41" i="10"/>
  <c r="G40" i="10"/>
  <c r="F40" i="10"/>
  <c r="E40" i="10"/>
  <c r="D40" i="10"/>
  <c r="C40" i="10"/>
  <c r="B40" i="10"/>
  <c r="A40" i="10"/>
  <c r="G39" i="10"/>
  <c r="F39" i="10"/>
  <c r="E39" i="10"/>
  <c r="D39" i="10"/>
  <c r="C39" i="10"/>
  <c r="B39" i="10"/>
  <c r="A39" i="10"/>
  <c r="G38" i="10"/>
  <c r="F38" i="10"/>
  <c r="E38" i="10"/>
  <c r="D38" i="10"/>
  <c r="C38" i="10"/>
  <c r="B38" i="10"/>
  <c r="A38" i="10"/>
  <c r="G37" i="10"/>
  <c r="F37" i="10"/>
  <c r="E37" i="10"/>
  <c r="D37" i="10"/>
  <c r="C37" i="10"/>
  <c r="B37" i="10"/>
  <c r="A37" i="10"/>
  <c r="G36" i="10"/>
  <c r="F36" i="10"/>
  <c r="E36" i="10"/>
  <c r="D36" i="10"/>
  <c r="C36" i="10"/>
  <c r="B36" i="10"/>
  <c r="A36" i="10"/>
  <c r="G35" i="10"/>
  <c r="F35" i="10"/>
  <c r="E35" i="10"/>
  <c r="D35" i="10"/>
  <c r="C35" i="10"/>
  <c r="B35" i="10"/>
  <c r="A35" i="10"/>
  <c r="G34" i="10"/>
  <c r="F34" i="10"/>
  <c r="E34" i="10"/>
  <c r="D34" i="10"/>
  <c r="C34" i="10"/>
  <c r="B34" i="10"/>
  <c r="A34" i="10"/>
  <c r="G33" i="10"/>
  <c r="F33" i="10"/>
  <c r="E33" i="10"/>
  <c r="D33" i="10"/>
  <c r="C33" i="10"/>
  <c r="B33" i="10"/>
  <c r="A33" i="10"/>
  <c r="G32" i="10"/>
  <c r="F32" i="10"/>
  <c r="E32" i="10"/>
  <c r="D32" i="10"/>
  <c r="C32" i="10"/>
  <c r="B32" i="10"/>
  <c r="A32" i="10"/>
  <c r="G31" i="10"/>
  <c r="F31" i="10"/>
  <c r="E31" i="10"/>
  <c r="D31" i="10"/>
  <c r="C31" i="10"/>
  <c r="B31" i="10"/>
  <c r="A31" i="10"/>
  <c r="G30" i="10"/>
  <c r="F30" i="10"/>
  <c r="E30" i="10"/>
  <c r="D30" i="10"/>
  <c r="C30" i="10"/>
  <c r="B30" i="10"/>
  <c r="A30" i="10"/>
  <c r="G29" i="10"/>
  <c r="F29" i="10"/>
  <c r="E29" i="10"/>
  <c r="D29" i="10"/>
  <c r="C29" i="10"/>
  <c r="B29" i="10"/>
  <c r="A29" i="10"/>
  <c r="G28" i="10"/>
  <c r="F28" i="10"/>
  <c r="E28" i="10"/>
  <c r="D28" i="10"/>
  <c r="C28" i="10"/>
  <c r="B28" i="10"/>
  <c r="A28" i="10"/>
  <c r="G27" i="10"/>
  <c r="F27" i="10"/>
  <c r="E27" i="10"/>
  <c r="D27" i="10"/>
  <c r="C27" i="10"/>
  <c r="B27" i="10"/>
  <c r="A27" i="10"/>
  <c r="G26" i="10"/>
  <c r="F26" i="10"/>
  <c r="E26" i="10"/>
  <c r="D26" i="10"/>
  <c r="C26" i="10"/>
  <c r="B26" i="10"/>
  <c r="A26" i="10"/>
  <c r="G25" i="10"/>
  <c r="F25" i="10"/>
  <c r="E25" i="10"/>
  <c r="D25" i="10"/>
  <c r="C25" i="10"/>
  <c r="B25" i="10"/>
  <c r="A25" i="10"/>
  <c r="G24" i="10"/>
  <c r="F24" i="10"/>
  <c r="E24" i="10"/>
  <c r="D24" i="10"/>
  <c r="C24" i="10"/>
  <c r="B24" i="10"/>
  <c r="A24" i="10"/>
  <c r="G23" i="10"/>
  <c r="F23" i="10"/>
  <c r="E23" i="10"/>
  <c r="D23" i="10"/>
  <c r="C23" i="10"/>
  <c r="B23" i="10"/>
  <c r="A23" i="10"/>
  <c r="G22" i="10"/>
  <c r="F22" i="10"/>
  <c r="E22" i="10"/>
  <c r="D22" i="10"/>
  <c r="C22" i="10"/>
  <c r="B22" i="10"/>
  <c r="A22" i="10"/>
  <c r="G21" i="10"/>
  <c r="F21" i="10"/>
  <c r="E21" i="10"/>
  <c r="D21" i="10"/>
  <c r="C21" i="10"/>
  <c r="B21" i="10"/>
  <c r="A21" i="10"/>
  <c r="G20" i="10"/>
  <c r="F20" i="10"/>
  <c r="E20" i="10"/>
  <c r="D20" i="10"/>
  <c r="C20" i="10"/>
  <c r="B20" i="10"/>
  <c r="A20" i="10"/>
  <c r="G19" i="10"/>
  <c r="F19" i="10"/>
  <c r="E19" i="10"/>
  <c r="D19" i="10"/>
  <c r="C19" i="10"/>
  <c r="B19" i="10"/>
  <c r="A19" i="10"/>
  <c r="G18" i="10"/>
  <c r="F18" i="10"/>
  <c r="E18" i="10"/>
  <c r="D18" i="10"/>
  <c r="C18" i="10"/>
  <c r="B18" i="10"/>
  <c r="A18" i="10"/>
  <c r="G17" i="10"/>
  <c r="F17" i="10"/>
  <c r="E17" i="10"/>
  <c r="D17" i="10"/>
  <c r="C17" i="10"/>
  <c r="B17" i="10"/>
  <c r="A17" i="10"/>
  <c r="G16" i="10"/>
  <c r="F16" i="10"/>
  <c r="E16" i="10"/>
  <c r="D16" i="10"/>
  <c r="C16" i="10"/>
  <c r="B16" i="10"/>
  <c r="A16" i="10"/>
  <c r="G15" i="10"/>
  <c r="F15" i="10"/>
  <c r="E15" i="10"/>
  <c r="D15" i="10"/>
  <c r="C15" i="10"/>
  <c r="B15" i="10"/>
  <c r="A15" i="10"/>
  <c r="G14" i="10"/>
  <c r="F14" i="10"/>
  <c r="E14" i="10"/>
  <c r="D14" i="10"/>
  <c r="C14" i="10"/>
  <c r="B14" i="10"/>
  <c r="A14" i="10"/>
  <c r="G13" i="10"/>
  <c r="F13" i="10"/>
  <c r="E13" i="10"/>
  <c r="D13" i="10"/>
  <c r="C13" i="10"/>
  <c r="B13" i="10"/>
  <c r="A13" i="10"/>
  <c r="G12" i="10"/>
  <c r="F12" i="10"/>
  <c r="E12" i="10"/>
  <c r="D12" i="10"/>
  <c r="C12" i="10"/>
  <c r="B12" i="10"/>
  <c r="A12" i="10"/>
  <c r="G11" i="10"/>
  <c r="F11" i="10"/>
  <c r="E11" i="10"/>
  <c r="D11" i="10"/>
  <c r="C11" i="10"/>
  <c r="B11" i="10"/>
  <c r="A11" i="10"/>
  <c r="G10" i="10"/>
  <c r="F10" i="10"/>
  <c r="E10" i="10"/>
  <c r="D10" i="10"/>
  <c r="C10" i="10"/>
  <c r="B10" i="10"/>
  <c r="A10" i="10"/>
  <c r="G9" i="10"/>
  <c r="F9" i="10"/>
  <c r="E9" i="10"/>
  <c r="D9" i="10"/>
  <c r="C9" i="10"/>
  <c r="B9" i="10"/>
  <c r="A9" i="10"/>
  <c r="G8" i="10"/>
  <c r="F8" i="10"/>
  <c r="E8" i="10"/>
  <c r="D8" i="10"/>
  <c r="C8" i="10"/>
  <c r="B8" i="10"/>
  <c r="A8" i="10"/>
  <c r="G7" i="10"/>
  <c r="F7" i="10"/>
  <c r="E7" i="10"/>
  <c r="D7" i="10"/>
  <c r="C7" i="10"/>
  <c r="B7" i="10"/>
  <c r="A7" i="10"/>
  <c r="G6" i="10"/>
  <c r="F6" i="10"/>
  <c r="E6" i="10"/>
  <c r="D6" i="10"/>
  <c r="C6" i="10"/>
  <c r="B6" i="10"/>
  <c r="A6" i="10"/>
  <c r="G5" i="10"/>
  <c r="F5" i="10"/>
  <c r="E5" i="10"/>
  <c r="D5" i="10"/>
  <c r="C5" i="10"/>
  <c r="B5" i="10"/>
  <c r="A5" i="10"/>
  <c r="G4" i="10"/>
  <c r="F4" i="10"/>
  <c r="E4" i="10"/>
  <c r="D4" i="10"/>
  <c r="C4" i="10"/>
  <c r="B4" i="10"/>
  <c r="A4" i="10"/>
  <c r="G3" i="10"/>
  <c r="F3" i="10"/>
  <c r="E3" i="10"/>
  <c r="D3" i="10"/>
  <c r="C3" i="10"/>
  <c r="B3" i="10"/>
  <c r="A3" i="10"/>
  <c r="G2" i="10"/>
  <c r="F2" i="10"/>
  <c r="E2" i="10"/>
  <c r="D2" i="10"/>
  <c r="C2" i="10"/>
  <c r="B2" i="10"/>
  <c r="A2" i="10"/>
  <c r="N14" i="8"/>
  <c r="AC5" i="10" l="1"/>
  <c r="H745" i="10" s="1"/>
  <c r="AC2" i="10"/>
  <c r="A300" i="6"/>
  <c r="B300" i="6"/>
  <c r="C300" i="6"/>
  <c r="D300" i="6"/>
  <c r="E300" i="6"/>
  <c r="F300" i="6"/>
  <c r="G300" i="6"/>
  <c r="A301" i="6"/>
  <c r="B301" i="6"/>
  <c r="C301" i="6"/>
  <c r="D301" i="6"/>
  <c r="E301" i="6"/>
  <c r="F301" i="6"/>
  <c r="G301" i="6"/>
  <c r="A302" i="6"/>
  <c r="B302" i="6"/>
  <c r="C302" i="6"/>
  <c r="D302" i="6"/>
  <c r="E302" i="6"/>
  <c r="F302" i="6"/>
  <c r="G302" i="6"/>
  <c r="A303" i="6"/>
  <c r="B303" i="6"/>
  <c r="C303" i="6"/>
  <c r="D303" i="6"/>
  <c r="E303" i="6"/>
  <c r="F303" i="6"/>
  <c r="G303" i="6"/>
  <c r="A304" i="6"/>
  <c r="B304" i="6"/>
  <c r="C304" i="6"/>
  <c r="D304" i="6"/>
  <c r="E304" i="6"/>
  <c r="F304" i="6"/>
  <c r="G304" i="6"/>
  <c r="A305" i="6"/>
  <c r="B305" i="6"/>
  <c r="C305" i="6"/>
  <c r="D305" i="6"/>
  <c r="E305" i="6"/>
  <c r="F305" i="6"/>
  <c r="G305" i="6"/>
  <c r="A306" i="6"/>
  <c r="B306" i="6"/>
  <c r="C306" i="6"/>
  <c r="D306" i="6"/>
  <c r="E306" i="6"/>
  <c r="F306" i="6"/>
  <c r="G306" i="6"/>
  <c r="A307" i="6"/>
  <c r="B307" i="6"/>
  <c r="C307" i="6"/>
  <c r="D307" i="6"/>
  <c r="E307" i="6"/>
  <c r="F307" i="6"/>
  <c r="G307" i="6"/>
  <c r="A308" i="6"/>
  <c r="B308" i="6"/>
  <c r="C308" i="6"/>
  <c r="D308" i="6"/>
  <c r="E308" i="6"/>
  <c r="F308" i="6"/>
  <c r="G308" i="6"/>
  <c r="A309" i="6"/>
  <c r="B309" i="6"/>
  <c r="C309" i="6"/>
  <c r="D309" i="6"/>
  <c r="E309" i="6"/>
  <c r="F309" i="6"/>
  <c r="G309" i="6"/>
  <c r="A310" i="6"/>
  <c r="B310" i="6"/>
  <c r="C310" i="6"/>
  <c r="D310" i="6"/>
  <c r="E310" i="6"/>
  <c r="F310" i="6"/>
  <c r="G310" i="6"/>
  <c r="A311" i="6"/>
  <c r="B311" i="6"/>
  <c r="C311" i="6"/>
  <c r="D311" i="6"/>
  <c r="E311" i="6"/>
  <c r="F311" i="6"/>
  <c r="G311" i="6"/>
  <c r="A312" i="6"/>
  <c r="B312" i="6"/>
  <c r="C312" i="6"/>
  <c r="D312" i="6"/>
  <c r="E312" i="6"/>
  <c r="F312" i="6"/>
  <c r="G312" i="6"/>
  <c r="A313" i="6"/>
  <c r="B313" i="6"/>
  <c r="C313" i="6"/>
  <c r="D313" i="6"/>
  <c r="E313" i="6"/>
  <c r="F313" i="6"/>
  <c r="G313" i="6"/>
  <c r="A314" i="6"/>
  <c r="B314" i="6"/>
  <c r="C314" i="6"/>
  <c r="D314" i="6"/>
  <c r="E314" i="6"/>
  <c r="F314" i="6"/>
  <c r="G314" i="6"/>
  <c r="A315" i="6"/>
  <c r="B315" i="6"/>
  <c r="C315" i="6"/>
  <c r="D315" i="6"/>
  <c r="E315" i="6"/>
  <c r="F315" i="6"/>
  <c r="G315" i="6"/>
  <c r="A316" i="6"/>
  <c r="B316" i="6"/>
  <c r="C316" i="6"/>
  <c r="D316" i="6"/>
  <c r="E316" i="6"/>
  <c r="F316" i="6"/>
  <c r="G316" i="6"/>
  <c r="A317" i="6"/>
  <c r="B317" i="6"/>
  <c r="C317" i="6"/>
  <c r="D317" i="6"/>
  <c r="E317" i="6"/>
  <c r="F317" i="6"/>
  <c r="G317" i="6"/>
  <c r="A318" i="6"/>
  <c r="B318" i="6"/>
  <c r="C318" i="6"/>
  <c r="D318" i="6"/>
  <c r="E318" i="6"/>
  <c r="F318" i="6"/>
  <c r="G318" i="6"/>
  <c r="A319" i="6"/>
  <c r="B319" i="6"/>
  <c r="C319" i="6"/>
  <c r="D319" i="6"/>
  <c r="E319" i="6"/>
  <c r="F319" i="6"/>
  <c r="G319" i="6"/>
  <c r="A320" i="6"/>
  <c r="B320" i="6"/>
  <c r="C320" i="6"/>
  <c r="D320" i="6"/>
  <c r="E320" i="6"/>
  <c r="F320" i="6"/>
  <c r="G320" i="6"/>
  <c r="A321" i="6"/>
  <c r="B321" i="6"/>
  <c r="C321" i="6"/>
  <c r="D321" i="6"/>
  <c r="E321" i="6"/>
  <c r="F321" i="6"/>
  <c r="G321" i="6"/>
  <c r="A322" i="6"/>
  <c r="B322" i="6"/>
  <c r="C322" i="6"/>
  <c r="D322" i="6"/>
  <c r="E322" i="6"/>
  <c r="F322" i="6"/>
  <c r="G322" i="6"/>
  <c r="A323" i="6"/>
  <c r="B323" i="6"/>
  <c r="C323" i="6"/>
  <c r="D323" i="6"/>
  <c r="E323" i="6"/>
  <c r="F323" i="6"/>
  <c r="G323" i="6"/>
  <c r="A324" i="6"/>
  <c r="B324" i="6"/>
  <c r="C324" i="6"/>
  <c r="D324" i="6"/>
  <c r="E324" i="6"/>
  <c r="F324" i="6"/>
  <c r="G324" i="6"/>
  <c r="A325" i="6"/>
  <c r="B325" i="6"/>
  <c r="C325" i="6"/>
  <c r="D325" i="6"/>
  <c r="E325" i="6"/>
  <c r="F325" i="6"/>
  <c r="G325" i="6"/>
  <c r="A326" i="6"/>
  <c r="B326" i="6"/>
  <c r="C326" i="6"/>
  <c r="D326" i="6"/>
  <c r="E326" i="6"/>
  <c r="F326" i="6"/>
  <c r="G326" i="6"/>
  <c r="A327" i="6"/>
  <c r="B327" i="6"/>
  <c r="C327" i="6"/>
  <c r="D327" i="6"/>
  <c r="E327" i="6"/>
  <c r="F327" i="6"/>
  <c r="G327" i="6"/>
  <c r="A328" i="6"/>
  <c r="B328" i="6"/>
  <c r="C328" i="6"/>
  <c r="D328" i="6"/>
  <c r="E328" i="6"/>
  <c r="F328" i="6"/>
  <c r="G328" i="6"/>
  <c r="A329" i="6"/>
  <c r="B329" i="6"/>
  <c r="C329" i="6"/>
  <c r="D329" i="6"/>
  <c r="E329" i="6"/>
  <c r="F329" i="6"/>
  <c r="G329" i="6"/>
  <c r="A330" i="6"/>
  <c r="B330" i="6"/>
  <c r="C330" i="6"/>
  <c r="D330" i="6"/>
  <c r="E330" i="6"/>
  <c r="F330" i="6"/>
  <c r="G330" i="6"/>
  <c r="A331" i="6"/>
  <c r="B331" i="6"/>
  <c r="C331" i="6"/>
  <c r="D331" i="6"/>
  <c r="E331" i="6"/>
  <c r="F331" i="6"/>
  <c r="G331" i="6"/>
  <c r="A332" i="6"/>
  <c r="B332" i="6"/>
  <c r="C332" i="6"/>
  <c r="D332" i="6"/>
  <c r="E332" i="6"/>
  <c r="F332" i="6"/>
  <c r="G332" i="6"/>
  <c r="A333" i="6"/>
  <c r="B333" i="6"/>
  <c r="C333" i="6"/>
  <c r="D333" i="6"/>
  <c r="E333" i="6"/>
  <c r="F333" i="6"/>
  <c r="G333" i="6"/>
  <c r="A334" i="6"/>
  <c r="B334" i="6"/>
  <c r="C334" i="6"/>
  <c r="D334" i="6"/>
  <c r="E334" i="6"/>
  <c r="F334" i="6"/>
  <c r="G334" i="6"/>
  <c r="A335" i="6"/>
  <c r="B335" i="6"/>
  <c r="C335" i="6"/>
  <c r="D335" i="6"/>
  <c r="E335" i="6"/>
  <c r="F335" i="6"/>
  <c r="G335" i="6"/>
  <c r="A336" i="6"/>
  <c r="B336" i="6"/>
  <c r="C336" i="6"/>
  <c r="D336" i="6"/>
  <c r="E336" i="6"/>
  <c r="F336" i="6"/>
  <c r="G336" i="6"/>
  <c r="A337" i="6"/>
  <c r="B337" i="6"/>
  <c r="C337" i="6"/>
  <c r="D337" i="6"/>
  <c r="E337" i="6"/>
  <c r="F337" i="6"/>
  <c r="G337" i="6"/>
  <c r="A338" i="6"/>
  <c r="B338" i="6"/>
  <c r="C338" i="6"/>
  <c r="D338" i="6"/>
  <c r="E338" i="6"/>
  <c r="F338" i="6"/>
  <c r="G338" i="6"/>
  <c r="A339" i="6"/>
  <c r="B339" i="6"/>
  <c r="C339" i="6"/>
  <c r="D339" i="6"/>
  <c r="E339" i="6"/>
  <c r="F339" i="6"/>
  <c r="G339" i="6"/>
  <c r="A340" i="6"/>
  <c r="B340" i="6"/>
  <c r="C340" i="6"/>
  <c r="D340" i="6"/>
  <c r="E340" i="6"/>
  <c r="F340" i="6"/>
  <c r="G340" i="6"/>
  <c r="A341" i="6"/>
  <c r="B341" i="6"/>
  <c r="C341" i="6"/>
  <c r="D341" i="6"/>
  <c r="E341" i="6"/>
  <c r="F341" i="6"/>
  <c r="G341" i="6"/>
  <c r="A342" i="6"/>
  <c r="B342" i="6"/>
  <c r="C342" i="6"/>
  <c r="D342" i="6"/>
  <c r="E342" i="6"/>
  <c r="F342" i="6"/>
  <c r="G342" i="6"/>
  <c r="A343" i="6"/>
  <c r="B343" i="6"/>
  <c r="C343" i="6"/>
  <c r="D343" i="6"/>
  <c r="E343" i="6"/>
  <c r="F343" i="6"/>
  <c r="G343" i="6"/>
  <c r="A344" i="6"/>
  <c r="B344" i="6"/>
  <c r="C344" i="6"/>
  <c r="D344" i="6"/>
  <c r="E344" i="6"/>
  <c r="F344" i="6"/>
  <c r="G344" i="6"/>
  <c r="A345" i="6"/>
  <c r="B345" i="6"/>
  <c r="C345" i="6"/>
  <c r="D345" i="6"/>
  <c r="E345" i="6"/>
  <c r="F345" i="6"/>
  <c r="G345" i="6"/>
  <c r="A346" i="6"/>
  <c r="B346" i="6"/>
  <c r="C346" i="6"/>
  <c r="D346" i="6"/>
  <c r="E346" i="6"/>
  <c r="F346" i="6"/>
  <c r="G346" i="6"/>
  <c r="A347" i="6"/>
  <c r="B347" i="6"/>
  <c r="C347" i="6"/>
  <c r="D347" i="6"/>
  <c r="E347" i="6"/>
  <c r="F347" i="6"/>
  <c r="G347" i="6"/>
  <c r="A348" i="6"/>
  <c r="B348" i="6"/>
  <c r="C348" i="6"/>
  <c r="D348" i="6"/>
  <c r="E348" i="6"/>
  <c r="F348" i="6"/>
  <c r="G348" i="6"/>
  <c r="A349" i="6"/>
  <c r="B349" i="6"/>
  <c r="C349" i="6"/>
  <c r="D349" i="6"/>
  <c r="E349" i="6"/>
  <c r="F349" i="6"/>
  <c r="G349" i="6"/>
  <c r="A350" i="6"/>
  <c r="B350" i="6"/>
  <c r="C350" i="6"/>
  <c r="D350" i="6"/>
  <c r="E350" i="6"/>
  <c r="F350" i="6"/>
  <c r="G350" i="6"/>
  <c r="A351" i="6"/>
  <c r="B351" i="6"/>
  <c r="C351" i="6"/>
  <c r="D351" i="6"/>
  <c r="E351" i="6"/>
  <c r="F351" i="6"/>
  <c r="G351" i="6"/>
  <c r="A352" i="6"/>
  <c r="B352" i="6"/>
  <c r="C352" i="6"/>
  <c r="D352" i="6"/>
  <c r="E352" i="6"/>
  <c r="F352" i="6"/>
  <c r="G352" i="6"/>
  <c r="A353" i="6"/>
  <c r="B353" i="6"/>
  <c r="C353" i="6"/>
  <c r="D353" i="6"/>
  <c r="E353" i="6"/>
  <c r="F353" i="6"/>
  <c r="G353" i="6"/>
  <c r="A354" i="6"/>
  <c r="B354" i="6"/>
  <c r="C354" i="6"/>
  <c r="D354" i="6"/>
  <c r="E354" i="6"/>
  <c r="F354" i="6"/>
  <c r="G354" i="6"/>
  <c r="A355" i="6"/>
  <c r="B355" i="6"/>
  <c r="C355" i="6"/>
  <c r="D355" i="6"/>
  <c r="E355" i="6"/>
  <c r="F355" i="6"/>
  <c r="G355" i="6"/>
  <c r="A356" i="6"/>
  <c r="B356" i="6"/>
  <c r="C356" i="6"/>
  <c r="D356" i="6"/>
  <c r="E356" i="6"/>
  <c r="F356" i="6"/>
  <c r="G356" i="6"/>
  <c r="A357" i="6"/>
  <c r="B357" i="6"/>
  <c r="C357" i="6"/>
  <c r="D357" i="6"/>
  <c r="E357" i="6"/>
  <c r="F357" i="6"/>
  <c r="G357" i="6"/>
  <c r="A358" i="6"/>
  <c r="B358" i="6"/>
  <c r="C358" i="6"/>
  <c r="D358" i="6"/>
  <c r="E358" i="6"/>
  <c r="F358" i="6"/>
  <c r="G358" i="6"/>
  <c r="A359" i="6"/>
  <c r="B359" i="6"/>
  <c r="C359" i="6"/>
  <c r="D359" i="6"/>
  <c r="E359" i="6"/>
  <c r="F359" i="6"/>
  <c r="G359" i="6"/>
  <c r="A360" i="6"/>
  <c r="B360" i="6"/>
  <c r="C360" i="6"/>
  <c r="D360" i="6"/>
  <c r="E360" i="6"/>
  <c r="F360" i="6"/>
  <c r="G360" i="6"/>
  <c r="A361" i="6"/>
  <c r="B361" i="6"/>
  <c r="C361" i="6"/>
  <c r="D361" i="6"/>
  <c r="E361" i="6"/>
  <c r="F361" i="6"/>
  <c r="G361" i="6"/>
  <c r="A362" i="6"/>
  <c r="B362" i="6"/>
  <c r="C362" i="6"/>
  <c r="D362" i="6"/>
  <c r="E362" i="6"/>
  <c r="F362" i="6"/>
  <c r="G362" i="6"/>
  <c r="A363" i="6"/>
  <c r="B363" i="6"/>
  <c r="C363" i="6"/>
  <c r="D363" i="6"/>
  <c r="E363" i="6"/>
  <c r="F363" i="6"/>
  <c r="G363" i="6"/>
  <c r="A364" i="6"/>
  <c r="B364" i="6"/>
  <c r="C364" i="6"/>
  <c r="D364" i="6"/>
  <c r="E364" i="6"/>
  <c r="F364" i="6"/>
  <c r="G364" i="6"/>
  <c r="A365" i="6"/>
  <c r="B365" i="6"/>
  <c r="C365" i="6"/>
  <c r="D365" i="6"/>
  <c r="E365" i="6"/>
  <c r="F365" i="6"/>
  <c r="G365" i="6"/>
  <c r="A366" i="6"/>
  <c r="B366" i="6"/>
  <c r="C366" i="6"/>
  <c r="D366" i="6"/>
  <c r="E366" i="6"/>
  <c r="F366" i="6"/>
  <c r="G366" i="6"/>
  <c r="A367" i="6"/>
  <c r="B367" i="6"/>
  <c r="C367" i="6"/>
  <c r="D367" i="6"/>
  <c r="E367" i="6"/>
  <c r="F367" i="6"/>
  <c r="G367" i="6"/>
  <c r="A368" i="6"/>
  <c r="B368" i="6"/>
  <c r="C368" i="6"/>
  <c r="D368" i="6"/>
  <c r="E368" i="6"/>
  <c r="F368" i="6"/>
  <c r="G368" i="6"/>
  <c r="A369" i="6"/>
  <c r="B369" i="6"/>
  <c r="C369" i="6"/>
  <c r="D369" i="6"/>
  <c r="E369" i="6"/>
  <c r="F369" i="6"/>
  <c r="G369" i="6"/>
  <c r="A370" i="6"/>
  <c r="B370" i="6"/>
  <c r="C370" i="6"/>
  <c r="D370" i="6"/>
  <c r="E370" i="6"/>
  <c r="F370" i="6"/>
  <c r="G370" i="6"/>
  <c r="A371" i="6"/>
  <c r="B371" i="6"/>
  <c r="C371" i="6"/>
  <c r="D371" i="6"/>
  <c r="E371" i="6"/>
  <c r="F371" i="6"/>
  <c r="G371" i="6"/>
  <c r="A372" i="6"/>
  <c r="B372" i="6"/>
  <c r="C372" i="6"/>
  <c r="D372" i="6"/>
  <c r="E372" i="6"/>
  <c r="F372" i="6"/>
  <c r="G372" i="6"/>
  <c r="A373" i="6"/>
  <c r="B373" i="6"/>
  <c r="C373" i="6"/>
  <c r="D373" i="6"/>
  <c r="E373" i="6"/>
  <c r="F373" i="6"/>
  <c r="G373" i="6"/>
  <c r="A374" i="6"/>
  <c r="B374" i="6"/>
  <c r="C374" i="6"/>
  <c r="D374" i="6"/>
  <c r="E374" i="6"/>
  <c r="F374" i="6"/>
  <c r="G374" i="6"/>
  <c r="A375" i="6"/>
  <c r="B375" i="6"/>
  <c r="C375" i="6"/>
  <c r="D375" i="6"/>
  <c r="E375" i="6"/>
  <c r="F375" i="6"/>
  <c r="G375" i="6"/>
  <c r="A376" i="6"/>
  <c r="B376" i="6"/>
  <c r="C376" i="6"/>
  <c r="D376" i="6"/>
  <c r="E376" i="6"/>
  <c r="F376" i="6"/>
  <c r="G376" i="6"/>
  <c r="A377" i="6"/>
  <c r="B377" i="6"/>
  <c r="C377" i="6"/>
  <c r="D377" i="6"/>
  <c r="E377" i="6"/>
  <c r="F377" i="6"/>
  <c r="G377" i="6"/>
  <c r="A378" i="6"/>
  <c r="B378" i="6"/>
  <c r="C378" i="6"/>
  <c r="D378" i="6"/>
  <c r="E378" i="6"/>
  <c r="F378" i="6"/>
  <c r="G378" i="6"/>
  <c r="A379" i="6"/>
  <c r="B379" i="6"/>
  <c r="C379" i="6"/>
  <c r="D379" i="6"/>
  <c r="E379" i="6"/>
  <c r="F379" i="6"/>
  <c r="G379" i="6"/>
  <c r="A380" i="6"/>
  <c r="B380" i="6"/>
  <c r="C380" i="6"/>
  <c r="D380" i="6"/>
  <c r="E380" i="6"/>
  <c r="F380" i="6"/>
  <c r="G380" i="6"/>
  <c r="A381" i="6"/>
  <c r="B381" i="6"/>
  <c r="C381" i="6"/>
  <c r="D381" i="6"/>
  <c r="E381" i="6"/>
  <c r="F381" i="6"/>
  <c r="G381" i="6"/>
  <c r="A382" i="6"/>
  <c r="B382" i="6"/>
  <c r="C382" i="6"/>
  <c r="D382" i="6"/>
  <c r="E382" i="6"/>
  <c r="F382" i="6"/>
  <c r="G382" i="6"/>
  <c r="A383" i="6"/>
  <c r="B383" i="6"/>
  <c r="C383" i="6"/>
  <c r="D383" i="6"/>
  <c r="E383" i="6"/>
  <c r="F383" i="6"/>
  <c r="G383" i="6"/>
  <c r="A384" i="6"/>
  <c r="B384" i="6"/>
  <c r="C384" i="6"/>
  <c r="D384" i="6"/>
  <c r="E384" i="6"/>
  <c r="F384" i="6"/>
  <c r="G384" i="6"/>
  <c r="A385" i="6"/>
  <c r="B385" i="6"/>
  <c r="C385" i="6"/>
  <c r="D385" i="6"/>
  <c r="E385" i="6"/>
  <c r="F385" i="6"/>
  <c r="G385" i="6"/>
  <c r="A386" i="6"/>
  <c r="B386" i="6"/>
  <c r="C386" i="6"/>
  <c r="D386" i="6"/>
  <c r="E386" i="6"/>
  <c r="F386" i="6"/>
  <c r="G386" i="6"/>
  <c r="A387" i="6"/>
  <c r="B387" i="6"/>
  <c r="C387" i="6"/>
  <c r="D387" i="6"/>
  <c r="E387" i="6"/>
  <c r="F387" i="6"/>
  <c r="G387" i="6"/>
  <c r="A388" i="6"/>
  <c r="B388" i="6"/>
  <c r="C388" i="6"/>
  <c r="D388" i="6"/>
  <c r="E388" i="6"/>
  <c r="F388" i="6"/>
  <c r="G388" i="6"/>
  <c r="A389" i="6"/>
  <c r="B389" i="6"/>
  <c r="C389" i="6"/>
  <c r="D389" i="6"/>
  <c r="E389" i="6"/>
  <c r="F389" i="6"/>
  <c r="G389" i="6"/>
  <c r="A390" i="6"/>
  <c r="B390" i="6"/>
  <c r="C390" i="6"/>
  <c r="D390" i="6"/>
  <c r="E390" i="6"/>
  <c r="F390" i="6"/>
  <c r="G390" i="6"/>
  <c r="A391" i="6"/>
  <c r="B391" i="6"/>
  <c r="C391" i="6"/>
  <c r="D391" i="6"/>
  <c r="E391" i="6"/>
  <c r="F391" i="6"/>
  <c r="G391" i="6"/>
  <c r="A392" i="6"/>
  <c r="B392" i="6"/>
  <c r="C392" i="6"/>
  <c r="D392" i="6"/>
  <c r="E392" i="6"/>
  <c r="F392" i="6"/>
  <c r="G392" i="6"/>
  <c r="A393" i="6"/>
  <c r="B393" i="6"/>
  <c r="C393" i="6"/>
  <c r="D393" i="6"/>
  <c r="E393" i="6"/>
  <c r="F393" i="6"/>
  <c r="G393" i="6"/>
  <c r="A394" i="6"/>
  <c r="B394" i="6"/>
  <c r="C394" i="6"/>
  <c r="D394" i="6"/>
  <c r="E394" i="6"/>
  <c r="F394" i="6"/>
  <c r="G394" i="6"/>
  <c r="A395" i="6"/>
  <c r="B395" i="6"/>
  <c r="C395" i="6"/>
  <c r="D395" i="6"/>
  <c r="E395" i="6"/>
  <c r="F395" i="6"/>
  <c r="G395" i="6"/>
  <c r="A396" i="6"/>
  <c r="B396" i="6"/>
  <c r="C396" i="6"/>
  <c r="D396" i="6"/>
  <c r="E396" i="6"/>
  <c r="F396" i="6"/>
  <c r="G396" i="6"/>
  <c r="A397" i="6"/>
  <c r="B397" i="6"/>
  <c r="C397" i="6"/>
  <c r="D397" i="6"/>
  <c r="E397" i="6"/>
  <c r="F397" i="6"/>
  <c r="G397" i="6"/>
  <c r="A398" i="6"/>
  <c r="B398" i="6"/>
  <c r="C398" i="6"/>
  <c r="D398" i="6"/>
  <c r="E398" i="6"/>
  <c r="F398" i="6"/>
  <c r="G398" i="6"/>
  <c r="A399" i="6"/>
  <c r="B399" i="6"/>
  <c r="C399" i="6"/>
  <c r="D399" i="6"/>
  <c r="E399" i="6"/>
  <c r="F399" i="6"/>
  <c r="G399" i="6"/>
  <c r="A400" i="6"/>
  <c r="B400" i="6"/>
  <c r="C400" i="6"/>
  <c r="D400" i="6"/>
  <c r="E400" i="6"/>
  <c r="F400" i="6"/>
  <c r="G400" i="6"/>
  <c r="A401" i="6"/>
  <c r="B401" i="6"/>
  <c r="C401" i="6"/>
  <c r="D401" i="6"/>
  <c r="E401" i="6"/>
  <c r="F401" i="6"/>
  <c r="G401" i="6"/>
  <c r="A402" i="6"/>
  <c r="B402" i="6"/>
  <c r="C402" i="6"/>
  <c r="D402" i="6"/>
  <c r="E402" i="6"/>
  <c r="F402" i="6"/>
  <c r="G402" i="6"/>
  <c r="A403" i="6"/>
  <c r="B403" i="6"/>
  <c r="C403" i="6"/>
  <c r="D403" i="6"/>
  <c r="E403" i="6"/>
  <c r="F403" i="6"/>
  <c r="G403" i="6"/>
  <c r="A404" i="6"/>
  <c r="B404" i="6"/>
  <c r="C404" i="6"/>
  <c r="D404" i="6"/>
  <c r="E404" i="6"/>
  <c r="F404" i="6"/>
  <c r="G404" i="6"/>
  <c r="A405" i="6"/>
  <c r="B405" i="6"/>
  <c r="C405" i="6"/>
  <c r="D405" i="6"/>
  <c r="E405" i="6"/>
  <c r="F405" i="6"/>
  <c r="G405" i="6"/>
  <c r="A406" i="6"/>
  <c r="B406" i="6"/>
  <c r="C406" i="6"/>
  <c r="D406" i="6"/>
  <c r="E406" i="6"/>
  <c r="F406" i="6"/>
  <c r="G406" i="6"/>
  <c r="A407" i="6"/>
  <c r="B407" i="6"/>
  <c r="C407" i="6"/>
  <c r="D407" i="6"/>
  <c r="E407" i="6"/>
  <c r="F407" i="6"/>
  <c r="G407" i="6"/>
  <c r="A408" i="6"/>
  <c r="B408" i="6"/>
  <c r="C408" i="6"/>
  <c r="D408" i="6"/>
  <c r="E408" i="6"/>
  <c r="F408" i="6"/>
  <c r="G408" i="6"/>
  <c r="A409" i="6"/>
  <c r="B409" i="6"/>
  <c r="C409" i="6"/>
  <c r="D409" i="6"/>
  <c r="E409" i="6"/>
  <c r="F409" i="6"/>
  <c r="G409" i="6"/>
  <c r="A410" i="6"/>
  <c r="B410" i="6"/>
  <c r="C410" i="6"/>
  <c r="D410" i="6"/>
  <c r="E410" i="6"/>
  <c r="F410" i="6"/>
  <c r="G410" i="6"/>
  <c r="A411" i="6"/>
  <c r="B411" i="6"/>
  <c r="C411" i="6"/>
  <c r="D411" i="6"/>
  <c r="E411" i="6"/>
  <c r="F411" i="6"/>
  <c r="G411" i="6"/>
  <c r="A412" i="6"/>
  <c r="B412" i="6"/>
  <c r="C412" i="6"/>
  <c r="D412" i="6"/>
  <c r="E412" i="6"/>
  <c r="F412" i="6"/>
  <c r="G412" i="6"/>
  <c r="A413" i="6"/>
  <c r="B413" i="6"/>
  <c r="C413" i="6"/>
  <c r="D413" i="6"/>
  <c r="E413" i="6"/>
  <c r="F413" i="6"/>
  <c r="G413" i="6"/>
  <c r="A414" i="6"/>
  <c r="B414" i="6"/>
  <c r="C414" i="6"/>
  <c r="D414" i="6"/>
  <c r="E414" i="6"/>
  <c r="F414" i="6"/>
  <c r="G414" i="6"/>
  <c r="A415" i="6"/>
  <c r="B415" i="6"/>
  <c r="C415" i="6"/>
  <c r="D415" i="6"/>
  <c r="E415" i="6"/>
  <c r="F415" i="6"/>
  <c r="G415" i="6"/>
  <c r="A416" i="6"/>
  <c r="B416" i="6"/>
  <c r="C416" i="6"/>
  <c r="D416" i="6"/>
  <c r="E416" i="6"/>
  <c r="F416" i="6"/>
  <c r="G416" i="6"/>
  <c r="A417" i="6"/>
  <c r="B417" i="6"/>
  <c r="C417" i="6"/>
  <c r="D417" i="6"/>
  <c r="E417" i="6"/>
  <c r="F417" i="6"/>
  <c r="G417" i="6"/>
  <c r="A418" i="6"/>
  <c r="B418" i="6"/>
  <c r="C418" i="6"/>
  <c r="D418" i="6"/>
  <c r="E418" i="6"/>
  <c r="F418" i="6"/>
  <c r="G418" i="6"/>
  <c r="A419" i="6"/>
  <c r="B419" i="6"/>
  <c r="C419" i="6"/>
  <c r="D419" i="6"/>
  <c r="E419" i="6"/>
  <c r="F419" i="6"/>
  <c r="G419" i="6"/>
  <c r="A420" i="6"/>
  <c r="B420" i="6"/>
  <c r="C420" i="6"/>
  <c r="D420" i="6"/>
  <c r="E420" i="6"/>
  <c r="F420" i="6"/>
  <c r="G420" i="6"/>
  <c r="A421" i="6"/>
  <c r="B421" i="6"/>
  <c r="C421" i="6"/>
  <c r="D421" i="6"/>
  <c r="E421" i="6"/>
  <c r="F421" i="6"/>
  <c r="G421" i="6"/>
  <c r="A422" i="6"/>
  <c r="B422" i="6"/>
  <c r="C422" i="6"/>
  <c r="D422" i="6"/>
  <c r="E422" i="6"/>
  <c r="F422" i="6"/>
  <c r="G422" i="6"/>
  <c r="A423" i="6"/>
  <c r="B423" i="6"/>
  <c r="C423" i="6"/>
  <c r="D423" i="6"/>
  <c r="E423" i="6"/>
  <c r="F423" i="6"/>
  <c r="G423" i="6"/>
  <c r="A424" i="6"/>
  <c r="B424" i="6"/>
  <c r="C424" i="6"/>
  <c r="D424" i="6"/>
  <c r="E424" i="6"/>
  <c r="F424" i="6"/>
  <c r="G424" i="6"/>
  <c r="A425" i="6"/>
  <c r="B425" i="6"/>
  <c r="C425" i="6"/>
  <c r="D425" i="6"/>
  <c r="E425" i="6"/>
  <c r="F425" i="6"/>
  <c r="G425" i="6"/>
  <c r="A426" i="6"/>
  <c r="B426" i="6"/>
  <c r="C426" i="6"/>
  <c r="D426" i="6"/>
  <c r="E426" i="6"/>
  <c r="F426" i="6"/>
  <c r="G426" i="6"/>
  <c r="A427" i="6"/>
  <c r="B427" i="6"/>
  <c r="C427" i="6"/>
  <c r="D427" i="6"/>
  <c r="E427" i="6"/>
  <c r="F427" i="6"/>
  <c r="G427" i="6"/>
  <c r="A428" i="6"/>
  <c r="B428" i="6"/>
  <c r="C428" i="6"/>
  <c r="D428" i="6"/>
  <c r="E428" i="6"/>
  <c r="F428" i="6"/>
  <c r="G428" i="6"/>
  <c r="A429" i="6"/>
  <c r="B429" i="6"/>
  <c r="C429" i="6"/>
  <c r="D429" i="6"/>
  <c r="E429" i="6"/>
  <c r="F429" i="6"/>
  <c r="G429" i="6"/>
  <c r="A430" i="6"/>
  <c r="B430" i="6"/>
  <c r="C430" i="6"/>
  <c r="D430" i="6"/>
  <c r="E430" i="6"/>
  <c r="F430" i="6"/>
  <c r="G430" i="6"/>
  <c r="A431" i="6"/>
  <c r="B431" i="6"/>
  <c r="C431" i="6"/>
  <c r="D431" i="6"/>
  <c r="E431" i="6"/>
  <c r="F431" i="6"/>
  <c r="G431" i="6"/>
  <c r="A432" i="6"/>
  <c r="B432" i="6"/>
  <c r="C432" i="6"/>
  <c r="D432" i="6"/>
  <c r="E432" i="6"/>
  <c r="F432" i="6"/>
  <c r="G432" i="6"/>
  <c r="A433" i="6"/>
  <c r="B433" i="6"/>
  <c r="C433" i="6"/>
  <c r="D433" i="6"/>
  <c r="E433" i="6"/>
  <c r="F433" i="6"/>
  <c r="G433" i="6"/>
  <c r="A434" i="6"/>
  <c r="B434" i="6"/>
  <c r="C434" i="6"/>
  <c r="D434" i="6"/>
  <c r="E434" i="6"/>
  <c r="F434" i="6"/>
  <c r="G434" i="6"/>
  <c r="A435" i="6"/>
  <c r="B435" i="6"/>
  <c r="C435" i="6"/>
  <c r="D435" i="6"/>
  <c r="E435" i="6"/>
  <c r="F435" i="6"/>
  <c r="G435" i="6"/>
  <c r="A436" i="6"/>
  <c r="B436" i="6"/>
  <c r="C436" i="6"/>
  <c r="D436" i="6"/>
  <c r="E436" i="6"/>
  <c r="F436" i="6"/>
  <c r="G436" i="6"/>
  <c r="A437" i="6"/>
  <c r="B437" i="6"/>
  <c r="C437" i="6"/>
  <c r="D437" i="6"/>
  <c r="E437" i="6"/>
  <c r="F437" i="6"/>
  <c r="G437" i="6"/>
  <c r="A438" i="6"/>
  <c r="B438" i="6"/>
  <c r="C438" i="6"/>
  <c r="D438" i="6"/>
  <c r="E438" i="6"/>
  <c r="F438" i="6"/>
  <c r="G438" i="6"/>
  <c r="A439" i="6"/>
  <c r="B439" i="6"/>
  <c r="C439" i="6"/>
  <c r="D439" i="6"/>
  <c r="E439" i="6"/>
  <c r="F439" i="6"/>
  <c r="G439" i="6"/>
  <c r="A440" i="6"/>
  <c r="B440" i="6"/>
  <c r="C440" i="6"/>
  <c r="D440" i="6"/>
  <c r="E440" i="6"/>
  <c r="F440" i="6"/>
  <c r="G440" i="6"/>
  <c r="A441" i="6"/>
  <c r="B441" i="6"/>
  <c r="C441" i="6"/>
  <c r="D441" i="6"/>
  <c r="E441" i="6"/>
  <c r="F441" i="6"/>
  <c r="G441" i="6"/>
  <c r="A442" i="6"/>
  <c r="B442" i="6"/>
  <c r="C442" i="6"/>
  <c r="D442" i="6"/>
  <c r="E442" i="6"/>
  <c r="F442" i="6"/>
  <c r="G442" i="6"/>
  <c r="A443" i="6"/>
  <c r="B443" i="6"/>
  <c r="C443" i="6"/>
  <c r="D443" i="6"/>
  <c r="E443" i="6"/>
  <c r="F443" i="6"/>
  <c r="G443" i="6"/>
  <c r="A444" i="6"/>
  <c r="B444" i="6"/>
  <c r="C444" i="6"/>
  <c r="D444" i="6"/>
  <c r="E444" i="6"/>
  <c r="F444" i="6"/>
  <c r="G444" i="6"/>
  <c r="A445" i="6"/>
  <c r="B445" i="6"/>
  <c r="C445" i="6"/>
  <c r="D445" i="6"/>
  <c r="E445" i="6"/>
  <c r="F445" i="6"/>
  <c r="G445" i="6"/>
  <c r="A446" i="6"/>
  <c r="B446" i="6"/>
  <c r="C446" i="6"/>
  <c r="D446" i="6"/>
  <c r="E446" i="6"/>
  <c r="F446" i="6"/>
  <c r="G446" i="6"/>
  <c r="A447" i="6"/>
  <c r="B447" i="6"/>
  <c r="C447" i="6"/>
  <c r="D447" i="6"/>
  <c r="E447" i="6"/>
  <c r="F447" i="6"/>
  <c r="G447" i="6"/>
  <c r="A448" i="6"/>
  <c r="B448" i="6"/>
  <c r="C448" i="6"/>
  <c r="D448" i="6"/>
  <c r="E448" i="6"/>
  <c r="F448" i="6"/>
  <c r="G448" i="6"/>
  <c r="A449" i="6"/>
  <c r="B449" i="6"/>
  <c r="C449" i="6"/>
  <c r="D449" i="6"/>
  <c r="E449" i="6"/>
  <c r="F449" i="6"/>
  <c r="G449" i="6"/>
  <c r="A450" i="6"/>
  <c r="B450" i="6"/>
  <c r="C450" i="6"/>
  <c r="D450" i="6"/>
  <c r="E450" i="6"/>
  <c r="F450" i="6"/>
  <c r="G450" i="6"/>
  <c r="A451" i="6"/>
  <c r="B451" i="6"/>
  <c r="C451" i="6"/>
  <c r="D451" i="6"/>
  <c r="E451" i="6"/>
  <c r="F451" i="6"/>
  <c r="G451" i="6"/>
  <c r="A452" i="6"/>
  <c r="B452" i="6"/>
  <c r="C452" i="6"/>
  <c r="D452" i="6"/>
  <c r="E452" i="6"/>
  <c r="F452" i="6"/>
  <c r="G452" i="6"/>
  <c r="A453" i="6"/>
  <c r="B453" i="6"/>
  <c r="C453" i="6"/>
  <c r="D453" i="6"/>
  <c r="E453" i="6"/>
  <c r="F453" i="6"/>
  <c r="G453" i="6"/>
  <c r="A454" i="6"/>
  <c r="B454" i="6"/>
  <c r="C454" i="6"/>
  <c r="D454" i="6"/>
  <c r="E454" i="6"/>
  <c r="F454" i="6"/>
  <c r="G454" i="6"/>
  <c r="A455" i="6"/>
  <c r="B455" i="6"/>
  <c r="C455" i="6"/>
  <c r="D455" i="6"/>
  <c r="E455" i="6"/>
  <c r="F455" i="6"/>
  <c r="G455" i="6"/>
  <c r="A456" i="6"/>
  <c r="B456" i="6"/>
  <c r="C456" i="6"/>
  <c r="D456" i="6"/>
  <c r="E456" i="6"/>
  <c r="F456" i="6"/>
  <c r="G456" i="6"/>
  <c r="A457" i="6"/>
  <c r="B457" i="6"/>
  <c r="C457" i="6"/>
  <c r="D457" i="6"/>
  <c r="E457" i="6"/>
  <c r="F457" i="6"/>
  <c r="G457" i="6"/>
  <c r="A458" i="6"/>
  <c r="B458" i="6"/>
  <c r="C458" i="6"/>
  <c r="D458" i="6"/>
  <c r="E458" i="6"/>
  <c r="F458" i="6"/>
  <c r="G458" i="6"/>
  <c r="A459" i="6"/>
  <c r="B459" i="6"/>
  <c r="C459" i="6"/>
  <c r="D459" i="6"/>
  <c r="E459" i="6"/>
  <c r="F459" i="6"/>
  <c r="G459" i="6"/>
  <c r="A460" i="6"/>
  <c r="B460" i="6"/>
  <c r="C460" i="6"/>
  <c r="D460" i="6"/>
  <c r="E460" i="6"/>
  <c r="F460" i="6"/>
  <c r="G460" i="6"/>
  <c r="A461" i="6"/>
  <c r="B461" i="6"/>
  <c r="C461" i="6"/>
  <c r="D461" i="6"/>
  <c r="E461" i="6"/>
  <c r="F461" i="6"/>
  <c r="G461" i="6"/>
  <c r="A462" i="6"/>
  <c r="B462" i="6"/>
  <c r="C462" i="6"/>
  <c r="D462" i="6"/>
  <c r="E462" i="6"/>
  <c r="F462" i="6"/>
  <c r="G462" i="6"/>
  <c r="A463" i="6"/>
  <c r="B463" i="6"/>
  <c r="C463" i="6"/>
  <c r="D463" i="6"/>
  <c r="E463" i="6"/>
  <c r="F463" i="6"/>
  <c r="G463" i="6"/>
  <c r="A464" i="6"/>
  <c r="B464" i="6"/>
  <c r="C464" i="6"/>
  <c r="D464" i="6"/>
  <c r="E464" i="6"/>
  <c r="F464" i="6"/>
  <c r="G464" i="6"/>
  <c r="A465" i="6"/>
  <c r="B465" i="6"/>
  <c r="C465" i="6"/>
  <c r="D465" i="6"/>
  <c r="E465" i="6"/>
  <c r="F465" i="6"/>
  <c r="G465" i="6"/>
  <c r="A466" i="6"/>
  <c r="B466" i="6"/>
  <c r="C466" i="6"/>
  <c r="D466" i="6"/>
  <c r="E466" i="6"/>
  <c r="F466" i="6"/>
  <c r="G466" i="6"/>
  <c r="A467" i="6"/>
  <c r="B467" i="6"/>
  <c r="C467" i="6"/>
  <c r="D467" i="6"/>
  <c r="E467" i="6"/>
  <c r="F467" i="6"/>
  <c r="G467" i="6"/>
  <c r="A468" i="6"/>
  <c r="B468" i="6"/>
  <c r="C468" i="6"/>
  <c r="D468" i="6"/>
  <c r="E468" i="6"/>
  <c r="F468" i="6"/>
  <c r="G468" i="6"/>
  <c r="A469" i="6"/>
  <c r="B469" i="6"/>
  <c r="C469" i="6"/>
  <c r="D469" i="6"/>
  <c r="E469" i="6"/>
  <c r="F469" i="6"/>
  <c r="G469" i="6"/>
  <c r="A470" i="6"/>
  <c r="B470" i="6"/>
  <c r="C470" i="6"/>
  <c r="D470" i="6"/>
  <c r="E470" i="6"/>
  <c r="F470" i="6"/>
  <c r="G470" i="6"/>
  <c r="A471" i="6"/>
  <c r="B471" i="6"/>
  <c r="C471" i="6"/>
  <c r="D471" i="6"/>
  <c r="E471" i="6"/>
  <c r="F471" i="6"/>
  <c r="G471" i="6"/>
  <c r="A472" i="6"/>
  <c r="B472" i="6"/>
  <c r="C472" i="6"/>
  <c r="D472" i="6"/>
  <c r="E472" i="6"/>
  <c r="F472" i="6"/>
  <c r="G472" i="6"/>
  <c r="A473" i="6"/>
  <c r="B473" i="6"/>
  <c r="C473" i="6"/>
  <c r="D473" i="6"/>
  <c r="E473" i="6"/>
  <c r="F473" i="6"/>
  <c r="G473" i="6"/>
  <c r="A474" i="6"/>
  <c r="B474" i="6"/>
  <c r="C474" i="6"/>
  <c r="D474" i="6"/>
  <c r="E474" i="6"/>
  <c r="F474" i="6"/>
  <c r="G474" i="6"/>
  <c r="A475" i="6"/>
  <c r="B475" i="6"/>
  <c r="C475" i="6"/>
  <c r="D475" i="6"/>
  <c r="E475" i="6"/>
  <c r="F475" i="6"/>
  <c r="G475" i="6"/>
  <c r="A476" i="6"/>
  <c r="B476" i="6"/>
  <c r="C476" i="6"/>
  <c r="D476" i="6"/>
  <c r="E476" i="6"/>
  <c r="F476" i="6"/>
  <c r="G476" i="6"/>
  <c r="A477" i="6"/>
  <c r="B477" i="6"/>
  <c r="C477" i="6"/>
  <c r="D477" i="6"/>
  <c r="E477" i="6"/>
  <c r="F477" i="6"/>
  <c r="G477" i="6"/>
  <c r="A478" i="6"/>
  <c r="B478" i="6"/>
  <c r="C478" i="6"/>
  <c r="D478" i="6"/>
  <c r="E478" i="6"/>
  <c r="F478" i="6"/>
  <c r="G478" i="6"/>
  <c r="A479" i="6"/>
  <c r="B479" i="6"/>
  <c r="C479" i="6"/>
  <c r="D479" i="6"/>
  <c r="E479" i="6"/>
  <c r="F479" i="6"/>
  <c r="G479" i="6"/>
  <c r="A480" i="6"/>
  <c r="B480" i="6"/>
  <c r="C480" i="6"/>
  <c r="D480" i="6"/>
  <c r="E480" i="6"/>
  <c r="F480" i="6"/>
  <c r="G480" i="6"/>
  <c r="A481" i="6"/>
  <c r="B481" i="6"/>
  <c r="C481" i="6"/>
  <c r="D481" i="6"/>
  <c r="E481" i="6"/>
  <c r="F481" i="6"/>
  <c r="G481" i="6"/>
  <c r="A482" i="6"/>
  <c r="B482" i="6"/>
  <c r="C482" i="6"/>
  <c r="D482" i="6"/>
  <c r="E482" i="6"/>
  <c r="F482" i="6"/>
  <c r="G482" i="6"/>
  <c r="A483" i="6"/>
  <c r="B483" i="6"/>
  <c r="C483" i="6"/>
  <c r="D483" i="6"/>
  <c r="E483" i="6"/>
  <c r="F483" i="6"/>
  <c r="G483" i="6"/>
  <c r="A484" i="6"/>
  <c r="B484" i="6"/>
  <c r="C484" i="6"/>
  <c r="D484" i="6"/>
  <c r="E484" i="6"/>
  <c r="F484" i="6"/>
  <c r="G484" i="6"/>
  <c r="A485" i="6"/>
  <c r="B485" i="6"/>
  <c r="C485" i="6"/>
  <c r="D485" i="6"/>
  <c r="E485" i="6"/>
  <c r="F485" i="6"/>
  <c r="G485" i="6"/>
  <c r="A486" i="6"/>
  <c r="B486" i="6"/>
  <c r="C486" i="6"/>
  <c r="D486" i="6"/>
  <c r="E486" i="6"/>
  <c r="F486" i="6"/>
  <c r="G486" i="6"/>
  <c r="A487" i="6"/>
  <c r="B487" i="6"/>
  <c r="C487" i="6"/>
  <c r="D487" i="6"/>
  <c r="E487" i="6"/>
  <c r="F487" i="6"/>
  <c r="G487" i="6"/>
  <c r="A488" i="6"/>
  <c r="B488" i="6"/>
  <c r="C488" i="6"/>
  <c r="D488" i="6"/>
  <c r="E488" i="6"/>
  <c r="F488" i="6"/>
  <c r="G488" i="6"/>
  <c r="A489" i="6"/>
  <c r="B489" i="6"/>
  <c r="C489" i="6"/>
  <c r="D489" i="6"/>
  <c r="E489" i="6"/>
  <c r="F489" i="6"/>
  <c r="G489" i="6"/>
  <c r="A490" i="6"/>
  <c r="B490" i="6"/>
  <c r="C490" i="6"/>
  <c r="D490" i="6"/>
  <c r="E490" i="6"/>
  <c r="F490" i="6"/>
  <c r="G490" i="6"/>
  <c r="A491" i="6"/>
  <c r="B491" i="6"/>
  <c r="C491" i="6"/>
  <c r="D491" i="6"/>
  <c r="E491" i="6"/>
  <c r="F491" i="6"/>
  <c r="G491" i="6"/>
  <c r="A492" i="6"/>
  <c r="B492" i="6"/>
  <c r="C492" i="6"/>
  <c r="D492" i="6"/>
  <c r="E492" i="6"/>
  <c r="F492" i="6"/>
  <c r="G492" i="6"/>
  <c r="A493" i="6"/>
  <c r="B493" i="6"/>
  <c r="C493" i="6"/>
  <c r="D493" i="6"/>
  <c r="E493" i="6"/>
  <c r="F493" i="6"/>
  <c r="G493" i="6"/>
  <c r="A494" i="6"/>
  <c r="B494" i="6"/>
  <c r="C494" i="6"/>
  <c r="D494" i="6"/>
  <c r="E494" i="6"/>
  <c r="F494" i="6"/>
  <c r="G494" i="6"/>
  <c r="A495" i="6"/>
  <c r="B495" i="6"/>
  <c r="C495" i="6"/>
  <c r="D495" i="6"/>
  <c r="E495" i="6"/>
  <c r="F495" i="6"/>
  <c r="G495" i="6"/>
  <c r="A496" i="6"/>
  <c r="B496" i="6"/>
  <c r="C496" i="6"/>
  <c r="D496" i="6"/>
  <c r="E496" i="6"/>
  <c r="F496" i="6"/>
  <c r="G496" i="6"/>
  <c r="A497" i="6"/>
  <c r="B497" i="6"/>
  <c r="C497" i="6"/>
  <c r="D497" i="6"/>
  <c r="E497" i="6"/>
  <c r="F497" i="6"/>
  <c r="G497" i="6"/>
  <c r="A498" i="6"/>
  <c r="B498" i="6"/>
  <c r="C498" i="6"/>
  <c r="D498" i="6"/>
  <c r="E498" i="6"/>
  <c r="F498" i="6"/>
  <c r="G498" i="6"/>
  <c r="A499" i="6"/>
  <c r="B499" i="6"/>
  <c r="C499" i="6"/>
  <c r="D499" i="6"/>
  <c r="E499" i="6"/>
  <c r="F499" i="6"/>
  <c r="G499" i="6"/>
  <c r="A500" i="6"/>
  <c r="B500" i="6"/>
  <c r="C500" i="6"/>
  <c r="D500" i="6"/>
  <c r="E500" i="6"/>
  <c r="F500" i="6"/>
  <c r="G500" i="6"/>
  <c r="A501" i="6"/>
  <c r="B501" i="6"/>
  <c r="C501" i="6"/>
  <c r="D501" i="6"/>
  <c r="E501" i="6"/>
  <c r="F501" i="6"/>
  <c r="G501" i="6"/>
  <c r="A502" i="6"/>
  <c r="B502" i="6"/>
  <c r="C502" i="6"/>
  <c r="D502" i="6"/>
  <c r="E502" i="6"/>
  <c r="F502" i="6"/>
  <c r="G502" i="6"/>
  <c r="A503" i="6"/>
  <c r="B503" i="6"/>
  <c r="C503" i="6"/>
  <c r="D503" i="6"/>
  <c r="E503" i="6"/>
  <c r="F503" i="6"/>
  <c r="G503" i="6"/>
  <c r="A504" i="6"/>
  <c r="B504" i="6"/>
  <c r="C504" i="6"/>
  <c r="D504" i="6"/>
  <c r="E504" i="6"/>
  <c r="F504" i="6"/>
  <c r="G504" i="6"/>
  <c r="A505" i="6"/>
  <c r="B505" i="6"/>
  <c r="C505" i="6"/>
  <c r="D505" i="6"/>
  <c r="E505" i="6"/>
  <c r="F505" i="6"/>
  <c r="G505" i="6"/>
  <c r="A506" i="6"/>
  <c r="B506" i="6"/>
  <c r="C506" i="6"/>
  <c r="D506" i="6"/>
  <c r="E506" i="6"/>
  <c r="F506" i="6"/>
  <c r="G506" i="6"/>
  <c r="A507" i="6"/>
  <c r="B507" i="6"/>
  <c r="C507" i="6"/>
  <c r="D507" i="6"/>
  <c r="E507" i="6"/>
  <c r="F507" i="6"/>
  <c r="G507" i="6"/>
  <c r="A508" i="6"/>
  <c r="B508" i="6"/>
  <c r="C508" i="6"/>
  <c r="D508" i="6"/>
  <c r="E508" i="6"/>
  <c r="F508" i="6"/>
  <c r="G508" i="6"/>
  <c r="A509" i="6"/>
  <c r="B509" i="6"/>
  <c r="C509" i="6"/>
  <c r="D509" i="6"/>
  <c r="E509" i="6"/>
  <c r="F509" i="6"/>
  <c r="G509" i="6"/>
  <c r="A510" i="6"/>
  <c r="B510" i="6"/>
  <c r="C510" i="6"/>
  <c r="D510" i="6"/>
  <c r="E510" i="6"/>
  <c r="F510" i="6"/>
  <c r="G510" i="6"/>
  <c r="A511" i="6"/>
  <c r="B511" i="6"/>
  <c r="C511" i="6"/>
  <c r="D511" i="6"/>
  <c r="E511" i="6"/>
  <c r="F511" i="6"/>
  <c r="G511" i="6"/>
  <c r="A512" i="6"/>
  <c r="B512" i="6"/>
  <c r="C512" i="6"/>
  <c r="D512" i="6"/>
  <c r="E512" i="6"/>
  <c r="F512" i="6"/>
  <c r="G512" i="6"/>
  <c r="A513" i="6"/>
  <c r="B513" i="6"/>
  <c r="C513" i="6"/>
  <c r="D513" i="6"/>
  <c r="E513" i="6"/>
  <c r="F513" i="6"/>
  <c r="G513" i="6"/>
  <c r="A514" i="6"/>
  <c r="B514" i="6"/>
  <c r="C514" i="6"/>
  <c r="D514" i="6"/>
  <c r="E514" i="6"/>
  <c r="F514" i="6"/>
  <c r="G514" i="6"/>
  <c r="A515" i="6"/>
  <c r="B515" i="6"/>
  <c r="C515" i="6"/>
  <c r="D515" i="6"/>
  <c r="E515" i="6"/>
  <c r="F515" i="6"/>
  <c r="G515" i="6"/>
  <c r="A516" i="6"/>
  <c r="B516" i="6"/>
  <c r="C516" i="6"/>
  <c r="D516" i="6"/>
  <c r="E516" i="6"/>
  <c r="F516" i="6"/>
  <c r="G516" i="6"/>
  <c r="A517" i="6"/>
  <c r="B517" i="6"/>
  <c r="C517" i="6"/>
  <c r="D517" i="6"/>
  <c r="E517" i="6"/>
  <c r="F517" i="6"/>
  <c r="G517" i="6"/>
  <c r="A518" i="6"/>
  <c r="B518" i="6"/>
  <c r="C518" i="6"/>
  <c r="D518" i="6"/>
  <c r="E518" i="6"/>
  <c r="F518" i="6"/>
  <c r="G518" i="6"/>
  <c r="A519" i="6"/>
  <c r="B519" i="6"/>
  <c r="C519" i="6"/>
  <c r="D519" i="6"/>
  <c r="E519" i="6"/>
  <c r="F519" i="6"/>
  <c r="G519" i="6"/>
  <c r="A520" i="6"/>
  <c r="B520" i="6"/>
  <c r="C520" i="6"/>
  <c r="D520" i="6"/>
  <c r="E520" i="6"/>
  <c r="F520" i="6"/>
  <c r="G520" i="6"/>
  <c r="A521" i="6"/>
  <c r="B521" i="6"/>
  <c r="C521" i="6"/>
  <c r="D521" i="6"/>
  <c r="E521" i="6"/>
  <c r="F521" i="6"/>
  <c r="G521" i="6"/>
  <c r="A522" i="6"/>
  <c r="B522" i="6"/>
  <c r="C522" i="6"/>
  <c r="D522" i="6"/>
  <c r="E522" i="6"/>
  <c r="F522" i="6"/>
  <c r="G522" i="6"/>
  <c r="A523" i="6"/>
  <c r="B523" i="6"/>
  <c r="C523" i="6"/>
  <c r="D523" i="6"/>
  <c r="E523" i="6"/>
  <c r="F523" i="6"/>
  <c r="G523" i="6"/>
  <c r="A524" i="6"/>
  <c r="B524" i="6"/>
  <c r="C524" i="6"/>
  <c r="D524" i="6"/>
  <c r="E524" i="6"/>
  <c r="F524" i="6"/>
  <c r="G524" i="6"/>
  <c r="A525" i="6"/>
  <c r="B525" i="6"/>
  <c r="C525" i="6"/>
  <c r="D525" i="6"/>
  <c r="E525" i="6"/>
  <c r="F525" i="6"/>
  <c r="G525" i="6"/>
  <c r="A526" i="6"/>
  <c r="B526" i="6"/>
  <c r="C526" i="6"/>
  <c r="D526" i="6"/>
  <c r="E526" i="6"/>
  <c r="F526" i="6"/>
  <c r="G526" i="6"/>
  <c r="A527" i="6"/>
  <c r="B527" i="6"/>
  <c r="C527" i="6"/>
  <c r="D527" i="6"/>
  <c r="E527" i="6"/>
  <c r="F527" i="6"/>
  <c r="G527" i="6"/>
  <c r="A528" i="6"/>
  <c r="B528" i="6"/>
  <c r="C528" i="6"/>
  <c r="D528" i="6"/>
  <c r="E528" i="6"/>
  <c r="F528" i="6"/>
  <c r="G528" i="6"/>
  <c r="A529" i="6"/>
  <c r="B529" i="6"/>
  <c r="C529" i="6"/>
  <c r="D529" i="6"/>
  <c r="E529" i="6"/>
  <c r="F529" i="6"/>
  <c r="G529" i="6"/>
  <c r="A530" i="6"/>
  <c r="B530" i="6"/>
  <c r="C530" i="6"/>
  <c r="D530" i="6"/>
  <c r="E530" i="6"/>
  <c r="F530" i="6"/>
  <c r="G530" i="6"/>
  <c r="A531" i="6"/>
  <c r="B531" i="6"/>
  <c r="C531" i="6"/>
  <c r="D531" i="6"/>
  <c r="E531" i="6"/>
  <c r="F531" i="6"/>
  <c r="G531" i="6"/>
  <c r="A532" i="6"/>
  <c r="B532" i="6"/>
  <c r="C532" i="6"/>
  <c r="D532" i="6"/>
  <c r="E532" i="6"/>
  <c r="F532" i="6"/>
  <c r="G532" i="6"/>
  <c r="A533" i="6"/>
  <c r="B533" i="6"/>
  <c r="C533" i="6"/>
  <c r="D533" i="6"/>
  <c r="E533" i="6"/>
  <c r="F533" i="6"/>
  <c r="G533" i="6"/>
  <c r="A534" i="6"/>
  <c r="B534" i="6"/>
  <c r="C534" i="6"/>
  <c r="D534" i="6"/>
  <c r="E534" i="6"/>
  <c r="F534" i="6"/>
  <c r="G534" i="6"/>
  <c r="A535" i="6"/>
  <c r="B535" i="6"/>
  <c r="C535" i="6"/>
  <c r="D535" i="6"/>
  <c r="E535" i="6"/>
  <c r="F535" i="6"/>
  <c r="G535" i="6"/>
  <c r="A536" i="6"/>
  <c r="B536" i="6"/>
  <c r="C536" i="6"/>
  <c r="D536" i="6"/>
  <c r="E536" i="6"/>
  <c r="F536" i="6"/>
  <c r="G536" i="6"/>
  <c r="A537" i="6"/>
  <c r="B537" i="6"/>
  <c r="C537" i="6"/>
  <c r="D537" i="6"/>
  <c r="E537" i="6"/>
  <c r="F537" i="6"/>
  <c r="G537" i="6"/>
  <c r="A538" i="6"/>
  <c r="B538" i="6"/>
  <c r="C538" i="6"/>
  <c r="D538" i="6"/>
  <c r="E538" i="6"/>
  <c r="F538" i="6"/>
  <c r="G538" i="6"/>
  <c r="A539" i="6"/>
  <c r="B539" i="6"/>
  <c r="C539" i="6"/>
  <c r="D539" i="6"/>
  <c r="E539" i="6"/>
  <c r="F539" i="6"/>
  <c r="G539" i="6"/>
  <c r="A540" i="6"/>
  <c r="B540" i="6"/>
  <c r="C540" i="6"/>
  <c r="D540" i="6"/>
  <c r="E540" i="6"/>
  <c r="F540" i="6"/>
  <c r="G540" i="6"/>
  <c r="A541" i="6"/>
  <c r="B541" i="6"/>
  <c r="C541" i="6"/>
  <c r="D541" i="6"/>
  <c r="E541" i="6"/>
  <c r="F541" i="6"/>
  <c r="G541" i="6"/>
  <c r="A542" i="6"/>
  <c r="B542" i="6"/>
  <c r="C542" i="6"/>
  <c r="D542" i="6"/>
  <c r="E542" i="6"/>
  <c r="F542" i="6"/>
  <c r="G542" i="6"/>
  <c r="A543" i="6"/>
  <c r="B543" i="6"/>
  <c r="C543" i="6"/>
  <c r="D543" i="6"/>
  <c r="E543" i="6"/>
  <c r="F543" i="6"/>
  <c r="G543" i="6"/>
  <c r="A544" i="6"/>
  <c r="B544" i="6"/>
  <c r="C544" i="6"/>
  <c r="D544" i="6"/>
  <c r="E544" i="6"/>
  <c r="F544" i="6"/>
  <c r="G544" i="6"/>
  <c r="A545" i="6"/>
  <c r="B545" i="6"/>
  <c r="C545" i="6"/>
  <c r="D545" i="6"/>
  <c r="E545" i="6"/>
  <c r="F545" i="6"/>
  <c r="G545" i="6"/>
  <c r="A546" i="6"/>
  <c r="B546" i="6"/>
  <c r="C546" i="6"/>
  <c r="D546" i="6"/>
  <c r="E546" i="6"/>
  <c r="F546" i="6"/>
  <c r="G546" i="6"/>
  <c r="A547" i="6"/>
  <c r="B547" i="6"/>
  <c r="C547" i="6"/>
  <c r="D547" i="6"/>
  <c r="E547" i="6"/>
  <c r="F547" i="6"/>
  <c r="G547" i="6"/>
  <c r="A548" i="6"/>
  <c r="B548" i="6"/>
  <c r="C548" i="6"/>
  <c r="D548" i="6"/>
  <c r="E548" i="6"/>
  <c r="F548" i="6"/>
  <c r="G548" i="6"/>
  <c r="A549" i="6"/>
  <c r="B549" i="6"/>
  <c r="C549" i="6"/>
  <c r="D549" i="6"/>
  <c r="E549" i="6"/>
  <c r="F549" i="6"/>
  <c r="G549" i="6"/>
  <c r="A550" i="6"/>
  <c r="B550" i="6"/>
  <c r="C550" i="6"/>
  <c r="D550" i="6"/>
  <c r="E550" i="6"/>
  <c r="F550" i="6"/>
  <c r="G550" i="6"/>
  <c r="A551" i="6"/>
  <c r="B551" i="6"/>
  <c r="C551" i="6"/>
  <c r="D551" i="6"/>
  <c r="E551" i="6"/>
  <c r="F551" i="6"/>
  <c r="G551" i="6"/>
  <c r="A552" i="6"/>
  <c r="B552" i="6"/>
  <c r="C552" i="6"/>
  <c r="D552" i="6"/>
  <c r="E552" i="6"/>
  <c r="F552" i="6"/>
  <c r="G552" i="6"/>
  <c r="A553" i="6"/>
  <c r="B553" i="6"/>
  <c r="C553" i="6"/>
  <c r="D553" i="6"/>
  <c r="E553" i="6"/>
  <c r="F553" i="6"/>
  <c r="G553" i="6"/>
  <c r="A554" i="6"/>
  <c r="B554" i="6"/>
  <c r="C554" i="6"/>
  <c r="D554" i="6"/>
  <c r="E554" i="6"/>
  <c r="F554" i="6"/>
  <c r="G554" i="6"/>
  <c r="A555" i="6"/>
  <c r="B555" i="6"/>
  <c r="C555" i="6"/>
  <c r="D555" i="6"/>
  <c r="E555" i="6"/>
  <c r="F555" i="6"/>
  <c r="G555" i="6"/>
  <c r="A556" i="6"/>
  <c r="B556" i="6"/>
  <c r="C556" i="6"/>
  <c r="D556" i="6"/>
  <c r="E556" i="6"/>
  <c r="F556" i="6"/>
  <c r="G556" i="6"/>
  <c r="A557" i="6"/>
  <c r="B557" i="6"/>
  <c r="C557" i="6"/>
  <c r="D557" i="6"/>
  <c r="E557" i="6"/>
  <c r="F557" i="6"/>
  <c r="G557" i="6"/>
  <c r="A558" i="6"/>
  <c r="B558" i="6"/>
  <c r="C558" i="6"/>
  <c r="D558" i="6"/>
  <c r="E558" i="6"/>
  <c r="F558" i="6"/>
  <c r="G558" i="6"/>
  <c r="A559" i="6"/>
  <c r="B559" i="6"/>
  <c r="C559" i="6"/>
  <c r="D559" i="6"/>
  <c r="E559" i="6"/>
  <c r="F559" i="6"/>
  <c r="G559" i="6"/>
  <c r="A560" i="6"/>
  <c r="B560" i="6"/>
  <c r="C560" i="6"/>
  <c r="D560" i="6"/>
  <c r="E560" i="6"/>
  <c r="F560" i="6"/>
  <c r="G560" i="6"/>
  <c r="A561" i="6"/>
  <c r="B561" i="6"/>
  <c r="C561" i="6"/>
  <c r="D561" i="6"/>
  <c r="E561" i="6"/>
  <c r="F561" i="6"/>
  <c r="G561" i="6"/>
  <c r="A562" i="6"/>
  <c r="B562" i="6"/>
  <c r="C562" i="6"/>
  <c r="D562" i="6"/>
  <c r="E562" i="6"/>
  <c r="F562" i="6"/>
  <c r="G562" i="6"/>
  <c r="A563" i="6"/>
  <c r="B563" i="6"/>
  <c r="C563" i="6"/>
  <c r="D563" i="6"/>
  <c r="E563" i="6"/>
  <c r="F563" i="6"/>
  <c r="G563" i="6"/>
  <c r="A564" i="6"/>
  <c r="B564" i="6"/>
  <c r="C564" i="6"/>
  <c r="D564" i="6"/>
  <c r="E564" i="6"/>
  <c r="F564" i="6"/>
  <c r="G564" i="6"/>
  <c r="A565" i="6"/>
  <c r="B565" i="6"/>
  <c r="C565" i="6"/>
  <c r="D565" i="6"/>
  <c r="E565" i="6"/>
  <c r="F565" i="6"/>
  <c r="G565" i="6"/>
  <c r="A566" i="6"/>
  <c r="B566" i="6"/>
  <c r="C566" i="6"/>
  <c r="D566" i="6"/>
  <c r="E566" i="6"/>
  <c r="F566" i="6"/>
  <c r="G566" i="6"/>
  <c r="A567" i="6"/>
  <c r="B567" i="6"/>
  <c r="C567" i="6"/>
  <c r="D567" i="6"/>
  <c r="E567" i="6"/>
  <c r="F567" i="6"/>
  <c r="G567" i="6"/>
  <c r="A568" i="6"/>
  <c r="B568" i="6"/>
  <c r="C568" i="6"/>
  <c r="D568" i="6"/>
  <c r="E568" i="6"/>
  <c r="F568" i="6"/>
  <c r="G568" i="6"/>
  <c r="A569" i="6"/>
  <c r="B569" i="6"/>
  <c r="C569" i="6"/>
  <c r="D569" i="6"/>
  <c r="E569" i="6"/>
  <c r="F569" i="6"/>
  <c r="G569" i="6"/>
  <c r="A570" i="6"/>
  <c r="B570" i="6"/>
  <c r="C570" i="6"/>
  <c r="D570" i="6"/>
  <c r="E570" i="6"/>
  <c r="F570" i="6"/>
  <c r="G570" i="6"/>
  <c r="A571" i="6"/>
  <c r="B571" i="6"/>
  <c r="C571" i="6"/>
  <c r="D571" i="6"/>
  <c r="E571" i="6"/>
  <c r="F571" i="6"/>
  <c r="G571" i="6"/>
  <c r="A572" i="6"/>
  <c r="B572" i="6"/>
  <c r="C572" i="6"/>
  <c r="D572" i="6"/>
  <c r="E572" i="6"/>
  <c r="F572" i="6"/>
  <c r="G572" i="6"/>
  <c r="A573" i="6"/>
  <c r="B573" i="6"/>
  <c r="C573" i="6"/>
  <c r="D573" i="6"/>
  <c r="E573" i="6"/>
  <c r="F573" i="6"/>
  <c r="G573" i="6"/>
  <c r="A574" i="6"/>
  <c r="B574" i="6"/>
  <c r="C574" i="6"/>
  <c r="D574" i="6"/>
  <c r="E574" i="6"/>
  <c r="F574" i="6"/>
  <c r="G574" i="6"/>
  <c r="A575" i="6"/>
  <c r="B575" i="6"/>
  <c r="C575" i="6"/>
  <c r="D575" i="6"/>
  <c r="E575" i="6"/>
  <c r="F575" i="6"/>
  <c r="G575" i="6"/>
  <c r="A576" i="6"/>
  <c r="B576" i="6"/>
  <c r="C576" i="6"/>
  <c r="D576" i="6"/>
  <c r="E576" i="6"/>
  <c r="F576" i="6"/>
  <c r="G576" i="6"/>
  <c r="A577" i="6"/>
  <c r="B577" i="6"/>
  <c r="C577" i="6"/>
  <c r="D577" i="6"/>
  <c r="E577" i="6"/>
  <c r="F577" i="6"/>
  <c r="G577" i="6"/>
  <c r="A578" i="6"/>
  <c r="B578" i="6"/>
  <c r="C578" i="6"/>
  <c r="D578" i="6"/>
  <c r="E578" i="6"/>
  <c r="F578" i="6"/>
  <c r="G578" i="6"/>
  <c r="A579" i="6"/>
  <c r="B579" i="6"/>
  <c r="C579" i="6"/>
  <c r="D579" i="6"/>
  <c r="E579" i="6"/>
  <c r="F579" i="6"/>
  <c r="G579" i="6"/>
  <c r="A580" i="6"/>
  <c r="B580" i="6"/>
  <c r="C580" i="6"/>
  <c r="D580" i="6"/>
  <c r="E580" i="6"/>
  <c r="F580" i="6"/>
  <c r="G580" i="6"/>
  <c r="A581" i="6"/>
  <c r="B581" i="6"/>
  <c r="C581" i="6"/>
  <c r="D581" i="6"/>
  <c r="E581" i="6"/>
  <c r="F581" i="6"/>
  <c r="G581" i="6"/>
  <c r="A582" i="6"/>
  <c r="B582" i="6"/>
  <c r="C582" i="6"/>
  <c r="D582" i="6"/>
  <c r="E582" i="6"/>
  <c r="F582" i="6"/>
  <c r="G582" i="6"/>
  <c r="A583" i="6"/>
  <c r="B583" i="6"/>
  <c r="C583" i="6"/>
  <c r="D583" i="6"/>
  <c r="E583" i="6"/>
  <c r="F583" i="6"/>
  <c r="G583" i="6"/>
  <c r="A584" i="6"/>
  <c r="B584" i="6"/>
  <c r="C584" i="6"/>
  <c r="D584" i="6"/>
  <c r="E584" i="6"/>
  <c r="F584" i="6"/>
  <c r="G584" i="6"/>
  <c r="A585" i="6"/>
  <c r="B585" i="6"/>
  <c r="C585" i="6"/>
  <c r="D585" i="6"/>
  <c r="E585" i="6"/>
  <c r="F585" i="6"/>
  <c r="G585" i="6"/>
  <c r="A586" i="6"/>
  <c r="B586" i="6"/>
  <c r="C586" i="6"/>
  <c r="D586" i="6"/>
  <c r="E586" i="6"/>
  <c r="F586" i="6"/>
  <c r="G586" i="6"/>
  <c r="A587" i="6"/>
  <c r="B587" i="6"/>
  <c r="C587" i="6"/>
  <c r="D587" i="6"/>
  <c r="E587" i="6"/>
  <c r="F587" i="6"/>
  <c r="G587" i="6"/>
  <c r="A588" i="6"/>
  <c r="B588" i="6"/>
  <c r="C588" i="6"/>
  <c r="D588" i="6"/>
  <c r="E588" i="6"/>
  <c r="F588" i="6"/>
  <c r="G588" i="6"/>
  <c r="A589" i="6"/>
  <c r="B589" i="6"/>
  <c r="C589" i="6"/>
  <c r="D589" i="6"/>
  <c r="E589" i="6"/>
  <c r="F589" i="6"/>
  <c r="G589" i="6"/>
  <c r="A590" i="6"/>
  <c r="B590" i="6"/>
  <c r="C590" i="6"/>
  <c r="D590" i="6"/>
  <c r="E590" i="6"/>
  <c r="F590" i="6"/>
  <c r="G590" i="6"/>
  <c r="A591" i="6"/>
  <c r="B591" i="6"/>
  <c r="C591" i="6"/>
  <c r="D591" i="6"/>
  <c r="E591" i="6"/>
  <c r="F591" i="6"/>
  <c r="G591" i="6"/>
  <c r="A592" i="6"/>
  <c r="B592" i="6"/>
  <c r="C592" i="6"/>
  <c r="D592" i="6"/>
  <c r="E592" i="6"/>
  <c r="F592" i="6"/>
  <c r="G592" i="6"/>
  <c r="A593" i="6"/>
  <c r="B593" i="6"/>
  <c r="C593" i="6"/>
  <c r="D593" i="6"/>
  <c r="E593" i="6"/>
  <c r="F593" i="6"/>
  <c r="G593" i="6"/>
  <c r="A594" i="6"/>
  <c r="B594" i="6"/>
  <c r="C594" i="6"/>
  <c r="D594" i="6"/>
  <c r="E594" i="6"/>
  <c r="F594" i="6"/>
  <c r="G594" i="6"/>
  <c r="A595" i="6"/>
  <c r="B595" i="6"/>
  <c r="C595" i="6"/>
  <c r="D595" i="6"/>
  <c r="E595" i="6"/>
  <c r="F595" i="6"/>
  <c r="G595" i="6"/>
  <c r="A596" i="6"/>
  <c r="B596" i="6"/>
  <c r="C596" i="6"/>
  <c r="D596" i="6"/>
  <c r="E596" i="6"/>
  <c r="F596" i="6"/>
  <c r="G596" i="6"/>
  <c r="A597" i="6"/>
  <c r="B597" i="6"/>
  <c r="C597" i="6"/>
  <c r="D597" i="6"/>
  <c r="E597" i="6"/>
  <c r="F597" i="6"/>
  <c r="G597" i="6"/>
  <c r="A598" i="6"/>
  <c r="B598" i="6"/>
  <c r="C598" i="6"/>
  <c r="D598" i="6"/>
  <c r="E598" i="6"/>
  <c r="F598" i="6"/>
  <c r="G598" i="6"/>
  <c r="A599" i="6"/>
  <c r="B599" i="6"/>
  <c r="C599" i="6"/>
  <c r="D599" i="6"/>
  <c r="E599" i="6"/>
  <c r="F599" i="6"/>
  <c r="G599" i="6"/>
  <c r="A600" i="6"/>
  <c r="B600" i="6"/>
  <c r="C600" i="6"/>
  <c r="D600" i="6"/>
  <c r="E600" i="6"/>
  <c r="F600" i="6"/>
  <c r="G600" i="6"/>
  <c r="A601" i="6"/>
  <c r="B601" i="6"/>
  <c r="C601" i="6"/>
  <c r="D601" i="6"/>
  <c r="E601" i="6"/>
  <c r="F601" i="6"/>
  <c r="G601" i="6"/>
  <c r="A602" i="6"/>
  <c r="B602" i="6"/>
  <c r="C602" i="6"/>
  <c r="D602" i="6"/>
  <c r="E602" i="6"/>
  <c r="F602" i="6"/>
  <c r="G602" i="6"/>
  <c r="A603" i="6"/>
  <c r="B603" i="6"/>
  <c r="C603" i="6"/>
  <c r="D603" i="6"/>
  <c r="E603" i="6"/>
  <c r="F603" i="6"/>
  <c r="G603" i="6"/>
  <c r="A604" i="6"/>
  <c r="B604" i="6"/>
  <c r="C604" i="6"/>
  <c r="D604" i="6"/>
  <c r="E604" i="6"/>
  <c r="F604" i="6"/>
  <c r="G604" i="6"/>
  <c r="A605" i="6"/>
  <c r="B605" i="6"/>
  <c r="C605" i="6"/>
  <c r="D605" i="6"/>
  <c r="E605" i="6"/>
  <c r="F605" i="6"/>
  <c r="G605" i="6"/>
  <c r="A606" i="6"/>
  <c r="B606" i="6"/>
  <c r="C606" i="6"/>
  <c r="D606" i="6"/>
  <c r="E606" i="6"/>
  <c r="F606" i="6"/>
  <c r="G606" i="6"/>
  <c r="A607" i="6"/>
  <c r="B607" i="6"/>
  <c r="C607" i="6"/>
  <c r="D607" i="6"/>
  <c r="E607" i="6"/>
  <c r="F607" i="6"/>
  <c r="G607" i="6"/>
  <c r="A608" i="6"/>
  <c r="B608" i="6"/>
  <c r="C608" i="6"/>
  <c r="D608" i="6"/>
  <c r="E608" i="6"/>
  <c r="F608" i="6"/>
  <c r="G608" i="6"/>
  <c r="A609" i="6"/>
  <c r="B609" i="6"/>
  <c r="C609" i="6"/>
  <c r="D609" i="6"/>
  <c r="E609" i="6"/>
  <c r="F609" i="6"/>
  <c r="G609" i="6"/>
  <c r="A610" i="6"/>
  <c r="B610" i="6"/>
  <c r="C610" i="6"/>
  <c r="D610" i="6"/>
  <c r="E610" i="6"/>
  <c r="F610" i="6"/>
  <c r="G610" i="6"/>
  <c r="A611" i="6"/>
  <c r="B611" i="6"/>
  <c r="C611" i="6"/>
  <c r="D611" i="6"/>
  <c r="E611" i="6"/>
  <c r="F611" i="6"/>
  <c r="G611" i="6"/>
  <c r="A612" i="6"/>
  <c r="B612" i="6"/>
  <c r="C612" i="6"/>
  <c r="D612" i="6"/>
  <c r="E612" i="6"/>
  <c r="F612" i="6"/>
  <c r="G612" i="6"/>
  <c r="A613" i="6"/>
  <c r="B613" i="6"/>
  <c r="C613" i="6"/>
  <c r="D613" i="6"/>
  <c r="E613" i="6"/>
  <c r="F613" i="6"/>
  <c r="G613" i="6"/>
  <c r="A614" i="6"/>
  <c r="B614" i="6"/>
  <c r="C614" i="6"/>
  <c r="D614" i="6"/>
  <c r="E614" i="6"/>
  <c r="F614" i="6"/>
  <c r="G614" i="6"/>
  <c r="A615" i="6"/>
  <c r="B615" i="6"/>
  <c r="C615" i="6"/>
  <c r="D615" i="6"/>
  <c r="E615" i="6"/>
  <c r="F615" i="6"/>
  <c r="G615" i="6"/>
  <c r="A616" i="6"/>
  <c r="B616" i="6"/>
  <c r="C616" i="6"/>
  <c r="D616" i="6"/>
  <c r="E616" i="6"/>
  <c r="F616" i="6"/>
  <c r="G616" i="6"/>
  <c r="A617" i="6"/>
  <c r="B617" i="6"/>
  <c r="C617" i="6"/>
  <c r="D617" i="6"/>
  <c r="E617" i="6"/>
  <c r="F617" i="6"/>
  <c r="G617" i="6"/>
  <c r="A618" i="6"/>
  <c r="B618" i="6"/>
  <c r="C618" i="6"/>
  <c r="D618" i="6"/>
  <c r="E618" i="6"/>
  <c r="F618" i="6"/>
  <c r="G618" i="6"/>
  <c r="A619" i="6"/>
  <c r="B619" i="6"/>
  <c r="C619" i="6"/>
  <c r="D619" i="6"/>
  <c r="E619" i="6"/>
  <c r="F619" i="6"/>
  <c r="G619" i="6"/>
  <c r="A620" i="6"/>
  <c r="B620" i="6"/>
  <c r="C620" i="6"/>
  <c r="D620" i="6"/>
  <c r="E620" i="6"/>
  <c r="F620" i="6"/>
  <c r="G620" i="6"/>
  <c r="A621" i="6"/>
  <c r="B621" i="6"/>
  <c r="C621" i="6"/>
  <c r="D621" i="6"/>
  <c r="E621" i="6"/>
  <c r="F621" i="6"/>
  <c r="G621" i="6"/>
  <c r="A622" i="6"/>
  <c r="B622" i="6"/>
  <c r="C622" i="6"/>
  <c r="D622" i="6"/>
  <c r="E622" i="6"/>
  <c r="F622" i="6"/>
  <c r="G622" i="6"/>
  <c r="A623" i="6"/>
  <c r="B623" i="6"/>
  <c r="C623" i="6"/>
  <c r="D623" i="6"/>
  <c r="E623" i="6"/>
  <c r="F623" i="6"/>
  <c r="G623" i="6"/>
  <c r="A624" i="6"/>
  <c r="B624" i="6"/>
  <c r="C624" i="6"/>
  <c r="D624" i="6"/>
  <c r="E624" i="6"/>
  <c r="F624" i="6"/>
  <c r="G624" i="6"/>
  <c r="A625" i="6"/>
  <c r="B625" i="6"/>
  <c r="C625" i="6"/>
  <c r="D625" i="6"/>
  <c r="E625" i="6"/>
  <c r="F625" i="6"/>
  <c r="G625" i="6"/>
  <c r="A626" i="6"/>
  <c r="B626" i="6"/>
  <c r="C626" i="6"/>
  <c r="D626" i="6"/>
  <c r="E626" i="6"/>
  <c r="F626" i="6"/>
  <c r="G626" i="6"/>
  <c r="A627" i="6"/>
  <c r="B627" i="6"/>
  <c r="C627" i="6"/>
  <c r="D627" i="6"/>
  <c r="E627" i="6"/>
  <c r="F627" i="6"/>
  <c r="G627" i="6"/>
  <c r="A628" i="6"/>
  <c r="B628" i="6"/>
  <c r="C628" i="6"/>
  <c r="D628" i="6"/>
  <c r="E628" i="6"/>
  <c r="F628" i="6"/>
  <c r="G628" i="6"/>
  <c r="A629" i="6"/>
  <c r="B629" i="6"/>
  <c r="C629" i="6"/>
  <c r="D629" i="6"/>
  <c r="E629" i="6"/>
  <c r="F629" i="6"/>
  <c r="G629" i="6"/>
  <c r="A630" i="6"/>
  <c r="B630" i="6"/>
  <c r="C630" i="6"/>
  <c r="D630" i="6"/>
  <c r="E630" i="6"/>
  <c r="F630" i="6"/>
  <c r="G630" i="6"/>
  <c r="A631" i="6"/>
  <c r="B631" i="6"/>
  <c r="C631" i="6"/>
  <c r="D631" i="6"/>
  <c r="E631" i="6"/>
  <c r="F631" i="6"/>
  <c r="G631" i="6"/>
  <c r="A632" i="6"/>
  <c r="B632" i="6"/>
  <c r="C632" i="6"/>
  <c r="D632" i="6"/>
  <c r="E632" i="6"/>
  <c r="F632" i="6"/>
  <c r="G632" i="6"/>
  <c r="A633" i="6"/>
  <c r="B633" i="6"/>
  <c r="C633" i="6"/>
  <c r="D633" i="6"/>
  <c r="E633" i="6"/>
  <c r="F633" i="6"/>
  <c r="G633" i="6"/>
  <c r="A634" i="6"/>
  <c r="B634" i="6"/>
  <c r="C634" i="6"/>
  <c r="D634" i="6"/>
  <c r="E634" i="6"/>
  <c r="F634" i="6"/>
  <c r="G634" i="6"/>
  <c r="A635" i="6"/>
  <c r="B635" i="6"/>
  <c r="C635" i="6"/>
  <c r="D635" i="6"/>
  <c r="E635" i="6"/>
  <c r="F635" i="6"/>
  <c r="G635" i="6"/>
  <c r="A636" i="6"/>
  <c r="B636" i="6"/>
  <c r="C636" i="6"/>
  <c r="D636" i="6"/>
  <c r="E636" i="6"/>
  <c r="F636" i="6"/>
  <c r="G636" i="6"/>
  <c r="A637" i="6"/>
  <c r="B637" i="6"/>
  <c r="C637" i="6"/>
  <c r="D637" i="6"/>
  <c r="E637" i="6"/>
  <c r="F637" i="6"/>
  <c r="G637" i="6"/>
  <c r="A638" i="6"/>
  <c r="B638" i="6"/>
  <c r="C638" i="6"/>
  <c r="D638" i="6"/>
  <c r="E638" i="6"/>
  <c r="F638" i="6"/>
  <c r="G638" i="6"/>
  <c r="A639" i="6"/>
  <c r="B639" i="6"/>
  <c r="C639" i="6"/>
  <c r="D639" i="6"/>
  <c r="E639" i="6"/>
  <c r="F639" i="6"/>
  <c r="G639" i="6"/>
  <c r="A640" i="6"/>
  <c r="B640" i="6"/>
  <c r="C640" i="6"/>
  <c r="D640" i="6"/>
  <c r="E640" i="6"/>
  <c r="F640" i="6"/>
  <c r="G640" i="6"/>
  <c r="A641" i="6"/>
  <c r="B641" i="6"/>
  <c r="C641" i="6"/>
  <c r="D641" i="6"/>
  <c r="E641" i="6"/>
  <c r="F641" i="6"/>
  <c r="G641" i="6"/>
  <c r="A642" i="6"/>
  <c r="B642" i="6"/>
  <c r="C642" i="6"/>
  <c r="D642" i="6"/>
  <c r="E642" i="6"/>
  <c r="F642" i="6"/>
  <c r="G642" i="6"/>
  <c r="A643" i="6"/>
  <c r="B643" i="6"/>
  <c r="C643" i="6"/>
  <c r="D643" i="6"/>
  <c r="E643" i="6"/>
  <c r="F643" i="6"/>
  <c r="G643" i="6"/>
  <c r="A644" i="6"/>
  <c r="B644" i="6"/>
  <c r="C644" i="6"/>
  <c r="D644" i="6"/>
  <c r="E644" i="6"/>
  <c r="F644" i="6"/>
  <c r="G644" i="6"/>
  <c r="A645" i="6"/>
  <c r="B645" i="6"/>
  <c r="C645" i="6"/>
  <c r="D645" i="6"/>
  <c r="E645" i="6"/>
  <c r="F645" i="6"/>
  <c r="G645" i="6"/>
  <c r="A646" i="6"/>
  <c r="B646" i="6"/>
  <c r="C646" i="6"/>
  <c r="D646" i="6"/>
  <c r="E646" i="6"/>
  <c r="F646" i="6"/>
  <c r="G646" i="6"/>
  <c r="A647" i="6"/>
  <c r="B647" i="6"/>
  <c r="C647" i="6"/>
  <c r="D647" i="6"/>
  <c r="E647" i="6"/>
  <c r="F647" i="6"/>
  <c r="G647" i="6"/>
  <c r="A648" i="6"/>
  <c r="B648" i="6"/>
  <c r="C648" i="6"/>
  <c r="D648" i="6"/>
  <c r="E648" i="6"/>
  <c r="F648" i="6"/>
  <c r="G648" i="6"/>
  <c r="A649" i="6"/>
  <c r="B649" i="6"/>
  <c r="C649" i="6"/>
  <c r="D649" i="6"/>
  <c r="E649" i="6"/>
  <c r="F649" i="6"/>
  <c r="G649" i="6"/>
  <c r="A650" i="6"/>
  <c r="B650" i="6"/>
  <c r="C650" i="6"/>
  <c r="D650" i="6"/>
  <c r="E650" i="6"/>
  <c r="F650" i="6"/>
  <c r="G650" i="6"/>
  <c r="A651" i="6"/>
  <c r="B651" i="6"/>
  <c r="C651" i="6"/>
  <c r="D651" i="6"/>
  <c r="E651" i="6"/>
  <c r="F651" i="6"/>
  <c r="G651" i="6"/>
  <c r="A652" i="6"/>
  <c r="B652" i="6"/>
  <c r="C652" i="6"/>
  <c r="D652" i="6"/>
  <c r="E652" i="6"/>
  <c r="F652" i="6"/>
  <c r="G652" i="6"/>
  <c r="A653" i="6"/>
  <c r="B653" i="6"/>
  <c r="C653" i="6"/>
  <c r="D653" i="6"/>
  <c r="E653" i="6"/>
  <c r="F653" i="6"/>
  <c r="G653" i="6"/>
  <c r="A654" i="6"/>
  <c r="B654" i="6"/>
  <c r="C654" i="6"/>
  <c r="D654" i="6"/>
  <c r="E654" i="6"/>
  <c r="F654" i="6"/>
  <c r="G654" i="6"/>
  <c r="A655" i="6"/>
  <c r="B655" i="6"/>
  <c r="C655" i="6"/>
  <c r="D655" i="6"/>
  <c r="E655" i="6"/>
  <c r="F655" i="6"/>
  <c r="G655" i="6"/>
  <c r="A656" i="6"/>
  <c r="B656" i="6"/>
  <c r="C656" i="6"/>
  <c r="D656" i="6"/>
  <c r="E656" i="6"/>
  <c r="F656" i="6"/>
  <c r="G656" i="6"/>
  <c r="A657" i="6"/>
  <c r="B657" i="6"/>
  <c r="C657" i="6"/>
  <c r="D657" i="6"/>
  <c r="E657" i="6"/>
  <c r="F657" i="6"/>
  <c r="G657" i="6"/>
  <c r="A658" i="6"/>
  <c r="B658" i="6"/>
  <c r="C658" i="6"/>
  <c r="D658" i="6"/>
  <c r="E658" i="6"/>
  <c r="F658" i="6"/>
  <c r="G658" i="6"/>
  <c r="A659" i="6"/>
  <c r="B659" i="6"/>
  <c r="C659" i="6"/>
  <c r="D659" i="6"/>
  <c r="E659" i="6"/>
  <c r="F659" i="6"/>
  <c r="G659" i="6"/>
  <c r="A660" i="6"/>
  <c r="B660" i="6"/>
  <c r="C660" i="6"/>
  <c r="D660" i="6"/>
  <c r="E660" i="6"/>
  <c r="F660" i="6"/>
  <c r="G660" i="6"/>
  <c r="A661" i="6"/>
  <c r="B661" i="6"/>
  <c r="C661" i="6"/>
  <c r="D661" i="6"/>
  <c r="E661" i="6"/>
  <c r="F661" i="6"/>
  <c r="G661" i="6"/>
  <c r="A662" i="6"/>
  <c r="B662" i="6"/>
  <c r="C662" i="6"/>
  <c r="D662" i="6"/>
  <c r="E662" i="6"/>
  <c r="F662" i="6"/>
  <c r="G662" i="6"/>
  <c r="A663" i="6"/>
  <c r="B663" i="6"/>
  <c r="C663" i="6"/>
  <c r="D663" i="6"/>
  <c r="E663" i="6"/>
  <c r="F663" i="6"/>
  <c r="G663" i="6"/>
  <c r="A664" i="6"/>
  <c r="B664" i="6"/>
  <c r="C664" i="6"/>
  <c r="D664" i="6"/>
  <c r="E664" i="6"/>
  <c r="F664" i="6"/>
  <c r="G664" i="6"/>
  <c r="A665" i="6"/>
  <c r="B665" i="6"/>
  <c r="C665" i="6"/>
  <c r="D665" i="6"/>
  <c r="E665" i="6"/>
  <c r="F665" i="6"/>
  <c r="G665" i="6"/>
  <c r="A666" i="6"/>
  <c r="B666" i="6"/>
  <c r="C666" i="6"/>
  <c r="D666" i="6"/>
  <c r="E666" i="6"/>
  <c r="F666" i="6"/>
  <c r="G666" i="6"/>
  <c r="A667" i="6"/>
  <c r="B667" i="6"/>
  <c r="C667" i="6"/>
  <c r="D667" i="6"/>
  <c r="E667" i="6"/>
  <c r="F667" i="6"/>
  <c r="G667" i="6"/>
  <c r="A668" i="6"/>
  <c r="B668" i="6"/>
  <c r="C668" i="6"/>
  <c r="D668" i="6"/>
  <c r="E668" i="6"/>
  <c r="F668" i="6"/>
  <c r="G668" i="6"/>
  <c r="A669" i="6"/>
  <c r="B669" i="6"/>
  <c r="C669" i="6"/>
  <c r="D669" i="6"/>
  <c r="E669" i="6"/>
  <c r="F669" i="6"/>
  <c r="G669" i="6"/>
  <c r="A670" i="6"/>
  <c r="B670" i="6"/>
  <c r="C670" i="6"/>
  <c r="D670" i="6"/>
  <c r="E670" i="6"/>
  <c r="F670" i="6"/>
  <c r="G670" i="6"/>
  <c r="A671" i="6"/>
  <c r="B671" i="6"/>
  <c r="C671" i="6"/>
  <c r="D671" i="6"/>
  <c r="E671" i="6"/>
  <c r="F671" i="6"/>
  <c r="G671" i="6"/>
  <c r="A672" i="6"/>
  <c r="B672" i="6"/>
  <c r="C672" i="6"/>
  <c r="D672" i="6"/>
  <c r="E672" i="6"/>
  <c r="F672" i="6"/>
  <c r="G672" i="6"/>
  <c r="A673" i="6"/>
  <c r="B673" i="6"/>
  <c r="C673" i="6"/>
  <c r="D673" i="6"/>
  <c r="E673" i="6"/>
  <c r="F673" i="6"/>
  <c r="G673" i="6"/>
  <c r="A674" i="6"/>
  <c r="B674" i="6"/>
  <c r="C674" i="6"/>
  <c r="D674" i="6"/>
  <c r="E674" i="6"/>
  <c r="F674" i="6"/>
  <c r="G674" i="6"/>
  <c r="A675" i="6"/>
  <c r="B675" i="6"/>
  <c r="C675" i="6"/>
  <c r="D675" i="6"/>
  <c r="E675" i="6"/>
  <c r="F675" i="6"/>
  <c r="G675" i="6"/>
  <c r="A676" i="6"/>
  <c r="B676" i="6"/>
  <c r="C676" i="6"/>
  <c r="D676" i="6"/>
  <c r="E676" i="6"/>
  <c r="F676" i="6"/>
  <c r="G676" i="6"/>
  <c r="A677" i="6"/>
  <c r="B677" i="6"/>
  <c r="C677" i="6"/>
  <c r="D677" i="6"/>
  <c r="E677" i="6"/>
  <c r="F677" i="6"/>
  <c r="G677" i="6"/>
  <c r="A678" i="6"/>
  <c r="B678" i="6"/>
  <c r="C678" i="6"/>
  <c r="D678" i="6"/>
  <c r="E678" i="6"/>
  <c r="F678" i="6"/>
  <c r="G678" i="6"/>
  <c r="A679" i="6"/>
  <c r="B679" i="6"/>
  <c r="C679" i="6"/>
  <c r="D679" i="6"/>
  <c r="E679" i="6"/>
  <c r="F679" i="6"/>
  <c r="G679" i="6"/>
  <c r="A680" i="6"/>
  <c r="B680" i="6"/>
  <c r="C680" i="6"/>
  <c r="D680" i="6"/>
  <c r="E680" i="6"/>
  <c r="F680" i="6"/>
  <c r="G680" i="6"/>
  <c r="A681" i="6"/>
  <c r="B681" i="6"/>
  <c r="C681" i="6"/>
  <c r="D681" i="6"/>
  <c r="E681" i="6"/>
  <c r="F681" i="6"/>
  <c r="G681" i="6"/>
  <c r="A682" i="6"/>
  <c r="B682" i="6"/>
  <c r="C682" i="6"/>
  <c r="D682" i="6"/>
  <c r="E682" i="6"/>
  <c r="F682" i="6"/>
  <c r="G682" i="6"/>
  <c r="A683" i="6"/>
  <c r="B683" i="6"/>
  <c r="C683" i="6"/>
  <c r="D683" i="6"/>
  <c r="E683" i="6"/>
  <c r="F683" i="6"/>
  <c r="G683" i="6"/>
  <c r="A684" i="6"/>
  <c r="B684" i="6"/>
  <c r="C684" i="6"/>
  <c r="D684" i="6"/>
  <c r="E684" i="6"/>
  <c r="F684" i="6"/>
  <c r="G684" i="6"/>
  <c r="A685" i="6"/>
  <c r="B685" i="6"/>
  <c r="C685" i="6"/>
  <c r="D685" i="6"/>
  <c r="E685" i="6"/>
  <c r="F685" i="6"/>
  <c r="G685" i="6"/>
  <c r="A686" i="6"/>
  <c r="B686" i="6"/>
  <c r="C686" i="6"/>
  <c r="D686" i="6"/>
  <c r="E686" i="6"/>
  <c r="F686" i="6"/>
  <c r="G686" i="6"/>
  <c r="A687" i="6"/>
  <c r="B687" i="6"/>
  <c r="C687" i="6"/>
  <c r="D687" i="6"/>
  <c r="E687" i="6"/>
  <c r="F687" i="6"/>
  <c r="G687" i="6"/>
  <c r="A688" i="6"/>
  <c r="B688" i="6"/>
  <c r="C688" i="6"/>
  <c r="D688" i="6"/>
  <c r="E688" i="6"/>
  <c r="F688" i="6"/>
  <c r="G688" i="6"/>
  <c r="A689" i="6"/>
  <c r="B689" i="6"/>
  <c r="C689" i="6"/>
  <c r="D689" i="6"/>
  <c r="E689" i="6"/>
  <c r="F689" i="6"/>
  <c r="G689" i="6"/>
  <c r="A690" i="6"/>
  <c r="B690" i="6"/>
  <c r="C690" i="6"/>
  <c r="D690" i="6"/>
  <c r="E690" i="6"/>
  <c r="F690" i="6"/>
  <c r="G690" i="6"/>
  <c r="A691" i="6"/>
  <c r="B691" i="6"/>
  <c r="C691" i="6"/>
  <c r="D691" i="6"/>
  <c r="E691" i="6"/>
  <c r="F691" i="6"/>
  <c r="G691" i="6"/>
  <c r="A692" i="6"/>
  <c r="B692" i="6"/>
  <c r="C692" i="6"/>
  <c r="D692" i="6"/>
  <c r="E692" i="6"/>
  <c r="F692" i="6"/>
  <c r="G692" i="6"/>
  <c r="A693" i="6"/>
  <c r="B693" i="6"/>
  <c r="C693" i="6"/>
  <c r="D693" i="6"/>
  <c r="E693" i="6"/>
  <c r="F693" i="6"/>
  <c r="G693" i="6"/>
  <c r="A694" i="6"/>
  <c r="B694" i="6"/>
  <c r="C694" i="6"/>
  <c r="D694" i="6"/>
  <c r="E694" i="6"/>
  <c r="F694" i="6"/>
  <c r="G694" i="6"/>
  <c r="A695" i="6"/>
  <c r="B695" i="6"/>
  <c r="C695" i="6"/>
  <c r="D695" i="6"/>
  <c r="E695" i="6"/>
  <c r="F695" i="6"/>
  <c r="G695" i="6"/>
  <c r="A696" i="6"/>
  <c r="B696" i="6"/>
  <c r="C696" i="6"/>
  <c r="D696" i="6"/>
  <c r="E696" i="6"/>
  <c r="F696" i="6"/>
  <c r="G696" i="6"/>
  <c r="A697" i="6"/>
  <c r="B697" i="6"/>
  <c r="C697" i="6"/>
  <c r="D697" i="6"/>
  <c r="E697" i="6"/>
  <c r="F697" i="6"/>
  <c r="G697" i="6"/>
  <c r="A698" i="6"/>
  <c r="B698" i="6"/>
  <c r="C698" i="6"/>
  <c r="D698" i="6"/>
  <c r="E698" i="6"/>
  <c r="F698" i="6"/>
  <c r="G698" i="6"/>
  <c r="A699" i="6"/>
  <c r="B699" i="6"/>
  <c r="C699" i="6"/>
  <c r="D699" i="6"/>
  <c r="E699" i="6"/>
  <c r="F699" i="6"/>
  <c r="G699" i="6"/>
  <c r="A700" i="6"/>
  <c r="B700" i="6"/>
  <c r="C700" i="6"/>
  <c r="D700" i="6"/>
  <c r="E700" i="6"/>
  <c r="F700" i="6"/>
  <c r="G700" i="6"/>
  <c r="A701" i="6"/>
  <c r="B701" i="6"/>
  <c r="C701" i="6"/>
  <c r="D701" i="6"/>
  <c r="E701" i="6"/>
  <c r="F701" i="6"/>
  <c r="G701" i="6"/>
  <c r="A702" i="6"/>
  <c r="B702" i="6"/>
  <c r="C702" i="6"/>
  <c r="D702" i="6"/>
  <c r="E702" i="6"/>
  <c r="F702" i="6"/>
  <c r="G702" i="6"/>
  <c r="A703" i="6"/>
  <c r="B703" i="6"/>
  <c r="C703" i="6"/>
  <c r="D703" i="6"/>
  <c r="E703" i="6"/>
  <c r="F703" i="6"/>
  <c r="G703" i="6"/>
  <c r="A704" i="6"/>
  <c r="B704" i="6"/>
  <c r="C704" i="6"/>
  <c r="D704" i="6"/>
  <c r="E704" i="6"/>
  <c r="F704" i="6"/>
  <c r="G704" i="6"/>
  <c r="A705" i="6"/>
  <c r="B705" i="6"/>
  <c r="C705" i="6"/>
  <c r="D705" i="6"/>
  <c r="E705" i="6"/>
  <c r="F705" i="6"/>
  <c r="G705" i="6"/>
  <c r="A706" i="6"/>
  <c r="B706" i="6"/>
  <c r="C706" i="6"/>
  <c r="D706" i="6"/>
  <c r="E706" i="6"/>
  <c r="F706" i="6"/>
  <c r="G706" i="6"/>
  <c r="A707" i="6"/>
  <c r="B707" i="6"/>
  <c r="C707" i="6"/>
  <c r="D707" i="6"/>
  <c r="E707" i="6"/>
  <c r="F707" i="6"/>
  <c r="G707" i="6"/>
  <c r="A708" i="6"/>
  <c r="B708" i="6"/>
  <c r="C708" i="6"/>
  <c r="D708" i="6"/>
  <c r="E708" i="6"/>
  <c r="F708" i="6"/>
  <c r="G708" i="6"/>
  <c r="A709" i="6"/>
  <c r="B709" i="6"/>
  <c r="C709" i="6"/>
  <c r="D709" i="6"/>
  <c r="E709" i="6"/>
  <c r="F709" i="6"/>
  <c r="G709" i="6"/>
  <c r="A710" i="6"/>
  <c r="B710" i="6"/>
  <c r="C710" i="6"/>
  <c r="D710" i="6"/>
  <c r="E710" i="6"/>
  <c r="F710" i="6"/>
  <c r="G710" i="6"/>
  <c r="A711" i="6"/>
  <c r="B711" i="6"/>
  <c r="C711" i="6"/>
  <c r="D711" i="6"/>
  <c r="E711" i="6"/>
  <c r="F711" i="6"/>
  <c r="G711" i="6"/>
  <c r="A712" i="6"/>
  <c r="B712" i="6"/>
  <c r="C712" i="6"/>
  <c r="D712" i="6"/>
  <c r="E712" i="6"/>
  <c r="F712" i="6"/>
  <c r="G712" i="6"/>
  <c r="A713" i="6"/>
  <c r="B713" i="6"/>
  <c r="C713" i="6"/>
  <c r="D713" i="6"/>
  <c r="E713" i="6"/>
  <c r="F713" i="6"/>
  <c r="G713" i="6"/>
  <c r="A714" i="6"/>
  <c r="B714" i="6"/>
  <c r="C714" i="6"/>
  <c r="D714" i="6"/>
  <c r="E714" i="6"/>
  <c r="F714" i="6"/>
  <c r="G714" i="6"/>
  <c r="A715" i="6"/>
  <c r="B715" i="6"/>
  <c r="C715" i="6"/>
  <c r="D715" i="6"/>
  <c r="E715" i="6"/>
  <c r="F715" i="6"/>
  <c r="G715" i="6"/>
  <c r="A716" i="6"/>
  <c r="B716" i="6"/>
  <c r="C716" i="6"/>
  <c r="D716" i="6"/>
  <c r="E716" i="6"/>
  <c r="F716" i="6"/>
  <c r="G716" i="6"/>
  <c r="A717" i="6"/>
  <c r="B717" i="6"/>
  <c r="C717" i="6"/>
  <c r="D717" i="6"/>
  <c r="E717" i="6"/>
  <c r="F717" i="6"/>
  <c r="G717" i="6"/>
  <c r="A718" i="6"/>
  <c r="B718" i="6"/>
  <c r="C718" i="6"/>
  <c r="D718" i="6"/>
  <c r="E718" i="6"/>
  <c r="F718" i="6"/>
  <c r="G718" i="6"/>
  <c r="A719" i="6"/>
  <c r="B719" i="6"/>
  <c r="C719" i="6"/>
  <c r="D719" i="6"/>
  <c r="E719" i="6"/>
  <c r="F719" i="6"/>
  <c r="G719" i="6"/>
  <c r="A720" i="6"/>
  <c r="B720" i="6"/>
  <c r="C720" i="6"/>
  <c r="D720" i="6"/>
  <c r="E720" i="6"/>
  <c r="F720" i="6"/>
  <c r="G720" i="6"/>
  <c r="A721" i="6"/>
  <c r="B721" i="6"/>
  <c r="C721" i="6"/>
  <c r="D721" i="6"/>
  <c r="E721" i="6"/>
  <c r="F721" i="6"/>
  <c r="G721" i="6"/>
  <c r="A722" i="6"/>
  <c r="B722" i="6"/>
  <c r="C722" i="6"/>
  <c r="D722" i="6"/>
  <c r="E722" i="6"/>
  <c r="F722" i="6"/>
  <c r="G722" i="6"/>
  <c r="A723" i="6"/>
  <c r="B723" i="6"/>
  <c r="C723" i="6"/>
  <c r="D723" i="6"/>
  <c r="E723" i="6"/>
  <c r="F723" i="6"/>
  <c r="G723" i="6"/>
  <c r="A724" i="6"/>
  <c r="B724" i="6"/>
  <c r="C724" i="6"/>
  <c r="D724" i="6"/>
  <c r="E724" i="6"/>
  <c r="F724" i="6"/>
  <c r="G724" i="6"/>
  <c r="A725" i="6"/>
  <c r="B725" i="6"/>
  <c r="C725" i="6"/>
  <c r="D725" i="6"/>
  <c r="E725" i="6"/>
  <c r="F725" i="6"/>
  <c r="G725" i="6"/>
  <c r="A726" i="6"/>
  <c r="B726" i="6"/>
  <c r="C726" i="6"/>
  <c r="D726" i="6"/>
  <c r="E726" i="6"/>
  <c r="F726" i="6"/>
  <c r="G726" i="6"/>
  <c r="A727" i="6"/>
  <c r="B727" i="6"/>
  <c r="C727" i="6"/>
  <c r="D727" i="6"/>
  <c r="E727" i="6"/>
  <c r="F727" i="6"/>
  <c r="G727" i="6"/>
  <c r="A728" i="6"/>
  <c r="B728" i="6"/>
  <c r="C728" i="6"/>
  <c r="D728" i="6"/>
  <c r="E728" i="6"/>
  <c r="F728" i="6"/>
  <c r="G728" i="6"/>
  <c r="A729" i="6"/>
  <c r="B729" i="6"/>
  <c r="C729" i="6"/>
  <c r="D729" i="6"/>
  <c r="E729" i="6"/>
  <c r="F729" i="6"/>
  <c r="G729" i="6"/>
  <c r="A730" i="6"/>
  <c r="B730" i="6"/>
  <c r="C730" i="6"/>
  <c r="D730" i="6"/>
  <c r="E730" i="6"/>
  <c r="F730" i="6"/>
  <c r="G730" i="6"/>
  <c r="A731" i="6"/>
  <c r="B731" i="6"/>
  <c r="C731" i="6"/>
  <c r="D731" i="6"/>
  <c r="E731" i="6"/>
  <c r="F731" i="6"/>
  <c r="G731" i="6"/>
  <c r="A732" i="6"/>
  <c r="B732" i="6"/>
  <c r="C732" i="6"/>
  <c r="D732" i="6"/>
  <c r="E732" i="6"/>
  <c r="F732" i="6"/>
  <c r="G732" i="6"/>
  <c r="A733" i="6"/>
  <c r="B733" i="6"/>
  <c r="C733" i="6"/>
  <c r="D733" i="6"/>
  <c r="E733" i="6"/>
  <c r="F733" i="6"/>
  <c r="G733" i="6"/>
  <c r="A734" i="6"/>
  <c r="B734" i="6"/>
  <c r="C734" i="6"/>
  <c r="D734" i="6"/>
  <c r="E734" i="6"/>
  <c r="F734" i="6"/>
  <c r="G734" i="6"/>
  <c r="A735" i="6"/>
  <c r="B735" i="6"/>
  <c r="C735" i="6"/>
  <c r="D735" i="6"/>
  <c r="E735" i="6"/>
  <c r="F735" i="6"/>
  <c r="G735" i="6"/>
  <c r="A736" i="6"/>
  <c r="B736" i="6"/>
  <c r="C736" i="6"/>
  <c r="D736" i="6"/>
  <c r="E736" i="6"/>
  <c r="F736" i="6"/>
  <c r="G736" i="6"/>
  <c r="A737" i="6"/>
  <c r="B737" i="6"/>
  <c r="C737" i="6"/>
  <c r="D737" i="6"/>
  <c r="E737" i="6"/>
  <c r="F737" i="6"/>
  <c r="G737" i="6"/>
  <c r="A738" i="6"/>
  <c r="B738" i="6"/>
  <c r="C738" i="6"/>
  <c r="D738" i="6"/>
  <c r="E738" i="6"/>
  <c r="F738" i="6"/>
  <c r="G738" i="6"/>
  <c r="A739" i="6"/>
  <c r="B739" i="6"/>
  <c r="C739" i="6"/>
  <c r="D739" i="6"/>
  <c r="E739" i="6"/>
  <c r="F739" i="6"/>
  <c r="G739" i="6"/>
  <c r="A740" i="6"/>
  <c r="B740" i="6"/>
  <c r="C740" i="6"/>
  <c r="D740" i="6"/>
  <c r="E740" i="6"/>
  <c r="F740" i="6"/>
  <c r="G740" i="6"/>
  <c r="A741" i="6"/>
  <c r="B741" i="6"/>
  <c r="C741" i="6"/>
  <c r="D741" i="6"/>
  <c r="E741" i="6"/>
  <c r="F741" i="6"/>
  <c r="G741" i="6"/>
  <c r="A742" i="6"/>
  <c r="B742" i="6"/>
  <c r="C742" i="6"/>
  <c r="D742" i="6"/>
  <c r="E742" i="6"/>
  <c r="F742" i="6"/>
  <c r="G742" i="6"/>
  <c r="A743" i="6"/>
  <c r="B743" i="6"/>
  <c r="C743" i="6"/>
  <c r="D743" i="6"/>
  <c r="E743" i="6"/>
  <c r="F743" i="6"/>
  <c r="G743" i="6"/>
  <c r="A744" i="6"/>
  <c r="B744" i="6"/>
  <c r="C744" i="6"/>
  <c r="D744" i="6"/>
  <c r="E744" i="6"/>
  <c r="F744" i="6"/>
  <c r="G744" i="6"/>
  <c r="A745" i="6"/>
  <c r="B745" i="6"/>
  <c r="C745" i="6"/>
  <c r="D745" i="6"/>
  <c r="E745" i="6"/>
  <c r="F745" i="6"/>
  <c r="G745" i="6"/>
  <c r="A746" i="6"/>
  <c r="B746" i="6"/>
  <c r="C746" i="6"/>
  <c r="D746" i="6"/>
  <c r="E746" i="6"/>
  <c r="F746" i="6"/>
  <c r="G746" i="6"/>
  <c r="A747" i="6"/>
  <c r="B747" i="6"/>
  <c r="C747" i="6"/>
  <c r="D747" i="6"/>
  <c r="E747" i="6"/>
  <c r="F747" i="6"/>
  <c r="G747" i="6"/>
  <c r="A748" i="6"/>
  <c r="B748" i="6"/>
  <c r="C748" i="6"/>
  <c r="D748" i="6"/>
  <c r="E748" i="6"/>
  <c r="F748" i="6"/>
  <c r="G748" i="6"/>
  <c r="A749" i="6"/>
  <c r="B749" i="6"/>
  <c r="C749" i="6"/>
  <c r="D749" i="6"/>
  <c r="E749" i="6"/>
  <c r="F749" i="6"/>
  <c r="G749" i="6"/>
  <c r="A750" i="6"/>
  <c r="B750" i="6"/>
  <c r="C750" i="6"/>
  <c r="D750" i="6"/>
  <c r="E750" i="6"/>
  <c r="F750" i="6"/>
  <c r="G750" i="6"/>
  <c r="A751" i="6"/>
  <c r="B751" i="6"/>
  <c r="C751" i="6"/>
  <c r="D751" i="6"/>
  <c r="E751" i="6"/>
  <c r="F751" i="6"/>
  <c r="G751" i="6"/>
  <c r="A752" i="6"/>
  <c r="B752" i="6"/>
  <c r="C752" i="6"/>
  <c r="D752" i="6"/>
  <c r="E752" i="6"/>
  <c r="F752" i="6"/>
  <c r="G752" i="6"/>
  <c r="A753" i="6"/>
  <c r="B753" i="6"/>
  <c r="C753" i="6"/>
  <c r="D753" i="6"/>
  <c r="E753" i="6"/>
  <c r="F753" i="6"/>
  <c r="G753" i="6"/>
  <c r="A754" i="6"/>
  <c r="B754" i="6"/>
  <c r="C754" i="6"/>
  <c r="D754" i="6"/>
  <c r="E754" i="6"/>
  <c r="F754" i="6"/>
  <c r="G754" i="6"/>
  <c r="A755" i="6"/>
  <c r="B755" i="6"/>
  <c r="C755" i="6"/>
  <c r="D755" i="6"/>
  <c r="E755" i="6"/>
  <c r="F755" i="6"/>
  <c r="G755" i="6"/>
  <c r="A756" i="6"/>
  <c r="B756" i="6"/>
  <c r="C756" i="6"/>
  <c r="D756" i="6"/>
  <c r="E756" i="6"/>
  <c r="F756" i="6"/>
  <c r="G756" i="6"/>
  <c r="A757" i="6"/>
  <c r="B757" i="6"/>
  <c r="C757" i="6"/>
  <c r="D757" i="6"/>
  <c r="E757" i="6"/>
  <c r="F757" i="6"/>
  <c r="G757" i="6"/>
  <c r="A758" i="6"/>
  <c r="B758" i="6"/>
  <c r="C758" i="6"/>
  <c r="D758" i="6"/>
  <c r="E758" i="6"/>
  <c r="F758" i="6"/>
  <c r="G758" i="6"/>
  <c r="A759" i="6"/>
  <c r="B759" i="6"/>
  <c r="C759" i="6"/>
  <c r="D759" i="6"/>
  <c r="E759" i="6"/>
  <c r="F759" i="6"/>
  <c r="G759" i="6"/>
  <c r="A760" i="6"/>
  <c r="B760" i="6"/>
  <c r="C760" i="6"/>
  <c r="D760" i="6"/>
  <c r="E760" i="6"/>
  <c r="F760" i="6"/>
  <c r="G760" i="6"/>
  <c r="A761" i="6"/>
  <c r="B761" i="6"/>
  <c r="C761" i="6"/>
  <c r="D761" i="6"/>
  <c r="E761" i="6"/>
  <c r="F761" i="6"/>
  <c r="G761" i="6"/>
  <c r="A762" i="6"/>
  <c r="B762" i="6"/>
  <c r="C762" i="6"/>
  <c r="D762" i="6"/>
  <c r="E762" i="6"/>
  <c r="F762" i="6"/>
  <c r="G762" i="6"/>
  <c r="A763" i="6"/>
  <c r="B763" i="6"/>
  <c r="C763" i="6"/>
  <c r="D763" i="6"/>
  <c r="E763" i="6"/>
  <c r="F763" i="6"/>
  <c r="G763" i="6"/>
  <c r="A764" i="6"/>
  <c r="B764" i="6"/>
  <c r="C764" i="6"/>
  <c r="D764" i="6"/>
  <c r="E764" i="6"/>
  <c r="F764" i="6"/>
  <c r="G764" i="6"/>
  <c r="A765" i="6"/>
  <c r="B765" i="6"/>
  <c r="C765" i="6"/>
  <c r="D765" i="6"/>
  <c r="E765" i="6"/>
  <c r="F765" i="6"/>
  <c r="G765" i="6"/>
  <c r="A766" i="6"/>
  <c r="B766" i="6"/>
  <c r="C766" i="6"/>
  <c r="D766" i="6"/>
  <c r="E766" i="6"/>
  <c r="F766" i="6"/>
  <c r="G766" i="6"/>
  <c r="A767" i="6"/>
  <c r="B767" i="6"/>
  <c r="C767" i="6"/>
  <c r="D767" i="6"/>
  <c r="E767" i="6"/>
  <c r="F767" i="6"/>
  <c r="G767" i="6"/>
  <c r="A768" i="6"/>
  <c r="B768" i="6"/>
  <c r="C768" i="6"/>
  <c r="D768" i="6"/>
  <c r="E768" i="6"/>
  <c r="F768" i="6"/>
  <c r="G768" i="6"/>
  <c r="A769" i="6"/>
  <c r="B769" i="6"/>
  <c r="C769" i="6"/>
  <c r="D769" i="6"/>
  <c r="E769" i="6"/>
  <c r="F769" i="6"/>
  <c r="G769" i="6"/>
  <c r="A770" i="6"/>
  <c r="B770" i="6"/>
  <c r="C770" i="6"/>
  <c r="D770" i="6"/>
  <c r="E770" i="6"/>
  <c r="F770" i="6"/>
  <c r="G770" i="6"/>
  <c r="A771" i="6"/>
  <c r="B771" i="6"/>
  <c r="C771" i="6"/>
  <c r="D771" i="6"/>
  <c r="E771" i="6"/>
  <c r="F771" i="6"/>
  <c r="G771" i="6"/>
  <c r="A772" i="6"/>
  <c r="B772" i="6"/>
  <c r="C772" i="6"/>
  <c r="D772" i="6"/>
  <c r="E772" i="6"/>
  <c r="F772" i="6"/>
  <c r="G772" i="6"/>
  <c r="A773" i="6"/>
  <c r="B773" i="6"/>
  <c r="C773" i="6"/>
  <c r="D773" i="6"/>
  <c r="E773" i="6"/>
  <c r="F773" i="6"/>
  <c r="G773" i="6"/>
  <c r="A774" i="6"/>
  <c r="B774" i="6"/>
  <c r="C774" i="6"/>
  <c r="D774" i="6"/>
  <c r="E774" i="6"/>
  <c r="F774" i="6"/>
  <c r="G774" i="6"/>
  <c r="A775" i="6"/>
  <c r="B775" i="6"/>
  <c r="C775" i="6"/>
  <c r="D775" i="6"/>
  <c r="E775" i="6"/>
  <c r="F775" i="6"/>
  <c r="G775" i="6"/>
  <c r="A776" i="6"/>
  <c r="B776" i="6"/>
  <c r="C776" i="6"/>
  <c r="D776" i="6"/>
  <c r="E776" i="6"/>
  <c r="F776" i="6"/>
  <c r="G776" i="6"/>
  <c r="A777" i="6"/>
  <c r="B777" i="6"/>
  <c r="C777" i="6"/>
  <c r="D777" i="6"/>
  <c r="E777" i="6"/>
  <c r="F777" i="6"/>
  <c r="G777" i="6"/>
  <c r="A778" i="6"/>
  <c r="B778" i="6"/>
  <c r="C778" i="6"/>
  <c r="D778" i="6"/>
  <c r="E778" i="6"/>
  <c r="F778" i="6"/>
  <c r="G778" i="6"/>
  <c r="A779" i="6"/>
  <c r="B779" i="6"/>
  <c r="C779" i="6"/>
  <c r="D779" i="6"/>
  <c r="E779" i="6"/>
  <c r="F779" i="6"/>
  <c r="G779" i="6"/>
  <c r="A780" i="6"/>
  <c r="B780" i="6"/>
  <c r="C780" i="6"/>
  <c r="D780" i="6"/>
  <c r="E780" i="6"/>
  <c r="F780" i="6"/>
  <c r="G780" i="6"/>
  <c r="A781" i="6"/>
  <c r="B781" i="6"/>
  <c r="C781" i="6"/>
  <c r="D781" i="6"/>
  <c r="E781" i="6"/>
  <c r="F781" i="6"/>
  <c r="G781" i="6"/>
  <c r="A782" i="6"/>
  <c r="B782" i="6"/>
  <c r="C782" i="6"/>
  <c r="D782" i="6"/>
  <c r="E782" i="6"/>
  <c r="F782" i="6"/>
  <c r="G782" i="6"/>
  <c r="A783" i="6"/>
  <c r="B783" i="6"/>
  <c r="C783" i="6"/>
  <c r="D783" i="6"/>
  <c r="E783" i="6"/>
  <c r="F783" i="6"/>
  <c r="G783" i="6"/>
  <c r="A784" i="6"/>
  <c r="B784" i="6"/>
  <c r="C784" i="6"/>
  <c r="D784" i="6"/>
  <c r="E784" i="6"/>
  <c r="F784" i="6"/>
  <c r="G784" i="6"/>
  <c r="A785" i="6"/>
  <c r="B785" i="6"/>
  <c r="C785" i="6"/>
  <c r="D785" i="6"/>
  <c r="E785" i="6"/>
  <c r="F785" i="6"/>
  <c r="G785" i="6"/>
  <c r="A786" i="6"/>
  <c r="B786" i="6"/>
  <c r="C786" i="6"/>
  <c r="D786" i="6"/>
  <c r="E786" i="6"/>
  <c r="F786" i="6"/>
  <c r="G786" i="6"/>
  <c r="A787" i="6"/>
  <c r="B787" i="6"/>
  <c r="C787" i="6"/>
  <c r="D787" i="6"/>
  <c r="E787" i="6"/>
  <c r="F787" i="6"/>
  <c r="G787" i="6"/>
  <c r="A788" i="6"/>
  <c r="B788" i="6"/>
  <c r="C788" i="6"/>
  <c r="D788" i="6"/>
  <c r="E788" i="6"/>
  <c r="F788" i="6"/>
  <c r="G788" i="6"/>
  <c r="A789" i="6"/>
  <c r="B789" i="6"/>
  <c r="C789" i="6"/>
  <c r="D789" i="6"/>
  <c r="E789" i="6"/>
  <c r="F789" i="6"/>
  <c r="G789" i="6"/>
  <c r="A790" i="6"/>
  <c r="B790" i="6"/>
  <c r="C790" i="6"/>
  <c r="D790" i="6"/>
  <c r="E790" i="6"/>
  <c r="F790" i="6"/>
  <c r="G790" i="6"/>
  <c r="A791" i="6"/>
  <c r="B791" i="6"/>
  <c r="C791" i="6"/>
  <c r="D791" i="6"/>
  <c r="E791" i="6"/>
  <c r="F791" i="6"/>
  <c r="G791" i="6"/>
  <c r="A792" i="6"/>
  <c r="B792" i="6"/>
  <c r="C792" i="6"/>
  <c r="D792" i="6"/>
  <c r="E792" i="6"/>
  <c r="F792" i="6"/>
  <c r="G792" i="6"/>
  <c r="A793" i="6"/>
  <c r="B793" i="6"/>
  <c r="C793" i="6"/>
  <c r="D793" i="6"/>
  <c r="E793" i="6"/>
  <c r="F793" i="6"/>
  <c r="G793" i="6"/>
  <c r="A794" i="6"/>
  <c r="B794" i="6"/>
  <c r="C794" i="6"/>
  <c r="D794" i="6"/>
  <c r="E794" i="6"/>
  <c r="F794" i="6"/>
  <c r="G794" i="6"/>
  <c r="A795" i="6"/>
  <c r="B795" i="6"/>
  <c r="C795" i="6"/>
  <c r="D795" i="6"/>
  <c r="E795" i="6"/>
  <c r="F795" i="6"/>
  <c r="G795" i="6"/>
  <c r="A796" i="6"/>
  <c r="B796" i="6"/>
  <c r="C796" i="6"/>
  <c r="D796" i="6"/>
  <c r="E796" i="6"/>
  <c r="F796" i="6"/>
  <c r="G796" i="6"/>
  <c r="A797" i="6"/>
  <c r="B797" i="6"/>
  <c r="C797" i="6"/>
  <c r="D797" i="6"/>
  <c r="E797" i="6"/>
  <c r="F797" i="6"/>
  <c r="G797" i="6"/>
  <c r="A798" i="6"/>
  <c r="B798" i="6"/>
  <c r="C798" i="6"/>
  <c r="D798" i="6"/>
  <c r="E798" i="6"/>
  <c r="F798" i="6"/>
  <c r="G798" i="6"/>
  <c r="A799" i="6"/>
  <c r="B799" i="6"/>
  <c r="C799" i="6"/>
  <c r="D799" i="6"/>
  <c r="E799" i="6"/>
  <c r="F799" i="6"/>
  <c r="G799" i="6"/>
  <c r="A800" i="6"/>
  <c r="B800" i="6"/>
  <c r="C800" i="6"/>
  <c r="D800" i="6"/>
  <c r="E800" i="6"/>
  <c r="F800" i="6"/>
  <c r="G800" i="6"/>
  <c r="A801" i="6"/>
  <c r="B801" i="6"/>
  <c r="C801" i="6"/>
  <c r="D801" i="6"/>
  <c r="E801" i="6"/>
  <c r="F801" i="6"/>
  <c r="G801" i="6"/>
  <c r="A802" i="6"/>
  <c r="B802" i="6"/>
  <c r="C802" i="6"/>
  <c r="D802" i="6"/>
  <c r="E802" i="6"/>
  <c r="F802" i="6"/>
  <c r="G802" i="6"/>
  <c r="A803" i="6"/>
  <c r="B803" i="6"/>
  <c r="C803" i="6"/>
  <c r="D803" i="6"/>
  <c r="E803" i="6"/>
  <c r="F803" i="6"/>
  <c r="G803" i="6"/>
  <c r="A804" i="6"/>
  <c r="B804" i="6"/>
  <c r="C804" i="6"/>
  <c r="D804" i="6"/>
  <c r="E804" i="6"/>
  <c r="F804" i="6"/>
  <c r="G804" i="6"/>
  <c r="A805" i="6"/>
  <c r="B805" i="6"/>
  <c r="C805" i="6"/>
  <c r="D805" i="6"/>
  <c r="E805" i="6"/>
  <c r="F805" i="6"/>
  <c r="G805" i="6"/>
  <c r="A806" i="6"/>
  <c r="B806" i="6"/>
  <c r="C806" i="6"/>
  <c r="D806" i="6"/>
  <c r="E806" i="6"/>
  <c r="F806" i="6"/>
  <c r="G806" i="6"/>
  <c r="A807" i="6"/>
  <c r="B807" i="6"/>
  <c r="C807" i="6"/>
  <c r="D807" i="6"/>
  <c r="E807" i="6"/>
  <c r="F807" i="6"/>
  <c r="G807" i="6"/>
  <c r="A808" i="6"/>
  <c r="B808" i="6"/>
  <c r="C808" i="6"/>
  <c r="D808" i="6"/>
  <c r="E808" i="6"/>
  <c r="F808" i="6"/>
  <c r="G808" i="6"/>
  <c r="A809" i="6"/>
  <c r="B809" i="6"/>
  <c r="C809" i="6"/>
  <c r="D809" i="6"/>
  <c r="E809" i="6"/>
  <c r="F809" i="6"/>
  <c r="G809" i="6"/>
  <c r="A810" i="6"/>
  <c r="B810" i="6"/>
  <c r="C810" i="6"/>
  <c r="D810" i="6"/>
  <c r="E810" i="6"/>
  <c r="F810" i="6"/>
  <c r="G810" i="6"/>
  <c r="A811" i="6"/>
  <c r="B811" i="6"/>
  <c r="C811" i="6"/>
  <c r="D811" i="6"/>
  <c r="E811" i="6"/>
  <c r="F811" i="6"/>
  <c r="G811" i="6"/>
  <c r="A812" i="6"/>
  <c r="B812" i="6"/>
  <c r="C812" i="6"/>
  <c r="D812" i="6"/>
  <c r="E812" i="6"/>
  <c r="F812" i="6"/>
  <c r="G812" i="6"/>
  <c r="A813" i="6"/>
  <c r="B813" i="6"/>
  <c r="C813" i="6"/>
  <c r="D813" i="6"/>
  <c r="E813" i="6"/>
  <c r="F813" i="6"/>
  <c r="G813" i="6"/>
  <c r="A814" i="6"/>
  <c r="B814" i="6"/>
  <c r="C814" i="6"/>
  <c r="D814" i="6"/>
  <c r="E814" i="6"/>
  <c r="F814" i="6"/>
  <c r="G814" i="6"/>
  <c r="A815" i="6"/>
  <c r="B815" i="6"/>
  <c r="C815" i="6"/>
  <c r="D815" i="6"/>
  <c r="E815" i="6"/>
  <c r="F815" i="6"/>
  <c r="G815" i="6"/>
  <c r="A816" i="6"/>
  <c r="B816" i="6"/>
  <c r="C816" i="6"/>
  <c r="D816" i="6"/>
  <c r="E816" i="6"/>
  <c r="F816" i="6"/>
  <c r="G816" i="6"/>
  <c r="A817" i="6"/>
  <c r="B817" i="6"/>
  <c r="C817" i="6"/>
  <c r="D817" i="6"/>
  <c r="E817" i="6"/>
  <c r="F817" i="6"/>
  <c r="G817" i="6"/>
  <c r="A818" i="6"/>
  <c r="B818" i="6"/>
  <c r="C818" i="6"/>
  <c r="D818" i="6"/>
  <c r="E818" i="6"/>
  <c r="F818" i="6"/>
  <c r="G818" i="6"/>
  <c r="A819" i="6"/>
  <c r="B819" i="6"/>
  <c r="C819" i="6"/>
  <c r="D819" i="6"/>
  <c r="E819" i="6"/>
  <c r="F819" i="6"/>
  <c r="G819" i="6"/>
  <c r="A820" i="6"/>
  <c r="B820" i="6"/>
  <c r="C820" i="6"/>
  <c r="D820" i="6"/>
  <c r="E820" i="6"/>
  <c r="F820" i="6"/>
  <c r="G820" i="6"/>
  <c r="A821" i="6"/>
  <c r="B821" i="6"/>
  <c r="C821" i="6"/>
  <c r="D821" i="6"/>
  <c r="E821" i="6"/>
  <c r="F821" i="6"/>
  <c r="G821" i="6"/>
  <c r="A822" i="6"/>
  <c r="B822" i="6"/>
  <c r="C822" i="6"/>
  <c r="D822" i="6"/>
  <c r="E822" i="6"/>
  <c r="F822" i="6"/>
  <c r="G822" i="6"/>
  <c r="A823" i="6"/>
  <c r="B823" i="6"/>
  <c r="C823" i="6"/>
  <c r="D823" i="6"/>
  <c r="E823" i="6"/>
  <c r="F823" i="6"/>
  <c r="G823" i="6"/>
  <c r="A824" i="6"/>
  <c r="B824" i="6"/>
  <c r="C824" i="6"/>
  <c r="D824" i="6"/>
  <c r="E824" i="6"/>
  <c r="F824" i="6"/>
  <c r="G824" i="6"/>
  <c r="A825" i="6"/>
  <c r="B825" i="6"/>
  <c r="C825" i="6"/>
  <c r="D825" i="6"/>
  <c r="E825" i="6"/>
  <c r="F825" i="6"/>
  <c r="G825" i="6"/>
  <c r="A826" i="6"/>
  <c r="B826" i="6"/>
  <c r="C826" i="6"/>
  <c r="D826" i="6"/>
  <c r="E826" i="6"/>
  <c r="F826" i="6"/>
  <c r="G826" i="6"/>
  <c r="A827" i="6"/>
  <c r="B827" i="6"/>
  <c r="C827" i="6"/>
  <c r="D827" i="6"/>
  <c r="E827" i="6"/>
  <c r="F827" i="6"/>
  <c r="G827" i="6"/>
  <c r="A828" i="6"/>
  <c r="B828" i="6"/>
  <c r="C828" i="6"/>
  <c r="D828" i="6"/>
  <c r="E828" i="6"/>
  <c r="F828" i="6"/>
  <c r="G828" i="6"/>
  <c r="A829" i="6"/>
  <c r="B829" i="6"/>
  <c r="C829" i="6"/>
  <c r="D829" i="6"/>
  <c r="E829" i="6"/>
  <c r="F829" i="6"/>
  <c r="G829" i="6"/>
  <c r="A830" i="6"/>
  <c r="B830" i="6"/>
  <c r="C830" i="6"/>
  <c r="D830" i="6"/>
  <c r="E830" i="6"/>
  <c r="F830" i="6"/>
  <c r="G830" i="6"/>
  <c r="A831" i="6"/>
  <c r="B831" i="6"/>
  <c r="C831" i="6"/>
  <c r="D831" i="6"/>
  <c r="E831" i="6"/>
  <c r="F831" i="6"/>
  <c r="G831" i="6"/>
  <c r="A832" i="6"/>
  <c r="B832" i="6"/>
  <c r="C832" i="6"/>
  <c r="D832" i="6"/>
  <c r="E832" i="6"/>
  <c r="F832" i="6"/>
  <c r="G832" i="6"/>
  <c r="A833" i="6"/>
  <c r="B833" i="6"/>
  <c r="C833" i="6"/>
  <c r="D833" i="6"/>
  <c r="E833" i="6"/>
  <c r="F833" i="6"/>
  <c r="G833" i="6"/>
  <c r="A834" i="6"/>
  <c r="B834" i="6"/>
  <c r="C834" i="6"/>
  <c r="D834" i="6"/>
  <c r="E834" i="6"/>
  <c r="F834" i="6"/>
  <c r="G834" i="6"/>
  <c r="A835" i="6"/>
  <c r="B835" i="6"/>
  <c r="C835" i="6"/>
  <c r="D835" i="6"/>
  <c r="E835" i="6"/>
  <c r="F835" i="6"/>
  <c r="G835" i="6"/>
  <c r="A836" i="6"/>
  <c r="B836" i="6"/>
  <c r="C836" i="6"/>
  <c r="D836" i="6"/>
  <c r="E836" i="6"/>
  <c r="F836" i="6"/>
  <c r="G836" i="6"/>
  <c r="A837" i="6"/>
  <c r="B837" i="6"/>
  <c r="C837" i="6"/>
  <c r="D837" i="6"/>
  <c r="E837" i="6"/>
  <c r="F837" i="6"/>
  <c r="G837" i="6"/>
  <c r="A838" i="6"/>
  <c r="B838" i="6"/>
  <c r="C838" i="6"/>
  <c r="D838" i="6"/>
  <c r="E838" i="6"/>
  <c r="F838" i="6"/>
  <c r="G838" i="6"/>
  <c r="A839" i="6"/>
  <c r="B839" i="6"/>
  <c r="C839" i="6"/>
  <c r="D839" i="6"/>
  <c r="E839" i="6"/>
  <c r="F839" i="6"/>
  <c r="G839" i="6"/>
  <c r="A840" i="6"/>
  <c r="B840" i="6"/>
  <c r="C840" i="6"/>
  <c r="D840" i="6"/>
  <c r="E840" i="6"/>
  <c r="F840" i="6"/>
  <c r="G840" i="6"/>
  <c r="A841" i="6"/>
  <c r="B841" i="6"/>
  <c r="C841" i="6"/>
  <c r="D841" i="6"/>
  <c r="E841" i="6"/>
  <c r="F841" i="6"/>
  <c r="G841" i="6"/>
  <c r="A842" i="6"/>
  <c r="B842" i="6"/>
  <c r="C842" i="6"/>
  <c r="D842" i="6"/>
  <c r="E842" i="6"/>
  <c r="F842" i="6"/>
  <c r="G842" i="6"/>
  <c r="A843" i="6"/>
  <c r="B843" i="6"/>
  <c r="C843" i="6"/>
  <c r="D843" i="6"/>
  <c r="E843" i="6"/>
  <c r="F843" i="6"/>
  <c r="G843" i="6"/>
  <c r="A844" i="6"/>
  <c r="B844" i="6"/>
  <c r="C844" i="6"/>
  <c r="D844" i="6"/>
  <c r="E844" i="6"/>
  <c r="F844" i="6"/>
  <c r="G844" i="6"/>
  <c r="A845" i="6"/>
  <c r="B845" i="6"/>
  <c r="C845" i="6"/>
  <c r="D845" i="6"/>
  <c r="E845" i="6"/>
  <c r="F845" i="6"/>
  <c r="G845" i="6"/>
  <c r="A846" i="6"/>
  <c r="B846" i="6"/>
  <c r="C846" i="6"/>
  <c r="D846" i="6"/>
  <c r="E846" i="6"/>
  <c r="F846" i="6"/>
  <c r="G846" i="6"/>
  <c r="A847" i="6"/>
  <c r="B847" i="6"/>
  <c r="C847" i="6"/>
  <c r="D847" i="6"/>
  <c r="E847" i="6"/>
  <c r="F847" i="6"/>
  <c r="G847" i="6"/>
  <c r="A848" i="6"/>
  <c r="B848" i="6"/>
  <c r="C848" i="6"/>
  <c r="D848" i="6"/>
  <c r="E848" i="6"/>
  <c r="F848" i="6"/>
  <c r="G848" i="6"/>
  <c r="A849" i="6"/>
  <c r="B849" i="6"/>
  <c r="C849" i="6"/>
  <c r="D849" i="6"/>
  <c r="E849" i="6"/>
  <c r="F849" i="6"/>
  <c r="G849" i="6"/>
  <c r="A850" i="6"/>
  <c r="B850" i="6"/>
  <c r="C850" i="6"/>
  <c r="D850" i="6"/>
  <c r="E850" i="6"/>
  <c r="F850" i="6"/>
  <c r="G850" i="6"/>
  <c r="A851" i="6"/>
  <c r="B851" i="6"/>
  <c r="C851" i="6"/>
  <c r="D851" i="6"/>
  <c r="E851" i="6"/>
  <c r="F851" i="6"/>
  <c r="G851" i="6"/>
  <c r="A852" i="6"/>
  <c r="B852" i="6"/>
  <c r="C852" i="6"/>
  <c r="D852" i="6"/>
  <c r="E852" i="6"/>
  <c r="F852" i="6"/>
  <c r="G852" i="6"/>
  <c r="A853" i="6"/>
  <c r="B853" i="6"/>
  <c r="C853" i="6"/>
  <c r="D853" i="6"/>
  <c r="E853" i="6"/>
  <c r="F853" i="6"/>
  <c r="G853" i="6"/>
  <c r="A854" i="6"/>
  <c r="B854" i="6"/>
  <c r="C854" i="6"/>
  <c r="D854" i="6"/>
  <c r="E854" i="6"/>
  <c r="F854" i="6"/>
  <c r="G854" i="6"/>
  <c r="A855" i="6"/>
  <c r="B855" i="6"/>
  <c r="C855" i="6"/>
  <c r="D855" i="6"/>
  <c r="E855" i="6"/>
  <c r="F855" i="6"/>
  <c r="G855" i="6"/>
  <c r="A856" i="6"/>
  <c r="B856" i="6"/>
  <c r="C856" i="6"/>
  <c r="D856" i="6"/>
  <c r="E856" i="6"/>
  <c r="F856" i="6"/>
  <c r="G856" i="6"/>
  <c r="A857" i="6"/>
  <c r="B857" i="6"/>
  <c r="C857" i="6"/>
  <c r="D857" i="6"/>
  <c r="E857" i="6"/>
  <c r="F857" i="6"/>
  <c r="G857" i="6"/>
  <c r="A858" i="6"/>
  <c r="B858" i="6"/>
  <c r="C858" i="6"/>
  <c r="D858" i="6"/>
  <c r="E858" i="6"/>
  <c r="F858" i="6"/>
  <c r="G858" i="6"/>
  <c r="A859" i="6"/>
  <c r="B859" i="6"/>
  <c r="C859" i="6"/>
  <c r="D859" i="6"/>
  <c r="E859" i="6"/>
  <c r="F859" i="6"/>
  <c r="G859" i="6"/>
  <c r="A860" i="6"/>
  <c r="B860" i="6"/>
  <c r="C860" i="6"/>
  <c r="D860" i="6"/>
  <c r="E860" i="6"/>
  <c r="F860" i="6"/>
  <c r="G860" i="6"/>
  <c r="A861" i="6"/>
  <c r="B861" i="6"/>
  <c r="C861" i="6"/>
  <c r="D861" i="6"/>
  <c r="E861" i="6"/>
  <c r="F861" i="6"/>
  <c r="G861" i="6"/>
  <c r="A862" i="6"/>
  <c r="B862" i="6"/>
  <c r="C862" i="6"/>
  <c r="D862" i="6"/>
  <c r="E862" i="6"/>
  <c r="F862" i="6"/>
  <c r="G862" i="6"/>
  <c r="A863" i="6"/>
  <c r="B863" i="6"/>
  <c r="C863" i="6"/>
  <c r="D863" i="6"/>
  <c r="E863" i="6"/>
  <c r="F863" i="6"/>
  <c r="G863" i="6"/>
  <c r="A864" i="6"/>
  <c r="B864" i="6"/>
  <c r="C864" i="6"/>
  <c r="D864" i="6"/>
  <c r="E864" i="6"/>
  <c r="F864" i="6"/>
  <c r="G864" i="6"/>
  <c r="A865" i="6"/>
  <c r="B865" i="6"/>
  <c r="C865" i="6"/>
  <c r="D865" i="6"/>
  <c r="E865" i="6"/>
  <c r="F865" i="6"/>
  <c r="G865" i="6"/>
  <c r="A866" i="6"/>
  <c r="B866" i="6"/>
  <c r="C866" i="6"/>
  <c r="D866" i="6"/>
  <c r="E866" i="6"/>
  <c r="F866" i="6"/>
  <c r="G866" i="6"/>
  <c r="A867" i="6"/>
  <c r="B867" i="6"/>
  <c r="C867" i="6"/>
  <c r="D867" i="6"/>
  <c r="E867" i="6"/>
  <c r="F867" i="6"/>
  <c r="G867" i="6"/>
  <c r="A868" i="6"/>
  <c r="B868" i="6"/>
  <c r="C868" i="6"/>
  <c r="D868" i="6"/>
  <c r="E868" i="6"/>
  <c r="F868" i="6"/>
  <c r="G868" i="6"/>
  <c r="A869" i="6"/>
  <c r="B869" i="6"/>
  <c r="C869" i="6"/>
  <c r="D869" i="6"/>
  <c r="E869" i="6"/>
  <c r="F869" i="6"/>
  <c r="G869" i="6"/>
  <c r="A870" i="6"/>
  <c r="B870" i="6"/>
  <c r="C870" i="6"/>
  <c r="D870" i="6"/>
  <c r="E870" i="6"/>
  <c r="F870" i="6"/>
  <c r="G870" i="6"/>
  <c r="A871" i="6"/>
  <c r="B871" i="6"/>
  <c r="C871" i="6"/>
  <c r="D871" i="6"/>
  <c r="E871" i="6"/>
  <c r="F871" i="6"/>
  <c r="G871" i="6"/>
  <c r="A872" i="6"/>
  <c r="B872" i="6"/>
  <c r="C872" i="6"/>
  <c r="D872" i="6"/>
  <c r="E872" i="6"/>
  <c r="F872" i="6"/>
  <c r="G872" i="6"/>
  <c r="A873" i="6"/>
  <c r="B873" i="6"/>
  <c r="C873" i="6"/>
  <c r="D873" i="6"/>
  <c r="E873" i="6"/>
  <c r="F873" i="6"/>
  <c r="G873" i="6"/>
  <c r="A874" i="6"/>
  <c r="B874" i="6"/>
  <c r="C874" i="6"/>
  <c r="D874" i="6"/>
  <c r="E874" i="6"/>
  <c r="F874" i="6"/>
  <c r="G874" i="6"/>
  <c r="A875" i="6"/>
  <c r="B875" i="6"/>
  <c r="C875" i="6"/>
  <c r="D875" i="6"/>
  <c r="E875" i="6"/>
  <c r="F875" i="6"/>
  <c r="G875" i="6"/>
  <c r="A876" i="6"/>
  <c r="B876" i="6"/>
  <c r="C876" i="6"/>
  <c r="D876" i="6"/>
  <c r="E876" i="6"/>
  <c r="F876" i="6"/>
  <c r="G876" i="6"/>
  <c r="A877" i="6"/>
  <c r="B877" i="6"/>
  <c r="C877" i="6"/>
  <c r="D877" i="6"/>
  <c r="E877" i="6"/>
  <c r="F877" i="6"/>
  <c r="G877" i="6"/>
  <c r="A878" i="6"/>
  <c r="B878" i="6"/>
  <c r="C878" i="6"/>
  <c r="D878" i="6"/>
  <c r="E878" i="6"/>
  <c r="F878" i="6"/>
  <c r="G878" i="6"/>
  <c r="A879" i="6"/>
  <c r="B879" i="6"/>
  <c r="C879" i="6"/>
  <c r="D879" i="6"/>
  <c r="E879" i="6"/>
  <c r="F879" i="6"/>
  <c r="G879" i="6"/>
  <c r="A880" i="6"/>
  <c r="B880" i="6"/>
  <c r="C880" i="6"/>
  <c r="D880" i="6"/>
  <c r="E880" i="6"/>
  <c r="F880" i="6"/>
  <c r="G880" i="6"/>
  <c r="A881" i="6"/>
  <c r="B881" i="6"/>
  <c r="C881" i="6"/>
  <c r="D881" i="6"/>
  <c r="E881" i="6"/>
  <c r="F881" i="6"/>
  <c r="G881" i="6"/>
  <c r="A882" i="6"/>
  <c r="B882" i="6"/>
  <c r="C882" i="6"/>
  <c r="D882" i="6"/>
  <c r="E882" i="6"/>
  <c r="F882" i="6"/>
  <c r="G882" i="6"/>
  <c r="A883" i="6"/>
  <c r="B883" i="6"/>
  <c r="C883" i="6"/>
  <c r="D883" i="6"/>
  <c r="E883" i="6"/>
  <c r="F883" i="6"/>
  <c r="G883" i="6"/>
  <c r="A884" i="6"/>
  <c r="B884" i="6"/>
  <c r="C884" i="6"/>
  <c r="D884" i="6"/>
  <c r="E884" i="6"/>
  <c r="F884" i="6"/>
  <c r="G884" i="6"/>
  <c r="A885" i="6"/>
  <c r="B885" i="6"/>
  <c r="C885" i="6"/>
  <c r="D885" i="6"/>
  <c r="E885" i="6"/>
  <c r="F885" i="6"/>
  <c r="G885" i="6"/>
  <c r="A886" i="6"/>
  <c r="B886" i="6"/>
  <c r="C886" i="6"/>
  <c r="D886" i="6"/>
  <c r="E886" i="6"/>
  <c r="F886" i="6"/>
  <c r="G886" i="6"/>
  <c r="A887" i="6"/>
  <c r="B887" i="6"/>
  <c r="C887" i="6"/>
  <c r="D887" i="6"/>
  <c r="E887" i="6"/>
  <c r="F887" i="6"/>
  <c r="G887" i="6"/>
  <c r="A888" i="6"/>
  <c r="B888" i="6"/>
  <c r="C888" i="6"/>
  <c r="D888" i="6"/>
  <c r="E888" i="6"/>
  <c r="F888" i="6"/>
  <c r="G888" i="6"/>
  <c r="A889" i="6"/>
  <c r="B889" i="6"/>
  <c r="C889" i="6"/>
  <c r="D889" i="6"/>
  <c r="E889" i="6"/>
  <c r="F889" i="6"/>
  <c r="G889" i="6"/>
  <c r="A890" i="6"/>
  <c r="B890" i="6"/>
  <c r="C890" i="6"/>
  <c r="D890" i="6"/>
  <c r="E890" i="6"/>
  <c r="F890" i="6"/>
  <c r="G890" i="6"/>
  <c r="A891" i="6"/>
  <c r="B891" i="6"/>
  <c r="C891" i="6"/>
  <c r="D891" i="6"/>
  <c r="E891" i="6"/>
  <c r="F891" i="6"/>
  <c r="G891" i="6"/>
  <c r="A892" i="6"/>
  <c r="B892" i="6"/>
  <c r="C892" i="6"/>
  <c r="D892" i="6"/>
  <c r="E892" i="6"/>
  <c r="F892" i="6"/>
  <c r="G892" i="6"/>
  <c r="A893" i="6"/>
  <c r="B893" i="6"/>
  <c r="C893" i="6"/>
  <c r="D893" i="6"/>
  <c r="E893" i="6"/>
  <c r="F893" i="6"/>
  <c r="G893" i="6"/>
  <c r="A894" i="6"/>
  <c r="B894" i="6"/>
  <c r="C894" i="6"/>
  <c r="D894" i="6"/>
  <c r="E894" i="6"/>
  <c r="F894" i="6"/>
  <c r="G894" i="6"/>
  <c r="A895" i="6"/>
  <c r="B895" i="6"/>
  <c r="C895" i="6"/>
  <c r="D895" i="6"/>
  <c r="E895" i="6"/>
  <c r="F895" i="6"/>
  <c r="G895" i="6"/>
  <c r="A896" i="6"/>
  <c r="B896" i="6"/>
  <c r="C896" i="6"/>
  <c r="D896" i="6"/>
  <c r="E896" i="6"/>
  <c r="F896" i="6"/>
  <c r="G896" i="6"/>
  <c r="A897" i="6"/>
  <c r="B897" i="6"/>
  <c r="C897" i="6"/>
  <c r="D897" i="6"/>
  <c r="E897" i="6"/>
  <c r="F897" i="6"/>
  <c r="G897" i="6"/>
  <c r="A898" i="6"/>
  <c r="B898" i="6"/>
  <c r="C898" i="6"/>
  <c r="D898" i="6"/>
  <c r="E898" i="6"/>
  <c r="F898" i="6"/>
  <c r="G898" i="6"/>
  <c r="A899" i="6"/>
  <c r="B899" i="6"/>
  <c r="C899" i="6"/>
  <c r="D899" i="6"/>
  <c r="E899" i="6"/>
  <c r="F899" i="6"/>
  <c r="G899" i="6"/>
  <c r="A900" i="6"/>
  <c r="B900" i="6"/>
  <c r="C900" i="6"/>
  <c r="D900" i="6"/>
  <c r="E900" i="6"/>
  <c r="F900" i="6"/>
  <c r="G900" i="6"/>
  <c r="A901" i="6"/>
  <c r="B901" i="6"/>
  <c r="C901" i="6"/>
  <c r="D901" i="6"/>
  <c r="E901" i="6"/>
  <c r="F901" i="6"/>
  <c r="G901" i="6"/>
  <c r="A902" i="6"/>
  <c r="B902" i="6"/>
  <c r="C902" i="6"/>
  <c r="D902" i="6"/>
  <c r="E902" i="6"/>
  <c r="F902" i="6"/>
  <c r="G902" i="6"/>
  <c r="A903" i="6"/>
  <c r="B903" i="6"/>
  <c r="C903" i="6"/>
  <c r="D903" i="6"/>
  <c r="E903" i="6"/>
  <c r="F903" i="6"/>
  <c r="G903" i="6"/>
  <c r="A904" i="6"/>
  <c r="B904" i="6"/>
  <c r="C904" i="6"/>
  <c r="D904" i="6"/>
  <c r="E904" i="6"/>
  <c r="F904" i="6"/>
  <c r="G904" i="6"/>
  <c r="A905" i="6"/>
  <c r="B905" i="6"/>
  <c r="C905" i="6"/>
  <c r="D905" i="6"/>
  <c r="E905" i="6"/>
  <c r="F905" i="6"/>
  <c r="G905" i="6"/>
  <c r="A906" i="6"/>
  <c r="B906" i="6"/>
  <c r="C906" i="6"/>
  <c r="D906" i="6"/>
  <c r="E906" i="6"/>
  <c r="F906" i="6"/>
  <c r="G906" i="6"/>
  <c r="A907" i="6"/>
  <c r="B907" i="6"/>
  <c r="C907" i="6"/>
  <c r="D907" i="6"/>
  <c r="E907" i="6"/>
  <c r="F907" i="6"/>
  <c r="G907" i="6"/>
  <c r="A908" i="6"/>
  <c r="B908" i="6"/>
  <c r="C908" i="6"/>
  <c r="D908" i="6"/>
  <c r="E908" i="6"/>
  <c r="F908" i="6"/>
  <c r="G908" i="6"/>
  <c r="A909" i="6"/>
  <c r="B909" i="6"/>
  <c r="C909" i="6"/>
  <c r="D909" i="6"/>
  <c r="E909" i="6"/>
  <c r="F909" i="6"/>
  <c r="G909" i="6"/>
  <c r="A910" i="6"/>
  <c r="B910" i="6"/>
  <c r="C910" i="6"/>
  <c r="D910" i="6"/>
  <c r="E910" i="6"/>
  <c r="F910" i="6"/>
  <c r="G910" i="6"/>
  <c r="A911" i="6"/>
  <c r="B911" i="6"/>
  <c r="C911" i="6"/>
  <c r="D911" i="6"/>
  <c r="E911" i="6"/>
  <c r="F911" i="6"/>
  <c r="G911" i="6"/>
  <c r="A912" i="6"/>
  <c r="B912" i="6"/>
  <c r="C912" i="6"/>
  <c r="D912" i="6"/>
  <c r="E912" i="6"/>
  <c r="F912" i="6"/>
  <c r="G912" i="6"/>
  <c r="A913" i="6"/>
  <c r="B913" i="6"/>
  <c r="C913" i="6"/>
  <c r="D913" i="6"/>
  <c r="E913" i="6"/>
  <c r="F913" i="6"/>
  <c r="G913" i="6"/>
  <c r="A914" i="6"/>
  <c r="B914" i="6"/>
  <c r="C914" i="6"/>
  <c r="D914" i="6"/>
  <c r="E914" i="6"/>
  <c r="F914" i="6"/>
  <c r="G914" i="6"/>
  <c r="A915" i="6"/>
  <c r="B915" i="6"/>
  <c r="C915" i="6"/>
  <c r="D915" i="6"/>
  <c r="E915" i="6"/>
  <c r="F915" i="6"/>
  <c r="G915" i="6"/>
  <c r="A916" i="6"/>
  <c r="B916" i="6"/>
  <c r="C916" i="6"/>
  <c r="D916" i="6"/>
  <c r="E916" i="6"/>
  <c r="F916" i="6"/>
  <c r="G916" i="6"/>
  <c r="A917" i="6"/>
  <c r="B917" i="6"/>
  <c r="C917" i="6"/>
  <c r="D917" i="6"/>
  <c r="E917" i="6"/>
  <c r="F917" i="6"/>
  <c r="G917" i="6"/>
  <c r="A918" i="6"/>
  <c r="B918" i="6"/>
  <c r="C918" i="6"/>
  <c r="D918" i="6"/>
  <c r="E918" i="6"/>
  <c r="F918" i="6"/>
  <c r="G918" i="6"/>
  <c r="A919" i="6"/>
  <c r="B919" i="6"/>
  <c r="C919" i="6"/>
  <c r="D919" i="6"/>
  <c r="E919" i="6"/>
  <c r="F919" i="6"/>
  <c r="G919" i="6"/>
  <c r="A920" i="6"/>
  <c r="B920" i="6"/>
  <c r="C920" i="6"/>
  <c r="D920" i="6"/>
  <c r="E920" i="6"/>
  <c r="F920" i="6"/>
  <c r="G920" i="6"/>
  <c r="A921" i="6"/>
  <c r="B921" i="6"/>
  <c r="C921" i="6"/>
  <c r="D921" i="6"/>
  <c r="E921" i="6"/>
  <c r="F921" i="6"/>
  <c r="G921" i="6"/>
  <c r="A922" i="6"/>
  <c r="B922" i="6"/>
  <c r="C922" i="6"/>
  <c r="D922" i="6"/>
  <c r="E922" i="6"/>
  <c r="F922" i="6"/>
  <c r="G922" i="6"/>
  <c r="A923" i="6"/>
  <c r="B923" i="6"/>
  <c r="C923" i="6"/>
  <c r="D923" i="6"/>
  <c r="E923" i="6"/>
  <c r="F923" i="6"/>
  <c r="G923" i="6"/>
  <c r="A924" i="6"/>
  <c r="B924" i="6"/>
  <c r="C924" i="6"/>
  <c r="D924" i="6"/>
  <c r="E924" i="6"/>
  <c r="F924" i="6"/>
  <c r="G924" i="6"/>
  <c r="A925" i="6"/>
  <c r="B925" i="6"/>
  <c r="C925" i="6"/>
  <c r="D925" i="6"/>
  <c r="E925" i="6"/>
  <c r="F925" i="6"/>
  <c r="G925" i="6"/>
  <c r="A926" i="6"/>
  <c r="B926" i="6"/>
  <c r="C926" i="6"/>
  <c r="D926" i="6"/>
  <c r="E926" i="6"/>
  <c r="F926" i="6"/>
  <c r="G926" i="6"/>
  <c r="A927" i="6"/>
  <c r="B927" i="6"/>
  <c r="C927" i="6"/>
  <c r="D927" i="6"/>
  <c r="E927" i="6"/>
  <c r="F927" i="6"/>
  <c r="G927" i="6"/>
  <c r="A928" i="6"/>
  <c r="B928" i="6"/>
  <c r="C928" i="6"/>
  <c r="D928" i="6"/>
  <c r="E928" i="6"/>
  <c r="F928" i="6"/>
  <c r="G928" i="6"/>
  <c r="A929" i="6"/>
  <c r="B929" i="6"/>
  <c r="C929" i="6"/>
  <c r="D929" i="6"/>
  <c r="E929" i="6"/>
  <c r="F929" i="6"/>
  <c r="G929" i="6"/>
  <c r="A930" i="6"/>
  <c r="B930" i="6"/>
  <c r="C930" i="6"/>
  <c r="D930" i="6"/>
  <c r="E930" i="6"/>
  <c r="F930" i="6"/>
  <c r="G930" i="6"/>
  <c r="A931" i="6"/>
  <c r="B931" i="6"/>
  <c r="C931" i="6"/>
  <c r="D931" i="6"/>
  <c r="E931" i="6"/>
  <c r="F931" i="6"/>
  <c r="G931" i="6"/>
  <c r="A932" i="6"/>
  <c r="B932" i="6"/>
  <c r="C932" i="6"/>
  <c r="D932" i="6"/>
  <c r="E932" i="6"/>
  <c r="F932" i="6"/>
  <c r="G932" i="6"/>
  <c r="A933" i="6"/>
  <c r="B933" i="6"/>
  <c r="C933" i="6"/>
  <c r="D933" i="6"/>
  <c r="E933" i="6"/>
  <c r="F933" i="6"/>
  <c r="G933" i="6"/>
  <c r="A934" i="6"/>
  <c r="B934" i="6"/>
  <c r="C934" i="6"/>
  <c r="D934" i="6"/>
  <c r="E934" i="6"/>
  <c r="F934" i="6"/>
  <c r="G934" i="6"/>
  <c r="A935" i="6"/>
  <c r="B935" i="6"/>
  <c r="C935" i="6"/>
  <c r="D935" i="6"/>
  <c r="E935" i="6"/>
  <c r="F935" i="6"/>
  <c r="G935" i="6"/>
  <c r="A936" i="6"/>
  <c r="B936" i="6"/>
  <c r="C936" i="6"/>
  <c r="D936" i="6"/>
  <c r="E936" i="6"/>
  <c r="F936" i="6"/>
  <c r="G936" i="6"/>
  <c r="A937" i="6"/>
  <c r="B937" i="6"/>
  <c r="C937" i="6"/>
  <c r="D937" i="6"/>
  <c r="E937" i="6"/>
  <c r="F937" i="6"/>
  <c r="G937" i="6"/>
  <c r="A938" i="6"/>
  <c r="B938" i="6"/>
  <c r="C938" i="6"/>
  <c r="D938" i="6"/>
  <c r="E938" i="6"/>
  <c r="F938" i="6"/>
  <c r="G938" i="6"/>
  <c r="A939" i="6"/>
  <c r="B939" i="6"/>
  <c r="C939" i="6"/>
  <c r="D939" i="6"/>
  <c r="E939" i="6"/>
  <c r="F939" i="6"/>
  <c r="G939" i="6"/>
  <c r="A940" i="6"/>
  <c r="B940" i="6"/>
  <c r="C940" i="6"/>
  <c r="D940" i="6"/>
  <c r="E940" i="6"/>
  <c r="F940" i="6"/>
  <c r="G940" i="6"/>
  <c r="A941" i="6"/>
  <c r="B941" i="6"/>
  <c r="C941" i="6"/>
  <c r="D941" i="6"/>
  <c r="E941" i="6"/>
  <c r="F941" i="6"/>
  <c r="G941" i="6"/>
  <c r="A942" i="6"/>
  <c r="B942" i="6"/>
  <c r="C942" i="6"/>
  <c r="D942" i="6"/>
  <c r="E942" i="6"/>
  <c r="F942" i="6"/>
  <c r="G942" i="6"/>
  <c r="A943" i="6"/>
  <c r="B943" i="6"/>
  <c r="C943" i="6"/>
  <c r="D943" i="6"/>
  <c r="E943" i="6"/>
  <c r="F943" i="6"/>
  <c r="G943" i="6"/>
  <c r="A944" i="6"/>
  <c r="B944" i="6"/>
  <c r="C944" i="6"/>
  <c r="D944" i="6"/>
  <c r="E944" i="6"/>
  <c r="F944" i="6"/>
  <c r="G944" i="6"/>
  <c r="A945" i="6"/>
  <c r="B945" i="6"/>
  <c r="C945" i="6"/>
  <c r="D945" i="6"/>
  <c r="E945" i="6"/>
  <c r="F945" i="6"/>
  <c r="G945" i="6"/>
  <c r="A946" i="6"/>
  <c r="B946" i="6"/>
  <c r="C946" i="6"/>
  <c r="D946" i="6"/>
  <c r="E946" i="6"/>
  <c r="F946" i="6"/>
  <c r="G946" i="6"/>
  <c r="A947" i="6"/>
  <c r="B947" i="6"/>
  <c r="C947" i="6"/>
  <c r="D947" i="6"/>
  <c r="E947" i="6"/>
  <c r="F947" i="6"/>
  <c r="G947" i="6"/>
  <c r="A948" i="6"/>
  <c r="B948" i="6"/>
  <c r="C948" i="6"/>
  <c r="D948" i="6"/>
  <c r="E948" i="6"/>
  <c r="F948" i="6"/>
  <c r="G948" i="6"/>
  <c r="A949" i="6"/>
  <c r="B949" i="6"/>
  <c r="C949" i="6"/>
  <c r="D949" i="6"/>
  <c r="E949" i="6"/>
  <c r="F949" i="6"/>
  <c r="G949" i="6"/>
  <c r="A950" i="6"/>
  <c r="B950" i="6"/>
  <c r="C950" i="6"/>
  <c r="D950" i="6"/>
  <c r="E950" i="6"/>
  <c r="F950" i="6"/>
  <c r="G950" i="6"/>
  <c r="A951" i="6"/>
  <c r="B951" i="6"/>
  <c r="C951" i="6"/>
  <c r="D951" i="6"/>
  <c r="E951" i="6"/>
  <c r="F951" i="6"/>
  <c r="G951" i="6"/>
  <c r="A952" i="6"/>
  <c r="B952" i="6"/>
  <c r="C952" i="6"/>
  <c r="D952" i="6"/>
  <c r="E952" i="6"/>
  <c r="F952" i="6"/>
  <c r="G952" i="6"/>
  <c r="A953" i="6"/>
  <c r="B953" i="6"/>
  <c r="C953" i="6"/>
  <c r="D953" i="6"/>
  <c r="E953" i="6"/>
  <c r="F953" i="6"/>
  <c r="G953" i="6"/>
  <c r="A954" i="6"/>
  <c r="B954" i="6"/>
  <c r="C954" i="6"/>
  <c r="D954" i="6"/>
  <c r="E954" i="6"/>
  <c r="F954" i="6"/>
  <c r="G954" i="6"/>
  <c r="A955" i="6"/>
  <c r="B955" i="6"/>
  <c r="C955" i="6"/>
  <c r="D955" i="6"/>
  <c r="E955" i="6"/>
  <c r="F955" i="6"/>
  <c r="G955" i="6"/>
  <c r="A956" i="6"/>
  <c r="B956" i="6"/>
  <c r="C956" i="6"/>
  <c r="D956" i="6"/>
  <c r="E956" i="6"/>
  <c r="F956" i="6"/>
  <c r="G956" i="6"/>
  <c r="A957" i="6"/>
  <c r="B957" i="6"/>
  <c r="C957" i="6"/>
  <c r="D957" i="6"/>
  <c r="E957" i="6"/>
  <c r="F957" i="6"/>
  <c r="G957" i="6"/>
  <c r="A958" i="6"/>
  <c r="B958" i="6"/>
  <c r="C958" i="6"/>
  <c r="D958" i="6"/>
  <c r="E958" i="6"/>
  <c r="F958" i="6"/>
  <c r="G958" i="6"/>
  <c r="A959" i="6"/>
  <c r="B959" i="6"/>
  <c r="C959" i="6"/>
  <c r="D959" i="6"/>
  <c r="E959" i="6"/>
  <c r="F959" i="6"/>
  <c r="G959" i="6"/>
  <c r="A960" i="6"/>
  <c r="B960" i="6"/>
  <c r="C960" i="6"/>
  <c r="D960" i="6"/>
  <c r="E960" i="6"/>
  <c r="F960" i="6"/>
  <c r="G960" i="6"/>
  <c r="A961" i="6"/>
  <c r="B961" i="6"/>
  <c r="C961" i="6"/>
  <c r="D961" i="6"/>
  <c r="E961" i="6"/>
  <c r="F961" i="6"/>
  <c r="G961" i="6"/>
  <c r="A962" i="6"/>
  <c r="B962" i="6"/>
  <c r="C962" i="6"/>
  <c r="D962" i="6"/>
  <c r="E962" i="6"/>
  <c r="F962" i="6"/>
  <c r="G962" i="6"/>
  <c r="A963" i="6"/>
  <c r="B963" i="6"/>
  <c r="C963" i="6"/>
  <c r="D963" i="6"/>
  <c r="E963" i="6"/>
  <c r="F963" i="6"/>
  <c r="G963" i="6"/>
  <c r="A964" i="6"/>
  <c r="B964" i="6"/>
  <c r="C964" i="6"/>
  <c r="D964" i="6"/>
  <c r="E964" i="6"/>
  <c r="F964" i="6"/>
  <c r="G964" i="6"/>
  <c r="A965" i="6"/>
  <c r="B965" i="6"/>
  <c r="C965" i="6"/>
  <c r="D965" i="6"/>
  <c r="E965" i="6"/>
  <c r="F965" i="6"/>
  <c r="G965" i="6"/>
  <c r="A966" i="6"/>
  <c r="B966" i="6"/>
  <c r="C966" i="6"/>
  <c r="D966" i="6"/>
  <c r="E966" i="6"/>
  <c r="F966" i="6"/>
  <c r="G966" i="6"/>
  <c r="A967" i="6"/>
  <c r="B967" i="6"/>
  <c r="C967" i="6"/>
  <c r="D967" i="6"/>
  <c r="E967" i="6"/>
  <c r="F967" i="6"/>
  <c r="G967" i="6"/>
  <c r="A968" i="6"/>
  <c r="B968" i="6"/>
  <c r="C968" i="6"/>
  <c r="D968" i="6"/>
  <c r="E968" i="6"/>
  <c r="F968" i="6"/>
  <c r="G968" i="6"/>
  <c r="A969" i="6"/>
  <c r="B969" i="6"/>
  <c r="C969" i="6"/>
  <c r="D969" i="6"/>
  <c r="E969" i="6"/>
  <c r="F969" i="6"/>
  <c r="G969" i="6"/>
  <c r="A970" i="6"/>
  <c r="B970" i="6"/>
  <c r="C970" i="6"/>
  <c r="D970" i="6"/>
  <c r="E970" i="6"/>
  <c r="F970" i="6"/>
  <c r="G970" i="6"/>
  <c r="A971" i="6"/>
  <c r="B971" i="6"/>
  <c r="C971" i="6"/>
  <c r="D971" i="6"/>
  <c r="E971" i="6"/>
  <c r="F971" i="6"/>
  <c r="G971" i="6"/>
  <c r="A972" i="6"/>
  <c r="B972" i="6"/>
  <c r="C972" i="6"/>
  <c r="D972" i="6"/>
  <c r="E972" i="6"/>
  <c r="F972" i="6"/>
  <c r="G972" i="6"/>
  <c r="A973" i="6"/>
  <c r="B973" i="6"/>
  <c r="C973" i="6"/>
  <c r="D973" i="6"/>
  <c r="E973" i="6"/>
  <c r="F973" i="6"/>
  <c r="G973" i="6"/>
  <c r="A974" i="6"/>
  <c r="B974" i="6"/>
  <c r="C974" i="6"/>
  <c r="D974" i="6"/>
  <c r="E974" i="6"/>
  <c r="F974" i="6"/>
  <c r="G974" i="6"/>
  <c r="A975" i="6"/>
  <c r="B975" i="6"/>
  <c r="C975" i="6"/>
  <c r="D975" i="6"/>
  <c r="E975" i="6"/>
  <c r="F975" i="6"/>
  <c r="G975" i="6"/>
  <c r="A976" i="6"/>
  <c r="B976" i="6"/>
  <c r="C976" i="6"/>
  <c r="D976" i="6"/>
  <c r="E976" i="6"/>
  <c r="F976" i="6"/>
  <c r="G976" i="6"/>
  <c r="A977" i="6"/>
  <c r="B977" i="6"/>
  <c r="C977" i="6"/>
  <c r="D977" i="6"/>
  <c r="E977" i="6"/>
  <c r="F977" i="6"/>
  <c r="G977" i="6"/>
  <c r="A978" i="6"/>
  <c r="B978" i="6"/>
  <c r="C978" i="6"/>
  <c r="D978" i="6"/>
  <c r="E978" i="6"/>
  <c r="F978" i="6"/>
  <c r="G978" i="6"/>
  <c r="A979" i="6"/>
  <c r="B979" i="6"/>
  <c r="C979" i="6"/>
  <c r="D979" i="6"/>
  <c r="E979" i="6"/>
  <c r="F979" i="6"/>
  <c r="G979" i="6"/>
  <c r="A980" i="6"/>
  <c r="B980" i="6"/>
  <c r="C980" i="6"/>
  <c r="D980" i="6"/>
  <c r="E980" i="6"/>
  <c r="F980" i="6"/>
  <c r="G980" i="6"/>
  <c r="A981" i="6"/>
  <c r="B981" i="6"/>
  <c r="C981" i="6"/>
  <c r="D981" i="6"/>
  <c r="E981" i="6"/>
  <c r="F981" i="6"/>
  <c r="G981" i="6"/>
  <c r="A982" i="6"/>
  <c r="B982" i="6"/>
  <c r="C982" i="6"/>
  <c r="D982" i="6"/>
  <c r="E982" i="6"/>
  <c r="F982" i="6"/>
  <c r="G982" i="6"/>
  <c r="A983" i="6"/>
  <c r="B983" i="6"/>
  <c r="C983" i="6"/>
  <c r="D983" i="6"/>
  <c r="E983" i="6"/>
  <c r="F983" i="6"/>
  <c r="G983" i="6"/>
  <c r="A984" i="6"/>
  <c r="B984" i="6"/>
  <c r="C984" i="6"/>
  <c r="D984" i="6"/>
  <c r="E984" i="6"/>
  <c r="F984" i="6"/>
  <c r="G984" i="6"/>
  <c r="A985" i="6"/>
  <c r="B985" i="6"/>
  <c r="C985" i="6"/>
  <c r="D985" i="6"/>
  <c r="E985" i="6"/>
  <c r="F985" i="6"/>
  <c r="G985" i="6"/>
  <c r="A986" i="6"/>
  <c r="B986" i="6"/>
  <c r="C986" i="6"/>
  <c r="D986" i="6"/>
  <c r="E986" i="6"/>
  <c r="F986" i="6"/>
  <c r="G986" i="6"/>
  <c r="A987" i="6"/>
  <c r="B987" i="6"/>
  <c r="C987" i="6"/>
  <c r="D987" i="6"/>
  <c r="E987" i="6"/>
  <c r="F987" i="6"/>
  <c r="G987" i="6"/>
  <c r="A988" i="6"/>
  <c r="B988" i="6"/>
  <c r="C988" i="6"/>
  <c r="D988" i="6"/>
  <c r="E988" i="6"/>
  <c r="F988" i="6"/>
  <c r="G988" i="6"/>
  <c r="A989" i="6"/>
  <c r="B989" i="6"/>
  <c r="C989" i="6"/>
  <c r="D989" i="6"/>
  <c r="E989" i="6"/>
  <c r="F989" i="6"/>
  <c r="G989" i="6"/>
  <c r="A990" i="6"/>
  <c r="B990" i="6"/>
  <c r="C990" i="6"/>
  <c r="D990" i="6"/>
  <c r="E990" i="6"/>
  <c r="F990" i="6"/>
  <c r="G990" i="6"/>
  <c r="A991" i="6"/>
  <c r="B991" i="6"/>
  <c r="C991" i="6"/>
  <c r="D991" i="6"/>
  <c r="E991" i="6"/>
  <c r="F991" i="6"/>
  <c r="G991" i="6"/>
  <c r="A992" i="6"/>
  <c r="B992" i="6"/>
  <c r="C992" i="6"/>
  <c r="D992" i="6"/>
  <c r="E992" i="6"/>
  <c r="F992" i="6"/>
  <c r="G992" i="6"/>
  <c r="A993" i="6"/>
  <c r="B993" i="6"/>
  <c r="C993" i="6"/>
  <c r="D993" i="6"/>
  <c r="E993" i="6"/>
  <c r="F993" i="6"/>
  <c r="G993" i="6"/>
  <c r="A994" i="6"/>
  <c r="B994" i="6"/>
  <c r="C994" i="6"/>
  <c r="D994" i="6"/>
  <c r="E994" i="6"/>
  <c r="F994" i="6"/>
  <c r="G994" i="6"/>
  <c r="A995" i="6"/>
  <c r="B995" i="6"/>
  <c r="C995" i="6"/>
  <c r="D995" i="6"/>
  <c r="E995" i="6"/>
  <c r="F995" i="6"/>
  <c r="G995" i="6"/>
  <c r="A996" i="6"/>
  <c r="B996" i="6"/>
  <c r="C996" i="6"/>
  <c r="D996" i="6"/>
  <c r="E996" i="6"/>
  <c r="F996" i="6"/>
  <c r="G996" i="6"/>
  <c r="A997" i="6"/>
  <c r="B997" i="6"/>
  <c r="C997" i="6"/>
  <c r="D997" i="6"/>
  <c r="E997" i="6"/>
  <c r="F997" i="6"/>
  <c r="G997" i="6"/>
  <c r="A998" i="6"/>
  <c r="B998" i="6"/>
  <c r="C998" i="6"/>
  <c r="D998" i="6"/>
  <c r="E998" i="6"/>
  <c r="F998" i="6"/>
  <c r="G998" i="6"/>
  <c r="A999" i="6"/>
  <c r="B999" i="6"/>
  <c r="C999" i="6"/>
  <c r="D999" i="6"/>
  <c r="E999" i="6"/>
  <c r="F999" i="6"/>
  <c r="G999" i="6"/>
  <c r="A1000" i="6"/>
  <c r="B1000" i="6"/>
  <c r="C1000" i="6"/>
  <c r="D1000" i="6"/>
  <c r="E1000" i="6"/>
  <c r="F1000" i="6"/>
  <c r="G1000" i="6"/>
  <c r="A1001" i="6"/>
  <c r="B1001" i="6"/>
  <c r="C1001" i="6"/>
  <c r="D1001" i="6"/>
  <c r="E1001" i="6"/>
  <c r="F1001" i="6"/>
  <c r="G100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2" i="6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C15" i="8"/>
  <c r="D15" i="8"/>
  <c r="E15" i="8"/>
  <c r="F15" i="8"/>
  <c r="G15" i="8"/>
  <c r="B15" i="8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A17" i="6"/>
  <c r="B17" i="6"/>
  <c r="C17" i="6"/>
  <c r="D17" i="6"/>
  <c r="E17" i="6"/>
  <c r="F17" i="6"/>
  <c r="A18" i="6"/>
  <c r="B18" i="6"/>
  <c r="C18" i="6"/>
  <c r="D18" i="6"/>
  <c r="E18" i="6"/>
  <c r="F18" i="6"/>
  <c r="A19" i="6"/>
  <c r="B19" i="6"/>
  <c r="C19" i="6"/>
  <c r="D19" i="6"/>
  <c r="E19" i="6"/>
  <c r="F19" i="6"/>
  <c r="A20" i="6"/>
  <c r="B20" i="6"/>
  <c r="C20" i="6"/>
  <c r="D20" i="6"/>
  <c r="E20" i="6"/>
  <c r="F20" i="6"/>
  <c r="A21" i="6"/>
  <c r="B21" i="6"/>
  <c r="C21" i="6"/>
  <c r="D21" i="6"/>
  <c r="E21" i="6"/>
  <c r="F21" i="6"/>
  <c r="A22" i="6"/>
  <c r="B22" i="6"/>
  <c r="C22" i="6"/>
  <c r="D22" i="6"/>
  <c r="E22" i="6"/>
  <c r="F22" i="6"/>
  <c r="A23" i="6"/>
  <c r="B23" i="6"/>
  <c r="C23" i="6"/>
  <c r="D23" i="6"/>
  <c r="E23" i="6"/>
  <c r="F23" i="6"/>
  <c r="A24" i="6"/>
  <c r="B24" i="6"/>
  <c r="C24" i="6"/>
  <c r="D24" i="6"/>
  <c r="E24" i="6"/>
  <c r="F24" i="6"/>
  <c r="A25" i="6"/>
  <c r="B25" i="6"/>
  <c r="C25" i="6"/>
  <c r="D25" i="6"/>
  <c r="E25" i="6"/>
  <c r="F25" i="6"/>
  <c r="A26" i="6"/>
  <c r="B26" i="6"/>
  <c r="C26" i="6"/>
  <c r="D26" i="6"/>
  <c r="E26" i="6"/>
  <c r="F26" i="6"/>
  <c r="A27" i="6"/>
  <c r="B27" i="6"/>
  <c r="C27" i="6"/>
  <c r="D27" i="6"/>
  <c r="E27" i="6"/>
  <c r="F27" i="6"/>
  <c r="A28" i="6"/>
  <c r="B28" i="6"/>
  <c r="C28" i="6"/>
  <c r="D28" i="6"/>
  <c r="E28" i="6"/>
  <c r="F28" i="6"/>
  <c r="A29" i="6"/>
  <c r="B29" i="6"/>
  <c r="C29" i="6"/>
  <c r="D29" i="6"/>
  <c r="E29" i="6"/>
  <c r="F29" i="6"/>
  <c r="A30" i="6"/>
  <c r="B30" i="6"/>
  <c r="C30" i="6"/>
  <c r="D30" i="6"/>
  <c r="E30" i="6"/>
  <c r="F30" i="6"/>
  <c r="A31" i="6"/>
  <c r="B31" i="6"/>
  <c r="C31" i="6"/>
  <c r="D31" i="6"/>
  <c r="E31" i="6"/>
  <c r="F31" i="6"/>
  <c r="A32" i="6"/>
  <c r="B32" i="6"/>
  <c r="C32" i="6"/>
  <c r="D32" i="6"/>
  <c r="E32" i="6"/>
  <c r="F32" i="6"/>
  <c r="A33" i="6"/>
  <c r="B33" i="6"/>
  <c r="C33" i="6"/>
  <c r="D33" i="6"/>
  <c r="E33" i="6"/>
  <c r="F33" i="6"/>
  <c r="A34" i="6"/>
  <c r="B34" i="6"/>
  <c r="C34" i="6"/>
  <c r="D34" i="6"/>
  <c r="E34" i="6"/>
  <c r="F34" i="6"/>
  <c r="A35" i="6"/>
  <c r="B35" i="6"/>
  <c r="C35" i="6"/>
  <c r="D35" i="6"/>
  <c r="E35" i="6"/>
  <c r="F35" i="6"/>
  <c r="A36" i="6"/>
  <c r="B36" i="6"/>
  <c r="C36" i="6"/>
  <c r="D36" i="6"/>
  <c r="E36" i="6"/>
  <c r="F36" i="6"/>
  <c r="A37" i="6"/>
  <c r="B37" i="6"/>
  <c r="C37" i="6"/>
  <c r="D37" i="6"/>
  <c r="E37" i="6"/>
  <c r="F37" i="6"/>
  <c r="A38" i="6"/>
  <c r="B38" i="6"/>
  <c r="C38" i="6"/>
  <c r="D38" i="6"/>
  <c r="E38" i="6"/>
  <c r="F38" i="6"/>
  <c r="A39" i="6"/>
  <c r="B39" i="6"/>
  <c r="C39" i="6"/>
  <c r="D39" i="6"/>
  <c r="E39" i="6"/>
  <c r="F39" i="6"/>
  <c r="A40" i="6"/>
  <c r="B40" i="6"/>
  <c r="C40" i="6"/>
  <c r="D40" i="6"/>
  <c r="E40" i="6"/>
  <c r="F40" i="6"/>
  <c r="A41" i="6"/>
  <c r="B41" i="6"/>
  <c r="C41" i="6"/>
  <c r="D41" i="6"/>
  <c r="E41" i="6"/>
  <c r="F41" i="6"/>
  <c r="A42" i="6"/>
  <c r="B42" i="6"/>
  <c r="C42" i="6"/>
  <c r="D42" i="6"/>
  <c r="E42" i="6"/>
  <c r="F42" i="6"/>
  <c r="A43" i="6"/>
  <c r="B43" i="6"/>
  <c r="C43" i="6"/>
  <c r="D43" i="6"/>
  <c r="E43" i="6"/>
  <c r="F43" i="6"/>
  <c r="A44" i="6"/>
  <c r="B44" i="6"/>
  <c r="C44" i="6"/>
  <c r="D44" i="6"/>
  <c r="E44" i="6"/>
  <c r="F44" i="6"/>
  <c r="A45" i="6"/>
  <c r="B45" i="6"/>
  <c r="C45" i="6"/>
  <c r="D45" i="6"/>
  <c r="E45" i="6"/>
  <c r="F45" i="6"/>
  <c r="A46" i="6"/>
  <c r="B46" i="6"/>
  <c r="C46" i="6"/>
  <c r="D46" i="6"/>
  <c r="E46" i="6"/>
  <c r="F46" i="6"/>
  <c r="A47" i="6"/>
  <c r="B47" i="6"/>
  <c r="C47" i="6"/>
  <c r="D47" i="6"/>
  <c r="E47" i="6"/>
  <c r="F47" i="6"/>
  <c r="A48" i="6"/>
  <c r="B48" i="6"/>
  <c r="C48" i="6"/>
  <c r="D48" i="6"/>
  <c r="E48" i="6"/>
  <c r="F48" i="6"/>
  <c r="A49" i="6"/>
  <c r="B49" i="6"/>
  <c r="C49" i="6"/>
  <c r="D49" i="6"/>
  <c r="E49" i="6"/>
  <c r="F49" i="6"/>
  <c r="A50" i="6"/>
  <c r="B50" i="6"/>
  <c r="C50" i="6"/>
  <c r="D50" i="6"/>
  <c r="E50" i="6"/>
  <c r="F50" i="6"/>
  <c r="A51" i="6"/>
  <c r="B51" i="6"/>
  <c r="C51" i="6"/>
  <c r="D51" i="6"/>
  <c r="E51" i="6"/>
  <c r="F51" i="6"/>
  <c r="A52" i="6"/>
  <c r="B52" i="6"/>
  <c r="C52" i="6"/>
  <c r="D52" i="6"/>
  <c r="E52" i="6"/>
  <c r="F52" i="6"/>
  <c r="A53" i="6"/>
  <c r="B53" i="6"/>
  <c r="C53" i="6"/>
  <c r="D53" i="6"/>
  <c r="E53" i="6"/>
  <c r="F53" i="6"/>
  <c r="A54" i="6"/>
  <c r="B54" i="6"/>
  <c r="C54" i="6"/>
  <c r="D54" i="6"/>
  <c r="E54" i="6"/>
  <c r="F54" i="6"/>
  <c r="A55" i="6"/>
  <c r="B55" i="6"/>
  <c r="C55" i="6"/>
  <c r="D55" i="6"/>
  <c r="E55" i="6"/>
  <c r="F55" i="6"/>
  <c r="A56" i="6"/>
  <c r="B56" i="6"/>
  <c r="C56" i="6"/>
  <c r="D56" i="6"/>
  <c r="E56" i="6"/>
  <c r="F56" i="6"/>
  <c r="A57" i="6"/>
  <c r="B57" i="6"/>
  <c r="C57" i="6"/>
  <c r="D57" i="6"/>
  <c r="E57" i="6"/>
  <c r="F57" i="6"/>
  <c r="A58" i="6"/>
  <c r="B58" i="6"/>
  <c r="C58" i="6"/>
  <c r="D58" i="6"/>
  <c r="E58" i="6"/>
  <c r="F58" i="6"/>
  <c r="A59" i="6"/>
  <c r="B59" i="6"/>
  <c r="C59" i="6"/>
  <c r="D59" i="6"/>
  <c r="E59" i="6"/>
  <c r="F59" i="6"/>
  <c r="A60" i="6"/>
  <c r="B60" i="6"/>
  <c r="C60" i="6"/>
  <c r="D60" i="6"/>
  <c r="E60" i="6"/>
  <c r="F60" i="6"/>
  <c r="A61" i="6"/>
  <c r="B61" i="6"/>
  <c r="C61" i="6"/>
  <c r="D61" i="6"/>
  <c r="E61" i="6"/>
  <c r="F61" i="6"/>
  <c r="A62" i="6"/>
  <c r="B62" i="6"/>
  <c r="C62" i="6"/>
  <c r="D62" i="6"/>
  <c r="E62" i="6"/>
  <c r="F62" i="6"/>
  <c r="A63" i="6"/>
  <c r="B63" i="6"/>
  <c r="C63" i="6"/>
  <c r="D63" i="6"/>
  <c r="E63" i="6"/>
  <c r="F63" i="6"/>
  <c r="A64" i="6"/>
  <c r="B64" i="6"/>
  <c r="C64" i="6"/>
  <c r="D64" i="6"/>
  <c r="E64" i="6"/>
  <c r="F64" i="6"/>
  <c r="A65" i="6"/>
  <c r="B65" i="6"/>
  <c r="C65" i="6"/>
  <c r="D65" i="6"/>
  <c r="E65" i="6"/>
  <c r="F65" i="6"/>
  <c r="A66" i="6"/>
  <c r="B66" i="6"/>
  <c r="C66" i="6"/>
  <c r="D66" i="6"/>
  <c r="E66" i="6"/>
  <c r="F66" i="6"/>
  <c r="A67" i="6"/>
  <c r="B67" i="6"/>
  <c r="C67" i="6"/>
  <c r="D67" i="6"/>
  <c r="E67" i="6"/>
  <c r="F67" i="6"/>
  <c r="A68" i="6"/>
  <c r="B68" i="6"/>
  <c r="C68" i="6"/>
  <c r="D68" i="6"/>
  <c r="E68" i="6"/>
  <c r="F68" i="6"/>
  <c r="A69" i="6"/>
  <c r="B69" i="6"/>
  <c r="C69" i="6"/>
  <c r="D69" i="6"/>
  <c r="E69" i="6"/>
  <c r="F69" i="6"/>
  <c r="A70" i="6"/>
  <c r="B70" i="6"/>
  <c r="C70" i="6"/>
  <c r="D70" i="6"/>
  <c r="E70" i="6"/>
  <c r="F70" i="6"/>
  <c r="A71" i="6"/>
  <c r="B71" i="6"/>
  <c r="C71" i="6"/>
  <c r="D71" i="6"/>
  <c r="E71" i="6"/>
  <c r="F71" i="6"/>
  <c r="A72" i="6"/>
  <c r="B72" i="6"/>
  <c r="C72" i="6"/>
  <c r="D72" i="6"/>
  <c r="E72" i="6"/>
  <c r="F72" i="6"/>
  <c r="A73" i="6"/>
  <c r="B73" i="6"/>
  <c r="C73" i="6"/>
  <c r="D73" i="6"/>
  <c r="E73" i="6"/>
  <c r="F73" i="6"/>
  <c r="A74" i="6"/>
  <c r="B74" i="6"/>
  <c r="C74" i="6"/>
  <c r="D74" i="6"/>
  <c r="E74" i="6"/>
  <c r="F74" i="6"/>
  <c r="A75" i="6"/>
  <c r="B75" i="6"/>
  <c r="C75" i="6"/>
  <c r="D75" i="6"/>
  <c r="E75" i="6"/>
  <c r="F75" i="6"/>
  <c r="A76" i="6"/>
  <c r="B76" i="6"/>
  <c r="C76" i="6"/>
  <c r="D76" i="6"/>
  <c r="E76" i="6"/>
  <c r="F76" i="6"/>
  <c r="A77" i="6"/>
  <c r="B77" i="6"/>
  <c r="C77" i="6"/>
  <c r="D77" i="6"/>
  <c r="E77" i="6"/>
  <c r="F77" i="6"/>
  <c r="A78" i="6"/>
  <c r="B78" i="6"/>
  <c r="C78" i="6"/>
  <c r="D78" i="6"/>
  <c r="E78" i="6"/>
  <c r="F78" i="6"/>
  <c r="A79" i="6"/>
  <c r="B79" i="6"/>
  <c r="C79" i="6"/>
  <c r="D79" i="6"/>
  <c r="E79" i="6"/>
  <c r="F79" i="6"/>
  <c r="A80" i="6"/>
  <c r="B80" i="6"/>
  <c r="C80" i="6"/>
  <c r="D80" i="6"/>
  <c r="E80" i="6"/>
  <c r="F80" i="6"/>
  <c r="A81" i="6"/>
  <c r="B81" i="6"/>
  <c r="C81" i="6"/>
  <c r="D81" i="6"/>
  <c r="E81" i="6"/>
  <c r="F81" i="6"/>
  <c r="A82" i="6"/>
  <c r="B82" i="6"/>
  <c r="C82" i="6"/>
  <c r="D82" i="6"/>
  <c r="E82" i="6"/>
  <c r="F82" i="6"/>
  <c r="A83" i="6"/>
  <c r="B83" i="6"/>
  <c r="C83" i="6"/>
  <c r="D83" i="6"/>
  <c r="E83" i="6"/>
  <c r="F83" i="6"/>
  <c r="A84" i="6"/>
  <c r="B84" i="6"/>
  <c r="C84" i="6"/>
  <c r="D84" i="6"/>
  <c r="E84" i="6"/>
  <c r="F84" i="6"/>
  <c r="A85" i="6"/>
  <c r="B85" i="6"/>
  <c r="C85" i="6"/>
  <c r="D85" i="6"/>
  <c r="E85" i="6"/>
  <c r="F85" i="6"/>
  <c r="A86" i="6"/>
  <c r="B86" i="6"/>
  <c r="C86" i="6"/>
  <c r="D86" i="6"/>
  <c r="E86" i="6"/>
  <c r="F86" i="6"/>
  <c r="A87" i="6"/>
  <c r="B87" i="6"/>
  <c r="C87" i="6"/>
  <c r="D87" i="6"/>
  <c r="E87" i="6"/>
  <c r="F87" i="6"/>
  <c r="A88" i="6"/>
  <c r="B88" i="6"/>
  <c r="C88" i="6"/>
  <c r="D88" i="6"/>
  <c r="E88" i="6"/>
  <c r="F88" i="6"/>
  <c r="A89" i="6"/>
  <c r="B89" i="6"/>
  <c r="C89" i="6"/>
  <c r="D89" i="6"/>
  <c r="E89" i="6"/>
  <c r="F89" i="6"/>
  <c r="A90" i="6"/>
  <c r="B90" i="6"/>
  <c r="C90" i="6"/>
  <c r="D90" i="6"/>
  <c r="E90" i="6"/>
  <c r="F90" i="6"/>
  <c r="A91" i="6"/>
  <c r="B91" i="6"/>
  <c r="C91" i="6"/>
  <c r="D91" i="6"/>
  <c r="E91" i="6"/>
  <c r="F91" i="6"/>
  <c r="A92" i="6"/>
  <c r="B92" i="6"/>
  <c r="C92" i="6"/>
  <c r="D92" i="6"/>
  <c r="E92" i="6"/>
  <c r="F92" i="6"/>
  <c r="A93" i="6"/>
  <c r="B93" i="6"/>
  <c r="C93" i="6"/>
  <c r="D93" i="6"/>
  <c r="E93" i="6"/>
  <c r="F93" i="6"/>
  <c r="A94" i="6"/>
  <c r="B94" i="6"/>
  <c r="C94" i="6"/>
  <c r="D94" i="6"/>
  <c r="E94" i="6"/>
  <c r="F94" i="6"/>
  <c r="A95" i="6"/>
  <c r="B95" i="6"/>
  <c r="C95" i="6"/>
  <c r="D95" i="6"/>
  <c r="E95" i="6"/>
  <c r="F95" i="6"/>
  <c r="A96" i="6"/>
  <c r="B96" i="6"/>
  <c r="C96" i="6"/>
  <c r="D96" i="6"/>
  <c r="E96" i="6"/>
  <c r="F96" i="6"/>
  <c r="A97" i="6"/>
  <c r="B97" i="6"/>
  <c r="C97" i="6"/>
  <c r="D97" i="6"/>
  <c r="E97" i="6"/>
  <c r="F97" i="6"/>
  <c r="A98" i="6"/>
  <c r="B98" i="6"/>
  <c r="C98" i="6"/>
  <c r="D98" i="6"/>
  <c r="E98" i="6"/>
  <c r="F98" i="6"/>
  <c r="A99" i="6"/>
  <c r="B99" i="6"/>
  <c r="C99" i="6"/>
  <c r="D99" i="6"/>
  <c r="E99" i="6"/>
  <c r="F99" i="6"/>
  <c r="A100" i="6"/>
  <c r="B100" i="6"/>
  <c r="C100" i="6"/>
  <c r="D100" i="6"/>
  <c r="E100" i="6"/>
  <c r="F100" i="6"/>
  <c r="A101" i="6"/>
  <c r="B101" i="6"/>
  <c r="C101" i="6"/>
  <c r="D101" i="6"/>
  <c r="E101" i="6"/>
  <c r="F101" i="6"/>
  <c r="A102" i="6"/>
  <c r="B102" i="6"/>
  <c r="C102" i="6"/>
  <c r="D102" i="6"/>
  <c r="E102" i="6"/>
  <c r="F102" i="6"/>
  <c r="A103" i="6"/>
  <c r="B103" i="6"/>
  <c r="C103" i="6"/>
  <c r="D103" i="6"/>
  <c r="E103" i="6"/>
  <c r="F103" i="6"/>
  <c r="A104" i="6"/>
  <c r="B104" i="6"/>
  <c r="C104" i="6"/>
  <c r="D104" i="6"/>
  <c r="E104" i="6"/>
  <c r="F104" i="6"/>
  <c r="A105" i="6"/>
  <c r="B105" i="6"/>
  <c r="C105" i="6"/>
  <c r="D105" i="6"/>
  <c r="E105" i="6"/>
  <c r="F105" i="6"/>
  <c r="A106" i="6"/>
  <c r="B106" i="6"/>
  <c r="C106" i="6"/>
  <c r="D106" i="6"/>
  <c r="E106" i="6"/>
  <c r="F106" i="6"/>
  <c r="A107" i="6"/>
  <c r="B107" i="6"/>
  <c r="C107" i="6"/>
  <c r="D107" i="6"/>
  <c r="E107" i="6"/>
  <c r="F107" i="6"/>
  <c r="A108" i="6"/>
  <c r="B108" i="6"/>
  <c r="C108" i="6"/>
  <c r="D108" i="6"/>
  <c r="E108" i="6"/>
  <c r="F108" i="6"/>
  <c r="A109" i="6"/>
  <c r="B109" i="6"/>
  <c r="C109" i="6"/>
  <c r="D109" i="6"/>
  <c r="E109" i="6"/>
  <c r="F109" i="6"/>
  <c r="A110" i="6"/>
  <c r="B110" i="6"/>
  <c r="C110" i="6"/>
  <c r="D110" i="6"/>
  <c r="E110" i="6"/>
  <c r="F110" i="6"/>
  <c r="A111" i="6"/>
  <c r="B111" i="6"/>
  <c r="C111" i="6"/>
  <c r="D111" i="6"/>
  <c r="E111" i="6"/>
  <c r="F111" i="6"/>
  <c r="A112" i="6"/>
  <c r="B112" i="6"/>
  <c r="C112" i="6"/>
  <c r="D112" i="6"/>
  <c r="E112" i="6"/>
  <c r="F112" i="6"/>
  <c r="A113" i="6"/>
  <c r="B113" i="6"/>
  <c r="C113" i="6"/>
  <c r="D113" i="6"/>
  <c r="E113" i="6"/>
  <c r="F113" i="6"/>
  <c r="A114" i="6"/>
  <c r="B114" i="6"/>
  <c r="C114" i="6"/>
  <c r="D114" i="6"/>
  <c r="E114" i="6"/>
  <c r="F114" i="6"/>
  <c r="A115" i="6"/>
  <c r="B115" i="6"/>
  <c r="C115" i="6"/>
  <c r="D115" i="6"/>
  <c r="E115" i="6"/>
  <c r="F115" i="6"/>
  <c r="A116" i="6"/>
  <c r="B116" i="6"/>
  <c r="C116" i="6"/>
  <c r="D116" i="6"/>
  <c r="E116" i="6"/>
  <c r="F116" i="6"/>
  <c r="A117" i="6"/>
  <c r="B117" i="6"/>
  <c r="C117" i="6"/>
  <c r="D117" i="6"/>
  <c r="E117" i="6"/>
  <c r="F117" i="6"/>
  <c r="A118" i="6"/>
  <c r="B118" i="6"/>
  <c r="C118" i="6"/>
  <c r="D118" i="6"/>
  <c r="E118" i="6"/>
  <c r="F118" i="6"/>
  <c r="A119" i="6"/>
  <c r="B119" i="6"/>
  <c r="C119" i="6"/>
  <c r="D119" i="6"/>
  <c r="E119" i="6"/>
  <c r="F119" i="6"/>
  <c r="A120" i="6"/>
  <c r="B120" i="6"/>
  <c r="C120" i="6"/>
  <c r="D120" i="6"/>
  <c r="E120" i="6"/>
  <c r="F120" i="6"/>
  <c r="A121" i="6"/>
  <c r="B121" i="6"/>
  <c r="C121" i="6"/>
  <c r="D121" i="6"/>
  <c r="E121" i="6"/>
  <c r="F121" i="6"/>
  <c r="A122" i="6"/>
  <c r="B122" i="6"/>
  <c r="C122" i="6"/>
  <c r="D122" i="6"/>
  <c r="E122" i="6"/>
  <c r="F122" i="6"/>
  <c r="A123" i="6"/>
  <c r="B123" i="6"/>
  <c r="C123" i="6"/>
  <c r="D123" i="6"/>
  <c r="E123" i="6"/>
  <c r="F123" i="6"/>
  <c r="A124" i="6"/>
  <c r="B124" i="6"/>
  <c r="C124" i="6"/>
  <c r="D124" i="6"/>
  <c r="E124" i="6"/>
  <c r="F124" i="6"/>
  <c r="A125" i="6"/>
  <c r="B125" i="6"/>
  <c r="C125" i="6"/>
  <c r="D125" i="6"/>
  <c r="E125" i="6"/>
  <c r="F125" i="6"/>
  <c r="A126" i="6"/>
  <c r="B126" i="6"/>
  <c r="C126" i="6"/>
  <c r="D126" i="6"/>
  <c r="E126" i="6"/>
  <c r="F126" i="6"/>
  <c r="A127" i="6"/>
  <c r="B127" i="6"/>
  <c r="C127" i="6"/>
  <c r="D127" i="6"/>
  <c r="E127" i="6"/>
  <c r="F127" i="6"/>
  <c r="A128" i="6"/>
  <c r="B128" i="6"/>
  <c r="C128" i="6"/>
  <c r="D128" i="6"/>
  <c r="E128" i="6"/>
  <c r="F128" i="6"/>
  <c r="A129" i="6"/>
  <c r="B129" i="6"/>
  <c r="C129" i="6"/>
  <c r="D129" i="6"/>
  <c r="E129" i="6"/>
  <c r="F129" i="6"/>
  <c r="A130" i="6"/>
  <c r="B130" i="6"/>
  <c r="C130" i="6"/>
  <c r="D130" i="6"/>
  <c r="E130" i="6"/>
  <c r="F130" i="6"/>
  <c r="A131" i="6"/>
  <c r="B131" i="6"/>
  <c r="C131" i="6"/>
  <c r="D131" i="6"/>
  <c r="E131" i="6"/>
  <c r="F131" i="6"/>
  <c r="A132" i="6"/>
  <c r="B132" i="6"/>
  <c r="C132" i="6"/>
  <c r="D132" i="6"/>
  <c r="E132" i="6"/>
  <c r="F132" i="6"/>
  <c r="A133" i="6"/>
  <c r="B133" i="6"/>
  <c r="C133" i="6"/>
  <c r="D133" i="6"/>
  <c r="E133" i="6"/>
  <c r="F133" i="6"/>
  <c r="A134" i="6"/>
  <c r="B134" i="6"/>
  <c r="C134" i="6"/>
  <c r="D134" i="6"/>
  <c r="E134" i="6"/>
  <c r="F134" i="6"/>
  <c r="A135" i="6"/>
  <c r="B135" i="6"/>
  <c r="C135" i="6"/>
  <c r="D135" i="6"/>
  <c r="E135" i="6"/>
  <c r="F135" i="6"/>
  <c r="A136" i="6"/>
  <c r="B136" i="6"/>
  <c r="C136" i="6"/>
  <c r="D136" i="6"/>
  <c r="E136" i="6"/>
  <c r="F136" i="6"/>
  <c r="A137" i="6"/>
  <c r="B137" i="6"/>
  <c r="C137" i="6"/>
  <c r="D137" i="6"/>
  <c r="E137" i="6"/>
  <c r="F137" i="6"/>
  <c r="A138" i="6"/>
  <c r="B138" i="6"/>
  <c r="C138" i="6"/>
  <c r="D138" i="6"/>
  <c r="E138" i="6"/>
  <c r="F138" i="6"/>
  <c r="A139" i="6"/>
  <c r="B139" i="6"/>
  <c r="C139" i="6"/>
  <c r="D139" i="6"/>
  <c r="E139" i="6"/>
  <c r="F139" i="6"/>
  <c r="A140" i="6"/>
  <c r="B140" i="6"/>
  <c r="C140" i="6"/>
  <c r="D140" i="6"/>
  <c r="E140" i="6"/>
  <c r="F140" i="6"/>
  <c r="A141" i="6"/>
  <c r="B141" i="6"/>
  <c r="C141" i="6"/>
  <c r="D141" i="6"/>
  <c r="E141" i="6"/>
  <c r="F141" i="6"/>
  <c r="A142" i="6"/>
  <c r="B142" i="6"/>
  <c r="C142" i="6"/>
  <c r="D142" i="6"/>
  <c r="E142" i="6"/>
  <c r="F142" i="6"/>
  <c r="A143" i="6"/>
  <c r="B143" i="6"/>
  <c r="C143" i="6"/>
  <c r="D143" i="6"/>
  <c r="E143" i="6"/>
  <c r="F143" i="6"/>
  <c r="A144" i="6"/>
  <c r="B144" i="6"/>
  <c r="C144" i="6"/>
  <c r="D144" i="6"/>
  <c r="E144" i="6"/>
  <c r="F144" i="6"/>
  <c r="A145" i="6"/>
  <c r="B145" i="6"/>
  <c r="C145" i="6"/>
  <c r="D145" i="6"/>
  <c r="E145" i="6"/>
  <c r="F145" i="6"/>
  <c r="A146" i="6"/>
  <c r="B146" i="6"/>
  <c r="C146" i="6"/>
  <c r="D146" i="6"/>
  <c r="E146" i="6"/>
  <c r="F146" i="6"/>
  <c r="A147" i="6"/>
  <c r="B147" i="6"/>
  <c r="C147" i="6"/>
  <c r="D147" i="6"/>
  <c r="E147" i="6"/>
  <c r="F147" i="6"/>
  <c r="A148" i="6"/>
  <c r="B148" i="6"/>
  <c r="C148" i="6"/>
  <c r="D148" i="6"/>
  <c r="E148" i="6"/>
  <c r="F148" i="6"/>
  <c r="A149" i="6"/>
  <c r="B149" i="6"/>
  <c r="C149" i="6"/>
  <c r="D149" i="6"/>
  <c r="E149" i="6"/>
  <c r="F149" i="6"/>
  <c r="A150" i="6"/>
  <c r="B150" i="6"/>
  <c r="C150" i="6"/>
  <c r="D150" i="6"/>
  <c r="E150" i="6"/>
  <c r="F150" i="6"/>
  <c r="A151" i="6"/>
  <c r="B151" i="6"/>
  <c r="C151" i="6"/>
  <c r="D151" i="6"/>
  <c r="E151" i="6"/>
  <c r="F151" i="6"/>
  <c r="A152" i="6"/>
  <c r="B152" i="6"/>
  <c r="C152" i="6"/>
  <c r="D152" i="6"/>
  <c r="E152" i="6"/>
  <c r="F152" i="6"/>
  <c r="A153" i="6"/>
  <c r="B153" i="6"/>
  <c r="C153" i="6"/>
  <c r="D153" i="6"/>
  <c r="E153" i="6"/>
  <c r="F153" i="6"/>
  <c r="A154" i="6"/>
  <c r="B154" i="6"/>
  <c r="C154" i="6"/>
  <c r="D154" i="6"/>
  <c r="E154" i="6"/>
  <c r="F154" i="6"/>
  <c r="A155" i="6"/>
  <c r="B155" i="6"/>
  <c r="C155" i="6"/>
  <c r="D155" i="6"/>
  <c r="E155" i="6"/>
  <c r="F155" i="6"/>
  <c r="A156" i="6"/>
  <c r="B156" i="6"/>
  <c r="C156" i="6"/>
  <c r="D156" i="6"/>
  <c r="E156" i="6"/>
  <c r="F156" i="6"/>
  <c r="A157" i="6"/>
  <c r="B157" i="6"/>
  <c r="C157" i="6"/>
  <c r="D157" i="6"/>
  <c r="E157" i="6"/>
  <c r="F157" i="6"/>
  <c r="A158" i="6"/>
  <c r="B158" i="6"/>
  <c r="C158" i="6"/>
  <c r="D158" i="6"/>
  <c r="E158" i="6"/>
  <c r="F158" i="6"/>
  <c r="A159" i="6"/>
  <c r="B159" i="6"/>
  <c r="C159" i="6"/>
  <c r="D159" i="6"/>
  <c r="E159" i="6"/>
  <c r="F159" i="6"/>
  <c r="A160" i="6"/>
  <c r="B160" i="6"/>
  <c r="C160" i="6"/>
  <c r="D160" i="6"/>
  <c r="E160" i="6"/>
  <c r="F160" i="6"/>
  <c r="A161" i="6"/>
  <c r="B161" i="6"/>
  <c r="C161" i="6"/>
  <c r="D161" i="6"/>
  <c r="E161" i="6"/>
  <c r="F161" i="6"/>
  <c r="A162" i="6"/>
  <c r="B162" i="6"/>
  <c r="C162" i="6"/>
  <c r="D162" i="6"/>
  <c r="E162" i="6"/>
  <c r="F162" i="6"/>
  <c r="A163" i="6"/>
  <c r="B163" i="6"/>
  <c r="C163" i="6"/>
  <c r="D163" i="6"/>
  <c r="E163" i="6"/>
  <c r="F163" i="6"/>
  <c r="A164" i="6"/>
  <c r="B164" i="6"/>
  <c r="C164" i="6"/>
  <c r="D164" i="6"/>
  <c r="E164" i="6"/>
  <c r="F164" i="6"/>
  <c r="A165" i="6"/>
  <c r="B165" i="6"/>
  <c r="C165" i="6"/>
  <c r="D165" i="6"/>
  <c r="E165" i="6"/>
  <c r="F165" i="6"/>
  <c r="A166" i="6"/>
  <c r="B166" i="6"/>
  <c r="C166" i="6"/>
  <c r="D166" i="6"/>
  <c r="E166" i="6"/>
  <c r="F166" i="6"/>
  <c r="A167" i="6"/>
  <c r="B167" i="6"/>
  <c r="C167" i="6"/>
  <c r="D167" i="6"/>
  <c r="E167" i="6"/>
  <c r="F167" i="6"/>
  <c r="A168" i="6"/>
  <c r="B168" i="6"/>
  <c r="C168" i="6"/>
  <c r="D168" i="6"/>
  <c r="E168" i="6"/>
  <c r="F168" i="6"/>
  <c r="A169" i="6"/>
  <c r="B169" i="6"/>
  <c r="C169" i="6"/>
  <c r="D169" i="6"/>
  <c r="E169" i="6"/>
  <c r="F169" i="6"/>
  <c r="A170" i="6"/>
  <c r="B170" i="6"/>
  <c r="C170" i="6"/>
  <c r="D170" i="6"/>
  <c r="E170" i="6"/>
  <c r="F170" i="6"/>
  <c r="A171" i="6"/>
  <c r="B171" i="6"/>
  <c r="C171" i="6"/>
  <c r="D171" i="6"/>
  <c r="E171" i="6"/>
  <c r="F171" i="6"/>
  <c r="A172" i="6"/>
  <c r="B172" i="6"/>
  <c r="C172" i="6"/>
  <c r="D172" i="6"/>
  <c r="E172" i="6"/>
  <c r="F172" i="6"/>
  <c r="A173" i="6"/>
  <c r="B173" i="6"/>
  <c r="C173" i="6"/>
  <c r="D173" i="6"/>
  <c r="E173" i="6"/>
  <c r="F173" i="6"/>
  <c r="A174" i="6"/>
  <c r="B174" i="6"/>
  <c r="C174" i="6"/>
  <c r="D174" i="6"/>
  <c r="E174" i="6"/>
  <c r="F174" i="6"/>
  <c r="A175" i="6"/>
  <c r="B175" i="6"/>
  <c r="C175" i="6"/>
  <c r="D175" i="6"/>
  <c r="E175" i="6"/>
  <c r="F175" i="6"/>
  <c r="A176" i="6"/>
  <c r="B176" i="6"/>
  <c r="C176" i="6"/>
  <c r="D176" i="6"/>
  <c r="E176" i="6"/>
  <c r="F176" i="6"/>
  <c r="A177" i="6"/>
  <c r="B177" i="6"/>
  <c r="C177" i="6"/>
  <c r="D177" i="6"/>
  <c r="E177" i="6"/>
  <c r="F177" i="6"/>
  <c r="A178" i="6"/>
  <c r="B178" i="6"/>
  <c r="C178" i="6"/>
  <c r="D178" i="6"/>
  <c r="E178" i="6"/>
  <c r="F178" i="6"/>
  <c r="A179" i="6"/>
  <c r="B179" i="6"/>
  <c r="C179" i="6"/>
  <c r="D179" i="6"/>
  <c r="E179" i="6"/>
  <c r="F179" i="6"/>
  <c r="A180" i="6"/>
  <c r="B180" i="6"/>
  <c r="C180" i="6"/>
  <c r="D180" i="6"/>
  <c r="E180" i="6"/>
  <c r="F180" i="6"/>
  <c r="A181" i="6"/>
  <c r="B181" i="6"/>
  <c r="C181" i="6"/>
  <c r="D181" i="6"/>
  <c r="E181" i="6"/>
  <c r="F181" i="6"/>
  <c r="A182" i="6"/>
  <c r="B182" i="6"/>
  <c r="C182" i="6"/>
  <c r="D182" i="6"/>
  <c r="E182" i="6"/>
  <c r="F182" i="6"/>
  <c r="A183" i="6"/>
  <c r="B183" i="6"/>
  <c r="C183" i="6"/>
  <c r="D183" i="6"/>
  <c r="E183" i="6"/>
  <c r="F183" i="6"/>
  <c r="A184" i="6"/>
  <c r="B184" i="6"/>
  <c r="C184" i="6"/>
  <c r="D184" i="6"/>
  <c r="E184" i="6"/>
  <c r="F184" i="6"/>
  <c r="A185" i="6"/>
  <c r="B185" i="6"/>
  <c r="C185" i="6"/>
  <c r="D185" i="6"/>
  <c r="E185" i="6"/>
  <c r="F185" i="6"/>
  <c r="A186" i="6"/>
  <c r="B186" i="6"/>
  <c r="C186" i="6"/>
  <c r="D186" i="6"/>
  <c r="E186" i="6"/>
  <c r="F186" i="6"/>
  <c r="A187" i="6"/>
  <c r="B187" i="6"/>
  <c r="C187" i="6"/>
  <c r="D187" i="6"/>
  <c r="E187" i="6"/>
  <c r="F187" i="6"/>
  <c r="A188" i="6"/>
  <c r="B188" i="6"/>
  <c r="C188" i="6"/>
  <c r="D188" i="6"/>
  <c r="E188" i="6"/>
  <c r="F188" i="6"/>
  <c r="A189" i="6"/>
  <c r="B189" i="6"/>
  <c r="C189" i="6"/>
  <c r="D189" i="6"/>
  <c r="E189" i="6"/>
  <c r="F189" i="6"/>
  <c r="A190" i="6"/>
  <c r="B190" i="6"/>
  <c r="C190" i="6"/>
  <c r="D190" i="6"/>
  <c r="E190" i="6"/>
  <c r="F190" i="6"/>
  <c r="A191" i="6"/>
  <c r="B191" i="6"/>
  <c r="C191" i="6"/>
  <c r="D191" i="6"/>
  <c r="E191" i="6"/>
  <c r="F191" i="6"/>
  <c r="A192" i="6"/>
  <c r="B192" i="6"/>
  <c r="C192" i="6"/>
  <c r="D192" i="6"/>
  <c r="E192" i="6"/>
  <c r="F192" i="6"/>
  <c r="A193" i="6"/>
  <c r="B193" i="6"/>
  <c r="C193" i="6"/>
  <c r="D193" i="6"/>
  <c r="E193" i="6"/>
  <c r="F193" i="6"/>
  <c r="A194" i="6"/>
  <c r="B194" i="6"/>
  <c r="C194" i="6"/>
  <c r="D194" i="6"/>
  <c r="E194" i="6"/>
  <c r="F194" i="6"/>
  <c r="A195" i="6"/>
  <c r="B195" i="6"/>
  <c r="C195" i="6"/>
  <c r="D195" i="6"/>
  <c r="E195" i="6"/>
  <c r="F195" i="6"/>
  <c r="A196" i="6"/>
  <c r="B196" i="6"/>
  <c r="C196" i="6"/>
  <c r="D196" i="6"/>
  <c r="E196" i="6"/>
  <c r="F196" i="6"/>
  <c r="A197" i="6"/>
  <c r="B197" i="6"/>
  <c r="C197" i="6"/>
  <c r="D197" i="6"/>
  <c r="E197" i="6"/>
  <c r="F197" i="6"/>
  <c r="A198" i="6"/>
  <c r="B198" i="6"/>
  <c r="C198" i="6"/>
  <c r="D198" i="6"/>
  <c r="E198" i="6"/>
  <c r="F198" i="6"/>
  <c r="A199" i="6"/>
  <c r="B199" i="6"/>
  <c r="C199" i="6"/>
  <c r="D199" i="6"/>
  <c r="E199" i="6"/>
  <c r="F199" i="6"/>
  <c r="A200" i="6"/>
  <c r="B200" i="6"/>
  <c r="C200" i="6"/>
  <c r="D200" i="6"/>
  <c r="E200" i="6"/>
  <c r="F200" i="6"/>
  <c r="A201" i="6"/>
  <c r="B201" i="6"/>
  <c r="C201" i="6"/>
  <c r="D201" i="6"/>
  <c r="E201" i="6"/>
  <c r="F201" i="6"/>
  <c r="A202" i="6"/>
  <c r="B202" i="6"/>
  <c r="C202" i="6"/>
  <c r="D202" i="6"/>
  <c r="E202" i="6"/>
  <c r="F202" i="6"/>
  <c r="A203" i="6"/>
  <c r="B203" i="6"/>
  <c r="C203" i="6"/>
  <c r="D203" i="6"/>
  <c r="E203" i="6"/>
  <c r="F203" i="6"/>
  <c r="A204" i="6"/>
  <c r="B204" i="6"/>
  <c r="C204" i="6"/>
  <c r="D204" i="6"/>
  <c r="E204" i="6"/>
  <c r="F204" i="6"/>
  <c r="A205" i="6"/>
  <c r="B205" i="6"/>
  <c r="C205" i="6"/>
  <c r="D205" i="6"/>
  <c r="E205" i="6"/>
  <c r="F205" i="6"/>
  <c r="A206" i="6"/>
  <c r="B206" i="6"/>
  <c r="C206" i="6"/>
  <c r="D206" i="6"/>
  <c r="E206" i="6"/>
  <c r="F206" i="6"/>
  <c r="A207" i="6"/>
  <c r="B207" i="6"/>
  <c r="C207" i="6"/>
  <c r="D207" i="6"/>
  <c r="E207" i="6"/>
  <c r="F207" i="6"/>
  <c r="A208" i="6"/>
  <c r="B208" i="6"/>
  <c r="C208" i="6"/>
  <c r="D208" i="6"/>
  <c r="E208" i="6"/>
  <c r="F208" i="6"/>
  <c r="A209" i="6"/>
  <c r="B209" i="6"/>
  <c r="C209" i="6"/>
  <c r="D209" i="6"/>
  <c r="E209" i="6"/>
  <c r="F209" i="6"/>
  <c r="A210" i="6"/>
  <c r="B210" i="6"/>
  <c r="C210" i="6"/>
  <c r="D210" i="6"/>
  <c r="E210" i="6"/>
  <c r="F210" i="6"/>
  <c r="A211" i="6"/>
  <c r="B211" i="6"/>
  <c r="C211" i="6"/>
  <c r="D211" i="6"/>
  <c r="E211" i="6"/>
  <c r="F211" i="6"/>
  <c r="A212" i="6"/>
  <c r="B212" i="6"/>
  <c r="C212" i="6"/>
  <c r="D212" i="6"/>
  <c r="E212" i="6"/>
  <c r="F212" i="6"/>
  <c r="A213" i="6"/>
  <c r="B213" i="6"/>
  <c r="C213" i="6"/>
  <c r="D213" i="6"/>
  <c r="E213" i="6"/>
  <c r="F213" i="6"/>
  <c r="A214" i="6"/>
  <c r="B214" i="6"/>
  <c r="C214" i="6"/>
  <c r="D214" i="6"/>
  <c r="E214" i="6"/>
  <c r="F214" i="6"/>
  <c r="A215" i="6"/>
  <c r="B215" i="6"/>
  <c r="C215" i="6"/>
  <c r="D215" i="6"/>
  <c r="E215" i="6"/>
  <c r="F215" i="6"/>
  <c r="A216" i="6"/>
  <c r="B216" i="6"/>
  <c r="C216" i="6"/>
  <c r="D216" i="6"/>
  <c r="E216" i="6"/>
  <c r="F216" i="6"/>
  <c r="A217" i="6"/>
  <c r="B217" i="6"/>
  <c r="C217" i="6"/>
  <c r="D217" i="6"/>
  <c r="E217" i="6"/>
  <c r="F217" i="6"/>
  <c r="A218" i="6"/>
  <c r="B218" i="6"/>
  <c r="C218" i="6"/>
  <c r="D218" i="6"/>
  <c r="E218" i="6"/>
  <c r="F218" i="6"/>
  <c r="A219" i="6"/>
  <c r="B219" i="6"/>
  <c r="C219" i="6"/>
  <c r="D219" i="6"/>
  <c r="E219" i="6"/>
  <c r="F219" i="6"/>
  <c r="A220" i="6"/>
  <c r="B220" i="6"/>
  <c r="C220" i="6"/>
  <c r="D220" i="6"/>
  <c r="E220" i="6"/>
  <c r="F220" i="6"/>
  <c r="A221" i="6"/>
  <c r="B221" i="6"/>
  <c r="C221" i="6"/>
  <c r="D221" i="6"/>
  <c r="E221" i="6"/>
  <c r="F221" i="6"/>
  <c r="A222" i="6"/>
  <c r="B222" i="6"/>
  <c r="C222" i="6"/>
  <c r="D222" i="6"/>
  <c r="E222" i="6"/>
  <c r="F222" i="6"/>
  <c r="A223" i="6"/>
  <c r="B223" i="6"/>
  <c r="C223" i="6"/>
  <c r="D223" i="6"/>
  <c r="E223" i="6"/>
  <c r="F223" i="6"/>
  <c r="A224" i="6"/>
  <c r="B224" i="6"/>
  <c r="C224" i="6"/>
  <c r="D224" i="6"/>
  <c r="E224" i="6"/>
  <c r="F224" i="6"/>
  <c r="A225" i="6"/>
  <c r="B225" i="6"/>
  <c r="C225" i="6"/>
  <c r="D225" i="6"/>
  <c r="E225" i="6"/>
  <c r="F225" i="6"/>
  <c r="A226" i="6"/>
  <c r="B226" i="6"/>
  <c r="C226" i="6"/>
  <c r="D226" i="6"/>
  <c r="E226" i="6"/>
  <c r="F226" i="6"/>
  <c r="A227" i="6"/>
  <c r="B227" i="6"/>
  <c r="C227" i="6"/>
  <c r="D227" i="6"/>
  <c r="E227" i="6"/>
  <c r="F227" i="6"/>
  <c r="A228" i="6"/>
  <c r="B228" i="6"/>
  <c r="C228" i="6"/>
  <c r="D228" i="6"/>
  <c r="E228" i="6"/>
  <c r="F228" i="6"/>
  <c r="A229" i="6"/>
  <c r="B229" i="6"/>
  <c r="C229" i="6"/>
  <c r="D229" i="6"/>
  <c r="E229" i="6"/>
  <c r="F229" i="6"/>
  <c r="A230" i="6"/>
  <c r="B230" i="6"/>
  <c r="C230" i="6"/>
  <c r="D230" i="6"/>
  <c r="E230" i="6"/>
  <c r="F230" i="6"/>
  <c r="A231" i="6"/>
  <c r="B231" i="6"/>
  <c r="C231" i="6"/>
  <c r="D231" i="6"/>
  <c r="E231" i="6"/>
  <c r="F231" i="6"/>
  <c r="A232" i="6"/>
  <c r="B232" i="6"/>
  <c r="C232" i="6"/>
  <c r="D232" i="6"/>
  <c r="E232" i="6"/>
  <c r="F232" i="6"/>
  <c r="A233" i="6"/>
  <c r="B233" i="6"/>
  <c r="C233" i="6"/>
  <c r="D233" i="6"/>
  <c r="E233" i="6"/>
  <c r="F233" i="6"/>
  <c r="A234" i="6"/>
  <c r="B234" i="6"/>
  <c r="C234" i="6"/>
  <c r="D234" i="6"/>
  <c r="E234" i="6"/>
  <c r="F234" i="6"/>
  <c r="A235" i="6"/>
  <c r="B235" i="6"/>
  <c r="C235" i="6"/>
  <c r="D235" i="6"/>
  <c r="E235" i="6"/>
  <c r="F235" i="6"/>
  <c r="A236" i="6"/>
  <c r="B236" i="6"/>
  <c r="C236" i="6"/>
  <c r="D236" i="6"/>
  <c r="E236" i="6"/>
  <c r="F236" i="6"/>
  <c r="A237" i="6"/>
  <c r="B237" i="6"/>
  <c r="C237" i="6"/>
  <c r="D237" i="6"/>
  <c r="E237" i="6"/>
  <c r="F237" i="6"/>
  <c r="A238" i="6"/>
  <c r="B238" i="6"/>
  <c r="C238" i="6"/>
  <c r="D238" i="6"/>
  <c r="E238" i="6"/>
  <c r="F238" i="6"/>
  <c r="A239" i="6"/>
  <c r="B239" i="6"/>
  <c r="C239" i="6"/>
  <c r="D239" i="6"/>
  <c r="E239" i="6"/>
  <c r="F239" i="6"/>
  <c r="A240" i="6"/>
  <c r="B240" i="6"/>
  <c r="C240" i="6"/>
  <c r="D240" i="6"/>
  <c r="E240" i="6"/>
  <c r="F240" i="6"/>
  <c r="A241" i="6"/>
  <c r="B241" i="6"/>
  <c r="C241" i="6"/>
  <c r="D241" i="6"/>
  <c r="E241" i="6"/>
  <c r="F241" i="6"/>
  <c r="A242" i="6"/>
  <c r="B242" i="6"/>
  <c r="C242" i="6"/>
  <c r="D242" i="6"/>
  <c r="E242" i="6"/>
  <c r="F242" i="6"/>
  <c r="A243" i="6"/>
  <c r="B243" i="6"/>
  <c r="C243" i="6"/>
  <c r="D243" i="6"/>
  <c r="E243" i="6"/>
  <c r="F243" i="6"/>
  <c r="A244" i="6"/>
  <c r="B244" i="6"/>
  <c r="C244" i="6"/>
  <c r="D244" i="6"/>
  <c r="E244" i="6"/>
  <c r="F244" i="6"/>
  <c r="A245" i="6"/>
  <c r="B245" i="6"/>
  <c r="C245" i="6"/>
  <c r="D245" i="6"/>
  <c r="E245" i="6"/>
  <c r="F245" i="6"/>
  <c r="A246" i="6"/>
  <c r="B246" i="6"/>
  <c r="C246" i="6"/>
  <c r="D246" i="6"/>
  <c r="E246" i="6"/>
  <c r="F246" i="6"/>
  <c r="A247" i="6"/>
  <c r="B247" i="6"/>
  <c r="C247" i="6"/>
  <c r="D247" i="6"/>
  <c r="E247" i="6"/>
  <c r="F247" i="6"/>
  <c r="A248" i="6"/>
  <c r="B248" i="6"/>
  <c r="C248" i="6"/>
  <c r="D248" i="6"/>
  <c r="E248" i="6"/>
  <c r="F248" i="6"/>
  <c r="A249" i="6"/>
  <c r="B249" i="6"/>
  <c r="C249" i="6"/>
  <c r="D249" i="6"/>
  <c r="E249" i="6"/>
  <c r="F249" i="6"/>
  <c r="A250" i="6"/>
  <c r="B250" i="6"/>
  <c r="C250" i="6"/>
  <c r="D250" i="6"/>
  <c r="E250" i="6"/>
  <c r="F250" i="6"/>
  <c r="A251" i="6"/>
  <c r="B251" i="6"/>
  <c r="C251" i="6"/>
  <c r="D251" i="6"/>
  <c r="E251" i="6"/>
  <c r="F251" i="6"/>
  <c r="A252" i="6"/>
  <c r="B252" i="6"/>
  <c r="C252" i="6"/>
  <c r="D252" i="6"/>
  <c r="E252" i="6"/>
  <c r="F252" i="6"/>
  <c r="A253" i="6"/>
  <c r="B253" i="6"/>
  <c r="C253" i="6"/>
  <c r="D253" i="6"/>
  <c r="E253" i="6"/>
  <c r="F253" i="6"/>
  <c r="A254" i="6"/>
  <c r="B254" i="6"/>
  <c r="C254" i="6"/>
  <c r="D254" i="6"/>
  <c r="E254" i="6"/>
  <c r="F254" i="6"/>
  <c r="A255" i="6"/>
  <c r="B255" i="6"/>
  <c r="C255" i="6"/>
  <c r="D255" i="6"/>
  <c r="E255" i="6"/>
  <c r="F255" i="6"/>
  <c r="A256" i="6"/>
  <c r="B256" i="6"/>
  <c r="C256" i="6"/>
  <c r="D256" i="6"/>
  <c r="E256" i="6"/>
  <c r="F256" i="6"/>
  <c r="A257" i="6"/>
  <c r="B257" i="6"/>
  <c r="C257" i="6"/>
  <c r="D257" i="6"/>
  <c r="E257" i="6"/>
  <c r="F257" i="6"/>
  <c r="A258" i="6"/>
  <c r="B258" i="6"/>
  <c r="C258" i="6"/>
  <c r="D258" i="6"/>
  <c r="E258" i="6"/>
  <c r="F258" i="6"/>
  <c r="A259" i="6"/>
  <c r="B259" i="6"/>
  <c r="C259" i="6"/>
  <c r="D259" i="6"/>
  <c r="E259" i="6"/>
  <c r="F259" i="6"/>
  <c r="A260" i="6"/>
  <c r="B260" i="6"/>
  <c r="C260" i="6"/>
  <c r="D260" i="6"/>
  <c r="E260" i="6"/>
  <c r="F260" i="6"/>
  <c r="A261" i="6"/>
  <c r="B261" i="6"/>
  <c r="C261" i="6"/>
  <c r="D261" i="6"/>
  <c r="E261" i="6"/>
  <c r="F261" i="6"/>
  <c r="A262" i="6"/>
  <c r="B262" i="6"/>
  <c r="C262" i="6"/>
  <c r="D262" i="6"/>
  <c r="E262" i="6"/>
  <c r="F262" i="6"/>
  <c r="A263" i="6"/>
  <c r="B263" i="6"/>
  <c r="C263" i="6"/>
  <c r="D263" i="6"/>
  <c r="E263" i="6"/>
  <c r="F263" i="6"/>
  <c r="A264" i="6"/>
  <c r="B264" i="6"/>
  <c r="C264" i="6"/>
  <c r="D264" i="6"/>
  <c r="E264" i="6"/>
  <c r="F264" i="6"/>
  <c r="A265" i="6"/>
  <c r="B265" i="6"/>
  <c r="C265" i="6"/>
  <c r="D265" i="6"/>
  <c r="E265" i="6"/>
  <c r="F265" i="6"/>
  <c r="A266" i="6"/>
  <c r="B266" i="6"/>
  <c r="C266" i="6"/>
  <c r="D266" i="6"/>
  <c r="E266" i="6"/>
  <c r="F266" i="6"/>
  <c r="A267" i="6"/>
  <c r="B267" i="6"/>
  <c r="C267" i="6"/>
  <c r="D267" i="6"/>
  <c r="E267" i="6"/>
  <c r="F267" i="6"/>
  <c r="A268" i="6"/>
  <c r="B268" i="6"/>
  <c r="C268" i="6"/>
  <c r="D268" i="6"/>
  <c r="E268" i="6"/>
  <c r="F268" i="6"/>
  <c r="A269" i="6"/>
  <c r="B269" i="6"/>
  <c r="C269" i="6"/>
  <c r="D269" i="6"/>
  <c r="E269" i="6"/>
  <c r="F269" i="6"/>
  <c r="A270" i="6"/>
  <c r="B270" i="6"/>
  <c r="C270" i="6"/>
  <c r="D270" i="6"/>
  <c r="E270" i="6"/>
  <c r="F270" i="6"/>
  <c r="A271" i="6"/>
  <c r="B271" i="6"/>
  <c r="C271" i="6"/>
  <c r="D271" i="6"/>
  <c r="E271" i="6"/>
  <c r="F271" i="6"/>
  <c r="A272" i="6"/>
  <c r="B272" i="6"/>
  <c r="C272" i="6"/>
  <c r="D272" i="6"/>
  <c r="E272" i="6"/>
  <c r="F272" i="6"/>
  <c r="A273" i="6"/>
  <c r="B273" i="6"/>
  <c r="C273" i="6"/>
  <c r="D273" i="6"/>
  <c r="E273" i="6"/>
  <c r="F273" i="6"/>
  <c r="A274" i="6"/>
  <c r="B274" i="6"/>
  <c r="C274" i="6"/>
  <c r="D274" i="6"/>
  <c r="E274" i="6"/>
  <c r="F274" i="6"/>
  <c r="A275" i="6"/>
  <c r="B275" i="6"/>
  <c r="C275" i="6"/>
  <c r="D275" i="6"/>
  <c r="E275" i="6"/>
  <c r="F275" i="6"/>
  <c r="A276" i="6"/>
  <c r="B276" i="6"/>
  <c r="C276" i="6"/>
  <c r="D276" i="6"/>
  <c r="E276" i="6"/>
  <c r="F276" i="6"/>
  <c r="A277" i="6"/>
  <c r="B277" i="6"/>
  <c r="C277" i="6"/>
  <c r="D277" i="6"/>
  <c r="E277" i="6"/>
  <c r="F277" i="6"/>
  <c r="A278" i="6"/>
  <c r="B278" i="6"/>
  <c r="C278" i="6"/>
  <c r="D278" i="6"/>
  <c r="E278" i="6"/>
  <c r="F278" i="6"/>
  <c r="A279" i="6"/>
  <c r="B279" i="6"/>
  <c r="C279" i="6"/>
  <c r="D279" i="6"/>
  <c r="E279" i="6"/>
  <c r="F279" i="6"/>
  <c r="A280" i="6"/>
  <c r="B280" i="6"/>
  <c r="C280" i="6"/>
  <c r="D280" i="6"/>
  <c r="E280" i="6"/>
  <c r="F280" i="6"/>
  <c r="A281" i="6"/>
  <c r="B281" i="6"/>
  <c r="C281" i="6"/>
  <c r="D281" i="6"/>
  <c r="E281" i="6"/>
  <c r="F281" i="6"/>
  <c r="A282" i="6"/>
  <c r="B282" i="6"/>
  <c r="C282" i="6"/>
  <c r="D282" i="6"/>
  <c r="E282" i="6"/>
  <c r="F282" i="6"/>
  <c r="A283" i="6"/>
  <c r="B283" i="6"/>
  <c r="C283" i="6"/>
  <c r="D283" i="6"/>
  <c r="E283" i="6"/>
  <c r="F283" i="6"/>
  <c r="A284" i="6"/>
  <c r="B284" i="6"/>
  <c r="C284" i="6"/>
  <c r="D284" i="6"/>
  <c r="E284" i="6"/>
  <c r="F284" i="6"/>
  <c r="A285" i="6"/>
  <c r="B285" i="6"/>
  <c r="C285" i="6"/>
  <c r="D285" i="6"/>
  <c r="E285" i="6"/>
  <c r="F285" i="6"/>
  <c r="A286" i="6"/>
  <c r="B286" i="6"/>
  <c r="C286" i="6"/>
  <c r="D286" i="6"/>
  <c r="E286" i="6"/>
  <c r="F286" i="6"/>
  <c r="A287" i="6"/>
  <c r="B287" i="6"/>
  <c r="C287" i="6"/>
  <c r="D287" i="6"/>
  <c r="E287" i="6"/>
  <c r="F287" i="6"/>
  <c r="A288" i="6"/>
  <c r="B288" i="6"/>
  <c r="C288" i="6"/>
  <c r="D288" i="6"/>
  <c r="E288" i="6"/>
  <c r="F288" i="6"/>
  <c r="A289" i="6"/>
  <c r="B289" i="6"/>
  <c r="C289" i="6"/>
  <c r="D289" i="6"/>
  <c r="E289" i="6"/>
  <c r="F289" i="6"/>
  <c r="A290" i="6"/>
  <c r="B290" i="6"/>
  <c r="C290" i="6"/>
  <c r="D290" i="6"/>
  <c r="E290" i="6"/>
  <c r="F290" i="6"/>
  <c r="A291" i="6"/>
  <c r="B291" i="6"/>
  <c r="C291" i="6"/>
  <c r="D291" i="6"/>
  <c r="E291" i="6"/>
  <c r="F291" i="6"/>
  <c r="A292" i="6"/>
  <c r="B292" i="6"/>
  <c r="C292" i="6"/>
  <c r="D292" i="6"/>
  <c r="E292" i="6"/>
  <c r="F292" i="6"/>
  <c r="A293" i="6"/>
  <c r="B293" i="6"/>
  <c r="C293" i="6"/>
  <c r="D293" i="6"/>
  <c r="E293" i="6"/>
  <c r="F293" i="6"/>
  <c r="A294" i="6"/>
  <c r="B294" i="6"/>
  <c r="C294" i="6"/>
  <c r="D294" i="6"/>
  <c r="E294" i="6"/>
  <c r="F294" i="6"/>
  <c r="A295" i="6"/>
  <c r="B295" i="6"/>
  <c r="C295" i="6"/>
  <c r="D295" i="6"/>
  <c r="E295" i="6"/>
  <c r="F295" i="6"/>
  <c r="A296" i="6"/>
  <c r="B296" i="6"/>
  <c r="C296" i="6"/>
  <c r="D296" i="6"/>
  <c r="E296" i="6"/>
  <c r="F296" i="6"/>
  <c r="A297" i="6"/>
  <c r="B297" i="6"/>
  <c r="C297" i="6"/>
  <c r="D297" i="6"/>
  <c r="E297" i="6"/>
  <c r="F297" i="6"/>
  <c r="A298" i="6"/>
  <c r="B298" i="6"/>
  <c r="C298" i="6"/>
  <c r="D298" i="6"/>
  <c r="E298" i="6"/>
  <c r="F298" i="6"/>
  <c r="A299" i="6"/>
  <c r="B299" i="6"/>
  <c r="C299" i="6"/>
  <c r="D299" i="6"/>
  <c r="E299" i="6"/>
  <c r="F299" i="6"/>
  <c r="B2" i="6"/>
  <c r="C2" i="6"/>
  <c r="D2" i="6"/>
  <c r="E2" i="6"/>
  <c r="F2" i="6"/>
  <c r="A2" i="6"/>
  <c r="G12" i="8"/>
  <c r="P4" i="8" s="1"/>
  <c r="F12" i="8"/>
  <c r="O4" i="8" s="1"/>
  <c r="E12" i="8"/>
  <c r="N4" i="8" s="1"/>
  <c r="D12" i="8"/>
  <c r="M4" i="8" s="1"/>
  <c r="C12" i="8"/>
  <c r="L4" i="8" s="1"/>
  <c r="B12" i="8"/>
  <c r="K4" i="8" s="1"/>
  <c r="AO11" i="6"/>
  <c r="AO12" i="6"/>
  <c r="AO13" i="6"/>
  <c r="AO14" i="6"/>
  <c r="AO15" i="6"/>
  <c r="AO10" i="6"/>
  <c r="AU9" i="6"/>
  <c r="AT9" i="6"/>
  <c r="AS9" i="6"/>
  <c r="AR9" i="6"/>
  <c r="AQ9" i="6"/>
  <c r="AP9" i="6"/>
  <c r="H502" i="10" l="1"/>
  <c r="H537" i="10"/>
  <c r="H556" i="10"/>
  <c r="H359" i="10"/>
  <c r="H600" i="10"/>
  <c r="H2" i="10"/>
  <c r="H560" i="10"/>
  <c r="H731" i="10"/>
  <c r="H795" i="10"/>
  <c r="H859" i="10"/>
  <c r="H923" i="10"/>
  <c r="H987" i="10"/>
  <c r="H624" i="10"/>
  <c r="H739" i="10"/>
  <c r="H803" i="10"/>
  <c r="H867" i="10"/>
  <c r="H931" i="10"/>
  <c r="H995" i="10"/>
  <c r="H683" i="10"/>
  <c r="H747" i="10"/>
  <c r="H811" i="10"/>
  <c r="H875" i="10"/>
  <c r="H939" i="10"/>
  <c r="H691" i="10"/>
  <c r="H755" i="10"/>
  <c r="H819" i="10"/>
  <c r="H883" i="10"/>
  <c r="H947" i="10"/>
  <c r="H699" i="10"/>
  <c r="H763" i="10"/>
  <c r="H827" i="10"/>
  <c r="H891" i="10"/>
  <c r="H955" i="10"/>
  <c r="H707" i="10"/>
  <c r="H771" i="10"/>
  <c r="H835" i="10"/>
  <c r="H899" i="10"/>
  <c r="H963" i="10"/>
  <c r="H432" i="10"/>
  <c r="H715" i="10"/>
  <c r="H779" i="10"/>
  <c r="H843" i="10"/>
  <c r="H907" i="10"/>
  <c r="H971" i="10"/>
  <c r="H496" i="10"/>
  <c r="H723" i="10"/>
  <c r="H787" i="10"/>
  <c r="H851" i="10"/>
  <c r="H915" i="10"/>
  <c r="H979" i="10"/>
  <c r="H50" i="10"/>
  <c r="H418" i="10"/>
  <c r="H41" i="10"/>
  <c r="H105" i="10"/>
  <c r="H330" i="10"/>
  <c r="H466" i="10"/>
  <c r="H24" i="10"/>
  <c r="H88" i="10"/>
  <c r="H18" i="10"/>
  <c r="H474" i="10"/>
  <c r="H15" i="10"/>
  <c r="H79" i="10"/>
  <c r="H10" i="10"/>
  <c r="H126" i="10"/>
  <c r="H262" i="10"/>
  <c r="H326" i="10"/>
  <c r="H390" i="10"/>
  <c r="H726" i="10"/>
  <c r="H790" i="10"/>
  <c r="H854" i="10"/>
  <c r="H918" i="10"/>
  <c r="H982" i="10"/>
  <c r="H266" i="10"/>
  <c r="H21" i="10"/>
  <c r="H85" i="10"/>
  <c r="H242" i="10"/>
  <c r="H134" i="10"/>
  <c r="H20" i="10"/>
  <c r="H84" i="10"/>
  <c r="H218" i="10"/>
  <c r="H182" i="10"/>
  <c r="H59" i="10"/>
  <c r="H109" i="10"/>
  <c r="H173" i="10"/>
  <c r="H237" i="10"/>
  <c r="H301" i="10"/>
  <c r="H365" i="10"/>
  <c r="H693" i="10"/>
  <c r="H757" i="10"/>
  <c r="H821" i="10"/>
  <c r="H885" i="10"/>
  <c r="H949" i="10"/>
  <c r="H116" i="10"/>
  <c r="H180" i="10"/>
  <c r="H244" i="10"/>
  <c r="H308" i="10"/>
  <c r="H372" i="10"/>
  <c r="H700" i="10"/>
  <c r="H764" i="10"/>
  <c r="H828" i="10"/>
  <c r="H892" i="10"/>
  <c r="H956" i="10"/>
  <c r="H139" i="10"/>
  <c r="H203" i="10"/>
  <c r="H267" i="10"/>
  <c r="H331" i="10"/>
  <c r="H395" i="10"/>
  <c r="H642" i="10"/>
  <c r="H706" i="10"/>
  <c r="H770" i="10"/>
  <c r="H834" i="10"/>
  <c r="H898" i="10"/>
  <c r="H962" i="10"/>
  <c r="H161" i="10"/>
  <c r="H225" i="10"/>
  <c r="H289" i="10"/>
  <c r="H353" i="10"/>
  <c r="H689" i="10"/>
  <c r="H753" i="10"/>
  <c r="H817" i="10"/>
  <c r="H881" i="10"/>
  <c r="H945" i="10"/>
  <c r="H120" i="10"/>
  <c r="H192" i="10"/>
  <c r="H264" i="10"/>
  <c r="H336" i="10"/>
  <c r="H408" i="10"/>
  <c r="H480" i="10"/>
  <c r="H552" i="10"/>
  <c r="H632" i="10"/>
  <c r="H696" i="10"/>
  <c r="H760" i="10"/>
  <c r="H824" i="10"/>
  <c r="H888" i="10"/>
  <c r="H952" i="10"/>
  <c r="H151" i="10"/>
  <c r="H186" i="10"/>
  <c r="H490" i="10"/>
  <c r="H49" i="10"/>
  <c r="H113" i="10"/>
  <c r="H362" i="10"/>
  <c r="H506" i="10"/>
  <c r="H32" i="10"/>
  <c r="H96" i="10"/>
  <c r="H178" i="10"/>
  <c r="H498" i="10"/>
  <c r="H23" i="10"/>
  <c r="H87" i="10"/>
  <c r="H66" i="10"/>
  <c r="H190" i="10"/>
  <c r="H270" i="10"/>
  <c r="H334" i="10"/>
  <c r="H398" i="10"/>
  <c r="H734" i="10"/>
  <c r="H798" i="10"/>
  <c r="H862" i="10"/>
  <c r="H926" i="10"/>
  <c r="H990" i="10"/>
  <c r="H38" i="10"/>
  <c r="H29" i="10"/>
  <c r="H93" i="10"/>
  <c r="H258" i="10"/>
  <c r="H142" i="10"/>
  <c r="H28" i="10"/>
  <c r="H92" i="10"/>
  <c r="H306" i="10"/>
  <c r="H3" i="10"/>
  <c r="H67" i="10"/>
  <c r="H117" i="10"/>
  <c r="H181" i="10"/>
  <c r="H245" i="10"/>
  <c r="H309" i="10"/>
  <c r="H373" i="10"/>
  <c r="H701" i="10"/>
  <c r="H765" i="10"/>
  <c r="H829" i="10"/>
  <c r="H893" i="10"/>
  <c r="H957" i="10"/>
  <c r="H124" i="10"/>
  <c r="H188" i="10"/>
  <c r="H252" i="10"/>
  <c r="H316" i="10"/>
  <c r="H380" i="10"/>
  <c r="H708" i="10"/>
  <c r="H772" i="10"/>
  <c r="H836" i="10"/>
  <c r="H900" i="10"/>
  <c r="H964" i="10"/>
  <c r="H147" i="10"/>
  <c r="H211" i="10"/>
  <c r="H275" i="10"/>
  <c r="H339" i="10"/>
  <c r="H403" i="10"/>
  <c r="H650" i="10"/>
  <c r="H714" i="10"/>
  <c r="H274" i="10"/>
  <c r="H538" i="10"/>
  <c r="H57" i="10"/>
  <c r="H121" i="10"/>
  <c r="H386" i="10"/>
  <c r="H522" i="10"/>
  <c r="H40" i="10"/>
  <c r="H104" i="10"/>
  <c r="H202" i="10"/>
  <c r="H514" i="10"/>
  <c r="H31" i="10"/>
  <c r="H95" i="10"/>
  <c r="H106" i="10"/>
  <c r="H198" i="10"/>
  <c r="H278" i="10"/>
  <c r="H342" i="10"/>
  <c r="H406" i="10"/>
  <c r="H742" i="10"/>
  <c r="H806" i="10"/>
  <c r="H870" i="10"/>
  <c r="H934" i="10"/>
  <c r="H998" i="10"/>
  <c r="H78" i="10"/>
  <c r="H37" i="10"/>
  <c r="H101" i="10"/>
  <c r="H282" i="10"/>
  <c r="H150" i="10"/>
  <c r="H36" i="10"/>
  <c r="H100" i="10"/>
  <c r="H402" i="10"/>
  <c r="H11" i="10"/>
  <c r="H75" i="10"/>
  <c r="H125" i="10"/>
  <c r="H189" i="10"/>
  <c r="H253" i="10"/>
  <c r="H317" i="10"/>
  <c r="H381" i="10"/>
  <c r="H709" i="10"/>
  <c r="H773" i="10"/>
  <c r="H837" i="10"/>
  <c r="H901" i="10"/>
  <c r="H965" i="10"/>
  <c r="H132" i="10"/>
  <c r="H196" i="10"/>
  <c r="H260" i="10"/>
  <c r="H324" i="10"/>
  <c r="H388" i="10"/>
  <c r="H716" i="10"/>
  <c r="H780" i="10"/>
  <c r="H844" i="10"/>
  <c r="H908" i="10"/>
  <c r="H972" i="10"/>
  <c r="H155" i="10"/>
  <c r="H219" i="10"/>
  <c r="H283" i="10"/>
  <c r="H347" i="10"/>
  <c r="H411" i="10"/>
  <c r="H658" i="10"/>
  <c r="H722" i="10"/>
  <c r="H786" i="10"/>
  <c r="H850" i="10"/>
  <c r="H914" i="10"/>
  <c r="H978" i="10"/>
  <c r="H346" i="10"/>
  <c r="H9" i="10"/>
  <c r="H73" i="10"/>
  <c r="H42" i="10"/>
  <c r="H426" i="10"/>
  <c r="H546" i="10"/>
  <c r="H56" i="10"/>
  <c r="H176" i="10"/>
  <c r="H290" i="10"/>
  <c r="H570" i="10"/>
  <c r="H47" i="10"/>
  <c r="H111" i="10"/>
  <c r="H30" i="10"/>
  <c r="H214" i="10"/>
  <c r="H294" i="10"/>
  <c r="H358" i="10"/>
  <c r="H694" i="10"/>
  <c r="H758" i="10"/>
  <c r="H822" i="10"/>
  <c r="H886" i="10"/>
  <c r="H950" i="10"/>
  <c r="H122" i="10"/>
  <c r="H118" i="10"/>
  <c r="H53" i="10"/>
  <c r="H74" i="10"/>
  <c r="H14" i="10"/>
  <c r="H166" i="10"/>
  <c r="H52" i="10"/>
  <c r="H98" i="10"/>
  <c r="H6" i="10"/>
  <c r="H27" i="10"/>
  <c r="H91" i="10"/>
  <c r="H141" i="10"/>
  <c r="H205" i="10"/>
  <c r="H269" i="10"/>
  <c r="H333" i="10"/>
  <c r="H397" i="10"/>
  <c r="H725" i="10"/>
  <c r="H789" i="10"/>
  <c r="H853" i="10"/>
  <c r="H917" i="10"/>
  <c r="H981" i="10"/>
  <c r="H148" i="10"/>
  <c r="H212" i="10"/>
  <c r="H276" i="10"/>
  <c r="H340" i="10"/>
  <c r="H404" i="10"/>
  <c r="H732" i="10"/>
  <c r="H796" i="10"/>
  <c r="H860" i="10"/>
  <c r="H924" i="10"/>
  <c r="H988" i="10"/>
  <c r="H171" i="10"/>
  <c r="H235" i="10"/>
  <c r="H299" i="10"/>
  <c r="H363" i="10"/>
  <c r="H610" i="10"/>
  <c r="H674" i="10"/>
  <c r="H738" i="10"/>
  <c r="H802" i="10"/>
  <c r="H866" i="10"/>
  <c r="H930" i="10"/>
  <c r="H994" i="10"/>
  <c r="H193" i="10"/>
  <c r="H257" i="10"/>
  <c r="H321" i="10"/>
  <c r="H385" i="10"/>
  <c r="H721" i="10"/>
  <c r="H785" i="10"/>
  <c r="H849" i="10"/>
  <c r="H913" i="10"/>
  <c r="H977" i="10"/>
  <c r="H152" i="10"/>
  <c r="H224" i="10"/>
  <c r="H296" i="10"/>
  <c r="H376" i="10"/>
  <c r="H448" i="10"/>
  <c r="H520" i="10"/>
  <c r="H592" i="10"/>
  <c r="H664" i="10"/>
  <c r="H728" i="10"/>
  <c r="H792" i="10"/>
  <c r="H856" i="10"/>
  <c r="H920" i="10"/>
  <c r="H984" i="10"/>
  <c r="H370" i="10"/>
  <c r="H17" i="10"/>
  <c r="H81" i="10"/>
  <c r="H138" i="10"/>
  <c r="H434" i="10"/>
  <c r="H578" i="10"/>
  <c r="H64" i="10"/>
  <c r="H240" i="10"/>
  <c r="H322" i="10"/>
  <c r="H586" i="10"/>
  <c r="H55" i="10"/>
  <c r="H119" i="10"/>
  <c r="H62" i="10"/>
  <c r="H238" i="10"/>
  <c r="H302" i="10"/>
  <c r="H366" i="10"/>
  <c r="H702" i="10"/>
  <c r="H766" i="10"/>
  <c r="H830" i="10"/>
  <c r="H894" i="10"/>
  <c r="H958" i="10"/>
  <c r="H130" i="10"/>
  <c r="H230" i="10"/>
  <c r="H61" i="10"/>
  <c r="H90" i="10"/>
  <c r="H46" i="10"/>
  <c r="H222" i="10"/>
  <c r="H60" i="10"/>
  <c r="H146" i="10"/>
  <c r="H22" i="10"/>
  <c r="H35" i="10"/>
  <c r="H99" i="10"/>
  <c r="H149" i="10"/>
  <c r="H213" i="10"/>
  <c r="H277" i="10"/>
  <c r="H341" i="10"/>
  <c r="H405" i="10"/>
  <c r="H733" i="10"/>
  <c r="H797" i="10"/>
  <c r="H861" i="10"/>
  <c r="H925" i="10"/>
  <c r="H989" i="10"/>
  <c r="H156" i="10"/>
  <c r="H220" i="10"/>
  <c r="H284" i="10"/>
  <c r="H348" i="10"/>
  <c r="H412" i="10"/>
  <c r="H740" i="10"/>
  <c r="H804" i="10"/>
  <c r="H868" i="10"/>
  <c r="H932" i="10"/>
  <c r="H996" i="10"/>
  <c r="H179" i="10"/>
  <c r="H243" i="10"/>
  <c r="H307" i="10"/>
  <c r="H371" i="10"/>
  <c r="H618" i="10"/>
  <c r="H682" i="10"/>
  <c r="H746" i="10"/>
  <c r="H810" i="10"/>
  <c r="H874" i="10"/>
  <c r="H938" i="10"/>
  <c r="H137" i="10"/>
  <c r="H26" i="10"/>
  <c r="H89" i="10"/>
  <c r="H530" i="10"/>
  <c r="H368" i="10"/>
  <c r="H63" i="10"/>
  <c r="H206" i="10"/>
  <c r="H382" i="10"/>
  <c r="H838" i="10"/>
  <c r="H34" i="10"/>
  <c r="H77" i="10"/>
  <c r="H4" i="10"/>
  <c r="H482" i="10"/>
  <c r="H115" i="10"/>
  <c r="H285" i="10"/>
  <c r="H717" i="10"/>
  <c r="H877" i="10"/>
  <c r="H164" i="10"/>
  <c r="H332" i="10"/>
  <c r="H756" i="10"/>
  <c r="H940" i="10"/>
  <c r="H227" i="10"/>
  <c r="H387" i="10"/>
  <c r="H754" i="10"/>
  <c r="H882" i="10"/>
  <c r="H145" i="10"/>
  <c r="H233" i="10"/>
  <c r="H313" i="10"/>
  <c r="H401" i="10"/>
  <c r="H761" i="10"/>
  <c r="H841" i="10"/>
  <c r="H929" i="10"/>
  <c r="H128" i="10"/>
  <c r="H216" i="10"/>
  <c r="H320" i="10"/>
  <c r="H416" i="10"/>
  <c r="H512" i="10"/>
  <c r="H608" i="10"/>
  <c r="H704" i="10"/>
  <c r="H784" i="10"/>
  <c r="H872" i="10"/>
  <c r="H960" i="10"/>
  <c r="H175" i="10"/>
  <c r="H239" i="10"/>
  <c r="H303" i="10"/>
  <c r="H367" i="10"/>
  <c r="H703" i="10"/>
  <c r="H767" i="10"/>
  <c r="H831" i="10"/>
  <c r="H895" i="10"/>
  <c r="H959" i="10"/>
  <c r="H436" i="10"/>
  <c r="H500" i="10"/>
  <c r="H564" i="10"/>
  <c r="H628" i="10"/>
  <c r="H427" i="10"/>
  <c r="H491" i="10"/>
  <c r="H555" i="10"/>
  <c r="H619" i="10"/>
  <c r="H417" i="10"/>
  <c r="H481" i="10"/>
  <c r="H545" i="10"/>
  <c r="H609" i="10"/>
  <c r="H673" i="10"/>
  <c r="H463" i="10"/>
  <c r="H527" i="10"/>
  <c r="H591" i="10"/>
  <c r="H655" i="10"/>
  <c r="H446" i="10"/>
  <c r="H510" i="10"/>
  <c r="H574" i="10"/>
  <c r="H638" i="10"/>
  <c r="H437" i="10"/>
  <c r="H501" i="10"/>
  <c r="H565" i="10"/>
  <c r="H629" i="10"/>
  <c r="H304" i="10"/>
  <c r="H69" i="10"/>
  <c r="H210" i="10"/>
  <c r="H261" i="10"/>
  <c r="H869" i="10"/>
  <c r="H300" i="10"/>
  <c r="H916" i="10"/>
  <c r="H379" i="10"/>
  <c r="H858" i="10"/>
  <c r="H217" i="10"/>
  <c r="H338" i="10"/>
  <c r="H97" i="10"/>
  <c r="H8" i="10"/>
  <c r="H250" i="10"/>
  <c r="H71" i="10"/>
  <c r="H246" i="10"/>
  <c r="H686" i="10"/>
  <c r="H846" i="10"/>
  <c r="H194" i="10"/>
  <c r="H58" i="10"/>
  <c r="H12" i="10"/>
  <c r="H54" i="10"/>
  <c r="H133" i="10"/>
  <c r="H293" i="10"/>
  <c r="H741" i="10"/>
  <c r="H909" i="10"/>
  <c r="H172" i="10"/>
  <c r="H356" i="10"/>
  <c r="H788" i="10"/>
  <c r="H948" i="10"/>
  <c r="H251" i="10"/>
  <c r="H602" i="10"/>
  <c r="H762" i="10"/>
  <c r="H890" i="10"/>
  <c r="H153" i="10"/>
  <c r="H241" i="10"/>
  <c r="H329" i="10"/>
  <c r="H409" i="10"/>
  <c r="H769" i="10"/>
  <c r="H857" i="10"/>
  <c r="H937" i="10"/>
  <c r="H136" i="10"/>
  <c r="H232" i="10"/>
  <c r="H328" i="10"/>
  <c r="H424" i="10"/>
  <c r="H528" i="10"/>
  <c r="H616" i="10"/>
  <c r="H712" i="10"/>
  <c r="H800" i="10"/>
  <c r="H880" i="10"/>
  <c r="H968" i="10"/>
  <c r="H183" i="10"/>
  <c r="H247" i="10"/>
  <c r="H311" i="10"/>
  <c r="H375" i="10"/>
  <c r="H711" i="10"/>
  <c r="H775" i="10"/>
  <c r="H839" i="10"/>
  <c r="H903" i="10"/>
  <c r="H967" i="10"/>
  <c r="H444" i="10"/>
  <c r="H508" i="10"/>
  <c r="H572" i="10"/>
  <c r="H636" i="10"/>
  <c r="H435" i="10"/>
  <c r="H499" i="10"/>
  <c r="H563" i="10"/>
  <c r="H627" i="10"/>
  <c r="H425" i="10"/>
  <c r="H489" i="10"/>
  <c r="H553" i="10"/>
  <c r="H617" i="10"/>
  <c r="H681" i="10"/>
  <c r="H471" i="10"/>
  <c r="H535" i="10"/>
  <c r="H599" i="10"/>
  <c r="H663" i="10"/>
  <c r="H454" i="10"/>
  <c r="H518" i="10"/>
  <c r="H582" i="10"/>
  <c r="H646" i="10"/>
  <c r="H445" i="10"/>
  <c r="H509" i="10"/>
  <c r="H573" i="10"/>
  <c r="H637" i="10"/>
  <c r="H378" i="10"/>
  <c r="H129" i="10"/>
  <c r="H16" i="10"/>
  <c r="H354" i="10"/>
  <c r="H103" i="10"/>
  <c r="H254" i="10"/>
  <c r="H710" i="10"/>
  <c r="H878" i="10"/>
  <c r="H226" i="10"/>
  <c r="H114" i="10"/>
  <c r="H44" i="10"/>
  <c r="H174" i="10"/>
  <c r="H157" i="10"/>
  <c r="H325" i="10"/>
  <c r="H749" i="10"/>
  <c r="H933" i="10"/>
  <c r="H204" i="10"/>
  <c r="H364" i="10"/>
  <c r="H812" i="10"/>
  <c r="H980" i="10"/>
  <c r="H259" i="10"/>
  <c r="H626" i="10"/>
  <c r="H778" i="10"/>
  <c r="H906" i="10"/>
  <c r="H169" i="10"/>
  <c r="H249" i="10"/>
  <c r="H337" i="10"/>
  <c r="H697" i="10"/>
  <c r="H777" i="10"/>
  <c r="H865" i="10"/>
  <c r="H953" i="10"/>
  <c r="H144" i="10"/>
  <c r="H248" i="10"/>
  <c r="H344" i="10"/>
  <c r="H440" i="10"/>
  <c r="H536" i="10"/>
  <c r="H640" i="10"/>
  <c r="H720" i="10"/>
  <c r="H808" i="10"/>
  <c r="H896" i="10"/>
  <c r="H976" i="10"/>
  <c r="H191" i="10"/>
  <c r="H255" i="10"/>
  <c r="H319" i="10"/>
  <c r="H383" i="10"/>
  <c r="H719" i="10"/>
  <c r="H783" i="10"/>
  <c r="H847" i="10"/>
  <c r="H911" i="10"/>
  <c r="H975" i="10"/>
  <c r="H452" i="10"/>
  <c r="H516" i="10"/>
  <c r="H580" i="10"/>
  <c r="H644" i="10"/>
  <c r="H443" i="10"/>
  <c r="H507" i="10"/>
  <c r="H571" i="10"/>
  <c r="H635" i="10"/>
  <c r="H433" i="10"/>
  <c r="H497" i="10"/>
  <c r="H561" i="10"/>
  <c r="H625" i="10"/>
  <c r="H415" i="10"/>
  <c r="H479" i="10"/>
  <c r="H543" i="10"/>
  <c r="H607" i="10"/>
  <c r="H671" i="10"/>
  <c r="H462" i="10"/>
  <c r="H526" i="10"/>
  <c r="H590" i="10"/>
  <c r="H654" i="10"/>
  <c r="H453" i="10"/>
  <c r="H517" i="10"/>
  <c r="H581" i="10"/>
  <c r="H645" i="10"/>
  <c r="H410" i="10"/>
  <c r="H234" i="10"/>
  <c r="H48" i="10"/>
  <c r="H442" i="10"/>
  <c r="H127" i="10"/>
  <c r="H286" i="10"/>
  <c r="H718" i="10"/>
  <c r="H902" i="10"/>
  <c r="H94" i="10"/>
  <c r="H170" i="10"/>
  <c r="H68" i="10"/>
  <c r="H19" i="10"/>
  <c r="H165" i="10"/>
  <c r="H349" i="10"/>
  <c r="H781" i="10"/>
  <c r="H941" i="10"/>
  <c r="H228" i="10"/>
  <c r="H396" i="10"/>
  <c r="H820" i="10"/>
  <c r="H123" i="10"/>
  <c r="H291" i="10"/>
  <c r="H634" i="10"/>
  <c r="H794" i="10"/>
  <c r="H922" i="10"/>
  <c r="H177" i="10"/>
  <c r="H265" i="10"/>
  <c r="H345" i="10"/>
  <c r="H705" i="10"/>
  <c r="H793" i="10"/>
  <c r="H873" i="10"/>
  <c r="H961" i="10"/>
  <c r="H160" i="10"/>
  <c r="H256" i="10"/>
  <c r="H352" i="10"/>
  <c r="H456" i="10"/>
  <c r="H544" i="10"/>
  <c r="H648" i="10"/>
  <c r="H736" i="10"/>
  <c r="H816" i="10"/>
  <c r="H904" i="10"/>
  <c r="H992" i="10"/>
  <c r="H199" i="10"/>
  <c r="H263" i="10"/>
  <c r="H327" i="10"/>
  <c r="H391" i="10"/>
  <c r="H727" i="10"/>
  <c r="H791" i="10"/>
  <c r="H855" i="10"/>
  <c r="H919" i="10"/>
  <c r="H983" i="10"/>
  <c r="H460" i="10"/>
  <c r="H524" i="10"/>
  <c r="H588" i="10"/>
  <c r="H652" i="10"/>
  <c r="H451" i="10"/>
  <c r="H515" i="10"/>
  <c r="H579" i="10"/>
  <c r="H643" i="10"/>
  <c r="H441" i="10"/>
  <c r="H505" i="10"/>
  <c r="H569" i="10"/>
  <c r="H633" i="10"/>
  <c r="H423" i="10"/>
  <c r="H487" i="10"/>
  <c r="H551" i="10"/>
  <c r="H615" i="10"/>
  <c r="H679" i="10"/>
  <c r="H470" i="10"/>
  <c r="H534" i="10"/>
  <c r="H598" i="10"/>
  <c r="H662" i="10"/>
  <c r="H461" i="10"/>
  <c r="H525" i="10"/>
  <c r="H589" i="10"/>
  <c r="H653" i="10"/>
  <c r="H562" i="10"/>
  <c r="H314" i="10"/>
  <c r="H72" i="10"/>
  <c r="H554" i="10"/>
  <c r="H135" i="10"/>
  <c r="H310" i="10"/>
  <c r="H750" i="10"/>
  <c r="H910" i="10"/>
  <c r="H5" i="10"/>
  <c r="H298" i="10"/>
  <c r="H76" i="10"/>
  <c r="H43" i="10"/>
  <c r="H197" i="10"/>
  <c r="H357" i="10"/>
  <c r="H805" i="10"/>
  <c r="H973" i="10"/>
  <c r="H236" i="10"/>
  <c r="H684" i="10"/>
  <c r="H852" i="10"/>
  <c r="H131" i="10"/>
  <c r="H315" i="10"/>
  <c r="H666" i="10"/>
  <c r="H818" i="10"/>
  <c r="H946" i="10"/>
  <c r="H185" i="10"/>
  <c r="H273" i="10"/>
  <c r="H361" i="10"/>
  <c r="H713" i="10"/>
  <c r="H801" i="10"/>
  <c r="H889" i="10"/>
  <c r="H969" i="10"/>
  <c r="H168" i="10"/>
  <c r="H272" i="10"/>
  <c r="H360" i="10"/>
  <c r="H464" i="10"/>
  <c r="H568" i="10"/>
  <c r="H656" i="10"/>
  <c r="H744" i="10"/>
  <c r="H832" i="10"/>
  <c r="H912" i="10"/>
  <c r="H1000" i="10"/>
  <c r="H207" i="10"/>
  <c r="H271" i="10"/>
  <c r="H335" i="10"/>
  <c r="H399" i="10"/>
  <c r="H735" i="10"/>
  <c r="H799" i="10"/>
  <c r="H863" i="10"/>
  <c r="H927" i="10"/>
  <c r="H991" i="10"/>
  <c r="H468" i="10"/>
  <c r="H532" i="10"/>
  <c r="H596" i="10"/>
  <c r="H660" i="10"/>
  <c r="H459" i="10"/>
  <c r="H523" i="10"/>
  <c r="H587" i="10"/>
  <c r="H651" i="10"/>
  <c r="H449" i="10"/>
  <c r="H513" i="10"/>
  <c r="H577" i="10"/>
  <c r="H641" i="10"/>
  <c r="H431" i="10"/>
  <c r="H495" i="10"/>
  <c r="H559" i="10"/>
  <c r="H623" i="10"/>
  <c r="H414" i="10"/>
  <c r="H478" i="10"/>
  <c r="H542" i="10"/>
  <c r="H606" i="10"/>
  <c r="H670" i="10"/>
  <c r="H469" i="10"/>
  <c r="H533" i="10"/>
  <c r="H597" i="10"/>
  <c r="H661" i="10"/>
  <c r="H102" i="10"/>
  <c r="H974" i="10"/>
  <c r="H158" i="10"/>
  <c r="H107" i="10"/>
  <c r="H685" i="10"/>
  <c r="H140" i="10"/>
  <c r="H748" i="10"/>
  <c r="H195" i="10"/>
  <c r="H730" i="10"/>
  <c r="H986" i="10"/>
  <c r="H25" i="10"/>
  <c r="H394" i="10"/>
  <c r="H80" i="10"/>
  <c r="H594" i="10"/>
  <c r="H154" i="10"/>
  <c r="H318" i="10"/>
  <c r="H774" i="10"/>
  <c r="H942" i="10"/>
  <c r="H13" i="10"/>
  <c r="H70" i="10"/>
  <c r="H82" i="10"/>
  <c r="H51" i="10"/>
  <c r="H221" i="10"/>
  <c r="H389" i="10"/>
  <c r="H813" i="10"/>
  <c r="H997" i="10"/>
  <c r="H268" i="10"/>
  <c r="H692" i="10"/>
  <c r="H876" i="10"/>
  <c r="H163" i="10"/>
  <c r="H323" i="10"/>
  <c r="H690" i="10"/>
  <c r="H826" i="10"/>
  <c r="H954" i="10"/>
  <c r="H201" i="10"/>
  <c r="H281" i="10"/>
  <c r="H369" i="10"/>
  <c r="H729" i="10"/>
  <c r="H809" i="10"/>
  <c r="H897" i="10"/>
  <c r="H985" i="10"/>
  <c r="H184" i="10"/>
  <c r="H280" i="10"/>
  <c r="H384" i="10"/>
  <c r="H472" i="10"/>
  <c r="H576" i="10"/>
  <c r="H672" i="10"/>
  <c r="H752" i="10"/>
  <c r="H840" i="10"/>
  <c r="H928" i="10"/>
  <c r="H143" i="10"/>
  <c r="H215" i="10"/>
  <c r="H279" i="10"/>
  <c r="H343" i="10"/>
  <c r="H407" i="10"/>
  <c r="H743" i="10"/>
  <c r="H807" i="10"/>
  <c r="H871" i="10"/>
  <c r="H935" i="10"/>
  <c r="H999" i="10"/>
  <c r="H476" i="10"/>
  <c r="H540" i="10"/>
  <c r="H604" i="10"/>
  <c r="H668" i="10"/>
  <c r="H467" i="10"/>
  <c r="H531" i="10"/>
  <c r="H595" i="10"/>
  <c r="H659" i="10"/>
  <c r="H457" i="10"/>
  <c r="H521" i="10"/>
  <c r="H585" i="10"/>
  <c r="H649" i="10"/>
  <c r="H439" i="10"/>
  <c r="H503" i="10"/>
  <c r="H567" i="10"/>
  <c r="H631" i="10"/>
  <c r="H422" i="10"/>
  <c r="H486" i="10"/>
  <c r="H550" i="10"/>
  <c r="H614" i="10"/>
  <c r="H678" i="10"/>
  <c r="H477" i="10"/>
  <c r="H541" i="10"/>
  <c r="H605" i="10"/>
  <c r="H669" i="10"/>
  <c r="H33" i="10"/>
  <c r="H450" i="10"/>
  <c r="H112" i="10"/>
  <c r="H7" i="10"/>
  <c r="H86" i="10"/>
  <c r="H350" i="10"/>
  <c r="H782" i="10"/>
  <c r="H966" i="10"/>
  <c r="H45" i="10"/>
  <c r="H110" i="10"/>
  <c r="H162" i="10"/>
  <c r="H83" i="10"/>
  <c r="H229" i="10"/>
  <c r="H413" i="10"/>
  <c r="H845" i="10"/>
  <c r="H108" i="10"/>
  <c r="H292" i="10"/>
  <c r="H724" i="10"/>
  <c r="H884" i="10"/>
  <c r="H187" i="10"/>
  <c r="H355" i="10"/>
  <c r="H698" i="10"/>
  <c r="H842" i="10"/>
  <c r="H970" i="10"/>
  <c r="H209" i="10"/>
  <c r="H297" i="10"/>
  <c r="H377" i="10"/>
  <c r="H737" i="10"/>
  <c r="H825" i="10"/>
  <c r="H905" i="10"/>
  <c r="H993" i="10"/>
  <c r="H200" i="10"/>
  <c r="H288" i="10"/>
  <c r="H392" i="10"/>
  <c r="H488" i="10"/>
  <c r="H584" i="10"/>
  <c r="H680" i="10"/>
  <c r="H768" i="10"/>
  <c r="H848" i="10"/>
  <c r="H936" i="10"/>
  <c r="H159" i="10"/>
  <c r="H223" i="10"/>
  <c r="H287" i="10"/>
  <c r="H351" i="10"/>
  <c r="H687" i="10"/>
  <c r="H751" i="10"/>
  <c r="H815" i="10"/>
  <c r="H879" i="10"/>
  <c r="H943" i="10"/>
  <c r="H420" i="10"/>
  <c r="H484" i="10"/>
  <c r="H548" i="10"/>
  <c r="H612" i="10"/>
  <c r="H676" i="10"/>
  <c r="H475" i="10"/>
  <c r="H539" i="10"/>
  <c r="H603" i="10"/>
  <c r="H667" i="10"/>
  <c r="H465" i="10"/>
  <c r="H529" i="10"/>
  <c r="H593" i="10"/>
  <c r="H657" i="10"/>
  <c r="H447" i="10"/>
  <c r="H511" i="10"/>
  <c r="H575" i="10"/>
  <c r="H639" i="10"/>
  <c r="H430" i="10"/>
  <c r="H494" i="10"/>
  <c r="H558" i="10"/>
  <c r="H622" i="10"/>
  <c r="H421" i="10"/>
  <c r="H485" i="10"/>
  <c r="H549" i="10"/>
  <c r="H613" i="10"/>
  <c r="H677" i="10"/>
  <c r="H438" i="10"/>
  <c r="H473" i="10"/>
  <c r="H492" i="10"/>
  <c r="H295" i="10"/>
  <c r="H504" i="10"/>
  <c r="H393" i="10"/>
  <c r="H621" i="10"/>
  <c r="H647" i="10"/>
  <c r="H675" i="10"/>
  <c r="H428" i="10"/>
  <c r="H231" i="10"/>
  <c r="H400" i="10"/>
  <c r="H305" i="10"/>
  <c r="H557" i="10"/>
  <c r="H583" i="10"/>
  <c r="H611" i="10"/>
  <c r="H951" i="10"/>
  <c r="H167" i="10"/>
  <c r="H312" i="10"/>
  <c r="H814" i="10"/>
  <c r="H493" i="10"/>
  <c r="H519" i="10"/>
  <c r="H547" i="10"/>
  <c r="H887" i="10"/>
  <c r="H944" i="10"/>
  <c r="H208" i="10"/>
  <c r="H374" i="10"/>
  <c r="H429" i="10"/>
  <c r="H455" i="10"/>
  <c r="H483" i="10"/>
  <c r="H823" i="10"/>
  <c r="H864" i="10"/>
  <c r="H1001" i="10"/>
  <c r="H39" i="10"/>
  <c r="H630" i="10"/>
  <c r="H665" i="10"/>
  <c r="H419" i="10"/>
  <c r="H759" i="10"/>
  <c r="H776" i="10"/>
  <c r="H921" i="10"/>
  <c r="H458" i="10"/>
  <c r="H566" i="10"/>
  <c r="H601" i="10"/>
  <c r="H620" i="10"/>
  <c r="H695" i="10"/>
  <c r="H688" i="10"/>
  <c r="H833" i="10"/>
  <c r="H65" i="10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C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L10" i="6"/>
  <c r="H995" i="6" s="1"/>
  <c r="AP15" i="6"/>
  <c r="AU13" i="6"/>
  <c r="AP10" i="6"/>
  <c r="AP11" i="6"/>
  <c r="AT13" i="6"/>
  <c r="AS12" i="6"/>
  <c r="AP13" i="6"/>
  <c r="AU10" i="6"/>
  <c r="AQ12" i="6"/>
  <c r="AR12" i="6"/>
  <c r="AQ15" i="6"/>
  <c r="AR10" i="6"/>
  <c r="AS13" i="6"/>
  <c r="AP12" i="6"/>
  <c r="AS10" i="6"/>
  <c r="AP14" i="6"/>
  <c r="AQ10" i="6"/>
  <c r="AR13" i="6"/>
  <c r="AU11" i="6"/>
  <c r="AU15" i="6"/>
  <c r="AQ13" i="6"/>
  <c r="AS11" i="6"/>
  <c r="AS15" i="6"/>
  <c r="AR11" i="6"/>
  <c r="AR15" i="6"/>
  <c r="AU12" i="6"/>
  <c r="AQ11" i="6"/>
  <c r="AT12" i="6"/>
  <c r="AT15" i="6"/>
  <c r="AT11" i="6"/>
  <c r="AT10" i="6"/>
  <c r="AT14" i="6"/>
  <c r="AU14" i="6"/>
  <c r="AS14" i="6"/>
  <c r="AR14" i="6"/>
  <c r="AQ14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I560" i="10" l="1"/>
  <c r="R560" i="10" s="1"/>
  <c r="I277" i="10"/>
  <c r="R277" i="10" s="1"/>
  <c r="I494" i="10"/>
  <c r="R494" i="10" s="1"/>
  <c r="I512" i="10"/>
  <c r="R512" i="10" s="1"/>
  <c r="I245" i="10"/>
  <c r="R245" i="10" s="1"/>
  <c r="I552" i="10"/>
  <c r="R552" i="10" s="1"/>
  <c r="I611" i="10"/>
  <c r="R611" i="10" s="1"/>
  <c r="I44" i="10"/>
  <c r="R44" i="10" s="1"/>
  <c r="I599" i="10"/>
  <c r="R599" i="10" s="1"/>
  <c r="I412" i="10"/>
  <c r="R412" i="10" s="1"/>
  <c r="I29" i="10"/>
  <c r="R29" i="10" s="1"/>
  <c r="I70" i="10"/>
  <c r="R70" i="10" s="1"/>
  <c r="I656" i="10"/>
  <c r="R656" i="10" s="1"/>
  <c r="I660" i="10"/>
  <c r="R660" i="10" s="1"/>
  <c r="I74" i="10"/>
  <c r="R74" i="10" s="1"/>
  <c r="I689" i="10"/>
  <c r="R689" i="10" s="1"/>
  <c r="I544" i="10"/>
  <c r="R544" i="10" s="1"/>
  <c r="I572" i="10"/>
  <c r="R572" i="10" s="1"/>
  <c r="I632" i="10"/>
  <c r="R632" i="10" s="1"/>
  <c r="I532" i="10"/>
  <c r="R532" i="10" s="1"/>
  <c r="I493" i="10"/>
  <c r="R493" i="10" s="1"/>
  <c r="I62" i="10"/>
  <c r="R62" i="10" s="1"/>
  <c r="I82" i="10"/>
  <c r="R82" i="10" s="1"/>
  <c r="I253" i="10"/>
  <c r="R253" i="10" s="1"/>
  <c r="I860" i="10"/>
  <c r="R860" i="10" s="1"/>
  <c r="I132" i="10"/>
  <c r="R132" i="10" s="1"/>
  <c r="I287" i="10"/>
  <c r="R287" i="10" s="1"/>
  <c r="I652" i="10"/>
  <c r="R652" i="10" s="1"/>
  <c r="I761" i="10"/>
  <c r="R761" i="10" s="1"/>
  <c r="I982" i="10"/>
  <c r="R982" i="10" s="1"/>
  <c r="I619" i="10"/>
  <c r="R619" i="10" s="1"/>
  <c r="I84" i="10"/>
  <c r="R84" i="10" s="1"/>
  <c r="I388" i="10"/>
  <c r="R388" i="10" s="1"/>
  <c r="I420" i="10"/>
  <c r="R420" i="10" s="1"/>
  <c r="I452" i="10"/>
  <c r="R452" i="10" s="1"/>
  <c r="I516" i="10"/>
  <c r="R516" i="10" s="1"/>
  <c r="I685" i="10"/>
  <c r="R685" i="10" s="1"/>
  <c r="I703" i="10"/>
  <c r="R703" i="10" s="1"/>
  <c r="I765" i="10"/>
  <c r="R765" i="10" s="1"/>
  <c r="I895" i="10"/>
  <c r="R895" i="10" s="1"/>
  <c r="I978" i="10"/>
  <c r="R978" i="10" s="1"/>
  <c r="I392" i="10"/>
  <c r="R392" i="10" s="1"/>
  <c r="I428" i="10"/>
  <c r="R428" i="10" s="1"/>
  <c r="I362" i="10"/>
  <c r="R362" i="10" s="1"/>
  <c r="I485" i="10"/>
  <c r="R485" i="10" s="1"/>
  <c r="I478" i="10"/>
  <c r="R478" i="10" s="1"/>
  <c r="I668" i="10"/>
  <c r="R668" i="10" s="1"/>
  <c r="I691" i="10"/>
  <c r="R691" i="10" s="1"/>
  <c r="I717" i="10"/>
  <c r="R717" i="10" s="1"/>
  <c r="I745" i="10"/>
  <c r="R745" i="10" s="1"/>
  <c r="I808" i="10"/>
  <c r="R808" i="10" s="1"/>
  <c r="I820" i="10"/>
  <c r="R820" i="10" s="1"/>
  <c r="I885" i="10"/>
  <c r="R885" i="10" s="1"/>
  <c r="I901" i="10"/>
  <c r="R901" i="10" s="1"/>
  <c r="I909" i="10"/>
  <c r="R909" i="10" s="1"/>
  <c r="I998" i="10"/>
  <c r="R998" i="10" s="1"/>
  <c r="I64" i="10"/>
  <c r="R64" i="10" s="1"/>
  <c r="I295" i="10"/>
  <c r="R295" i="10" s="1"/>
  <c r="I205" i="10"/>
  <c r="R205" i="10" s="1"/>
  <c r="I124" i="10"/>
  <c r="R124" i="10" s="1"/>
  <c r="I257" i="10"/>
  <c r="R257" i="10" s="1"/>
  <c r="I376" i="10"/>
  <c r="R376" i="10" s="1"/>
  <c r="I595" i="10"/>
  <c r="R595" i="10" s="1"/>
  <c r="I697" i="10"/>
  <c r="R697" i="10" s="1"/>
  <c r="I801" i="10"/>
  <c r="R801" i="10" s="1"/>
  <c r="I891" i="10"/>
  <c r="R891" i="10" s="1"/>
  <c r="I213" i="10"/>
  <c r="R213" i="10" s="1"/>
  <c r="I291" i="10"/>
  <c r="R291" i="10" s="1"/>
  <c r="I466" i="10"/>
  <c r="R466" i="10" s="1"/>
  <c r="I498" i="10"/>
  <c r="R498" i="10" s="1"/>
  <c r="I616" i="10"/>
  <c r="R616" i="10" s="1"/>
  <c r="I624" i="10"/>
  <c r="R624" i="10" s="1"/>
  <c r="I580" i="10"/>
  <c r="R580" i="10" s="1"/>
  <c r="I737" i="10"/>
  <c r="R737" i="10" s="1"/>
  <c r="I769" i="10"/>
  <c r="R769" i="10" s="1"/>
  <c r="I775" i="10"/>
  <c r="R775" i="10" s="1"/>
  <c r="I681" i="10"/>
  <c r="R681" i="10" s="1"/>
  <c r="I715" i="10"/>
  <c r="R715" i="10" s="1"/>
  <c r="I793" i="10"/>
  <c r="R793" i="10" s="1"/>
  <c r="I825" i="10"/>
  <c r="R825" i="10" s="1"/>
  <c r="I869" i="10"/>
  <c r="R869" i="10" s="1"/>
  <c r="I990" i="10"/>
  <c r="R990" i="10" s="1"/>
  <c r="I400" i="10"/>
  <c r="R400" i="10" s="1"/>
  <c r="I800" i="10"/>
  <c r="R800" i="10" s="1"/>
  <c r="I86" i="10"/>
  <c r="R86" i="10" s="1"/>
  <c r="I116" i="10"/>
  <c r="R116" i="10" s="1"/>
  <c r="I783" i="10"/>
  <c r="R783" i="10" s="1"/>
  <c r="I505" i="10"/>
  <c r="R505" i="10" s="1"/>
  <c r="I907" i="10"/>
  <c r="R907" i="10" s="1"/>
  <c r="I45" i="10"/>
  <c r="R45" i="10" s="1"/>
  <c r="I641" i="10"/>
  <c r="R641" i="10" s="1"/>
  <c r="I997" i="10"/>
  <c r="R997" i="10" s="1"/>
  <c r="I864" i="10"/>
  <c r="R864" i="10" s="1"/>
  <c r="I528" i="10"/>
  <c r="R528" i="10" s="1"/>
  <c r="I461" i="10"/>
  <c r="R461" i="10" s="1"/>
  <c r="I520" i="10"/>
  <c r="R520" i="10" s="1"/>
  <c r="I986" i="10"/>
  <c r="R986" i="10" s="1"/>
  <c r="I168" i="10"/>
  <c r="R168" i="10" s="1"/>
  <c r="I824" i="10"/>
  <c r="R824" i="10" s="1"/>
  <c r="X824" i="10" s="1"/>
  <c r="I805" i="10"/>
  <c r="R805" i="10" s="1"/>
  <c r="I66" i="10"/>
  <c r="R66" i="10" s="1"/>
  <c r="I436" i="10"/>
  <c r="R436" i="10" s="1"/>
  <c r="I709" i="10"/>
  <c r="R709" i="10" s="1"/>
  <c r="I644" i="10"/>
  <c r="R644" i="10" s="1"/>
  <c r="I725" i="10"/>
  <c r="R725" i="10" s="1"/>
  <c r="I80" i="10"/>
  <c r="R80" i="10" s="1"/>
  <c r="I489" i="10"/>
  <c r="R489" i="10" s="1"/>
  <c r="I672" i="10"/>
  <c r="R672" i="10" s="1"/>
  <c r="I699" i="10"/>
  <c r="R699" i="10" s="1"/>
  <c r="I56" i="10"/>
  <c r="R56" i="10" s="1"/>
  <c r="I160" i="10"/>
  <c r="R160" i="10" s="1"/>
  <c r="I229" i="10"/>
  <c r="R229" i="10" s="1"/>
  <c r="I201" i="10"/>
  <c r="R201" i="10" s="1"/>
  <c r="I974" i="10"/>
  <c r="R974" i="10" s="1"/>
  <c r="I649" i="10"/>
  <c r="R649" i="10" s="1"/>
  <c r="I979" i="10"/>
  <c r="R979" i="10" s="1"/>
  <c r="I1001" i="10"/>
  <c r="R1001" i="10" s="1"/>
  <c r="I470" i="10"/>
  <c r="R470" i="10" s="1"/>
  <c r="I60" i="10"/>
  <c r="R60" i="10" s="1"/>
  <c r="I887" i="10"/>
  <c r="R887" i="10" s="1"/>
  <c r="I612" i="10"/>
  <c r="R612" i="10" s="1"/>
  <c r="I53" i="10"/>
  <c r="R53" i="10" s="1"/>
  <c r="I615" i="10"/>
  <c r="R615" i="10" s="1"/>
  <c r="I812" i="10"/>
  <c r="R812" i="10" s="1"/>
  <c r="I627" i="10"/>
  <c r="R627" i="10" s="1"/>
  <c r="I128" i="10"/>
  <c r="R128" i="10" s="1"/>
  <c r="I556" i="10"/>
  <c r="R556" i="10" s="1"/>
  <c r="I448" i="10"/>
  <c r="R448" i="10" s="1"/>
  <c r="I47" i="10"/>
  <c r="R47" i="10" s="1"/>
  <c r="I76" i="10"/>
  <c r="R76" i="10" s="1"/>
  <c r="I364" i="10"/>
  <c r="R364" i="10" s="1"/>
  <c r="I733" i="10"/>
  <c r="R733" i="10" s="1"/>
  <c r="I78" i="10"/>
  <c r="R78" i="10" s="1"/>
  <c r="I540" i="10"/>
  <c r="R540" i="10" s="1"/>
  <c r="I947" i="10"/>
  <c r="R947" i="10" s="1"/>
  <c r="I983" i="10"/>
  <c r="R983" i="10" s="1"/>
  <c r="I72" i="10"/>
  <c r="R72" i="10" s="1"/>
  <c r="I905" i="10"/>
  <c r="R905" i="10" s="1"/>
  <c r="X905" i="10" s="1"/>
  <c r="I693" i="10"/>
  <c r="R693" i="10" s="1"/>
  <c r="I197" i="10"/>
  <c r="R197" i="10" s="1"/>
  <c r="I852" i="10"/>
  <c r="R852" i="10" s="1"/>
  <c r="I548" i="10"/>
  <c r="R548" i="10" s="1"/>
  <c r="I481" i="10"/>
  <c r="R481" i="10" s="1"/>
  <c r="I877" i="10"/>
  <c r="R877" i="10" s="1"/>
  <c r="I509" i="10"/>
  <c r="R509" i="10" s="1"/>
  <c r="I817" i="10"/>
  <c r="R817" i="10" s="1"/>
  <c r="I502" i="10"/>
  <c r="R502" i="10" s="1"/>
  <c r="I273" i="10"/>
  <c r="R273" i="10" s="1"/>
  <c r="I757" i="10"/>
  <c r="R757" i="10" s="1"/>
  <c r="I237" i="10"/>
  <c r="R237" i="10" s="1"/>
  <c r="I873" i="10"/>
  <c r="R873" i="10" s="1"/>
  <c r="I683" i="10"/>
  <c r="R683" i="10" s="1"/>
  <c r="I299" i="10"/>
  <c r="R299" i="10" s="1"/>
  <c r="I889" i="10"/>
  <c r="R889" i="10" s="1"/>
  <c r="I607" i="10"/>
  <c r="R607" i="10" s="1"/>
  <c r="I217" i="10"/>
  <c r="R217" i="10" s="1"/>
  <c r="I809" i="10"/>
  <c r="R809" i="10" s="1"/>
  <c r="I987" i="10"/>
  <c r="R987" i="10" s="1"/>
  <c r="I568" i="10"/>
  <c r="R568" i="10" s="1"/>
  <c r="I645" i="10"/>
  <c r="R645" i="10" s="1"/>
  <c r="I797" i="10"/>
  <c r="R797" i="10" s="1"/>
  <c r="I640" i="10"/>
  <c r="R640" i="10" s="1"/>
  <c r="I813" i="10"/>
  <c r="R813" i="10" s="1"/>
  <c r="I623" i="10"/>
  <c r="R623" i="10" s="1"/>
  <c r="I120" i="10"/>
  <c r="R120" i="10" s="1"/>
  <c r="I164" i="10"/>
  <c r="R164" i="10" s="1"/>
  <c r="I261" i="10"/>
  <c r="R261" i="10" s="1"/>
  <c r="I522" i="10"/>
  <c r="R522" i="10" s="1"/>
  <c r="I68" i="10"/>
  <c r="R68" i="10" s="1"/>
  <c r="I225" i="10"/>
  <c r="R225" i="10" s="1"/>
  <c r="I269" i="10"/>
  <c r="R269" i="10" s="1"/>
  <c r="I372" i="10"/>
  <c r="R372" i="10" s="1"/>
  <c r="I404" i="10"/>
  <c r="R404" i="10" s="1"/>
  <c r="I497" i="10"/>
  <c r="R497" i="10" s="1"/>
  <c r="I514" i="10"/>
  <c r="R514" i="10" s="1"/>
  <c r="I648" i="10"/>
  <c r="R648" i="10" s="1"/>
  <c r="I628" i="10"/>
  <c r="R628" i="10" s="1"/>
  <c r="I687" i="10"/>
  <c r="R687" i="10" s="1"/>
  <c r="I749" i="10"/>
  <c r="R749" i="10" s="1"/>
  <c r="I844" i="10"/>
  <c r="R844" i="10" s="1"/>
  <c r="I893" i="10"/>
  <c r="R893" i="10" s="1"/>
  <c r="I951" i="10"/>
  <c r="R951" i="10" s="1"/>
  <c r="I233" i="10"/>
  <c r="R233" i="10" s="1"/>
  <c r="I265" i="10"/>
  <c r="R265" i="10" s="1"/>
  <c r="I444" i="10"/>
  <c r="R444" i="10" s="1"/>
  <c r="I458" i="10"/>
  <c r="R458" i="10" s="1"/>
  <c r="I469" i="10"/>
  <c r="R469" i="10" s="1"/>
  <c r="I501" i="10"/>
  <c r="R501" i="10" s="1"/>
  <c r="I462" i="10"/>
  <c r="R462" i="10" s="1"/>
  <c r="I524" i="10"/>
  <c r="R524" i="10" s="1"/>
  <c r="I677" i="10"/>
  <c r="R677" i="10" s="1"/>
  <c r="I707" i="10"/>
  <c r="R707" i="10" s="1"/>
  <c r="I701" i="10"/>
  <c r="R701" i="10" s="1"/>
  <c r="I729" i="10"/>
  <c r="R729" i="10" s="1"/>
  <c r="I779" i="10"/>
  <c r="R779" i="10" s="1"/>
  <c r="I897" i="10"/>
  <c r="R897" i="10" s="1"/>
  <c r="I584" i="10"/>
  <c r="R584" i="10" s="1"/>
  <c r="I796" i="10"/>
  <c r="R796" i="10" s="1"/>
  <c r="I828" i="10"/>
  <c r="R828" i="10" s="1"/>
  <c r="I881" i="10"/>
  <c r="R881" i="10" s="1"/>
  <c r="I465" i="10"/>
  <c r="R465" i="10" s="1"/>
  <c r="I564" i="10"/>
  <c r="R564" i="10" s="1"/>
  <c r="X564" i="10" s="1"/>
  <c r="I753" i="10"/>
  <c r="R753" i="10" s="1"/>
  <c r="I768" i="10"/>
  <c r="R768" i="10" s="1"/>
  <c r="I368" i="10"/>
  <c r="R368" i="10" s="1"/>
  <c r="I408" i="10"/>
  <c r="R408" i="10" s="1"/>
  <c r="I249" i="10"/>
  <c r="R249" i="10" s="1"/>
  <c r="I281" i="10"/>
  <c r="R281" i="10" s="1"/>
  <c r="I384" i="10"/>
  <c r="R384" i="10" s="1"/>
  <c r="I416" i="10"/>
  <c r="R416" i="10" s="1"/>
  <c r="I490" i="10"/>
  <c r="R490" i="10" s="1"/>
  <c r="I477" i="10"/>
  <c r="R477" i="10" s="1"/>
  <c r="I588" i="10"/>
  <c r="R588" i="10" s="1"/>
  <c r="I637" i="10"/>
  <c r="R637" i="10" s="1"/>
  <c r="I675" i="10"/>
  <c r="R675" i="10" s="1"/>
  <c r="I721" i="10"/>
  <c r="R721" i="10" s="1"/>
  <c r="I836" i="10"/>
  <c r="R836" i="10" s="1"/>
  <c r="I856" i="10"/>
  <c r="R856" i="10" s="1"/>
  <c r="I396" i="10"/>
  <c r="R396" i="10" s="1"/>
  <c r="I474" i="10"/>
  <c r="R474" i="10" s="1"/>
  <c r="I536" i="10"/>
  <c r="R536" i="10" s="1"/>
  <c r="I636" i="10"/>
  <c r="R636" i="10" s="1"/>
  <c r="I664" i="10"/>
  <c r="R664" i="10" s="1"/>
  <c r="I713" i="10"/>
  <c r="R713" i="10" s="1"/>
  <c r="I741" i="10"/>
  <c r="R741" i="10" s="1"/>
  <c r="I804" i="10"/>
  <c r="R804" i="10" s="1"/>
  <c r="I816" i="10"/>
  <c r="R816" i="10" s="1"/>
  <c r="I939" i="10"/>
  <c r="R939" i="10" s="1"/>
  <c r="I943" i="10"/>
  <c r="R943" i="10" s="1"/>
  <c r="I994" i="10"/>
  <c r="R994" i="10" s="1"/>
  <c r="I209" i="10"/>
  <c r="R209" i="10" s="1"/>
  <c r="I432" i="10"/>
  <c r="R432" i="10" s="1"/>
  <c r="I424" i="10"/>
  <c r="R424" i="10" s="1"/>
  <c r="I303" i="10"/>
  <c r="R303" i="10" s="1"/>
  <c r="I473" i="10"/>
  <c r="R473" i="10" s="1"/>
  <c r="I486" i="10"/>
  <c r="R486" i="10" s="1"/>
  <c r="I631" i="10"/>
  <c r="R631" i="10" s="1"/>
  <c r="I603" i="10"/>
  <c r="R603" i="10" s="1"/>
  <c r="I679" i="10"/>
  <c r="R679" i="10" s="1"/>
  <c r="I913" i="10"/>
  <c r="R913" i="10" s="1"/>
  <c r="I840" i="10"/>
  <c r="R840" i="10" s="1"/>
  <c r="I380" i="10"/>
  <c r="R380" i="10" s="1"/>
  <c r="I792" i="10"/>
  <c r="R792" i="10" s="1"/>
  <c r="I821" i="10"/>
  <c r="R821" i="10" s="1"/>
  <c r="I711" i="10"/>
  <c r="R711" i="10" s="1"/>
  <c r="I518" i="10"/>
  <c r="R518" i="10" s="1"/>
  <c r="I21" i="10"/>
  <c r="R21" i="10" s="1"/>
  <c r="I23" i="10"/>
  <c r="R23" i="10" s="1"/>
  <c r="I7" i="10"/>
  <c r="R7" i="10" s="1"/>
  <c r="I620" i="10"/>
  <c r="R620" i="10" s="1"/>
  <c r="I576" i="10"/>
  <c r="R576" i="10" s="1"/>
  <c r="I911" i="10"/>
  <c r="R911" i="10" s="1"/>
  <c r="I695" i="10"/>
  <c r="R695" i="10" s="1"/>
  <c r="I221" i="10"/>
  <c r="R221" i="10" s="1"/>
  <c r="I241" i="10"/>
  <c r="R241" i="10" s="1"/>
  <c r="I366" i="10"/>
  <c r="R366" i="10" s="1"/>
  <c r="I440" i="10"/>
  <c r="R440" i="10" s="1"/>
  <c r="I482" i="10"/>
  <c r="R482" i="10" s="1"/>
  <c r="I848" i="10"/>
  <c r="R848" i="10" s="1"/>
  <c r="I915" i="10"/>
  <c r="R915" i="10" s="1"/>
  <c r="I16" i="10"/>
  <c r="R16" i="10" s="1"/>
  <c r="I28" i="10"/>
  <c r="R28" i="10" s="1"/>
  <c r="I18" i="10"/>
  <c r="R18" i="10" s="1"/>
  <c r="I11" i="10"/>
  <c r="R11" i="10" s="1"/>
  <c r="I10" i="10"/>
  <c r="R10" i="10" s="1"/>
  <c r="I2" i="10"/>
  <c r="I12" i="10"/>
  <c r="R12" i="10" s="1"/>
  <c r="I26" i="10"/>
  <c r="R26" i="10" s="1"/>
  <c r="I3" i="10"/>
  <c r="R3" i="10" s="1"/>
  <c r="I15" i="10"/>
  <c r="R15" i="10" s="1"/>
  <c r="I14" i="10"/>
  <c r="R14" i="10" s="1"/>
  <c r="I4" i="10"/>
  <c r="R4" i="10" s="1"/>
  <c r="I13" i="10"/>
  <c r="R13" i="10" s="1"/>
  <c r="I27" i="10"/>
  <c r="R27" i="10" s="1"/>
  <c r="I5" i="10"/>
  <c r="R5" i="10" s="1"/>
  <c r="I24" i="10"/>
  <c r="R24" i="10" s="1"/>
  <c r="I8" i="10"/>
  <c r="R8" i="10" s="1"/>
  <c r="I9" i="10"/>
  <c r="R9" i="10" s="1"/>
  <c r="I6" i="10"/>
  <c r="R6" i="10" s="1"/>
  <c r="X29" i="10"/>
  <c r="X64" i="10"/>
  <c r="X80" i="10"/>
  <c r="X66" i="10"/>
  <c r="X132" i="10"/>
  <c r="X295" i="10"/>
  <c r="X277" i="10"/>
  <c r="X287" i="10"/>
  <c r="X412" i="10"/>
  <c r="X392" i="10"/>
  <c r="X428" i="10"/>
  <c r="X388" i="10"/>
  <c r="X420" i="10"/>
  <c r="X494" i="10"/>
  <c r="X599" i="10"/>
  <c r="X544" i="10"/>
  <c r="X560" i="10"/>
  <c r="X572" i="10"/>
  <c r="X632" i="10"/>
  <c r="X607" i="10"/>
  <c r="X717" i="10"/>
  <c r="X745" i="10"/>
  <c r="X860" i="10"/>
  <c r="X891" i="10"/>
  <c r="X978" i="10"/>
  <c r="X1001" i="10"/>
  <c r="I22" i="10"/>
  <c r="R22" i="10" s="1"/>
  <c r="I25" i="10"/>
  <c r="R25" i="10" s="1"/>
  <c r="I19" i="10"/>
  <c r="R19" i="10" s="1"/>
  <c r="I30" i="10"/>
  <c r="R30" i="10" s="1"/>
  <c r="I31" i="10"/>
  <c r="R31" i="10" s="1"/>
  <c r="I33" i="10"/>
  <c r="R33" i="10" s="1"/>
  <c r="I38" i="10"/>
  <c r="R38" i="10" s="1"/>
  <c r="I17" i="10"/>
  <c r="R17" i="10" s="1"/>
  <c r="I35" i="10"/>
  <c r="R35" i="10" s="1"/>
  <c r="I46" i="10"/>
  <c r="R46" i="10" s="1"/>
  <c r="I32" i="10"/>
  <c r="R32" i="10" s="1"/>
  <c r="I20" i="10"/>
  <c r="R20" i="10" s="1"/>
  <c r="I34" i="10"/>
  <c r="R34" i="10" s="1"/>
  <c r="I63" i="10"/>
  <c r="R63" i="10" s="1"/>
  <c r="I67" i="10"/>
  <c r="R67" i="10" s="1"/>
  <c r="I71" i="10"/>
  <c r="R71" i="10" s="1"/>
  <c r="I75" i="10"/>
  <c r="R75" i="10" s="1"/>
  <c r="I79" i="10"/>
  <c r="R79" i="10" s="1"/>
  <c r="I83" i="10"/>
  <c r="R83" i="10" s="1"/>
  <c r="I87" i="10"/>
  <c r="R87" i="10" s="1"/>
  <c r="I91" i="10"/>
  <c r="R91" i="10" s="1"/>
  <c r="I95" i="10"/>
  <c r="R95" i="10" s="1"/>
  <c r="I99" i="10"/>
  <c r="R99" i="10" s="1"/>
  <c r="I103" i="10"/>
  <c r="R103" i="10" s="1"/>
  <c r="I107" i="10"/>
  <c r="R107" i="10" s="1"/>
  <c r="I111" i="10"/>
  <c r="R111" i="10" s="1"/>
  <c r="I36" i="10"/>
  <c r="R36" i="10" s="1"/>
  <c r="I39" i="10"/>
  <c r="R39" i="10" s="1"/>
  <c r="I48" i="10"/>
  <c r="R48" i="10" s="1"/>
  <c r="I54" i="10"/>
  <c r="R54" i="10" s="1"/>
  <c r="I41" i="10"/>
  <c r="R41" i="10" s="1"/>
  <c r="I43" i="10"/>
  <c r="R43" i="10" s="1"/>
  <c r="I49" i="10"/>
  <c r="R49" i="10" s="1"/>
  <c r="I52" i="10"/>
  <c r="R52" i="10" s="1"/>
  <c r="I50" i="10"/>
  <c r="R50" i="10" s="1"/>
  <c r="I40" i="10"/>
  <c r="R40" i="10" s="1"/>
  <c r="I42" i="10"/>
  <c r="R42" i="10" s="1"/>
  <c r="I51" i="10"/>
  <c r="R51" i="10" s="1"/>
  <c r="I37" i="10"/>
  <c r="R37" i="10" s="1"/>
  <c r="I115" i="10"/>
  <c r="R115" i="10" s="1"/>
  <c r="I118" i="10"/>
  <c r="R118" i="10" s="1"/>
  <c r="I90" i="10"/>
  <c r="R90" i="10" s="1"/>
  <c r="I94" i="10"/>
  <c r="R94" i="10" s="1"/>
  <c r="I98" i="10"/>
  <c r="R98" i="10" s="1"/>
  <c r="I102" i="10"/>
  <c r="R102" i="10" s="1"/>
  <c r="I106" i="10"/>
  <c r="R106" i="10" s="1"/>
  <c r="I110" i="10"/>
  <c r="R110" i="10" s="1"/>
  <c r="I119" i="10"/>
  <c r="R119" i="10" s="1"/>
  <c r="I55" i="10"/>
  <c r="R55" i="10" s="1"/>
  <c r="I57" i="10"/>
  <c r="R57" i="10" s="1"/>
  <c r="I113" i="10"/>
  <c r="R113" i="10" s="1"/>
  <c r="I114" i="10"/>
  <c r="R114" i="10" s="1"/>
  <c r="I211" i="10"/>
  <c r="R211" i="10" s="1"/>
  <c r="I61" i="10"/>
  <c r="R61" i="10" s="1"/>
  <c r="I65" i="10"/>
  <c r="R65" i="10" s="1"/>
  <c r="I69" i="10"/>
  <c r="R69" i="10" s="1"/>
  <c r="I73" i="10"/>
  <c r="R73" i="10" s="1"/>
  <c r="I77" i="10"/>
  <c r="R77" i="10" s="1"/>
  <c r="I81" i="10"/>
  <c r="R81" i="10" s="1"/>
  <c r="I85" i="10"/>
  <c r="R85" i="10" s="1"/>
  <c r="I89" i="10"/>
  <c r="R89" i="10" s="1"/>
  <c r="I93" i="10"/>
  <c r="R93" i="10" s="1"/>
  <c r="I97" i="10"/>
  <c r="R97" i="10" s="1"/>
  <c r="I101" i="10"/>
  <c r="R101" i="10" s="1"/>
  <c r="I105" i="10"/>
  <c r="R105" i="10" s="1"/>
  <c r="I109" i="10"/>
  <c r="R109" i="10" s="1"/>
  <c r="I117" i="10"/>
  <c r="R117" i="10" s="1"/>
  <c r="I59" i="10"/>
  <c r="R59" i="10" s="1"/>
  <c r="I88" i="10"/>
  <c r="R88" i="10" s="1"/>
  <c r="I92" i="10"/>
  <c r="R92" i="10" s="1"/>
  <c r="I96" i="10"/>
  <c r="R96" i="10" s="1"/>
  <c r="I100" i="10"/>
  <c r="R100" i="10" s="1"/>
  <c r="I104" i="10"/>
  <c r="R104" i="10" s="1"/>
  <c r="I108" i="10"/>
  <c r="R108" i="10" s="1"/>
  <c r="I112" i="10"/>
  <c r="R112" i="10" s="1"/>
  <c r="I58" i="10"/>
  <c r="R58" i="10" s="1"/>
  <c r="I136" i="10"/>
  <c r="R136" i="10" s="1"/>
  <c r="I140" i="10"/>
  <c r="R140" i="10" s="1"/>
  <c r="I144" i="10"/>
  <c r="R144" i="10" s="1"/>
  <c r="I148" i="10"/>
  <c r="R148" i="10" s="1"/>
  <c r="I152" i="10"/>
  <c r="R152" i="10" s="1"/>
  <c r="I156" i="10"/>
  <c r="R156" i="10" s="1"/>
  <c r="I172" i="10"/>
  <c r="R172" i="10" s="1"/>
  <c r="I176" i="10"/>
  <c r="R176" i="10" s="1"/>
  <c r="I180" i="10"/>
  <c r="R180" i="10" s="1"/>
  <c r="I184" i="10"/>
  <c r="R184" i="10" s="1"/>
  <c r="I188" i="10"/>
  <c r="R188" i="10" s="1"/>
  <c r="I192" i="10"/>
  <c r="R192" i="10" s="1"/>
  <c r="I196" i="10"/>
  <c r="R196" i="10" s="1"/>
  <c r="I227" i="10"/>
  <c r="R227" i="10" s="1"/>
  <c r="I223" i="10"/>
  <c r="R223" i="10" s="1"/>
  <c r="I226" i="10"/>
  <c r="R226" i="10" s="1"/>
  <c r="I123" i="10"/>
  <c r="R123" i="10" s="1"/>
  <c r="I127" i="10"/>
  <c r="R127" i="10" s="1"/>
  <c r="I131" i="10"/>
  <c r="R131" i="10" s="1"/>
  <c r="I135" i="10"/>
  <c r="R135" i="10" s="1"/>
  <c r="I139" i="10"/>
  <c r="R139" i="10" s="1"/>
  <c r="I143" i="10"/>
  <c r="R143" i="10" s="1"/>
  <c r="I147" i="10"/>
  <c r="R147" i="10" s="1"/>
  <c r="I151" i="10"/>
  <c r="R151" i="10" s="1"/>
  <c r="I155" i="10"/>
  <c r="R155" i="10" s="1"/>
  <c r="I159" i="10"/>
  <c r="R159" i="10" s="1"/>
  <c r="I163" i="10"/>
  <c r="R163" i="10" s="1"/>
  <c r="I167" i="10"/>
  <c r="R167" i="10" s="1"/>
  <c r="I171" i="10"/>
  <c r="R171" i="10" s="1"/>
  <c r="I175" i="10"/>
  <c r="R175" i="10" s="1"/>
  <c r="I179" i="10"/>
  <c r="R179" i="10" s="1"/>
  <c r="I183" i="10"/>
  <c r="R183" i="10" s="1"/>
  <c r="I187" i="10"/>
  <c r="R187" i="10" s="1"/>
  <c r="I191" i="10"/>
  <c r="R191" i="10" s="1"/>
  <c r="I195" i="10"/>
  <c r="R195" i="10" s="1"/>
  <c r="I214" i="10"/>
  <c r="R214" i="10" s="1"/>
  <c r="I219" i="10"/>
  <c r="R219" i="10" s="1"/>
  <c r="I222" i="10"/>
  <c r="R222" i="10" s="1"/>
  <c r="I198" i="10"/>
  <c r="R198" i="10" s="1"/>
  <c r="I200" i="10"/>
  <c r="R200" i="10" s="1"/>
  <c r="I215" i="10"/>
  <c r="R215" i="10" s="1"/>
  <c r="I218" i="10"/>
  <c r="R218" i="10" s="1"/>
  <c r="I122" i="10"/>
  <c r="R122" i="10" s="1"/>
  <c r="I126" i="10"/>
  <c r="R126" i="10" s="1"/>
  <c r="I130" i="10"/>
  <c r="R130" i="10" s="1"/>
  <c r="I134" i="10"/>
  <c r="R134" i="10" s="1"/>
  <c r="I138" i="10"/>
  <c r="R138" i="10" s="1"/>
  <c r="I142" i="10"/>
  <c r="R142" i="10" s="1"/>
  <c r="I146" i="10"/>
  <c r="R146" i="10" s="1"/>
  <c r="I150" i="10"/>
  <c r="R150" i="10" s="1"/>
  <c r="I154" i="10"/>
  <c r="R154" i="10" s="1"/>
  <c r="I158" i="10"/>
  <c r="R158" i="10" s="1"/>
  <c r="I162" i="10"/>
  <c r="R162" i="10" s="1"/>
  <c r="I166" i="10"/>
  <c r="R166" i="10" s="1"/>
  <c r="I170" i="10"/>
  <c r="R170" i="10" s="1"/>
  <c r="I174" i="10"/>
  <c r="R174" i="10" s="1"/>
  <c r="I178" i="10"/>
  <c r="R178" i="10" s="1"/>
  <c r="I182" i="10"/>
  <c r="R182" i="10" s="1"/>
  <c r="I186" i="10"/>
  <c r="R186" i="10" s="1"/>
  <c r="I190" i="10"/>
  <c r="R190" i="10" s="1"/>
  <c r="I194" i="10"/>
  <c r="R194" i="10" s="1"/>
  <c r="I199" i="10"/>
  <c r="R199" i="10" s="1"/>
  <c r="I202" i="10"/>
  <c r="R202" i="10" s="1"/>
  <c r="I204" i="10"/>
  <c r="R204" i="10" s="1"/>
  <c r="I289" i="10"/>
  <c r="R289" i="10" s="1"/>
  <c r="I203" i="10"/>
  <c r="R203" i="10" s="1"/>
  <c r="I206" i="10"/>
  <c r="R206" i="10" s="1"/>
  <c r="I208" i="10"/>
  <c r="R208" i="10" s="1"/>
  <c r="I231" i="10"/>
  <c r="R231" i="10" s="1"/>
  <c r="I235" i="10"/>
  <c r="R235" i="10" s="1"/>
  <c r="I239" i="10"/>
  <c r="R239" i="10" s="1"/>
  <c r="I243" i="10"/>
  <c r="R243" i="10" s="1"/>
  <c r="I247" i="10"/>
  <c r="R247" i="10" s="1"/>
  <c r="I251" i="10"/>
  <c r="R251" i="10" s="1"/>
  <c r="I255" i="10"/>
  <c r="R255" i="10" s="1"/>
  <c r="I259" i="10"/>
  <c r="R259" i="10" s="1"/>
  <c r="I263" i="10"/>
  <c r="R263" i="10" s="1"/>
  <c r="I267" i="10"/>
  <c r="R267" i="10" s="1"/>
  <c r="I271" i="10"/>
  <c r="R271" i="10" s="1"/>
  <c r="I275" i="10"/>
  <c r="R275" i="10" s="1"/>
  <c r="I279" i="10"/>
  <c r="R279" i="10" s="1"/>
  <c r="I283" i="10"/>
  <c r="R283" i="10" s="1"/>
  <c r="I121" i="10"/>
  <c r="R121" i="10" s="1"/>
  <c r="I125" i="10"/>
  <c r="R125" i="10" s="1"/>
  <c r="I129" i="10"/>
  <c r="R129" i="10" s="1"/>
  <c r="I133" i="10"/>
  <c r="R133" i="10" s="1"/>
  <c r="I137" i="10"/>
  <c r="R137" i="10" s="1"/>
  <c r="I141" i="10"/>
  <c r="R141" i="10" s="1"/>
  <c r="I145" i="10"/>
  <c r="R145" i="10" s="1"/>
  <c r="I149" i="10"/>
  <c r="R149" i="10" s="1"/>
  <c r="I153" i="10"/>
  <c r="R153" i="10" s="1"/>
  <c r="I157" i="10"/>
  <c r="R157" i="10" s="1"/>
  <c r="I161" i="10"/>
  <c r="R161" i="10" s="1"/>
  <c r="I165" i="10"/>
  <c r="R165" i="10" s="1"/>
  <c r="I169" i="10"/>
  <c r="R169" i="10" s="1"/>
  <c r="I173" i="10"/>
  <c r="R173" i="10" s="1"/>
  <c r="I177" i="10"/>
  <c r="R177" i="10" s="1"/>
  <c r="I181" i="10"/>
  <c r="R181" i="10" s="1"/>
  <c r="I185" i="10"/>
  <c r="R185" i="10" s="1"/>
  <c r="I189" i="10"/>
  <c r="R189" i="10" s="1"/>
  <c r="I193" i="10"/>
  <c r="R193" i="10" s="1"/>
  <c r="I207" i="10"/>
  <c r="R207" i="10" s="1"/>
  <c r="I210" i="10"/>
  <c r="R210" i="10" s="1"/>
  <c r="I212" i="10"/>
  <c r="R212" i="10" s="1"/>
  <c r="I216" i="10"/>
  <c r="R216" i="10" s="1"/>
  <c r="I220" i="10"/>
  <c r="R220" i="10" s="1"/>
  <c r="I224" i="10"/>
  <c r="R224" i="10" s="1"/>
  <c r="I228" i="10"/>
  <c r="R228" i="10" s="1"/>
  <c r="I232" i="10"/>
  <c r="R232" i="10" s="1"/>
  <c r="I236" i="10"/>
  <c r="R236" i="10" s="1"/>
  <c r="I240" i="10"/>
  <c r="R240" i="10" s="1"/>
  <c r="I244" i="10"/>
  <c r="R244" i="10" s="1"/>
  <c r="I248" i="10"/>
  <c r="R248" i="10" s="1"/>
  <c r="I252" i="10"/>
  <c r="R252" i="10" s="1"/>
  <c r="I256" i="10"/>
  <c r="R256" i="10" s="1"/>
  <c r="I260" i="10"/>
  <c r="R260" i="10" s="1"/>
  <c r="I264" i="10"/>
  <c r="R264" i="10" s="1"/>
  <c r="I268" i="10"/>
  <c r="R268" i="10" s="1"/>
  <c r="I272" i="10"/>
  <c r="R272" i="10" s="1"/>
  <c r="I276" i="10"/>
  <c r="R276" i="10" s="1"/>
  <c r="I280" i="10"/>
  <c r="R280" i="10" s="1"/>
  <c r="I284" i="10"/>
  <c r="R284" i="10" s="1"/>
  <c r="I456" i="10"/>
  <c r="R456" i="10" s="1"/>
  <c r="I294" i="10"/>
  <c r="R294" i="10" s="1"/>
  <c r="I230" i="10"/>
  <c r="R230" i="10" s="1"/>
  <c r="I234" i="10"/>
  <c r="R234" i="10" s="1"/>
  <c r="I238" i="10"/>
  <c r="R238" i="10" s="1"/>
  <c r="I242" i="10"/>
  <c r="R242" i="10" s="1"/>
  <c r="I246" i="10"/>
  <c r="R246" i="10" s="1"/>
  <c r="I250" i="10"/>
  <c r="R250" i="10" s="1"/>
  <c r="I254" i="10"/>
  <c r="R254" i="10" s="1"/>
  <c r="I258" i="10"/>
  <c r="R258" i="10" s="1"/>
  <c r="I262" i="10"/>
  <c r="R262" i="10" s="1"/>
  <c r="I266" i="10"/>
  <c r="R266" i="10" s="1"/>
  <c r="I270" i="10"/>
  <c r="R270" i="10" s="1"/>
  <c r="I274" i="10"/>
  <c r="R274" i="10" s="1"/>
  <c r="I278" i="10"/>
  <c r="R278" i="10" s="1"/>
  <c r="I282" i="10"/>
  <c r="R282" i="10" s="1"/>
  <c r="I286" i="10"/>
  <c r="R286" i="10" s="1"/>
  <c r="I439" i="10"/>
  <c r="R439" i="10" s="1"/>
  <c r="I285" i="10"/>
  <c r="R285" i="10" s="1"/>
  <c r="I290" i="10"/>
  <c r="R290" i="10" s="1"/>
  <c r="I407" i="10"/>
  <c r="R407" i="10" s="1"/>
  <c r="I293" i="10"/>
  <c r="R293" i="10" s="1"/>
  <c r="I298" i="10"/>
  <c r="R298" i="10" s="1"/>
  <c r="I375" i="10"/>
  <c r="R375" i="10" s="1"/>
  <c r="I288" i="10"/>
  <c r="R288" i="10" s="1"/>
  <c r="I292" i="10"/>
  <c r="R292" i="10" s="1"/>
  <c r="I296" i="10"/>
  <c r="R296" i="10" s="1"/>
  <c r="I300" i="10"/>
  <c r="R300" i="10" s="1"/>
  <c r="I304" i="10"/>
  <c r="R304" i="10" s="1"/>
  <c r="I308" i="10"/>
  <c r="R308" i="10" s="1"/>
  <c r="I312" i="10"/>
  <c r="R312" i="10" s="1"/>
  <c r="I316" i="10"/>
  <c r="R316" i="10" s="1"/>
  <c r="I320" i="10"/>
  <c r="R320" i="10" s="1"/>
  <c r="I324" i="10"/>
  <c r="R324" i="10" s="1"/>
  <c r="I328" i="10"/>
  <c r="R328" i="10" s="1"/>
  <c r="I332" i="10"/>
  <c r="R332" i="10" s="1"/>
  <c r="I336" i="10"/>
  <c r="R336" i="10" s="1"/>
  <c r="I340" i="10"/>
  <c r="R340" i="10" s="1"/>
  <c r="I344" i="10"/>
  <c r="R344" i="10" s="1"/>
  <c r="I348" i="10"/>
  <c r="R348" i="10" s="1"/>
  <c r="I352" i="10"/>
  <c r="R352" i="10" s="1"/>
  <c r="I356" i="10"/>
  <c r="R356" i="10" s="1"/>
  <c r="I360" i="10"/>
  <c r="R360" i="10" s="1"/>
  <c r="I387" i="10"/>
  <c r="R387" i="10" s="1"/>
  <c r="I419" i="10"/>
  <c r="R419" i="10" s="1"/>
  <c r="I451" i="10"/>
  <c r="R451" i="10" s="1"/>
  <c r="I467" i="10"/>
  <c r="R467" i="10" s="1"/>
  <c r="I399" i="10"/>
  <c r="R399" i="10" s="1"/>
  <c r="I431" i="10"/>
  <c r="R431" i="10" s="1"/>
  <c r="I457" i="10"/>
  <c r="R457" i="10" s="1"/>
  <c r="I307" i="10"/>
  <c r="R307" i="10" s="1"/>
  <c r="I311" i="10"/>
  <c r="R311" i="10" s="1"/>
  <c r="I315" i="10"/>
  <c r="R315" i="10" s="1"/>
  <c r="I319" i="10"/>
  <c r="R319" i="10" s="1"/>
  <c r="I323" i="10"/>
  <c r="R323" i="10" s="1"/>
  <c r="I327" i="10"/>
  <c r="R327" i="10" s="1"/>
  <c r="I331" i="10"/>
  <c r="R331" i="10" s="1"/>
  <c r="I335" i="10"/>
  <c r="R335" i="10" s="1"/>
  <c r="I339" i="10"/>
  <c r="R339" i="10" s="1"/>
  <c r="I343" i="10"/>
  <c r="R343" i="10" s="1"/>
  <c r="I347" i="10"/>
  <c r="R347" i="10" s="1"/>
  <c r="I351" i="10"/>
  <c r="R351" i="10" s="1"/>
  <c r="I355" i="10"/>
  <c r="R355" i="10" s="1"/>
  <c r="I359" i="10"/>
  <c r="R359" i="10" s="1"/>
  <c r="I361" i="10"/>
  <c r="R361" i="10" s="1"/>
  <c r="I363" i="10"/>
  <c r="R363" i="10" s="1"/>
  <c r="I365" i="10"/>
  <c r="R365" i="10" s="1"/>
  <c r="I379" i="10"/>
  <c r="R379" i="10" s="1"/>
  <c r="I411" i="10"/>
  <c r="R411" i="10" s="1"/>
  <c r="I443" i="10"/>
  <c r="R443" i="10" s="1"/>
  <c r="I463" i="10"/>
  <c r="R463" i="10" s="1"/>
  <c r="I391" i="10"/>
  <c r="R391" i="10" s="1"/>
  <c r="I423" i="10"/>
  <c r="R423" i="10" s="1"/>
  <c r="I302" i="10"/>
  <c r="R302" i="10" s="1"/>
  <c r="I306" i="10"/>
  <c r="R306" i="10" s="1"/>
  <c r="I310" i="10"/>
  <c r="R310" i="10" s="1"/>
  <c r="I314" i="10"/>
  <c r="R314" i="10" s="1"/>
  <c r="I318" i="10"/>
  <c r="R318" i="10" s="1"/>
  <c r="I322" i="10"/>
  <c r="R322" i="10" s="1"/>
  <c r="I326" i="10"/>
  <c r="R326" i="10" s="1"/>
  <c r="I330" i="10"/>
  <c r="R330" i="10" s="1"/>
  <c r="I334" i="10"/>
  <c r="R334" i="10" s="1"/>
  <c r="I338" i="10"/>
  <c r="R338" i="10" s="1"/>
  <c r="I342" i="10"/>
  <c r="R342" i="10" s="1"/>
  <c r="I346" i="10"/>
  <c r="R346" i="10" s="1"/>
  <c r="I350" i="10"/>
  <c r="R350" i="10" s="1"/>
  <c r="I354" i="10"/>
  <c r="R354" i="10" s="1"/>
  <c r="I358" i="10"/>
  <c r="R358" i="10" s="1"/>
  <c r="I367" i="10"/>
  <c r="R367" i="10" s="1"/>
  <c r="I371" i="10"/>
  <c r="R371" i="10" s="1"/>
  <c r="I403" i="10"/>
  <c r="R403" i="10" s="1"/>
  <c r="I435" i="10"/>
  <c r="R435" i="10" s="1"/>
  <c r="I383" i="10"/>
  <c r="R383" i="10" s="1"/>
  <c r="I415" i="10"/>
  <c r="R415" i="10" s="1"/>
  <c r="I447" i="10"/>
  <c r="R447" i="10" s="1"/>
  <c r="I297" i="10"/>
  <c r="R297" i="10" s="1"/>
  <c r="I301" i="10"/>
  <c r="R301" i="10" s="1"/>
  <c r="I305" i="10"/>
  <c r="R305" i="10" s="1"/>
  <c r="I309" i="10"/>
  <c r="R309" i="10" s="1"/>
  <c r="I313" i="10"/>
  <c r="R313" i="10" s="1"/>
  <c r="I317" i="10"/>
  <c r="R317" i="10" s="1"/>
  <c r="I321" i="10"/>
  <c r="R321" i="10" s="1"/>
  <c r="I325" i="10"/>
  <c r="R325" i="10" s="1"/>
  <c r="I329" i="10"/>
  <c r="R329" i="10" s="1"/>
  <c r="I333" i="10"/>
  <c r="R333" i="10" s="1"/>
  <c r="I337" i="10"/>
  <c r="R337" i="10" s="1"/>
  <c r="I341" i="10"/>
  <c r="R341" i="10" s="1"/>
  <c r="I345" i="10"/>
  <c r="R345" i="10" s="1"/>
  <c r="I349" i="10"/>
  <c r="R349" i="10" s="1"/>
  <c r="I353" i="10"/>
  <c r="R353" i="10" s="1"/>
  <c r="I357" i="10"/>
  <c r="R357" i="10" s="1"/>
  <c r="I395" i="10"/>
  <c r="R395" i="10" s="1"/>
  <c r="I427" i="10"/>
  <c r="R427" i="10" s="1"/>
  <c r="I370" i="10"/>
  <c r="R370" i="10" s="1"/>
  <c r="I374" i="10"/>
  <c r="R374" i="10" s="1"/>
  <c r="I378" i="10"/>
  <c r="R378" i="10" s="1"/>
  <c r="I382" i="10"/>
  <c r="R382" i="10" s="1"/>
  <c r="I386" i="10"/>
  <c r="R386" i="10" s="1"/>
  <c r="I390" i="10"/>
  <c r="R390" i="10" s="1"/>
  <c r="I394" i="10"/>
  <c r="R394" i="10" s="1"/>
  <c r="I398" i="10"/>
  <c r="R398" i="10" s="1"/>
  <c r="I402" i="10"/>
  <c r="R402" i="10" s="1"/>
  <c r="I406" i="10"/>
  <c r="R406" i="10" s="1"/>
  <c r="I410" i="10"/>
  <c r="R410" i="10" s="1"/>
  <c r="I414" i="10"/>
  <c r="R414" i="10" s="1"/>
  <c r="I418" i="10"/>
  <c r="R418" i="10" s="1"/>
  <c r="I422" i="10"/>
  <c r="R422" i="10" s="1"/>
  <c r="I426" i="10"/>
  <c r="R426" i="10" s="1"/>
  <c r="I430" i="10"/>
  <c r="R430" i="10" s="1"/>
  <c r="I434" i="10"/>
  <c r="R434" i="10" s="1"/>
  <c r="I438" i="10"/>
  <c r="R438" i="10" s="1"/>
  <c r="I442" i="10"/>
  <c r="R442" i="10" s="1"/>
  <c r="I446" i="10"/>
  <c r="R446" i="10" s="1"/>
  <c r="I450" i="10"/>
  <c r="R450" i="10" s="1"/>
  <c r="I454" i="10"/>
  <c r="R454" i="10" s="1"/>
  <c r="I459" i="10"/>
  <c r="R459" i="10" s="1"/>
  <c r="I464" i="10"/>
  <c r="R464" i="10" s="1"/>
  <c r="I471" i="10"/>
  <c r="R471" i="10" s="1"/>
  <c r="I475" i="10"/>
  <c r="R475" i="10" s="1"/>
  <c r="I479" i="10"/>
  <c r="R479" i="10" s="1"/>
  <c r="I483" i="10"/>
  <c r="R483" i="10" s="1"/>
  <c r="I487" i="10"/>
  <c r="R487" i="10" s="1"/>
  <c r="I491" i="10"/>
  <c r="R491" i="10" s="1"/>
  <c r="I495" i="10"/>
  <c r="R495" i="10" s="1"/>
  <c r="I499" i="10"/>
  <c r="R499" i="10" s="1"/>
  <c r="I503" i="10"/>
  <c r="R503" i="10" s="1"/>
  <c r="I507" i="10"/>
  <c r="R507" i="10" s="1"/>
  <c r="I511" i="10"/>
  <c r="R511" i="10" s="1"/>
  <c r="I523" i="10"/>
  <c r="R523" i="10" s="1"/>
  <c r="I369" i="10"/>
  <c r="R369" i="10" s="1"/>
  <c r="I373" i="10"/>
  <c r="R373" i="10" s="1"/>
  <c r="I377" i="10"/>
  <c r="R377" i="10" s="1"/>
  <c r="I381" i="10"/>
  <c r="R381" i="10" s="1"/>
  <c r="I385" i="10"/>
  <c r="R385" i="10" s="1"/>
  <c r="I389" i="10"/>
  <c r="R389" i="10" s="1"/>
  <c r="I393" i="10"/>
  <c r="R393" i="10" s="1"/>
  <c r="I397" i="10"/>
  <c r="R397" i="10" s="1"/>
  <c r="I401" i="10"/>
  <c r="R401" i="10" s="1"/>
  <c r="I405" i="10"/>
  <c r="R405" i="10" s="1"/>
  <c r="I409" i="10"/>
  <c r="R409" i="10" s="1"/>
  <c r="I413" i="10"/>
  <c r="R413" i="10" s="1"/>
  <c r="I417" i="10"/>
  <c r="R417" i="10" s="1"/>
  <c r="I421" i="10"/>
  <c r="R421" i="10" s="1"/>
  <c r="I425" i="10"/>
  <c r="R425" i="10" s="1"/>
  <c r="I429" i="10"/>
  <c r="R429" i="10" s="1"/>
  <c r="I433" i="10"/>
  <c r="R433" i="10" s="1"/>
  <c r="I437" i="10"/>
  <c r="R437" i="10" s="1"/>
  <c r="I441" i="10"/>
  <c r="R441" i="10" s="1"/>
  <c r="I445" i="10"/>
  <c r="R445" i="10" s="1"/>
  <c r="I449" i="10"/>
  <c r="R449" i="10" s="1"/>
  <c r="I453" i="10"/>
  <c r="R453" i="10" s="1"/>
  <c r="I515" i="10"/>
  <c r="R515" i="10" s="1"/>
  <c r="I460" i="10"/>
  <c r="R460" i="10" s="1"/>
  <c r="I455" i="10"/>
  <c r="R455" i="10" s="1"/>
  <c r="I468" i="10"/>
  <c r="R468" i="10" s="1"/>
  <c r="I472" i="10"/>
  <c r="R472" i="10" s="1"/>
  <c r="I476" i="10"/>
  <c r="R476" i="10" s="1"/>
  <c r="I480" i="10"/>
  <c r="R480" i="10" s="1"/>
  <c r="I484" i="10"/>
  <c r="R484" i="10" s="1"/>
  <c r="I488" i="10"/>
  <c r="R488" i="10" s="1"/>
  <c r="I492" i="10"/>
  <c r="R492" i="10" s="1"/>
  <c r="I496" i="10"/>
  <c r="R496" i="10" s="1"/>
  <c r="I500" i="10"/>
  <c r="R500" i="10" s="1"/>
  <c r="I504" i="10"/>
  <c r="R504" i="10" s="1"/>
  <c r="I508" i="10"/>
  <c r="R508" i="10" s="1"/>
  <c r="I513" i="10"/>
  <c r="R513" i="10" s="1"/>
  <c r="I521" i="10"/>
  <c r="R521" i="10" s="1"/>
  <c r="I525" i="10"/>
  <c r="R525" i="10" s="1"/>
  <c r="I506" i="10"/>
  <c r="R506" i="10" s="1"/>
  <c r="I510" i="10"/>
  <c r="R510" i="10" s="1"/>
  <c r="I517" i="10"/>
  <c r="R517" i="10" s="1"/>
  <c r="I519" i="10"/>
  <c r="R519" i="10" s="1"/>
  <c r="I553" i="10"/>
  <c r="R553" i="10" s="1"/>
  <c r="I554" i="10"/>
  <c r="R554" i="10" s="1"/>
  <c r="I581" i="10"/>
  <c r="R581" i="10" s="1"/>
  <c r="I526" i="10"/>
  <c r="R526" i="10" s="1"/>
  <c r="I530" i="10"/>
  <c r="R530" i="10" s="1"/>
  <c r="I534" i="10"/>
  <c r="R534" i="10" s="1"/>
  <c r="I538" i="10"/>
  <c r="R538" i="10" s="1"/>
  <c r="I542" i="10"/>
  <c r="R542" i="10" s="1"/>
  <c r="I546" i="10"/>
  <c r="R546" i="10" s="1"/>
  <c r="I550" i="10"/>
  <c r="R550" i="10" s="1"/>
  <c r="I561" i="10"/>
  <c r="R561" i="10" s="1"/>
  <c r="I557" i="10"/>
  <c r="R557" i="10" s="1"/>
  <c r="I573" i="10"/>
  <c r="R573" i="10" s="1"/>
  <c r="I529" i="10"/>
  <c r="R529" i="10" s="1"/>
  <c r="I533" i="10"/>
  <c r="R533" i="10" s="1"/>
  <c r="I537" i="10"/>
  <c r="R537" i="10" s="1"/>
  <c r="I541" i="10"/>
  <c r="R541" i="10" s="1"/>
  <c r="I545" i="10"/>
  <c r="R545" i="10" s="1"/>
  <c r="I549" i="10"/>
  <c r="R549" i="10" s="1"/>
  <c r="I585" i="10"/>
  <c r="R585" i="10" s="1"/>
  <c r="I565" i="10"/>
  <c r="R565" i="10" s="1"/>
  <c r="I577" i="10"/>
  <c r="R577" i="10" s="1"/>
  <c r="I618" i="10"/>
  <c r="R618" i="10" s="1"/>
  <c r="I589" i="10"/>
  <c r="R589" i="10" s="1"/>
  <c r="I606" i="10"/>
  <c r="R606" i="10" s="1"/>
  <c r="I527" i="10"/>
  <c r="R527" i="10" s="1"/>
  <c r="I531" i="10"/>
  <c r="R531" i="10" s="1"/>
  <c r="I535" i="10"/>
  <c r="R535" i="10" s="1"/>
  <c r="I539" i="10"/>
  <c r="R539" i="10" s="1"/>
  <c r="I543" i="10"/>
  <c r="R543" i="10" s="1"/>
  <c r="I547" i="10"/>
  <c r="R547" i="10" s="1"/>
  <c r="I551" i="10"/>
  <c r="R551" i="10" s="1"/>
  <c r="I569" i="10"/>
  <c r="R569" i="10" s="1"/>
  <c r="I594" i="10"/>
  <c r="R594" i="10" s="1"/>
  <c r="I592" i="10"/>
  <c r="R592" i="10" s="1"/>
  <c r="I601" i="10"/>
  <c r="R601" i="10" s="1"/>
  <c r="I614" i="10"/>
  <c r="R614" i="10" s="1"/>
  <c r="I558" i="10"/>
  <c r="R558" i="10" s="1"/>
  <c r="I562" i="10"/>
  <c r="R562" i="10" s="1"/>
  <c r="I566" i="10"/>
  <c r="R566" i="10" s="1"/>
  <c r="I570" i="10"/>
  <c r="R570" i="10" s="1"/>
  <c r="I574" i="10"/>
  <c r="R574" i="10" s="1"/>
  <c r="I578" i="10"/>
  <c r="R578" i="10" s="1"/>
  <c r="I582" i="10"/>
  <c r="R582" i="10" s="1"/>
  <c r="I586" i="10"/>
  <c r="R586" i="10" s="1"/>
  <c r="I590" i="10"/>
  <c r="R590" i="10" s="1"/>
  <c r="I602" i="10"/>
  <c r="R602" i="10" s="1"/>
  <c r="I626" i="10"/>
  <c r="R626" i="10" s="1"/>
  <c r="I650" i="10"/>
  <c r="R650" i="10" s="1"/>
  <c r="I630" i="10"/>
  <c r="R630" i="10" s="1"/>
  <c r="I610" i="10"/>
  <c r="R610" i="10" s="1"/>
  <c r="I593" i="10"/>
  <c r="R593" i="10" s="1"/>
  <c r="I597" i="10"/>
  <c r="R597" i="10" s="1"/>
  <c r="I622" i="10"/>
  <c r="R622" i="10" s="1"/>
  <c r="I555" i="10"/>
  <c r="R555" i="10" s="1"/>
  <c r="I559" i="10"/>
  <c r="R559" i="10" s="1"/>
  <c r="I563" i="10"/>
  <c r="R563" i="10" s="1"/>
  <c r="I567" i="10"/>
  <c r="R567" i="10" s="1"/>
  <c r="I571" i="10"/>
  <c r="R571" i="10" s="1"/>
  <c r="I575" i="10"/>
  <c r="R575" i="10" s="1"/>
  <c r="I579" i="10"/>
  <c r="R579" i="10" s="1"/>
  <c r="I583" i="10"/>
  <c r="R583" i="10" s="1"/>
  <c r="I587" i="10"/>
  <c r="R587" i="10" s="1"/>
  <c r="I591" i="10"/>
  <c r="R591" i="10" s="1"/>
  <c r="I598" i="10"/>
  <c r="R598" i="10" s="1"/>
  <c r="I634" i="10"/>
  <c r="R634" i="10" s="1"/>
  <c r="I635" i="10"/>
  <c r="R635" i="10" s="1"/>
  <c r="I605" i="10"/>
  <c r="R605" i="10" s="1"/>
  <c r="I609" i="10"/>
  <c r="R609" i="10" s="1"/>
  <c r="I613" i="10"/>
  <c r="R613" i="10" s="1"/>
  <c r="I617" i="10"/>
  <c r="R617" i="10" s="1"/>
  <c r="I621" i="10"/>
  <c r="R621" i="10" s="1"/>
  <c r="I625" i="10"/>
  <c r="R625" i="10" s="1"/>
  <c r="I629" i="10"/>
  <c r="R629" i="10" s="1"/>
  <c r="I633" i="10"/>
  <c r="R633" i="10" s="1"/>
  <c r="I642" i="10"/>
  <c r="R642" i="10" s="1"/>
  <c r="I654" i="10"/>
  <c r="R654" i="10" s="1"/>
  <c r="I596" i="10"/>
  <c r="R596" i="10" s="1"/>
  <c r="I600" i="10"/>
  <c r="R600" i="10" s="1"/>
  <c r="I604" i="10"/>
  <c r="R604" i="10" s="1"/>
  <c r="I608" i="10"/>
  <c r="R608" i="10" s="1"/>
  <c r="I638" i="10"/>
  <c r="R638" i="10" s="1"/>
  <c r="I658" i="10"/>
  <c r="R658" i="10" s="1"/>
  <c r="I662" i="10"/>
  <c r="R662" i="10" s="1"/>
  <c r="I666" i="10"/>
  <c r="R666" i="10" s="1"/>
  <c r="I670" i="10"/>
  <c r="R670" i="10" s="1"/>
  <c r="I674" i="10"/>
  <c r="R674" i="10" s="1"/>
  <c r="I646" i="10"/>
  <c r="R646" i="10" s="1"/>
  <c r="I639" i="10"/>
  <c r="R639" i="10" s="1"/>
  <c r="I643" i="10"/>
  <c r="R643" i="10" s="1"/>
  <c r="I647" i="10"/>
  <c r="R647" i="10" s="1"/>
  <c r="I651" i="10"/>
  <c r="R651" i="10" s="1"/>
  <c r="I655" i="10"/>
  <c r="R655" i="10" s="1"/>
  <c r="I659" i="10"/>
  <c r="R659" i="10" s="1"/>
  <c r="I663" i="10"/>
  <c r="R663" i="10" s="1"/>
  <c r="I667" i="10"/>
  <c r="R667" i="10" s="1"/>
  <c r="I671" i="10"/>
  <c r="R671" i="10" s="1"/>
  <c r="I690" i="10"/>
  <c r="R690" i="10" s="1"/>
  <c r="I686" i="10"/>
  <c r="R686" i="10" s="1"/>
  <c r="I694" i="10"/>
  <c r="R694" i="10" s="1"/>
  <c r="I653" i="10"/>
  <c r="R653" i="10" s="1"/>
  <c r="I657" i="10"/>
  <c r="R657" i="10" s="1"/>
  <c r="I661" i="10"/>
  <c r="R661" i="10" s="1"/>
  <c r="I665" i="10"/>
  <c r="R665" i="10" s="1"/>
  <c r="I669" i="10"/>
  <c r="R669" i="10" s="1"/>
  <c r="I673" i="10"/>
  <c r="R673" i="10" s="1"/>
  <c r="I698" i="10"/>
  <c r="R698" i="10" s="1"/>
  <c r="I676" i="10"/>
  <c r="R676" i="10" s="1"/>
  <c r="I678" i="10"/>
  <c r="R678" i="10" s="1"/>
  <c r="I680" i="10"/>
  <c r="R680" i="10" s="1"/>
  <c r="I682" i="10"/>
  <c r="R682" i="10" s="1"/>
  <c r="I684" i="10"/>
  <c r="R684" i="10" s="1"/>
  <c r="I719" i="10"/>
  <c r="R719" i="10" s="1"/>
  <c r="I723" i="10"/>
  <c r="R723" i="10" s="1"/>
  <c r="I702" i="10"/>
  <c r="R702" i="10" s="1"/>
  <c r="I706" i="10"/>
  <c r="R706" i="10" s="1"/>
  <c r="I710" i="10"/>
  <c r="R710" i="10" s="1"/>
  <c r="I714" i="10"/>
  <c r="R714" i="10" s="1"/>
  <c r="I718" i="10"/>
  <c r="R718" i="10" s="1"/>
  <c r="I722" i="10"/>
  <c r="R722" i="10" s="1"/>
  <c r="I705" i="10"/>
  <c r="R705" i="10" s="1"/>
  <c r="I724" i="10"/>
  <c r="R724" i="10" s="1"/>
  <c r="I688" i="10"/>
  <c r="R688" i="10" s="1"/>
  <c r="I692" i="10"/>
  <c r="R692" i="10" s="1"/>
  <c r="I696" i="10"/>
  <c r="R696" i="10" s="1"/>
  <c r="I700" i="10"/>
  <c r="R700" i="10" s="1"/>
  <c r="I704" i="10"/>
  <c r="R704" i="10" s="1"/>
  <c r="I708" i="10"/>
  <c r="R708" i="10" s="1"/>
  <c r="I712" i="10"/>
  <c r="R712" i="10" s="1"/>
  <c r="I716" i="10"/>
  <c r="R716" i="10" s="1"/>
  <c r="I720" i="10"/>
  <c r="R720" i="10" s="1"/>
  <c r="I727" i="10"/>
  <c r="R727" i="10" s="1"/>
  <c r="I790" i="10"/>
  <c r="R790" i="10" s="1"/>
  <c r="I728" i="10"/>
  <c r="R728" i="10" s="1"/>
  <c r="I732" i="10"/>
  <c r="R732" i="10" s="1"/>
  <c r="I736" i="10"/>
  <c r="R736" i="10" s="1"/>
  <c r="I740" i="10"/>
  <c r="R740" i="10" s="1"/>
  <c r="I744" i="10"/>
  <c r="R744" i="10" s="1"/>
  <c r="I748" i="10"/>
  <c r="R748" i="10" s="1"/>
  <c r="I752" i="10"/>
  <c r="R752" i="10" s="1"/>
  <c r="I756" i="10"/>
  <c r="R756" i="10" s="1"/>
  <c r="I760" i="10"/>
  <c r="R760" i="10" s="1"/>
  <c r="I764" i="10"/>
  <c r="R764" i="10" s="1"/>
  <c r="I786" i="10"/>
  <c r="R786" i="10" s="1"/>
  <c r="I731" i="10"/>
  <c r="R731" i="10" s="1"/>
  <c r="I735" i="10"/>
  <c r="R735" i="10" s="1"/>
  <c r="I739" i="10"/>
  <c r="R739" i="10" s="1"/>
  <c r="I743" i="10"/>
  <c r="R743" i="10" s="1"/>
  <c r="I747" i="10"/>
  <c r="R747" i="10" s="1"/>
  <c r="I751" i="10"/>
  <c r="R751" i="10" s="1"/>
  <c r="I755" i="10"/>
  <c r="R755" i="10" s="1"/>
  <c r="I759" i="10"/>
  <c r="R759" i="10" s="1"/>
  <c r="I763" i="10"/>
  <c r="R763" i="10" s="1"/>
  <c r="I767" i="10"/>
  <c r="R767" i="10" s="1"/>
  <c r="I771" i="10"/>
  <c r="R771" i="10" s="1"/>
  <c r="I782" i="10"/>
  <c r="R782" i="10" s="1"/>
  <c r="I726" i="10"/>
  <c r="R726" i="10" s="1"/>
  <c r="I730" i="10"/>
  <c r="R730" i="10" s="1"/>
  <c r="I734" i="10"/>
  <c r="R734" i="10" s="1"/>
  <c r="I738" i="10"/>
  <c r="R738" i="10" s="1"/>
  <c r="I742" i="10"/>
  <c r="R742" i="10" s="1"/>
  <c r="I746" i="10"/>
  <c r="R746" i="10" s="1"/>
  <c r="I750" i="10"/>
  <c r="R750" i="10" s="1"/>
  <c r="I754" i="10"/>
  <c r="R754" i="10" s="1"/>
  <c r="I758" i="10"/>
  <c r="R758" i="10" s="1"/>
  <c r="I762" i="10"/>
  <c r="R762" i="10" s="1"/>
  <c r="I766" i="10"/>
  <c r="R766" i="10" s="1"/>
  <c r="I770" i="10"/>
  <c r="R770" i="10" s="1"/>
  <c r="I772" i="10"/>
  <c r="R772" i="10" s="1"/>
  <c r="I773" i="10"/>
  <c r="R773" i="10" s="1"/>
  <c r="I774" i="10"/>
  <c r="R774" i="10" s="1"/>
  <c r="I778" i="10"/>
  <c r="R778" i="10" s="1"/>
  <c r="I777" i="10"/>
  <c r="R777" i="10" s="1"/>
  <c r="I781" i="10"/>
  <c r="R781" i="10" s="1"/>
  <c r="I785" i="10"/>
  <c r="R785" i="10" s="1"/>
  <c r="I789" i="10"/>
  <c r="R789" i="10" s="1"/>
  <c r="I795" i="10"/>
  <c r="R795" i="10" s="1"/>
  <c r="I776" i="10"/>
  <c r="R776" i="10" s="1"/>
  <c r="I780" i="10"/>
  <c r="R780" i="10" s="1"/>
  <c r="I784" i="10"/>
  <c r="R784" i="10" s="1"/>
  <c r="I788" i="10"/>
  <c r="R788" i="10" s="1"/>
  <c r="I799" i="10"/>
  <c r="R799" i="10" s="1"/>
  <c r="I803" i="10"/>
  <c r="R803" i="10" s="1"/>
  <c r="I807" i="10"/>
  <c r="R807" i="10" s="1"/>
  <c r="I811" i="10"/>
  <c r="R811" i="10" s="1"/>
  <c r="I815" i="10"/>
  <c r="R815" i="10" s="1"/>
  <c r="I819" i="10"/>
  <c r="R819" i="10" s="1"/>
  <c r="I823" i="10"/>
  <c r="R823" i="10" s="1"/>
  <c r="I827" i="10"/>
  <c r="R827" i="10" s="1"/>
  <c r="I831" i="10"/>
  <c r="R831" i="10" s="1"/>
  <c r="I787" i="10"/>
  <c r="R787" i="10" s="1"/>
  <c r="I791" i="10"/>
  <c r="R791" i="10" s="1"/>
  <c r="I843" i="10"/>
  <c r="R843" i="10" s="1"/>
  <c r="I794" i="10"/>
  <c r="R794" i="10" s="1"/>
  <c r="I798" i="10"/>
  <c r="R798" i="10" s="1"/>
  <c r="I802" i="10"/>
  <c r="R802" i="10" s="1"/>
  <c r="I806" i="10"/>
  <c r="R806" i="10" s="1"/>
  <c r="I810" i="10"/>
  <c r="R810" i="10" s="1"/>
  <c r="I814" i="10"/>
  <c r="R814" i="10" s="1"/>
  <c r="I818" i="10"/>
  <c r="R818" i="10" s="1"/>
  <c r="I822" i="10"/>
  <c r="R822" i="10" s="1"/>
  <c r="I826" i="10"/>
  <c r="R826" i="10" s="1"/>
  <c r="I830" i="10"/>
  <c r="R830" i="10" s="1"/>
  <c r="I833" i="10"/>
  <c r="R833" i="10" s="1"/>
  <c r="I834" i="10"/>
  <c r="R834" i="10" s="1"/>
  <c r="I839" i="10"/>
  <c r="R839" i="10" s="1"/>
  <c r="I846" i="10"/>
  <c r="R846" i="10" s="1"/>
  <c r="I838" i="10"/>
  <c r="R838" i="10" s="1"/>
  <c r="I842" i="10"/>
  <c r="R842" i="10" s="1"/>
  <c r="I829" i="10"/>
  <c r="R829" i="10" s="1"/>
  <c r="I886" i="10"/>
  <c r="R886" i="10" s="1"/>
  <c r="I832" i="10"/>
  <c r="R832" i="10" s="1"/>
  <c r="I835" i="10"/>
  <c r="R835" i="10" s="1"/>
  <c r="I850" i="10"/>
  <c r="R850" i="10" s="1"/>
  <c r="I854" i="10"/>
  <c r="R854" i="10" s="1"/>
  <c r="I858" i="10"/>
  <c r="R858" i="10" s="1"/>
  <c r="I862" i="10"/>
  <c r="R862" i="10" s="1"/>
  <c r="I866" i="10"/>
  <c r="R866" i="10" s="1"/>
  <c r="I882" i="10"/>
  <c r="R882" i="10" s="1"/>
  <c r="I884" i="10"/>
  <c r="R884" i="10" s="1"/>
  <c r="I837" i="10"/>
  <c r="R837" i="10" s="1"/>
  <c r="I841" i="10"/>
  <c r="R841" i="10" s="1"/>
  <c r="I845" i="10"/>
  <c r="R845" i="10" s="1"/>
  <c r="I849" i="10"/>
  <c r="R849" i="10" s="1"/>
  <c r="I853" i="10"/>
  <c r="R853" i="10" s="1"/>
  <c r="I857" i="10"/>
  <c r="R857" i="10" s="1"/>
  <c r="I861" i="10"/>
  <c r="R861" i="10" s="1"/>
  <c r="I865" i="10"/>
  <c r="R865" i="10" s="1"/>
  <c r="I878" i="10"/>
  <c r="R878" i="10" s="1"/>
  <c r="I880" i="10"/>
  <c r="R880" i="10" s="1"/>
  <c r="I874" i="10"/>
  <c r="R874" i="10" s="1"/>
  <c r="I876" i="10"/>
  <c r="R876" i="10" s="1"/>
  <c r="I872" i="10"/>
  <c r="R872" i="10" s="1"/>
  <c r="I888" i="10"/>
  <c r="R888" i="10" s="1"/>
  <c r="I870" i="10"/>
  <c r="R870" i="10" s="1"/>
  <c r="I847" i="10"/>
  <c r="R847" i="10" s="1"/>
  <c r="I851" i="10"/>
  <c r="R851" i="10" s="1"/>
  <c r="I855" i="10"/>
  <c r="R855" i="10" s="1"/>
  <c r="I859" i="10"/>
  <c r="R859" i="10" s="1"/>
  <c r="I863" i="10"/>
  <c r="R863" i="10" s="1"/>
  <c r="I867" i="10"/>
  <c r="R867" i="10" s="1"/>
  <c r="I868" i="10"/>
  <c r="R868" i="10" s="1"/>
  <c r="I896" i="10"/>
  <c r="R896" i="10" s="1"/>
  <c r="I890" i="10"/>
  <c r="R890" i="10" s="1"/>
  <c r="I892" i="10"/>
  <c r="R892" i="10" s="1"/>
  <c r="I871" i="10"/>
  <c r="R871" i="10" s="1"/>
  <c r="I875" i="10"/>
  <c r="R875" i="10" s="1"/>
  <c r="I879" i="10"/>
  <c r="R879" i="10" s="1"/>
  <c r="I883" i="10"/>
  <c r="R883" i="10" s="1"/>
  <c r="I904" i="10"/>
  <c r="R904" i="10" s="1"/>
  <c r="I900" i="10"/>
  <c r="R900" i="10" s="1"/>
  <c r="I899" i="10"/>
  <c r="R899" i="10" s="1"/>
  <c r="I903" i="10"/>
  <c r="R903" i="10" s="1"/>
  <c r="I928" i="10"/>
  <c r="R928" i="10" s="1"/>
  <c r="I917" i="10"/>
  <c r="R917" i="10" s="1"/>
  <c r="I919" i="10"/>
  <c r="R919" i="10" s="1"/>
  <c r="I924" i="10"/>
  <c r="R924" i="10" s="1"/>
  <c r="I931" i="10"/>
  <c r="R931" i="10" s="1"/>
  <c r="I894" i="10"/>
  <c r="R894" i="10" s="1"/>
  <c r="I898" i="10"/>
  <c r="R898" i="10" s="1"/>
  <c r="I902" i="10"/>
  <c r="R902" i="10" s="1"/>
  <c r="I906" i="10"/>
  <c r="R906" i="10" s="1"/>
  <c r="I910" i="10"/>
  <c r="R910" i="10" s="1"/>
  <c r="I914" i="10"/>
  <c r="R914" i="10" s="1"/>
  <c r="I920" i="10"/>
  <c r="R920" i="10" s="1"/>
  <c r="I927" i="10"/>
  <c r="R927" i="10" s="1"/>
  <c r="I923" i="10"/>
  <c r="R923" i="10" s="1"/>
  <c r="I916" i="10"/>
  <c r="R916" i="10" s="1"/>
  <c r="I944" i="10"/>
  <c r="R944" i="10" s="1"/>
  <c r="I908" i="10"/>
  <c r="R908" i="10" s="1"/>
  <c r="I912" i="10"/>
  <c r="R912" i="10" s="1"/>
  <c r="I942" i="10"/>
  <c r="R942" i="10" s="1"/>
  <c r="I952" i="10"/>
  <c r="R952" i="10" s="1"/>
  <c r="I918" i="10"/>
  <c r="R918" i="10" s="1"/>
  <c r="I922" i="10"/>
  <c r="R922" i="10" s="1"/>
  <c r="I926" i="10"/>
  <c r="R926" i="10" s="1"/>
  <c r="I930" i="10"/>
  <c r="R930" i="10" s="1"/>
  <c r="I934" i="10"/>
  <c r="R934" i="10" s="1"/>
  <c r="I945" i="10"/>
  <c r="R945" i="10" s="1"/>
  <c r="I955" i="10"/>
  <c r="R955" i="10" s="1"/>
  <c r="I937" i="10"/>
  <c r="R937" i="10" s="1"/>
  <c r="I948" i="10"/>
  <c r="R948" i="10" s="1"/>
  <c r="I921" i="10"/>
  <c r="R921" i="10" s="1"/>
  <c r="I925" i="10"/>
  <c r="R925" i="10" s="1"/>
  <c r="I929" i="10"/>
  <c r="R929" i="10" s="1"/>
  <c r="I933" i="10"/>
  <c r="R933" i="10" s="1"/>
  <c r="I946" i="10"/>
  <c r="R946" i="10" s="1"/>
  <c r="I940" i="10"/>
  <c r="R940" i="10" s="1"/>
  <c r="I949" i="10"/>
  <c r="R949" i="10" s="1"/>
  <c r="I932" i="10"/>
  <c r="R932" i="10" s="1"/>
  <c r="I936" i="10"/>
  <c r="R936" i="10" s="1"/>
  <c r="I938" i="10"/>
  <c r="R938" i="10" s="1"/>
  <c r="I935" i="10"/>
  <c r="R935" i="10" s="1"/>
  <c r="I941" i="10"/>
  <c r="R941" i="10" s="1"/>
  <c r="I950" i="10"/>
  <c r="R950" i="10" s="1"/>
  <c r="I953" i="10"/>
  <c r="R953" i="10" s="1"/>
  <c r="I956" i="10"/>
  <c r="R956" i="10" s="1"/>
  <c r="I954" i="10"/>
  <c r="R954" i="10" s="1"/>
  <c r="I959" i="10"/>
  <c r="R959" i="10" s="1"/>
  <c r="I958" i="10"/>
  <c r="R958" i="10" s="1"/>
  <c r="I957" i="10"/>
  <c r="R957" i="10" s="1"/>
  <c r="I961" i="10"/>
  <c r="R961" i="10" s="1"/>
  <c r="I965" i="10"/>
  <c r="R965" i="10" s="1"/>
  <c r="I969" i="10"/>
  <c r="R969" i="10" s="1"/>
  <c r="I973" i="10"/>
  <c r="R973" i="10" s="1"/>
  <c r="I976" i="10"/>
  <c r="R976" i="10" s="1"/>
  <c r="I960" i="10"/>
  <c r="R960" i="10" s="1"/>
  <c r="I964" i="10"/>
  <c r="R964" i="10" s="1"/>
  <c r="I968" i="10"/>
  <c r="R968" i="10" s="1"/>
  <c r="I972" i="10"/>
  <c r="R972" i="10" s="1"/>
  <c r="I977" i="10"/>
  <c r="R977" i="10" s="1"/>
  <c r="I980" i="10"/>
  <c r="R980" i="10" s="1"/>
  <c r="I963" i="10"/>
  <c r="R963" i="10" s="1"/>
  <c r="I967" i="10"/>
  <c r="R967" i="10" s="1"/>
  <c r="I971" i="10"/>
  <c r="R971" i="10" s="1"/>
  <c r="I981" i="10"/>
  <c r="R981" i="10" s="1"/>
  <c r="I984" i="10"/>
  <c r="R984" i="10" s="1"/>
  <c r="I962" i="10"/>
  <c r="R962" i="10" s="1"/>
  <c r="I966" i="10"/>
  <c r="R966" i="10" s="1"/>
  <c r="I970" i="10"/>
  <c r="R970" i="10" s="1"/>
  <c r="I985" i="10"/>
  <c r="R985" i="10" s="1"/>
  <c r="I989" i="10"/>
  <c r="R989" i="10" s="1"/>
  <c r="I993" i="10"/>
  <c r="R993" i="10" s="1"/>
  <c r="I988" i="10"/>
  <c r="R988" i="10" s="1"/>
  <c r="I992" i="10"/>
  <c r="R992" i="10" s="1"/>
  <c r="I996" i="10"/>
  <c r="R996" i="10" s="1"/>
  <c r="I1000" i="10"/>
  <c r="R1000" i="10" s="1"/>
  <c r="I975" i="10"/>
  <c r="R975" i="10" s="1"/>
  <c r="I991" i="10"/>
  <c r="R991" i="10" s="1"/>
  <c r="I995" i="10"/>
  <c r="R995" i="10" s="1"/>
  <c r="I999" i="10"/>
  <c r="R999" i="10" s="1"/>
  <c r="H305" i="6"/>
  <c r="I305" i="6" s="1"/>
  <c r="H304" i="6"/>
  <c r="I304" i="6" s="1"/>
  <c r="H343" i="6"/>
  <c r="I343" i="6" s="1"/>
  <c r="H356" i="6"/>
  <c r="I356" i="6" s="1"/>
  <c r="H380" i="6"/>
  <c r="I380" i="6" s="1"/>
  <c r="H403" i="6"/>
  <c r="I403" i="6" s="1"/>
  <c r="H379" i="6"/>
  <c r="I379" i="6" s="1"/>
  <c r="H386" i="6"/>
  <c r="I386" i="6" s="1"/>
  <c r="H444" i="6"/>
  <c r="I444" i="6" s="1"/>
  <c r="H472" i="6"/>
  <c r="I472" i="6" s="1"/>
  <c r="H473" i="6"/>
  <c r="I473" i="6" s="1"/>
  <c r="H530" i="6"/>
  <c r="I530" i="6" s="1"/>
  <c r="H521" i="6"/>
  <c r="I521" i="6" s="1"/>
  <c r="H501" i="6"/>
  <c r="I501" i="6" s="1"/>
  <c r="H533" i="6"/>
  <c r="I533" i="6" s="1"/>
  <c r="H545" i="6"/>
  <c r="I545" i="6" s="1"/>
  <c r="H550" i="6"/>
  <c r="I550" i="6" s="1"/>
  <c r="H499" i="6"/>
  <c r="I499" i="6" s="1"/>
  <c r="H572" i="6"/>
  <c r="I572" i="6" s="1"/>
  <c r="H594" i="6"/>
  <c r="I594" i="6" s="1"/>
  <c r="H585" i="6"/>
  <c r="I585" i="6" s="1"/>
  <c r="H620" i="6"/>
  <c r="I620" i="6" s="1"/>
  <c r="H611" i="6"/>
  <c r="I611" i="6" s="1"/>
  <c r="H707" i="6"/>
  <c r="I707" i="6" s="1"/>
  <c r="H678" i="6"/>
  <c r="I678" i="6" s="1"/>
  <c r="H669" i="6"/>
  <c r="I669" i="6" s="1"/>
  <c r="H691" i="6"/>
  <c r="I691" i="6" s="1"/>
  <c r="H714" i="6"/>
  <c r="I714" i="6" s="1"/>
  <c r="H684" i="6"/>
  <c r="I684" i="6" s="1"/>
  <c r="H752" i="6"/>
  <c r="I752" i="6" s="1"/>
  <c r="H768" i="6"/>
  <c r="I768" i="6" s="1"/>
  <c r="H777" i="6"/>
  <c r="I777" i="6" s="1"/>
  <c r="H737" i="6"/>
  <c r="I737" i="6" s="1"/>
  <c r="H740" i="6"/>
  <c r="I740" i="6" s="1"/>
  <c r="H810" i="6"/>
  <c r="I810" i="6" s="1"/>
  <c r="H817" i="6"/>
  <c r="I817" i="6" s="1"/>
  <c r="H862" i="6"/>
  <c r="I862" i="6" s="1"/>
  <c r="H805" i="6"/>
  <c r="I805" i="6" s="1"/>
  <c r="H728" i="6"/>
  <c r="I728" i="6" s="1"/>
  <c r="H828" i="6"/>
  <c r="I828" i="6" s="1"/>
  <c r="H874" i="6"/>
  <c r="I874" i="6" s="1"/>
  <c r="H881" i="6"/>
  <c r="I881" i="6" s="1"/>
  <c r="H880" i="6"/>
  <c r="I880" i="6" s="1"/>
  <c r="H926" i="6"/>
  <c r="I926" i="6" s="1"/>
  <c r="H893" i="6"/>
  <c r="I893" i="6" s="1"/>
  <c r="H924" i="6"/>
  <c r="I924" i="6" s="1"/>
  <c r="H923" i="6"/>
  <c r="I923" i="6" s="1"/>
  <c r="H954" i="6"/>
  <c r="I954" i="6" s="1"/>
  <c r="H953" i="6"/>
  <c r="I953" i="6" s="1"/>
  <c r="H951" i="6"/>
  <c r="I951" i="6" s="1"/>
  <c r="H956" i="6"/>
  <c r="I956" i="6" s="1"/>
  <c r="H963" i="6"/>
  <c r="I963" i="6" s="1"/>
  <c r="H307" i="6"/>
  <c r="I307" i="6" s="1"/>
  <c r="H334" i="6"/>
  <c r="I334" i="6" s="1"/>
  <c r="H346" i="6"/>
  <c r="I346" i="6" s="1"/>
  <c r="H350" i="6"/>
  <c r="I350" i="6" s="1"/>
  <c r="H396" i="6"/>
  <c r="I396" i="6" s="1"/>
  <c r="H378" i="6"/>
  <c r="I378" i="6" s="1"/>
  <c r="H392" i="6"/>
  <c r="I392" i="6" s="1"/>
  <c r="H382" i="6"/>
  <c r="I382" i="6" s="1"/>
  <c r="H438" i="6"/>
  <c r="I438" i="6" s="1"/>
  <c r="H459" i="6"/>
  <c r="I459" i="6" s="1"/>
  <c r="H478" i="6"/>
  <c r="I478" i="6" s="1"/>
  <c r="H489" i="6"/>
  <c r="I489" i="6" s="1"/>
  <c r="H514" i="6"/>
  <c r="I514" i="6" s="1"/>
  <c r="H525" i="6"/>
  <c r="I525" i="6" s="1"/>
  <c r="H502" i="6"/>
  <c r="I502" i="6" s="1"/>
  <c r="H534" i="6"/>
  <c r="I534" i="6" s="1"/>
  <c r="H498" i="6"/>
  <c r="I498" i="6" s="1"/>
  <c r="H561" i="6"/>
  <c r="I561" i="6" s="1"/>
  <c r="H571" i="6"/>
  <c r="I571" i="6" s="1"/>
  <c r="H593" i="6"/>
  <c r="I593" i="6" s="1"/>
  <c r="H595" i="6"/>
  <c r="I595" i="6" s="1"/>
  <c r="H596" i="6"/>
  <c r="H641" i="6"/>
  <c r="I641" i="6" s="1"/>
  <c r="H621" i="6"/>
  <c r="I621" i="6" s="1"/>
  <c r="H708" i="6"/>
  <c r="I708" i="6" s="1"/>
  <c r="H699" i="6"/>
  <c r="I699" i="6" s="1"/>
  <c r="H690" i="6"/>
  <c r="I690" i="6" s="1"/>
  <c r="H692" i="6"/>
  <c r="I692" i="6" s="1"/>
  <c r="H724" i="6"/>
  <c r="I724" i="6" s="1"/>
  <c r="H694" i="6"/>
  <c r="I694" i="6" s="1"/>
  <c r="H753" i="6"/>
  <c r="I753" i="6" s="1"/>
  <c r="H784" i="6"/>
  <c r="I784" i="6" s="1"/>
  <c r="H794" i="6"/>
  <c r="I794" i="6" s="1"/>
  <c r="H747" i="6"/>
  <c r="I747" i="6" s="1"/>
  <c r="H776" i="6"/>
  <c r="I776" i="6" s="1"/>
  <c r="H813" i="6"/>
  <c r="I813" i="6" s="1"/>
  <c r="H820" i="6"/>
  <c r="I820" i="6" s="1"/>
  <c r="H870" i="6"/>
  <c r="I870" i="6" s="1"/>
  <c r="H818" i="6"/>
  <c r="I818" i="6" s="1"/>
  <c r="H729" i="6"/>
  <c r="I729" i="6" s="1"/>
  <c r="H838" i="6"/>
  <c r="I838" i="6" s="1"/>
  <c r="H882" i="6"/>
  <c r="I882" i="6" s="1"/>
  <c r="H913" i="6"/>
  <c r="I913" i="6" s="1"/>
  <c r="H808" i="6"/>
  <c r="I808" i="6" s="1"/>
  <c r="H888" i="6"/>
  <c r="I888" i="6" s="1"/>
  <c r="I596" i="6"/>
  <c r="H934" i="6"/>
  <c r="I934" i="6" s="1"/>
  <c r="H917" i="6"/>
  <c r="I917" i="6" s="1"/>
  <c r="H932" i="6"/>
  <c r="I932" i="6" s="1"/>
  <c r="H931" i="6"/>
  <c r="I931" i="6" s="1"/>
  <c r="H962" i="6"/>
  <c r="I962" i="6" s="1"/>
  <c r="H961" i="6"/>
  <c r="I961" i="6" s="1"/>
  <c r="H959" i="6"/>
  <c r="I959" i="6" s="1"/>
  <c r="H972" i="6"/>
  <c r="I972" i="6" s="1"/>
  <c r="H971" i="6"/>
  <c r="I971" i="6" s="1"/>
  <c r="H312" i="6"/>
  <c r="I312" i="6" s="1"/>
  <c r="H337" i="6"/>
  <c r="I337" i="6" s="1"/>
  <c r="H336" i="6"/>
  <c r="I336" i="6" s="1"/>
  <c r="H358" i="6"/>
  <c r="I358" i="6" s="1"/>
  <c r="H366" i="6"/>
  <c r="I366" i="6" s="1"/>
  <c r="H360" i="6"/>
  <c r="I360" i="6" s="1"/>
  <c r="H394" i="6"/>
  <c r="I394" i="6" s="1"/>
  <c r="H395" i="6"/>
  <c r="I395" i="6" s="1"/>
  <c r="H424" i="6"/>
  <c r="I424" i="6" s="1"/>
  <c r="H447" i="6"/>
  <c r="I447" i="6" s="1"/>
  <c r="H427" i="6"/>
  <c r="I427" i="6" s="1"/>
  <c r="H421" i="6"/>
  <c r="I421" i="6" s="1"/>
  <c r="H488" i="6"/>
  <c r="I488" i="6" s="1"/>
  <c r="H517" i="6"/>
  <c r="I517" i="6" s="1"/>
  <c r="H497" i="6"/>
  <c r="I497" i="6" s="1"/>
  <c r="H526" i="6"/>
  <c r="I526" i="6" s="1"/>
  <c r="H547" i="6"/>
  <c r="I547" i="6" s="1"/>
  <c r="H518" i="6"/>
  <c r="I518" i="6" s="1"/>
  <c r="H565" i="6"/>
  <c r="I565" i="6" s="1"/>
  <c r="H581" i="6"/>
  <c r="I581" i="6" s="1"/>
  <c r="H604" i="6"/>
  <c r="I604" i="6" s="1"/>
  <c r="H605" i="6"/>
  <c r="I605" i="6" s="1"/>
  <c r="H617" i="6"/>
  <c r="I617" i="6" s="1"/>
  <c r="H509" i="6"/>
  <c r="I509" i="6" s="1"/>
  <c r="H642" i="6"/>
  <c r="I642" i="6" s="1"/>
  <c r="H723" i="6"/>
  <c r="I723" i="6" s="1"/>
  <c r="H700" i="6"/>
  <c r="I700" i="6" s="1"/>
  <c r="H701" i="6"/>
  <c r="I701" i="6" s="1"/>
  <c r="H702" i="6"/>
  <c r="I702" i="6" s="1"/>
  <c r="H586" i="6"/>
  <c r="I586" i="6" s="1"/>
  <c r="H715" i="6"/>
  <c r="I715" i="6" s="1"/>
  <c r="H763" i="6"/>
  <c r="I763" i="6" s="1"/>
  <c r="H788" i="6"/>
  <c r="I788" i="6" s="1"/>
  <c r="H748" i="6"/>
  <c r="I748" i="6" s="1"/>
  <c r="H778" i="6"/>
  <c r="I778" i="6" s="1"/>
  <c r="H826" i="6"/>
  <c r="I826" i="6" s="1"/>
  <c r="H830" i="6"/>
  <c r="I830" i="6" s="1"/>
  <c r="H760" i="6"/>
  <c r="I760" i="6" s="1"/>
  <c r="H821" i="6"/>
  <c r="I821" i="6" s="1"/>
  <c r="H730" i="6"/>
  <c r="I730" i="6" s="1"/>
  <c r="H841" i="6"/>
  <c r="I841" i="6" s="1"/>
  <c r="H906" i="6"/>
  <c r="I906" i="6" s="1"/>
  <c r="H929" i="6"/>
  <c r="I929" i="6" s="1"/>
  <c r="H824" i="6"/>
  <c r="I824" i="6" s="1"/>
  <c r="H896" i="6"/>
  <c r="I896" i="6" s="1"/>
  <c r="H903" i="6"/>
  <c r="I903" i="6" s="1"/>
  <c r="I995" i="6"/>
  <c r="H878" i="6"/>
  <c r="I878" i="6" s="1"/>
  <c r="H925" i="6"/>
  <c r="I925" i="6" s="1"/>
  <c r="H970" i="6"/>
  <c r="I970" i="6" s="1"/>
  <c r="H969" i="6"/>
  <c r="I969" i="6" s="1"/>
  <c r="H967" i="6"/>
  <c r="I967" i="6" s="1"/>
  <c r="H980" i="6"/>
  <c r="I980" i="6" s="1"/>
  <c r="H979" i="6"/>
  <c r="I979" i="6" s="1"/>
  <c r="H301" i="6"/>
  <c r="I301" i="6" s="1"/>
  <c r="H339" i="6"/>
  <c r="I339" i="6" s="1"/>
  <c r="H345" i="6"/>
  <c r="I345" i="6" s="1"/>
  <c r="H313" i="6"/>
  <c r="I313" i="6" s="1"/>
  <c r="H372" i="6"/>
  <c r="I372" i="6" s="1"/>
  <c r="H390" i="6"/>
  <c r="I390" i="6" s="1"/>
  <c r="H410" i="6"/>
  <c r="I410" i="6" s="1"/>
  <c r="H408" i="6"/>
  <c r="I408" i="6" s="1"/>
  <c r="H413" i="6"/>
  <c r="I413" i="6" s="1"/>
  <c r="H451" i="6"/>
  <c r="I451" i="6" s="1"/>
  <c r="H448" i="6"/>
  <c r="I448" i="6" s="1"/>
  <c r="H443" i="6"/>
  <c r="I443" i="6" s="1"/>
  <c r="H440" i="6"/>
  <c r="I440" i="6" s="1"/>
  <c r="H460" i="6"/>
  <c r="I460" i="6" s="1"/>
  <c r="H457" i="6"/>
  <c r="I457" i="6" s="1"/>
  <c r="H508" i="6"/>
  <c r="I508" i="6" s="1"/>
  <c r="H541" i="6"/>
  <c r="I541" i="6" s="1"/>
  <c r="H562" i="6"/>
  <c r="I562" i="6" s="1"/>
  <c r="H538" i="6"/>
  <c r="I538" i="6" s="1"/>
  <c r="H569" i="6"/>
  <c r="I569" i="6" s="1"/>
  <c r="H602" i="6"/>
  <c r="I602" i="6" s="1"/>
  <c r="H625" i="6"/>
  <c r="I625" i="6" s="1"/>
  <c r="H627" i="6"/>
  <c r="I627" i="6" s="1"/>
  <c r="H628" i="6"/>
  <c r="I628" i="6" s="1"/>
  <c r="H564" i="6"/>
  <c r="I564" i="6" s="1"/>
  <c r="H644" i="6"/>
  <c r="I644" i="6" s="1"/>
  <c r="H677" i="6"/>
  <c r="I677" i="6" s="1"/>
  <c r="H710" i="6"/>
  <c r="I710" i="6" s="1"/>
  <c r="H725" i="6"/>
  <c r="I725" i="6" s="1"/>
  <c r="H587" i="6"/>
  <c r="I587" i="6" s="1"/>
  <c r="H649" i="6"/>
  <c r="I649" i="6" s="1"/>
  <c r="H717" i="6"/>
  <c r="I717" i="6" s="1"/>
  <c r="H764" i="6"/>
  <c r="I764" i="6" s="1"/>
  <c r="H744" i="6"/>
  <c r="I744" i="6" s="1"/>
  <c r="H746" i="6"/>
  <c r="I746" i="6" s="1"/>
  <c r="H738" i="6"/>
  <c r="I738" i="6" s="1"/>
  <c r="H779" i="6"/>
  <c r="I779" i="6" s="1"/>
  <c r="H829" i="6"/>
  <c r="I829" i="6" s="1"/>
  <c r="H833" i="6"/>
  <c r="I833" i="6" s="1"/>
  <c r="H761" i="6"/>
  <c r="I761" i="6" s="1"/>
  <c r="H834" i="6"/>
  <c r="I834" i="6" s="1"/>
  <c r="H795" i="6"/>
  <c r="I795" i="6" s="1"/>
  <c r="H844" i="6"/>
  <c r="I844" i="6" s="1"/>
  <c r="H922" i="6"/>
  <c r="I922" i="6" s="1"/>
  <c r="H840" i="6"/>
  <c r="I840" i="6" s="1"/>
  <c r="H904" i="6"/>
  <c r="I904" i="6" s="1"/>
  <c r="H911" i="6"/>
  <c r="I911" i="6" s="1"/>
  <c r="H886" i="6"/>
  <c r="I886" i="6" s="1"/>
  <c r="H803" i="6"/>
  <c r="I803" i="6" s="1"/>
  <c r="H978" i="6"/>
  <c r="I978" i="6" s="1"/>
  <c r="H960" i="6"/>
  <c r="I960" i="6" s="1"/>
  <c r="H975" i="6"/>
  <c r="I975" i="6" s="1"/>
  <c r="H988" i="6"/>
  <c r="I988" i="6" s="1"/>
  <c r="H987" i="6"/>
  <c r="I987" i="6" s="1"/>
  <c r="H329" i="6"/>
  <c r="I329" i="6" s="1"/>
  <c r="H326" i="6"/>
  <c r="I326" i="6" s="1"/>
  <c r="H321" i="6"/>
  <c r="I321" i="6" s="1"/>
  <c r="H348" i="6"/>
  <c r="I348" i="6" s="1"/>
  <c r="H374" i="6"/>
  <c r="I374" i="6" s="1"/>
  <c r="H406" i="6"/>
  <c r="I406" i="6" s="1"/>
  <c r="H388" i="6"/>
  <c r="I388" i="6" s="1"/>
  <c r="H402" i="6"/>
  <c r="I402" i="6" s="1"/>
  <c r="H416" i="6"/>
  <c r="I416" i="6" s="1"/>
  <c r="H456" i="6"/>
  <c r="I456" i="6" s="1"/>
  <c r="H417" i="6"/>
  <c r="I417" i="6" s="1"/>
  <c r="H465" i="6"/>
  <c r="I465" i="6" s="1"/>
  <c r="H468" i="6"/>
  <c r="I468" i="6" s="1"/>
  <c r="H462" i="6"/>
  <c r="I462" i="6" s="1"/>
  <c r="H480" i="6"/>
  <c r="I480" i="6" s="1"/>
  <c r="H486" i="6"/>
  <c r="I486" i="6" s="1"/>
  <c r="H554" i="6"/>
  <c r="I554" i="6" s="1"/>
  <c r="H549" i="6"/>
  <c r="I549" i="6" s="1"/>
  <c r="H539" i="6"/>
  <c r="I539" i="6" s="1"/>
  <c r="H580" i="6"/>
  <c r="I580" i="6" s="1"/>
  <c r="H603" i="6"/>
  <c r="I603" i="6" s="1"/>
  <c r="H636" i="6"/>
  <c r="I636" i="6" s="1"/>
  <c r="H637" i="6"/>
  <c r="I637" i="6" s="1"/>
  <c r="H537" i="6"/>
  <c r="I537" i="6" s="1"/>
  <c r="H578" i="6"/>
  <c r="I578" i="6" s="1"/>
  <c r="H654" i="6"/>
  <c r="I654" i="6" s="1"/>
  <c r="H698" i="6"/>
  <c r="I698" i="6" s="1"/>
  <c r="H716" i="6"/>
  <c r="I716" i="6" s="1"/>
  <c r="H618" i="6"/>
  <c r="I618" i="6" s="1"/>
  <c r="H597" i="6"/>
  <c r="I597" i="6" s="1"/>
  <c r="H651" i="6"/>
  <c r="I651" i="6" s="1"/>
  <c r="H653" i="6"/>
  <c r="I653" i="6" s="1"/>
  <c r="H771" i="6"/>
  <c r="I771" i="6" s="1"/>
  <c r="H745" i="6"/>
  <c r="I745" i="6" s="1"/>
  <c r="H769" i="6"/>
  <c r="I769" i="6" s="1"/>
  <c r="H770" i="6"/>
  <c r="I770" i="6" s="1"/>
  <c r="H842" i="6"/>
  <c r="I842" i="6" s="1"/>
  <c r="H836" i="6"/>
  <c r="I836" i="6" s="1"/>
  <c r="H762" i="6"/>
  <c r="I762" i="6" s="1"/>
  <c r="H837" i="6"/>
  <c r="I837" i="6" s="1"/>
  <c r="H809" i="6"/>
  <c r="I809" i="6" s="1"/>
  <c r="H854" i="6"/>
  <c r="I854" i="6" s="1"/>
  <c r="H930" i="6"/>
  <c r="I930" i="6" s="1"/>
  <c r="H848" i="6"/>
  <c r="I848" i="6" s="1"/>
  <c r="H912" i="6"/>
  <c r="I912" i="6" s="1"/>
  <c r="H919" i="6"/>
  <c r="I919" i="6" s="1"/>
  <c r="H894" i="6"/>
  <c r="I894" i="6" s="1"/>
  <c r="H869" i="6"/>
  <c r="I869" i="6" s="1"/>
  <c r="H883" i="6"/>
  <c r="I883" i="6" s="1"/>
  <c r="H986" i="6"/>
  <c r="I986" i="6" s="1"/>
  <c r="H968" i="6"/>
  <c r="I968" i="6" s="1"/>
  <c r="H983" i="6"/>
  <c r="I983" i="6" s="1"/>
  <c r="H996" i="6"/>
  <c r="I996" i="6" s="1"/>
  <c r="H257" i="6"/>
  <c r="H302" i="6"/>
  <c r="I302" i="6" s="1"/>
  <c r="H310" i="6"/>
  <c r="I310" i="6" s="1"/>
  <c r="H318" i="6"/>
  <c r="I318" i="6" s="1"/>
  <c r="H309" i="6"/>
  <c r="I309" i="6" s="1"/>
  <c r="H333" i="6"/>
  <c r="I333" i="6" s="1"/>
  <c r="H308" i="6"/>
  <c r="I308" i="6" s="1"/>
  <c r="H314" i="6"/>
  <c r="I314" i="6" s="1"/>
  <c r="H327" i="6"/>
  <c r="I327" i="6" s="1"/>
  <c r="H340" i="6"/>
  <c r="I340" i="6" s="1"/>
  <c r="H357" i="6"/>
  <c r="I357" i="6" s="1"/>
  <c r="H365" i="6"/>
  <c r="I365" i="6" s="1"/>
  <c r="H373" i="6"/>
  <c r="I373" i="6" s="1"/>
  <c r="H354" i="6"/>
  <c r="I354" i="6" s="1"/>
  <c r="H362" i="6"/>
  <c r="I362" i="6" s="1"/>
  <c r="H303" i="6"/>
  <c r="I303" i="6" s="1"/>
  <c r="H316" i="6"/>
  <c r="I316" i="6" s="1"/>
  <c r="H322" i="6"/>
  <c r="I322" i="6" s="1"/>
  <c r="H335" i="6"/>
  <c r="I335" i="6" s="1"/>
  <c r="H351" i="6"/>
  <c r="I351" i="6" s="1"/>
  <c r="H359" i="6"/>
  <c r="I359" i="6" s="1"/>
  <c r="H300" i="6"/>
  <c r="I300" i="6" s="1"/>
  <c r="H306" i="6"/>
  <c r="I306" i="6" s="1"/>
  <c r="H319" i="6"/>
  <c r="I319" i="6" s="1"/>
  <c r="H332" i="6"/>
  <c r="I332" i="6" s="1"/>
  <c r="H338" i="6"/>
  <c r="I338" i="6" s="1"/>
  <c r="H344" i="6"/>
  <c r="I344" i="6" s="1"/>
  <c r="H361" i="6"/>
  <c r="I361" i="6" s="1"/>
  <c r="H367" i="6"/>
  <c r="I367" i="6" s="1"/>
  <c r="H411" i="6"/>
  <c r="I411" i="6" s="1"/>
  <c r="H311" i="6"/>
  <c r="I311" i="6" s="1"/>
  <c r="H355" i="6"/>
  <c r="I355" i="6" s="1"/>
  <c r="H369" i="6"/>
  <c r="I369" i="6" s="1"/>
  <c r="H371" i="6"/>
  <c r="I371" i="6" s="1"/>
  <c r="H381" i="6"/>
  <c r="I381" i="6" s="1"/>
  <c r="H389" i="6"/>
  <c r="I389" i="6" s="1"/>
  <c r="H397" i="6"/>
  <c r="I397" i="6" s="1"/>
  <c r="H405" i="6"/>
  <c r="I405" i="6" s="1"/>
  <c r="H353" i="6"/>
  <c r="I353" i="6" s="1"/>
  <c r="H363" i="6"/>
  <c r="I363" i="6" s="1"/>
  <c r="H383" i="6"/>
  <c r="I383" i="6" s="1"/>
  <c r="H399" i="6"/>
  <c r="I399" i="6" s="1"/>
  <c r="H377" i="6"/>
  <c r="I377" i="6" s="1"/>
  <c r="H393" i="6"/>
  <c r="I393" i="6" s="1"/>
  <c r="H409" i="6"/>
  <c r="I409" i="6" s="1"/>
  <c r="H429" i="6"/>
  <c r="I429" i="6" s="1"/>
  <c r="H324" i="6"/>
  <c r="I324" i="6" s="1"/>
  <c r="H330" i="6"/>
  <c r="I330" i="6" s="1"/>
  <c r="H418" i="6"/>
  <c r="I418" i="6" s="1"/>
  <c r="H426" i="6"/>
  <c r="I426" i="6" s="1"/>
  <c r="H434" i="6"/>
  <c r="I434" i="6" s="1"/>
  <c r="H375" i="6"/>
  <c r="I375" i="6" s="1"/>
  <c r="H391" i="6"/>
  <c r="I391" i="6" s="1"/>
  <c r="H407" i="6"/>
  <c r="I407" i="6" s="1"/>
  <c r="H415" i="6"/>
  <c r="I415" i="6" s="1"/>
  <c r="H423" i="6"/>
  <c r="I423" i="6" s="1"/>
  <c r="H385" i="6"/>
  <c r="I385" i="6" s="1"/>
  <c r="H401" i="6"/>
  <c r="I401" i="6" s="1"/>
  <c r="H414" i="6"/>
  <c r="I414" i="6" s="1"/>
  <c r="H442" i="6"/>
  <c r="I442" i="6" s="1"/>
  <c r="H412" i="6"/>
  <c r="I412" i="6" s="1"/>
  <c r="H420" i="6"/>
  <c r="I420" i="6" s="1"/>
  <c r="H422" i="6"/>
  <c r="I422" i="6" s="1"/>
  <c r="H445" i="6"/>
  <c r="I445" i="6" s="1"/>
  <c r="H453" i="6"/>
  <c r="I453" i="6" s="1"/>
  <c r="H454" i="6"/>
  <c r="I454" i="6" s="1"/>
  <c r="H455" i="6"/>
  <c r="I455" i="6" s="1"/>
  <c r="H461" i="6"/>
  <c r="I461" i="6" s="1"/>
  <c r="H466" i="6"/>
  <c r="I466" i="6" s="1"/>
  <c r="H471" i="6"/>
  <c r="I471" i="6" s="1"/>
  <c r="H430" i="6"/>
  <c r="I430" i="6" s="1"/>
  <c r="H450" i="6"/>
  <c r="I450" i="6" s="1"/>
  <c r="H475" i="6"/>
  <c r="I475" i="6" s="1"/>
  <c r="H483" i="6"/>
  <c r="I483" i="6" s="1"/>
  <c r="H491" i="6"/>
  <c r="I491" i="6" s="1"/>
  <c r="H431" i="6"/>
  <c r="I431" i="6" s="1"/>
  <c r="H449" i="6"/>
  <c r="I449" i="6" s="1"/>
  <c r="H435" i="6"/>
  <c r="I435" i="6" s="1"/>
  <c r="H477" i="6"/>
  <c r="I477" i="6" s="1"/>
  <c r="H493" i="6"/>
  <c r="I493" i="6" s="1"/>
  <c r="H446" i="6"/>
  <c r="I446" i="6" s="1"/>
  <c r="H458" i="6"/>
  <c r="I458" i="6" s="1"/>
  <c r="H463" i="6"/>
  <c r="I463" i="6" s="1"/>
  <c r="H419" i="6"/>
  <c r="I419" i="6" s="1"/>
  <c r="H495" i="6"/>
  <c r="I495" i="6" s="1"/>
  <c r="H503" i="6"/>
  <c r="I503" i="6" s="1"/>
  <c r="H511" i="6"/>
  <c r="I511" i="6" s="1"/>
  <c r="H484" i="6"/>
  <c r="I484" i="6" s="1"/>
  <c r="H482" i="6"/>
  <c r="I482" i="6" s="1"/>
  <c r="H507" i="6"/>
  <c r="I507" i="6" s="1"/>
  <c r="H515" i="6"/>
  <c r="I515" i="6" s="1"/>
  <c r="H433" i="6"/>
  <c r="I433" i="6" s="1"/>
  <c r="H474" i="6"/>
  <c r="I474" i="6" s="1"/>
  <c r="H490" i="6"/>
  <c r="I490" i="6" s="1"/>
  <c r="H469" i="6"/>
  <c r="I469" i="6" s="1"/>
  <c r="H512" i="6"/>
  <c r="I512" i="6" s="1"/>
  <c r="H524" i="6"/>
  <c r="I524" i="6" s="1"/>
  <c r="H535" i="6"/>
  <c r="I535" i="6" s="1"/>
  <c r="H543" i="6"/>
  <c r="I543" i="6" s="1"/>
  <c r="H528" i="6"/>
  <c r="I528" i="6" s="1"/>
  <c r="H504" i="6"/>
  <c r="I504" i="6" s="1"/>
  <c r="H519" i="6"/>
  <c r="I519" i="6" s="1"/>
  <c r="H542" i="6"/>
  <c r="I542" i="6" s="1"/>
  <c r="H558" i="6"/>
  <c r="I558" i="6" s="1"/>
  <c r="H492" i="6"/>
  <c r="I492" i="6" s="1"/>
  <c r="H496" i="6"/>
  <c r="I496" i="6" s="1"/>
  <c r="H527" i="6"/>
  <c r="I527" i="6" s="1"/>
  <c r="H531" i="6"/>
  <c r="I531" i="6" s="1"/>
  <c r="H555" i="6"/>
  <c r="I555" i="6" s="1"/>
  <c r="H563" i="6"/>
  <c r="I563" i="6" s="1"/>
  <c r="H520" i="6"/>
  <c r="I520" i="6" s="1"/>
  <c r="H476" i="6"/>
  <c r="I476" i="6" s="1"/>
  <c r="H548" i="6"/>
  <c r="I548" i="6" s="1"/>
  <c r="H567" i="6"/>
  <c r="I567" i="6" s="1"/>
  <c r="H575" i="6"/>
  <c r="I575" i="6" s="1"/>
  <c r="H583" i="6"/>
  <c r="I583" i="6" s="1"/>
  <c r="H591" i="6"/>
  <c r="I591" i="6" s="1"/>
  <c r="H599" i="6"/>
  <c r="I599" i="6" s="1"/>
  <c r="H607" i="6"/>
  <c r="I607" i="6" s="1"/>
  <c r="H615" i="6"/>
  <c r="I615" i="6" s="1"/>
  <c r="H623" i="6"/>
  <c r="I623" i="6" s="1"/>
  <c r="H631" i="6"/>
  <c r="I631" i="6" s="1"/>
  <c r="H639" i="6"/>
  <c r="I639" i="6" s="1"/>
  <c r="H552" i="6"/>
  <c r="I552" i="6" s="1"/>
  <c r="H544" i="6"/>
  <c r="I544" i="6" s="1"/>
  <c r="H560" i="6"/>
  <c r="I560" i="6" s="1"/>
  <c r="H574" i="6"/>
  <c r="I574" i="6" s="1"/>
  <c r="H582" i="6"/>
  <c r="I582" i="6" s="1"/>
  <c r="H590" i="6"/>
  <c r="I590" i="6" s="1"/>
  <c r="H598" i="6"/>
  <c r="I598" i="6" s="1"/>
  <c r="H606" i="6"/>
  <c r="I606" i="6" s="1"/>
  <c r="H614" i="6"/>
  <c r="I614" i="6" s="1"/>
  <c r="H622" i="6"/>
  <c r="I622" i="6" s="1"/>
  <c r="H630" i="6"/>
  <c r="I630" i="6" s="1"/>
  <c r="H638" i="6"/>
  <c r="I638" i="6" s="1"/>
  <c r="H551" i="6"/>
  <c r="I551" i="6" s="1"/>
  <c r="H559" i="6"/>
  <c r="I559" i="6" s="1"/>
  <c r="H570" i="6"/>
  <c r="I570" i="6" s="1"/>
  <c r="H626" i="6"/>
  <c r="I626" i="6" s="1"/>
  <c r="H568" i="6"/>
  <c r="I568" i="6" s="1"/>
  <c r="H600" i="6"/>
  <c r="I600" i="6" s="1"/>
  <c r="H632" i="6"/>
  <c r="I632" i="6" s="1"/>
  <c r="H646" i="6"/>
  <c r="I646" i="6" s="1"/>
  <c r="H656" i="6"/>
  <c r="I656" i="6" s="1"/>
  <c r="H664" i="6"/>
  <c r="I664" i="6" s="1"/>
  <c r="H672" i="6"/>
  <c r="I672" i="6" s="1"/>
  <c r="H680" i="6"/>
  <c r="I680" i="6" s="1"/>
  <c r="H688" i="6"/>
  <c r="I688" i="6" s="1"/>
  <c r="H696" i="6"/>
  <c r="I696" i="6" s="1"/>
  <c r="H704" i="6"/>
  <c r="I704" i="6" s="1"/>
  <c r="H712" i="6"/>
  <c r="I712" i="6" s="1"/>
  <c r="H592" i="6"/>
  <c r="I592" i="6" s="1"/>
  <c r="H624" i="6"/>
  <c r="I624" i="6" s="1"/>
  <c r="H648" i="6"/>
  <c r="I648" i="6" s="1"/>
  <c r="H650" i="6"/>
  <c r="I650" i="6" s="1"/>
  <c r="H658" i="6"/>
  <c r="I658" i="6" s="1"/>
  <c r="H666" i="6"/>
  <c r="I666" i="6" s="1"/>
  <c r="H674" i="6"/>
  <c r="I674" i="6" s="1"/>
  <c r="H706" i="6"/>
  <c r="I706" i="6" s="1"/>
  <c r="H722" i="6"/>
  <c r="I722" i="6" s="1"/>
  <c r="H655" i="6"/>
  <c r="I655" i="6" s="1"/>
  <c r="H663" i="6"/>
  <c r="I663" i="6" s="1"/>
  <c r="H671" i="6"/>
  <c r="I671" i="6" s="1"/>
  <c r="H679" i="6"/>
  <c r="I679" i="6" s="1"/>
  <c r="H687" i="6"/>
  <c r="I687" i="6" s="1"/>
  <c r="H695" i="6"/>
  <c r="I695" i="6" s="1"/>
  <c r="H703" i="6"/>
  <c r="I703" i="6" s="1"/>
  <c r="H711" i="6"/>
  <c r="I711" i="6" s="1"/>
  <c r="H584" i="6"/>
  <c r="I584" i="6" s="1"/>
  <c r="H616" i="6"/>
  <c r="I616" i="6" s="1"/>
  <c r="H576" i="6"/>
  <c r="I576" i="6" s="1"/>
  <c r="H608" i="6"/>
  <c r="I608" i="6" s="1"/>
  <c r="H640" i="6"/>
  <c r="I640" i="6" s="1"/>
  <c r="H536" i="6"/>
  <c r="I536" i="6" s="1"/>
  <c r="H727" i="6"/>
  <c r="I727" i="6" s="1"/>
  <c r="H665" i="6"/>
  <c r="I665" i="6" s="1"/>
  <c r="H697" i="6"/>
  <c r="I697" i="6" s="1"/>
  <c r="H721" i="6"/>
  <c r="I721" i="6" s="1"/>
  <c r="H726" i="6"/>
  <c r="I726" i="6" s="1"/>
  <c r="H733" i="6"/>
  <c r="I733" i="6" s="1"/>
  <c r="H741" i="6"/>
  <c r="I741" i="6" s="1"/>
  <c r="H749" i="6"/>
  <c r="I749" i="6" s="1"/>
  <c r="H757" i="6"/>
  <c r="I757" i="6" s="1"/>
  <c r="H765" i="6"/>
  <c r="I765" i="6" s="1"/>
  <c r="H773" i="6"/>
  <c r="I773" i="6" s="1"/>
  <c r="H781" i="6"/>
  <c r="I781" i="6" s="1"/>
  <c r="H789" i="6"/>
  <c r="I789" i="6" s="1"/>
  <c r="H797" i="6"/>
  <c r="I797" i="6" s="1"/>
  <c r="H657" i="6"/>
  <c r="I657" i="6" s="1"/>
  <c r="H689" i="6"/>
  <c r="I689" i="6" s="1"/>
  <c r="H720" i="6"/>
  <c r="I720" i="6" s="1"/>
  <c r="H735" i="6"/>
  <c r="I735" i="6" s="1"/>
  <c r="H743" i="6"/>
  <c r="I743" i="6" s="1"/>
  <c r="H751" i="6"/>
  <c r="I751" i="6" s="1"/>
  <c r="H759" i="6"/>
  <c r="I759" i="6" s="1"/>
  <c r="H681" i="6"/>
  <c r="I681" i="6" s="1"/>
  <c r="H713" i="6"/>
  <c r="I713" i="6" s="1"/>
  <c r="H785" i="6"/>
  <c r="I785" i="6" s="1"/>
  <c r="H793" i="6"/>
  <c r="I793" i="6" s="1"/>
  <c r="H801" i="6"/>
  <c r="I801" i="6" s="1"/>
  <c r="H774" i="6"/>
  <c r="I774" i="6" s="1"/>
  <c r="H782" i="6"/>
  <c r="I782" i="6" s="1"/>
  <c r="H673" i="6"/>
  <c r="I673" i="6" s="1"/>
  <c r="H705" i="6"/>
  <c r="I705" i="6" s="1"/>
  <c r="H719" i="6"/>
  <c r="I719" i="6" s="1"/>
  <c r="H742" i="6"/>
  <c r="I742" i="6" s="1"/>
  <c r="H799" i="6"/>
  <c r="I799" i="6" s="1"/>
  <c r="H647" i="6"/>
  <c r="I647" i="6" s="1"/>
  <c r="H790" i="6"/>
  <c r="I790" i="6" s="1"/>
  <c r="H807" i="6"/>
  <c r="I807" i="6" s="1"/>
  <c r="H815" i="6"/>
  <c r="I815" i="6" s="1"/>
  <c r="H823" i="6"/>
  <c r="I823" i="6" s="1"/>
  <c r="H831" i="6"/>
  <c r="I831" i="6" s="1"/>
  <c r="H839" i="6"/>
  <c r="I839" i="6" s="1"/>
  <c r="H847" i="6"/>
  <c r="I847" i="6" s="1"/>
  <c r="H855" i="6"/>
  <c r="I855" i="6" s="1"/>
  <c r="H863" i="6"/>
  <c r="I863" i="6" s="1"/>
  <c r="H734" i="6"/>
  <c r="I734" i="6" s="1"/>
  <c r="H775" i="6"/>
  <c r="I775" i="6" s="1"/>
  <c r="H766" i="6"/>
  <c r="I766" i="6" s="1"/>
  <c r="H798" i="6"/>
  <c r="I798" i="6" s="1"/>
  <c r="H865" i="6"/>
  <c r="I865" i="6" s="1"/>
  <c r="H758" i="6"/>
  <c r="I758" i="6" s="1"/>
  <c r="H783" i="6"/>
  <c r="I783" i="6" s="1"/>
  <c r="H806" i="6"/>
  <c r="I806" i="6" s="1"/>
  <c r="H814" i="6"/>
  <c r="I814" i="6" s="1"/>
  <c r="H819" i="6"/>
  <c r="I819" i="6" s="1"/>
  <c r="H835" i="6"/>
  <c r="I835" i="6" s="1"/>
  <c r="H851" i="6"/>
  <c r="I851" i="6" s="1"/>
  <c r="H889" i="6"/>
  <c r="I889" i="6" s="1"/>
  <c r="H897" i="6"/>
  <c r="I897" i="6" s="1"/>
  <c r="H905" i="6"/>
  <c r="I905" i="6" s="1"/>
  <c r="H921" i="6"/>
  <c r="I921" i="6" s="1"/>
  <c r="H816" i="6"/>
  <c r="I816" i="6" s="1"/>
  <c r="H832" i="6"/>
  <c r="I832" i="6" s="1"/>
  <c r="H767" i="6"/>
  <c r="I767" i="6" s="1"/>
  <c r="H787" i="6"/>
  <c r="I787" i="6" s="1"/>
  <c r="H875" i="6"/>
  <c r="I875" i="6" s="1"/>
  <c r="H891" i="6"/>
  <c r="I891" i="6" s="1"/>
  <c r="H750" i="6"/>
  <c r="I750" i="6" s="1"/>
  <c r="H920" i="6"/>
  <c r="I920" i="6" s="1"/>
  <c r="H811" i="6"/>
  <c r="I811" i="6" s="1"/>
  <c r="H827" i="6"/>
  <c r="I827" i="6" s="1"/>
  <c r="H843" i="6"/>
  <c r="I843" i="6" s="1"/>
  <c r="H859" i="6"/>
  <c r="I859" i="6" s="1"/>
  <c r="H877" i="6"/>
  <c r="I877" i="6" s="1"/>
  <c r="H901" i="6"/>
  <c r="I901" i="6" s="1"/>
  <c r="H909" i="6"/>
  <c r="I909" i="6" s="1"/>
  <c r="H933" i="6"/>
  <c r="I933" i="6" s="1"/>
  <c r="H791" i="6"/>
  <c r="I791" i="6" s="1"/>
  <c r="H867" i="6"/>
  <c r="I867" i="6" s="1"/>
  <c r="H890" i="6"/>
  <c r="I890" i="6" s="1"/>
  <c r="H898" i="6"/>
  <c r="I898" i="6" s="1"/>
  <c r="H914" i="6"/>
  <c r="I914" i="6" s="1"/>
  <c r="H871" i="6"/>
  <c r="I871" i="6" s="1"/>
  <c r="H879" i="6"/>
  <c r="I879" i="6" s="1"/>
  <c r="H887" i="6"/>
  <c r="I887" i="6" s="1"/>
  <c r="H895" i="6"/>
  <c r="I895" i="6" s="1"/>
  <c r="H876" i="6"/>
  <c r="I876" i="6" s="1"/>
  <c r="H884" i="6"/>
  <c r="I884" i="6" s="1"/>
  <c r="H892" i="6"/>
  <c r="I892" i="6" s="1"/>
  <c r="H900" i="6"/>
  <c r="I900" i="6" s="1"/>
  <c r="H908" i="6"/>
  <c r="I908" i="6" s="1"/>
  <c r="H916" i="6"/>
  <c r="I916" i="6" s="1"/>
  <c r="H942" i="6"/>
  <c r="I942" i="6" s="1"/>
  <c r="H950" i="6"/>
  <c r="I950" i="6" s="1"/>
  <c r="H958" i="6"/>
  <c r="I958" i="6" s="1"/>
  <c r="H966" i="6"/>
  <c r="I966" i="6" s="1"/>
  <c r="H974" i="6"/>
  <c r="I974" i="6" s="1"/>
  <c r="H982" i="6"/>
  <c r="I982" i="6" s="1"/>
  <c r="H990" i="6"/>
  <c r="I990" i="6" s="1"/>
  <c r="H998" i="6"/>
  <c r="I998" i="6" s="1"/>
  <c r="H936" i="6"/>
  <c r="I936" i="6" s="1"/>
  <c r="H944" i="6"/>
  <c r="I944" i="6" s="1"/>
  <c r="H952" i="6"/>
  <c r="I952" i="6" s="1"/>
  <c r="H984" i="6"/>
  <c r="I984" i="6" s="1"/>
  <c r="H992" i="6"/>
  <c r="I992" i="6" s="1"/>
  <c r="H941" i="6"/>
  <c r="I941" i="6" s="1"/>
  <c r="H949" i="6"/>
  <c r="I949" i="6" s="1"/>
  <c r="H957" i="6"/>
  <c r="I957" i="6" s="1"/>
  <c r="H965" i="6"/>
  <c r="I965" i="6" s="1"/>
  <c r="H973" i="6"/>
  <c r="I973" i="6" s="1"/>
  <c r="H981" i="6"/>
  <c r="I981" i="6" s="1"/>
  <c r="H989" i="6"/>
  <c r="I989" i="6" s="1"/>
  <c r="H997" i="6"/>
  <c r="I997" i="6" s="1"/>
  <c r="H935" i="6"/>
  <c r="I935" i="6" s="1"/>
  <c r="H948" i="6"/>
  <c r="I948" i="6" s="1"/>
  <c r="H964" i="6"/>
  <c r="I964" i="6" s="1"/>
  <c r="H977" i="6"/>
  <c r="I977" i="6" s="1"/>
  <c r="H985" i="6"/>
  <c r="I985" i="6" s="1"/>
  <c r="H993" i="6"/>
  <c r="I993" i="6" s="1"/>
  <c r="H1001" i="6"/>
  <c r="I1001" i="6" s="1"/>
  <c r="H331" i="6"/>
  <c r="I331" i="6" s="1"/>
  <c r="H328" i="6"/>
  <c r="I328" i="6" s="1"/>
  <c r="H323" i="6"/>
  <c r="I323" i="6" s="1"/>
  <c r="H352" i="6"/>
  <c r="I352" i="6" s="1"/>
  <c r="H364" i="6"/>
  <c r="I364" i="6" s="1"/>
  <c r="H384" i="6"/>
  <c r="I384" i="6" s="1"/>
  <c r="H404" i="6"/>
  <c r="I404" i="6" s="1"/>
  <c r="H437" i="6"/>
  <c r="I437" i="6" s="1"/>
  <c r="H441" i="6"/>
  <c r="I441" i="6" s="1"/>
  <c r="H432" i="6"/>
  <c r="I432" i="6" s="1"/>
  <c r="H481" i="6"/>
  <c r="I481" i="6" s="1"/>
  <c r="H485" i="6"/>
  <c r="I485" i="6" s="1"/>
  <c r="H470" i="6"/>
  <c r="I470" i="6" s="1"/>
  <c r="H505" i="6"/>
  <c r="I505" i="6" s="1"/>
  <c r="H500" i="6"/>
  <c r="I500" i="6" s="1"/>
  <c r="H529" i="6"/>
  <c r="I529" i="6" s="1"/>
  <c r="H566" i="6"/>
  <c r="I566" i="6" s="1"/>
  <c r="H546" i="6"/>
  <c r="I546" i="6" s="1"/>
  <c r="H601" i="6"/>
  <c r="I601" i="6" s="1"/>
  <c r="H613" i="6"/>
  <c r="I613" i="6" s="1"/>
  <c r="H556" i="6"/>
  <c r="I556" i="6" s="1"/>
  <c r="H643" i="6"/>
  <c r="I643" i="6" s="1"/>
  <c r="H577" i="6"/>
  <c r="I577" i="6" s="1"/>
  <c r="H579" i="6"/>
  <c r="I579" i="6" s="1"/>
  <c r="H675" i="6"/>
  <c r="I675" i="6" s="1"/>
  <c r="H709" i="6"/>
  <c r="I709" i="6" s="1"/>
  <c r="H718" i="6"/>
  <c r="I718" i="6" s="1"/>
  <c r="H659" i="6"/>
  <c r="I659" i="6" s="1"/>
  <c r="H661" i="6"/>
  <c r="I661" i="6" s="1"/>
  <c r="H652" i="6"/>
  <c r="I652" i="6" s="1"/>
  <c r="H685" i="6"/>
  <c r="I685" i="6" s="1"/>
  <c r="H786" i="6"/>
  <c r="I786" i="6" s="1"/>
  <c r="H755" i="6"/>
  <c r="I755" i="6" s="1"/>
  <c r="H792" i="6"/>
  <c r="I792" i="6" s="1"/>
  <c r="H800" i="6"/>
  <c r="I800" i="6" s="1"/>
  <c r="H845" i="6"/>
  <c r="I845" i="6" s="1"/>
  <c r="H846" i="6"/>
  <c r="I846" i="6" s="1"/>
  <c r="H850" i="6"/>
  <c r="I850" i="6" s="1"/>
  <c r="H812" i="6"/>
  <c r="I812" i="6" s="1"/>
  <c r="H857" i="6"/>
  <c r="I857" i="6" s="1"/>
  <c r="H856" i="6"/>
  <c r="I856" i="6" s="1"/>
  <c r="H928" i="6"/>
  <c r="I928" i="6" s="1"/>
  <c r="H927" i="6"/>
  <c r="I927" i="6" s="1"/>
  <c r="H902" i="6"/>
  <c r="I902" i="6" s="1"/>
  <c r="H899" i="6"/>
  <c r="I899" i="6" s="1"/>
  <c r="H994" i="6"/>
  <c r="I994" i="6" s="1"/>
  <c r="H976" i="6"/>
  <c r="I976" i="6" s="1"/>
  <c r="H991" i="6"/>
  <c r="I991" i="6" s="1"/>
  <c r="H939" i="6"/>
  <c r="I939" i="6" s="1"/>
  <c r="H320" i="6"/>
  <c r="I320" i="6" s="1"/>
  <c r="H341" i="6"/>
  <c r="I341" i="6" s="1"/>
  <c r="H325" i="6"/>
  <c r="I325" i="6" s="1"/>
  <c r="H349" i="6"/>
  <c r="I349" i="6" s="1"/>
  <c r="H368" i="6"/>
  <c r="I368" i="6" s="1"/>
  <c r="H387" i="6"/>
  <c r="I387" i="6" s="1"/>
  <c r="H317" i="6"/>
  <c r="I317" i="6" s="1"/>
  <c r="H452" i="6"/>
  <c r="I452" i="6" s="1"/>
  <c r="H467" i="6"/>
  <c r="I467" i="6" s="1"/>
  <c r="H436" i="6"/>
  <c r="I436" i="6" s="1"/>
  <c r="H428" i="6"/>
  <c r="I428" i="6" s="1"/>
  <c r="H494" i="6"/>
  <c r="I494" i="6" s="1"/>
  <c r="H487" i="6"/>
  <c r="I487" i="6" s="1"/>
  <c r="H523" i="6"/>
  <c r="I523" i="6" s="1"/>
  <c r="H522" i="6"/>
  <c r="I522" i="6" s="1"/>
  <c r="H532" i="6"/>
  <c r="I532" i="6" s="1"/>
  <c r="H510" i="6"/>
  <c r="I510" i="6" s="1"/>
  <c r="H516" i="6"/>
  <c r="I516" i="6" s="1"/>
  <c r="H612" i="6"/>
  <c r="I612" i="6" s="1"/>
  <c r="H634" i="6"/>
  <c r="I634" i="6" s="1"/>
  <c r="H557" i="6"/>
  <c r="I557" i="6" s="1"/>
  <c r="H645" i="6"/>
  <c r="I645" i="6" s="1"/>
  <c r="H588" i="6"/>
  <c r="I588" i="6" s="1"/>
  <c r="H589" i="6"/>
  <c r="I589" i="6" s="1"/>
  <c r="H676" i="6"/>
  <c r="I676" i="6" s="1"/>
  <c r="H667" i="6"/>
  <c r="I667" i="6" s="1"/>
  <c r="H619" i="6"/>
  <c r="I619" i="6" s="1"/>
  <c r="H660" i="6"/>
  <c r="I660" i="6" s="1"/>
  <c r="H682" i="6"/>
  <c r="I682" i="6" s="1"/>
  <c r="H662" i="6"/>
  <c r="I662" i="6" s="1"/>
  <c r="H731" i="6"/>
  <c r="I731" i="6" s="1"/>
  <c r="H802" i="6"/>
  <c r="I802" i="6" s="1"/>
  <c r="H756" i="6"/>
  <c r="I756" i="6" s="1"/>
  <c r="H796" i="6"/>
  <c r="I796" i="6" s="1"/>
  <c r="H804" i="6"/>
  <c r="I804" i="6" s="1"/>
  <c r="H858" i="6"/>
  <c r="I858" i="6" s="1"/>
  <c r="H849" i="6"/>
  <c r="I849" i="6" s="1"/>
  <c r="H853" i="6"/>
  <c r="I853" i="6" s="1"/>
  <c r="H822" i="6"/>
  <c r="I822" i="6" s="1"/>
  <c r="H860" i="6"/>
  <c r="I860" i="6" s="1"/>
  <c r="H864" i="6"/>
  <c r="I864" i="6" s="1"/>
  <c r="H910" i="6"/>
  <c r="I910" i="6" s="1"/>
  <c r="H907" i="6"/>
  <c r="I907" i="6" s="1"/>
  <c r="H938" i="6"/>
  <c r="I938" i="6" s="1"/>
  <c r="H937" i="6"/>
  <c r="I937" i="6" s="1"/>
  <c r="H1000" i="6"/>
  <c r="I1000" i="6" s="1"/>
  <c r="H999" i="6"/>
  <c r="I999" i="6" s="1"/>
  <c r="H947" i="6"/>
  <c r="I947" i="6" s="1"/>
  <c r="H342" i="6"/>
  <c r="I342" i="6" s="1"/>
  <c r="H347" i="6"/>
  <c r="I347" i="6" s="1"/>
  <c r="H315" i="6"/>
  <c r="I315" i="6" s="1"/>
  <c r="H370" i="6"/>
  <c r="I370" i="6" s="1"/>
  <c r="H400" i="6"/>
  <c r="I400" i="6" s="1"/>
  <c r="H376" i="6"/>
  <c r="I376" i="6" s="1"/>
  <c r="H398" i="6"/>
  <c r="I398" i="6" s="1"/>
  <c r="H425" i="6"/>
  <c r="I425" i="6" s="1"/>
  <c r="H439" i="6"/>
  <c r="I439" i="6" s="1"/>
  <c r="H464" i="6"/>
  <c r="I464" i="6" s="1"/>
  <c r="H479" i="6"/>
  <c r="I479" i="6" s="1"/>
  <c r="H513" i="6"/>
  <c r="I513" i="6" s="1"/>
  <c r="H506" i="6"/>
  <c r="I506" i="6" s="1"/>
  <c r="H540" i="6"/>
  <c r="I540" i="6" s="1"/>
  <c r="H633" i="6"/>
  <c r="I633" i="6" s="1"/>
  <c r="H635" i="6"/>
  <c r="I635" i="6" s="1"/>
  <c r="H573" i="6"/>
  <c r="I573" i="6" s="1"/>
  <c r="H553" i="6"/>
  <c r="I553" i="6" s="1"/>
  <c r="H609" i="6"/>
  <c r="I609" i="6" s="1"/>
  <c r="H610" i="6"/>
  <c r="I610" i="6" s="1"/>
  <c r="H686" i="6"/>
  <c r="I686" i="6" s="1"/>
  <c r="H668" i="6"/>
  <c r="I668" i="6" s="1"/>
  <c r="H629" i="6"/>
  <c r="I629" i="6" s="1"/>
  <c r="H670" i="6"/>
  <c r="I670" i="6" s="1"/>
  <c r="H693" i="6"/>
  <c r="I693" i="6" s="1"/>
  <c r="H683" i="6"/>
  <c r="I683" i="6" s="1"/>
  <c r="H732" i="6"/>
  <c r="I732" i="6" s="1"/>
  <c r="H754" i="6"/>
  <c r="I754" i="6" s="1"/>
  <c r="H772" i="6"/>
  <c r="I772" i="6" s="1"/>
  <c r="H736" i="6"/>
  <c r="I736" i="6" s="1"/>
  <c r="H739" i="6"/>
  <c r="I739" i="6" s="1"/>
  <c r="H780" i="6"/>
  <c r="I780" i="6" s="1"/>
  <c r="H861" i="6"/>
  <c r="I861" i="6" s="1"/>
  <c r="H852" i="6"/>
  <c r="I852" i="6" s="1"/>
  <c r="H868" i="6"/>
  <c r="I868" i="6" s="1"/>
  <c r="H825" i="6"/>
  <c r="I825" i="6" s="1"/>
  <c r="H866" i="6"/>
  <c r="I866" i="6" s="1"/>
  <c r="H873" i="6"/>
  <c r="I873" i="6" s="1"/>
  <c r="H872" i="6"/>
  <c r="I872" i="6" s="1"/>
  <c r="H918" i="6"/>
  <c r="I918" i="6" s="1"/>
  <c r="H885" i="6"/>
  <c r="I885" i="6" s="1"/>
  <c r="H915" i="6"/>
  <c r="I915" i="6" s="1"/>
  <c r="H946" i="6"/>
  <c r="I946" i="6" s="1"/>
  <c r="H945" i="6"/>
  <c r="I945" i="6" s="1"/>
  <c r="H943" i="6"/>
  <c r="I943" i="6" s="1"/>
  <c r="H940" i="6"/>
  <c r="I940" i="6" s="1"/>
  <c r="H955" i="6"/>
  <c r="I955" i="6" s="1"/>
  <c r="AG20" i="6"/>
  <c r="AH20" i="6"/>
  <c r="AI20" i="6"/>
  <c r="AE20" i="6"/>
  <c r="AJ20" i="6"/>
  <c r="AF20" i="6"/>
  <c r="H163" i="6"/>
  <c r="H294" i="6"/>
  <c r="H35" i="6"/>
  <c r="H166" i="6"/>
  <c r="H291" i="6"/>
  <c r="H63" i="6"/>
  <c r="H116" i="6"/>
  <c r="H199" i="6"/>
  <c r="H244" i="6"/>
  <c r="H88" i="6"/>
  <c r="H77" i="6"/>
  <c r="H216" i="6"/>
  <c r="H205" i="6"/>
  <c r="H49" i="6"/>
  <c r="H38" i="6"/>
  <c r="H177" i="6"/>
  <c r="H43" i="6"/>
  <c r="H171" i="6"/>
  <c r="H299" i="6"/>
  <c r="H124" i="6"/>
  <c r="H252" i="6"/>
  <c r="H85" i="6"/>
  <c r="H213" i="6"/>
  <c r="H46" i="6"/>
  <c r="H174" i="6"/>
  <c r="H7" i="6"/>
  <c r="H71" i="6"/>
  <c r="H215" i="6"/>
  <c r="H96" i="6"/>
  <c r="H224" i="6"/>
  <c r="H57" i="6"/>
  <c r="H185" i="6"/>
  <c r="H75" i="6"/>
  <c r="H203" i="6"/>
  <c r="H20" i="6"/>
  <c r="H156" i="6"/>
  <c r="H284" i="6"/>
  <c r="H117" i="6"/>
  <c r="H245" i="6"/>
  <c r="H78" i="6"/>
  <c r="H206" i="6"/>
  <c r="H239" i="6"/>
  <c r="H103" i="6"/>
  <c r="H287" i="6"/>
  <c r="H128" i="6"/>
  <c r="H256" i="6"/>
  <c r="H89" i="6"/>
  <c r="H217" i="6"/>
  <c r="H91" i="6"/>
  <c r="H219" i="6"/>
  <c r="H36" i="6"/>
  <c r="H172" i="6"/>
  <c r="H5" i="6"/>
  <c r="H133" i="6"/>
  <c r="H261" i="6"/>
  <c r="H94" i="6"/>
  <c r="H222" i="6"/>
  <c r="H263" i="6"/>
  <c r="H119" i="6"/>
  <c r="H16" i="6"/>
  <c r="H144" i="6"/>
  <c r="H272" i="6"/>
  <c r="H105" i="6"/>
  <c r="H233" i="6"/>
  <c r="H99" i="6"/>
  <c r="H227" i="6"/>
  <c r="H44" i="6"/>
  <c r="H180" i="6"/>
  <c r="H13" i="6"/>
  <c r="H141" i="6"/>
  <c r="H269" i="6"/>
  <c r="H102" i="6"/>
  <c r="H230" i="6"/>
  <c r="H279" i="6"/>
  <c r="H127" i="6"/>
  <c r="H24" i="6"/>
  <c r="H152" i="6"/>
  <c r="H280" i="6"/>
  <c r="H113" i="6"/>
  <c r="H241" i="6"/>
  <c r="H107" i="6"/>
  <c r="H235" i="6"/>
  <c r="H52" i="6"/>
  <c r="H188" i="6"/>
  <c r="H21" i="6"/>
  <c r="H149" i="6"/>
  <c r="H277" i="6"/>
  <c r="H110" i="6"/>
  <c r="H238" i="6"/>
  <c r="H295" i="6"/>
  <c r="H135" i="6"/>
  <c r="H32" i="6"/>
  <c r="H160" i="6"/>
  <c r="H288" i="6"/>
  <c r="H121" i="6"/>
  <c r="H249" i="6"/>
  <c r="H11" i="6"/>
  <c r="H139" i="6"/>
  <c r="H267" i="6"/>
  <c r="H84" i="6"/>
  <c r="H220" i="6"/>
  <c r="H53" i="6"/>
  <c r="H181" i="6"/>
  <c r="H14" i="6"/>
  <c r="H142" i="6"/>
  <c r="H270" i="6"/>
  <c r="H39" i="6"/>
  <c r="H167" i="6"/>
  <c r="H64" i="6"/>
  <c r="H192" i="6"/>
  <c r="H25" i="6"/>
  <c r="H153" i="6"/>
  <c r="H281" i="6"/>
  <c r="H27" i="6"/>
  <c r="H155" i="6"/>
  <c r="H283" i="6"/>
  <c r="H108" i="6"/>
  <c r="H236" i="6"/>
  <c r="H69" i="6"/>
  <c r="H197" i="6"/>
  <c r="H30" i="6"/>
  <c r="H158" i="6"/>
  <c r="H286" i="6"/>
  <c r="H55" i="6"/>
  <c r="H183" i="6"/>
  <c r="H80" i="6"/>
  <c r="H208" i="6"/>
  <c r="H41" i="6"/>
  <c r="H169" i="6"/>
  <c r="H297" i="6"/>
  <c r="H51" i="6"/>
  <c r="H115" i="6"/>
  <c r="H179" i="6"/>
  <c r="H243" i="6"/>
  <c r="H92" i="6"/>
  <c r="H60" i="6"/>
  <c r="H132" i="6"/>
  <c r="H196" i="6"/>
  <c r="H260" i="6"/>
  <c r="H29" i="6"/>
  <c r="H93" i="6"/>
  <c r="H157" i="6"/>
  <c r="H221" i="6"/>
  <c r="H285" i="6"/>
  <c r="H54" i="6"/>
  <c r="H118" i="6"/>
  <c r="H182" i="6"/>
  <c r="H246" i="6"/>
  <c r="H191" i="6"/>
  <c r="H15" i="6"/>
  <c r="H79" i="6"/>
  <c r="H143" i="6"/>
  <c r="H231" i="6"/>
  <c r="H40" i="6"/>
  <c r="H104" i="6"/>
  <c r="H168" i="6"/>
  <c r="H232" i="6"/>
  <c r="H296" i="6"/>
  <c r="H65" i="6"/>
  <c r="H129" i="6"/>
  <c r="H193" i="6"/>
  <c r="H2" i="6"/>
  <c r="H34" i="6"/>
  <c r="H66" i="6"/>
  <c r="H82" i="6"/>
  <c r="H122" i="6"/>
  <c r="H162" i="6"/>
  <c r="H210" i="6"/>
  <c r="H258" i="6"/>
  <c r="H42" i="6"/>
  <c r="H74" i="6"/>
  <c r="H138" i="6"/>
  <c r="H186" i="6"/>
  <c r="H242" i="6"/>
  <c r="H290" i="6"/>
  <c r="H58" i="6"/>
  <c r="H90" i="6"/>
  <c r="H130" i="6"/>
  <c r="H178" i="6"/>
  <c r="H218" i="6"/>
  <c r="H274" i="6"/>
  <c r="H50" i="6"/>
  <c r="H114" i="6"/>
  <c r="H170" i="6"/>
  <c r="H226" i="6"/>
  <c r="H282" i="6"/>
  <c r="H26" i="6"/>
  <c r="H10" i="6"/>
  <c r="H106" i="6"/>
  <c r="H154" i="6"/>
  <c r="H202" i="6"/>
  <c r="H250" i="6"/>
  <c r="H298" i="6"/>
  <c r="H18" i="6"/>
  <c r="H98" i="6"/>
  <c r="H146" i="6"/>
  <c r="H194" i="6"/>
  <c r="H234" i="6"/>
  <c r="H266" i="6"/>
  <c r="H59" i="6"/>
  <c r="H123" i="6"/>
  <c r="H187" i="6"/>
  <c r="H251" i="6"/>
  <c r="H4" i="6"/>
  <c r="H68" i="6"/>
  <c r="H140" i="6"/>
  <c r="H204" i="6"/>
  <c r="H268" i="6"/>
  <c r="H37" i="6"/>
  <c r="H101" i="6"/>
  <c r="H165" i="6"/>
  <c r="H229" i="6"/>
  <c r="H293" i="6"/>
  <c r="H62" i="6"/>
  <c r="H126" i="6"/>
  <c r="H190" i="6"/>
  <c r="H254" i="6"/>
  <c r="H207" i="6"/>
  <c r="H23" i="6"/>
  <c r="H87" i="6"/>
  <c r="H151" i="6"/>
  <c r="H247" i="6"/>
  <c r="H48" i="6"/>
  <c r="H112" i="6"/>
  <c r="H176" i="6"/>
  <c r="H240" i="6"/>
  <c r="H9" i="6"/>
  <c r="H73" i="6"/>
  <c r="H137" i="6"/>
  <c r="H201" i="6"/>
  <c r="H265" i="6"/>
  <c r="H3" i="6"/>
  <c r="H67" i="6"/>
  <c r="H131" i="6"/>
  <c r="H195" i="6"/>
  <c r="H259" i="6"/>
  <c r="H12" i="6"/>
  <c r="H76" i="6"/>
  <c r="H148" i="6"/>
  <c r="H212" i="6"/>
  <c r="H276" i="6"/>
  <c r="H45" i="6"/>
  <c r="H109" i="6"/>
  <c r="H173" i="6"/>
  <c r="H237" i="6"/>
  <c r="H6" i="6"/>
  <c r="H70" i="6"/>
  <c r="H134" i="6"/>
  <c r="H198" i="6"/>
  <c r="H262" i="6"/>
  <c r="H223" i="6"/>
  <c r="H31" i="6"/>
  <c r="H95" i="6"/>
  <c r="H159" i="6"/>
  <c r="H271" i="6"/>
  <c r="H56" i="6"/>
  <c r="H120" i="6"/>
  <c r="H184" i="6"/>
  <c r="H248" i="6"/>
  <c r="H17" i="6"/>
  <c r="H81" i="6"/>
  <c r="H145" i="6"/>
  <c r="H209" i="6"/>
  <c r="H273" i="6"/>
  <c r="H19" i="6"/>
  <c r="H83" i="6"/>
  <c r="H147" i="6"/>
  <c r="H211" i="6"/>
  <c r="H275" i="6"/>
  <c r="H28" i="6"/>
  <c r="H100" i="6"/>
  <c r="H164" i="6"/>
  <c r="H228" i="6"/>
  <c r="H292" i="6"/>
  <c r="H61" i="6"/>
  <c r="H125" i="6"/>
  <c r="H189" i="6"/>
  <c r="H253" i="6"/>
  <c r="H22" i="6"/>
  <c r="H86" i="6"/>
  <c r="H150" i="6"/>
  <c r="H214" i="6"/>
  <c r="H278" i="6"/>
  <c r="H255" i="6"/>
  <c r="H47" i="6"/>
  <c r="H111" i="6"/>
  <c r="H175" i="6"/>
  <c r="H8" i="6"/>
  <c r="H72" i="6"/>
  <c r="H136" i="6"/>
  <c r="H200" i="6"/>
  <c r="H264" i="6"/>
  <c r="H33" i="6"/>
  <c r="H97" i="6"/>
  <c r="H161" i="6"/>
  <c r="H225" i="6"/>
  <c r="H289" i="6"/>
  <c r="AQ7" i="6"/>
  <c r="AR7" i="6"/>
  <c r="AS7" i="6"/>
  <c r="AT7" i="6"/>
  <c r="AU7" i="6"/>
  <c r="AP7" i="6"/>
  <c r="AQ6" i="6"/>
  <c r="AR6" i="6"/>
  <c r="AS6" i="6"/>
  <c r="AT6" i="6"/>
  <c r="AU6" i="6"/>
  <c r="AP6" i="6"/>
  <c r="AQ5" i="6"/>
  <c r="AR5" i="6"/>
  <c r="AS5" i="6"/>
  <c r="AT5" i="6"/>
  <c r="AU5" i="6"/>
  <c r="AP4" i="6"/>
  <c r="AQ3" i="6"/>
  <c r="AR3" i="6"/>
  <c r="AS3" i="6"/>
  <c r="AT3" i="6"/>
  <c r="AU3" i="6"/>
  <c r="AP3" i="6"/>
  <c r="AQ2" i="6"/>
  <c r="AR2" i="6"/>
  <c r="AS2" i="6"/>
  <c r="AT2" i="6"/>
  <c r="AU2" i="6"/>
  <c r="AP2" i="6"/>
  <c r="AQ4" i="6"/>
  <c r="AR4" i="6"/>
  <c r="AS4" i="6"/>
  <c r="AT4" i="6"/>
  <c r="AU4" i="6"/>
  <c r="AP5" i="6"/>
  <c r="AE17" i="6"/>
  <c r="AF17" i="6"/>
  <c r="AG17" i="6"/>
  <c r="AH17" i="6"/>
  <c r="AI17" i="6"/>
  <c r="AJ17" i="6"/>
  <c r="AE16" i="6"/>
  <c r="AF16" i="6"/>
  <c r="AG16" i="6"/>
  <c r="AH16" i="6"/>
  <c r="AI16" i="6"/>
  <c r="AJ16" i="6"/>
  <c r="AE15" i="6"/>
  <c r="AF15" i="6"/>
  <c r="AG15" i="6"/>
  <c r="AH15" i="6"/>
  <c r="AI15" i="6"/>
  <c r="AJ15" i="6"/>
  <c r="AE14" i="6"/>
  <c r="AF14" i="6"/>
  <c r="AG14" i="6"/>
  <c r="AH14" i="6"/>
  <c r="AI14" i="6"/>
  <c r="AJ14" i="6"/>
  <c r="AE13" i="6"/>
  <c r="AF13" i="6"/>
  <c r="AG13" i="6"/>
  <c r="AH13" i="6"/>
  <c r="AI13" i="6"/>
  <c r="AJ13" i="6"/>
  <c r="AE12" i="6"/>
  <c r="AF12" i="6"/>
  <c r="AG12" i="6"/>
  <c r="AH12" i="6"/>
  <c r="AI12" i="6"/>
  <c r="AJ12" i="6"/>
  <c r="I233" i="6"/>
  <c r="I265" i="6"/>
  <c r="I297" i="6"/>
  <c r="I212" i="6"/>
  <c r="I191" i="6"/>
  <c r="I119" i="6"/>
  <c r="I184" i="6"/>
  <c r="I176" i="6"/>
  <c r="I240" i="6"/>
  <c r="I272" i="6"/>
  <c r="I145" i="6"/>
  <c r="I137" i="6"/>
  <c r="I170" i="6"/>
  <c r="I245" i="6"/>
  <c r="I277" i="6"/>
  <c r="I153" i="6"/>
  <c r="I6" i="6"/>
  <c r="I23" i="6"/>
  <c r="I237" i="6"/>
  <c r="I269" i="6"/>
  <c r="I211" i="6"/>
  <c r="I168" i="6"/>
  <c r="I160" i="6"/>
  <c r="I152" i="6"/>
  <c r="I144" i="6"/>
  <c r="I136" i="6"/>
  <c r="I15" i="6"/>
  <c r="I189" i="6"/>
  <c r="I161" i="6"/>
  <c r="I283" i="6"/>
  <c r="I227" i="6"/>
  <c r="I128" i="6"/>
  <c r="I120" i="6"/>
  <c r="I270" i="6"/>
  <c r="I220" i="6"/>
  <c r="I192" i="6"/>
  <c r="I87" i="6"/>
  <c r="I55" i="6"/>
  <c r="I33" i="6"/>
  <c r="I90" i="6"/>
  <c r="I58" i="6"/>
  <c r="I26" i="6"/>
  <c r="I254" i="6"/>
  <c r="I5" i="6"/>
  <c r="I213" i="6"/>
  <c r="I181" i="6"/>
  <c r="I127" i="6"/>
  <c r="I95" i="6"/>
  <c r="I65" i="6"/>
  <c r="I47" i="6"/>
  <c r="I178" i="6"/>
  <c r="I66" i="6"/>
  <c r="I34" i="6"/>
  <c r="I247" i="6"/>
  <c r="I263" i="6"/>
  <c r="I286" i="6"/>
  <c r="I252" i="6"/>
  <c r="I201" i="6"/>
  <c r="I173" i="6"/>
  <c r="I89" i="6"/>
  <c r="I71" i="6"/>
  <c r="I49" i="6"/>
  <c r="I114" i="6"/>
  <c r="I82" i="6"/>
  <c r="I42" i="6"/>
  <c r="I10" i="6"/>
  <c r="I222" i="6"/>
  <c r="I284" i="6"/>
  <c r="I103" i="6"/>
  <c r="I81" i="6"/>
  <c r="I63" i="6"/>
  <c r="I41" i="6"/>
  <c r="I186" i="6"/>
  <c r="I50" i="6"/>
  <c r="I267" i="6"/>
  <c r="I199" i="6"/>
  <c r="I97" i="6"/>
  <c r="I79" i="6"/>
  <c r="I57" i="6"/>
  <c r="I39" i="6"/>
  <c r="I98" i="6"/>
  <c r="I74" i="6"/>
  <c r="I18" i="6"/>
  <c r="I238" i="6"/>
  <c r="I3" i="6"/>
  <c r="I171" i="6"/>
  <c r="I111" i="6"/>
  <c r="I73" i="6"/>
  <c r="I31" i="6"/>
  <c r="I106" i="6"/>
  <c r="I4" i="6"/>
  <c r="I221" i="6"/>
  <c r="I253" i="6"/>
  <c r="I225" i="6"/>
  <c r="I257" i="6"/>
  <c r="I289" i="6"/>
  <c r="I210" i="6"/>
  <c r="I232" i="6"/>
  <c r="I264" i="6"/>
  <c r="I296" i="6"/>
  <c r="I200" i="6"/>
  <c r="I194" i="6"/>
  <c r="I193" i="6"/>
  <c r="I209" i="6"/>
  <c r="I179" i="6"/>
  <c r="I169" i="6"/>
  <c r="I151" i="6"/>
  <c r="I143" i="6"/>
  <c r="I135" i="6"/>
  <c r="I117" i="6"/>
  <c r="I109" i="6"/>
  <c r="I166" i="6"/>
  <c r="I158" i="6"/>
  <c r="I150" i="6"/>
  <c r="I142" i="6"/>
  <c r="I134" i="6"/>
  <c r="I126" i="6"/>
  <c r="I118" i="6"/>
  <c r="I299" i="6"/>
  <c r="I282" i="6"/>
  <c r="I266" i="6"/>
  <c r="I250" i="6"/>
  <c r="I234" i="6"/>
  <c r="I218" i="6"/>
  <c r="I231" i="6"/>
  <c r="I244" i="6"/>
  <c r="I276" i="6"/>
  <c r="I208" i="6"/>
  <c r="I202" i="6"/>
  <c r="I207" i="6"/>
  <c r="I187" i="6"/>
  <c r="I159" i="6"/>
  <c r="I125" i="6"/>
  <c r="I101" i="6"/>
  <c r="I172" i="6"/>
  <c r="I164" i="6"/>
  <c r="I156" i="6"/>
  <c r="I148" i="6"/>
  <c r="I140" i="6"/>
  <c r="I132" i="6"/>
  <c r="I124" i="6"/>
  <c r="I116" i="6"/>
  <c r="I112" i="6"/>
  <c r="I104" i="6"/>
  <c r="I96" i="6"/>
  <c r="I88" i="6"/>
  <c r="I80" i="6"/>
  <c r="I72" i="6"/>
  <c r="I64" i="6"/>
  <c r="I56" i="6"/>
  <c r="I48" i="6"/>
  <c r="I40" i="6"/>
  <c r="I32" i="6"/>
  <c r="I24" i="6"/>
  <c r="I16" i="6"/>
  <c r="I27" i="6"/>
  <c r="I21" i="6"/>
  <c r="I19" i="6"/>
  <c r="I13" i="6"/>
  <c r="I11" i="6"/>
  <c r="I279" i="6"/>
  <c r="I259" i="6"/>
  <c r="I243" i="6"/>
  <c r="I223" i="6"/>
  <c r="I217" i="6"/>
  <c r="I249" i="6"/>
  <c r="I281" i="6"/>
  <c r="I224" i="6"/>
  <c r="I256" i="6"/>
  <c r="I288" i="6"/>
  <c r="I7" i="6"/>
  <c r="I8" i="6"/>
  <c r="I197" i="6"/>
  <c r="I167" i="6"/>
  <c r="I149" i="6"/>
  <c r="I141" i="6"/>
  <c r="I133" i="6"/>
  <c r="I188" i="6"/>
  <c r="I180" i="6"/>
  <c r="I174" i="6"/>
  <c r="I239" i="6"/>
  <c r="I298" i="6"/>
  <c r="I278" i="6"/>
  <c r="I262" i="6"/>
  <c r="I246" i="6"/>
  <c r="I230" i="6"/>
  <c r="I214" i="6"/>
  <c r="I229" i="6"/>
  <c r="I261" i="6"/>
  <c r="I293" i="6"/>
  <c r="I236" i="6"/>
  <c r="I268" i="6"/>
  <c r="I121" i="6"/>
  <c r="I196" i="6"/>
  <c r="I195" i="6"/>
  <c r="I185" i="6"/>
  <c r="I177" i="6"/>
  <c r="I157" i="6"/>
  <c r="I131" i="6"/>
  <c r="I123" i="6"/>
  <c r="I115" i="6"/>
  <c r="I107" i="6"/>
  <c r="I99" i="6"/>
  <c r="I93" i="6"/>
  <c r="I91" i="6"/>
  <c r="I85" i="6"/>
  <c r="I83" i="6"/>
  <c r="I77" i="6"/>
  <c r="I75" i="6"/>
  <c r="I69" i="6"/>
  <c r="I67" i="6"/>
  <c r="I61" i="6"/>
  <c r="I59" i="6"/>
  <c r="I53" i="6"/>
  <c r="I51" i="6"/>
  <c r="I45" i="6"/>
  <c r="I43" i="6"/>
  <c r="I37" i="6"/>
  <c r="I35" i="6"/>
  <c r="I29" i="6"/>
  <c r="I190" i="6"/>
  <c r="I182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291" i="6"/>
  <c r="I275" i="6"/>
  <c r="I255" i="6"/>
  <c r="I219" i="6"/>
  <c r="I294" i="6"/>
  <c r="I241" i="6"/>
  <c r="I273" i="6"/>
  <c r="I216" i="6"/>
  <c r="I248" i="6"/>
  <c r="I280" i="6"/>
  <c r="I204" i="6"/>
  <c r="I205" i="6"/>
  <c r="I203" i="6"/>
  <c r="I183" i="6"/>
  <c r="I175" i="6"/>
  <c r="I165" i="6"/>
  <c r="I147" i="6"/>
  <c r="I139" i="6"/>
  <c r="I162" i="6"/>
  <c r="I154" i="6"/>
  <c r="I146" i="6"/>
  <c r="I138" i="6"/>
  <c r="I130" i="6"/>
  <c r="I122" i="6"/>
  <c r="I271" i="6"/>
  <c r="I235" i="6"/>
  <c r="I274" i="6"/>
  <c r="I258" i="6"/>
  <c r="I242" i="6"/>
  <c r="I226" i="6"/>
  <c r="I285" i="6"/>
  <c r="I228" i="6"/>
  <c r="I260" i="6"/>
  <c r="I292" i="6"/>
  <c r="I206" i="6"/>
  <c r="I198" i="6"/>
  <c r="I163" i="6"/>
  <c r="I155" i="6"/>
  <c r="I129" i="6"/>
  <c r="I113" i="6"/>
  <c r="I105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25" i="6"/>
  <c r="I17" i="6"/>
  <c r="I9" i="6"/>
  <c r="I287" i="6"/>
  <c r="I251" i="6"/>
  <c r="I215" i="6"/>
  <c r="I290" i="6"/>
  <c r="I295" i="6"/>
  <c r="I2" i="6"/>
  <c r="AG7" i="6"/>
  <c r="AH7" i="6"/>
  <c r="AI7" i="6"/>
  <c r="AJ7" i="6"/>
  <c r="AE7" i="6"/>
  <c r="AF7" i="6"/>
  <c r="AJ8" i="6"/>
  <c r="AE8" i="6"/>
  <c r="AF8" i="6"/>
  <c r="AI8" i="6"/>
  <c r="AG8" i="6"/>
  <c r="AH8" i="6"/>
  <c r="AE6" i="6"/>
  <c r="AF6" i="6"/>
  <c r="AG6" i="6"/>
  <c r="AH6" i="6"/>
  <c r="AI6" i="6"/>
  <c r="AJ6" i="6"/>
  <c r="AG5" i="6"/>
  <c r="AI5" i="6"/>
  <c r="AJ5" i="6"/>
  <c r="AH5" i="6"/>
  <c r="AE5" i="6"/>
  <c r="AF5" i="6"/>
  <c r="AE4" i="6"/>
  <c r="AF4" i="6"/>
  <c r="AG4" i="6"/>
  <c r="AH4" i="6"/>
  <c r="AI4" i="6"/>
  <c r="AJ4" i="6"/>
  <c r="AE3" i="6"/>
  <c r="AF3" i="6"/>
  <c r="AG3" i="6"/>
  <c r="AH3" i="6"/>
  <c r="AI3" i="6"/>
  <c r="AJ3" i="6"/>
  <c r="X737" i="10" l="1"/>
  <c r="X725" i="10"/>
  <c r="X990" i="10"/>
  <c r="X580" i="10"/>
  <c r="X681" i="10"/>
  <c r="X907" i="10"/>
  <c r="X257" i="10"/>
  <c r="X869" i="10"/>
  <c r="X489" i="10"/>
  <c r="X741" i="10"/>
  <c r="X612" i="10"/>
  <c r="X452" i="10"/>
  <c r="X769" i="10"/>
  <c r="X512" i="10"/>
  <c r="X711" i="10"/>
  <c r="X852" i="10"/>
  <c r="X536" i="10"/>
  <c r="X588" i="10"/>
  <c r="X753" i="10"/>
  <c r="X462" i="10"/>
  <c r="X840" i="10"/>
  <c r="X915" i="10"/>
  <c r="X779" i="10"/>
  <c r="X816" i="10"/>
  <c r="X974" i="10"/>
  <c r="X817" i="10"/>
  <c r="X749" i="10"/>
  <c r="X502" i="10"/>
  <c r="X396" i="10"/>
  <c r="X813" i="10"/>
  <c r="X641" i="10"/>
  <c r="X364" i="10"/>
  <c r="X168" i="10"/>
  <c r="X615" i="10"/>
  <c r="X469" i="10"/>
  <c r="X889" i="10"/>
  <c r="X792" i="10"/>
  <c r="X576" i="10"/>
  <c r="X45" i="10"/>
  <c r="X804" i="10"/>
  <c r="X640" i="10"/>
  <c r="X299" i="10"/>
  <c r="X53" i="10"/>
  <c r="X201" i="10"/>
  <c r="X729" i="10"/>
  <c r="X715" i="10"/>
  <c r="X384" i="10"/>
  <c r="X76" i="10"/>
  <c r="X797" i="10"/>
  <c r="X221" i="10"/>
  <c r="X72" i="10"/>
  <c r="X687" i="10"/>
  <c r="X620" i="10"/>
  <c r="X458" i="10"/>
  <c r="X225" i="10"/>
  <c r="X461" i="10"/>
  <c r="X595" i="10"/>
  <c r="X556" i="10"/>
  <c r="X765" i="10"/>
  <c r="X611" i="10"/>
  <c r="X509" i="10"/>
  <c r="X465" i="10"/>
  <c r="X709" i="10"/>
  <c r="X628" i="10"/>
  <c r="X160" i="10"/>
  <c r="X568" i="10"/>
  <c r="X913" i="10"/>
  <c r="X856" i="10"/>
  <c r="X482" i="10"/>
  <c r="X380" i="10"/>
  <c r="X303" i="10"/>
  <c r="X416" i="10"/>
  <c r="X540" i="10"/>
  <c r="X128" i="10"/>
  <c r="X998" i="10"/>
  <c r="X895" i="10"/>
  <c r="X691" i="10"/>
  <c r="X520" i="10"/>
  <c r="X448" i="10"/>
  <c r="X265" i="10"/>
  <c r="X947" i="10"/>
  <c r="X812" i="10"/>
  <c r="X689" i="10"/>
  <c r="X432" i="10"/>
  <c r="X873" i="10"/>
  <c r="X683" i="10"/>
  <c r="X645" i="10"/>
  <c r="X253" i="10"/>
  <c r="X877" i="10"/>
  <c r="X793" i="10"/>
  <c r="X697" i="10"/>
  <c r="X241" i="10"/>
  <c r="X983" i="10"/>
  <c r="X679" i="10"/>
  <c r="X668" i="10"/>
  <c r="X522" i="10"/>
  <c r="X233" i="10"/>
  <c r="X82" i="10"/>
  <c r="X60" i="10"/>
  <c r="X909" i="10"/>
  <c r="X887" i="10"/>
  <c r="X677" i="10"/>
  <c r="X624" i="10"/>
  <c r="X514" i="10"/>
  <c r="X209" i="10"/>
  <c r="X74" i="10"/>
  <c r="X828" i="10"/>
  <c r="X675" i="10"/>
  <c r="X616" i="10"/>
  <c r="X474" i="10"/>
  <c r="X481" i="10"/>
  <c r="X70" i="10"/>
  <c r="X623" i="10"/>
  <c r="X939" i="10"/>
  <c r="X844" i="10"/>
  <c r="X721" i="10"/>
  <c r="X672" i="10"/>
  <c r="X291" i="10"/>
  <c r="X273" i="10"/>
  <c r="X997" i="10"/>
  <c r="X897" i="10"/>
  <c r="X820" i="10"/>
  <c r="X805" i="10"/>
  <c r="X713" i="10"/>
  <c r="X532" i="10"/>
  <c r="X505" i="10"/>
  <c r="X444" i="10"/>
  <c r="X400" i="10"/>
  <c r="X269" i="10"/>
  <c r="X197" i="10"/>
  <c r="X68" i="10"/>
  <c r="X911" i="10"/>
  <c r="X372" i="10"/>
  <c r="X800" i="10"/>
  <c r="X733" i="10"/>
  <c r="X362" i="10"/>
  <c r="X217" i="10"/>
  <c r="X124" i="10"/>
  <c r="X825" i="10"/>
  <c r="X775" i="10"/>
  <c r="X693" i="10"/>
  <c r="X701" i="10"/>
  <c r="X652" i="10"/>
  <c r="X516" i="10"/>
  <c r="X501" i="10"/>
  <c r="X366" i="10"/>
  <c r="X249" i="10"/>
  <c r="X84" i="10"/>
  <c r="X44" i="10"/>
  <c r="X979" i="10"/>
  <c r="X821" i="10"/>
  <c r="X848" i="10"/>
  <c r="X768" i="10"/>
  <c r="X648" i="10"/>
  <c r="X477" i="10"/>
  <c r="X281" i="10"/>
  <c r="X943" i="10"/>
  <c r="X893" i="10"/>
  <c r="X864" i="10"/>
  <c r="X796" i="10"/>
  <c r="X548" i="10"/>
  <c r="X237" i="10"/>
  <c r="X116" i="10"/>
  <c r="X78" i="10"/>
  <c r="X987" i="10"/>
  <c r="X885" i="10"/>
  <c r="X757" i="10"/>
  <c r="X486" i="10"/>
  <c r="X368" i="10"/>
  <c r="X901" i="10"/>
  <c r="X637" i="10"/>
  <c r="X478" i="10"/>
  <c r="X164" i="10"/>
  <c r="X994" i="10"/>
  <c r="X699" i="10"/>
  <c r="X636" i="10"/>
  <c r="X584" i="10"/>
  <c r="X466" i="10"/>
  <c r="X493" i="10"/>
  <c r="X62" i="10"/>
  <c r="X809" i="10"/>
  <c r="X695" i="10"/>
  <c r="X685" i="10"/>
  <c r="X631" i="10"/>
  <c r="X656" i="10"/>
  <c r="X518" i="10"/>
  <c r="X440" i="10"/>
  <c r="X56" i="10"/>
  <c r="X982" i="10"/>
  <c r="X951" i="10"/>
  <c r="X627" i="10"/>
  <c r="X408" i="10"/>
  <c r="X245" i="10"/>
  <c r="X120" i="10"/>
  <c r="X86" i="10"/>
  <c r="X761" i="10"/>
  <c r="X660" i="10"/>
  <c r="X498" i="10"/>
  <c r="X376" i="10"/>
  <c r="X404" i="10"/>
  <c r="X485" i="10"/>
  <c r="X986" i="10"/>
  <c r="X881" i="10"/>
  <c r="X808" i="10"/>
  <c r="X801" i="10"/>
  <c r="X836" i="10"/>
  <c r="X783" i="10"/>
  <c r="X707" i="10"/>
  <c r="X649" i="10"/>
  <c r="X644" i="10"/>
  <c r="X619" i="10"/>
  <c r="X603" i="10"/>
  <c r="X552" i="10"/>
  <c r="X528" i="10"/>
  <c r="X664" i="10"/>
  <c r="X490" i="10"/>
  <c r="X497" i="10"/>
  <c r="X473" i="10"/>
  <c r="X424" i="10"/>
  <c r="X205" i="10"/>
  <c r="X261" i="10"/>
  <c r="X229" i="10"/>
  <c r="X213" i="10"/>
  <c r="X47" i="10"/>
  <c r="X703" i="10"/>
  <c r="X524" i="10"/>
  <c r="X470" i="10"/>
  <c r="X436" i="10"/>
  <c r="P14" i="8"/>
  <c r="O14" i="8"/>
  <c r="X9" i="10"/>
  <c r="X6" i="10"/>
  <c r="X27" i="10"/>
  <c r="X4" i="10"/>
  <c r="X14" i="10"/>
  <c r="X7" i="10"/>
  <c r="X24" i="10"/>
  <c r="X5" i="10"/>
  <c r="X26" i="10"/>
  <c r="X18" i="10"/>
  <c r="X28" i="10"/>
  <c r="X3" i="10"/>
  <c r="X10" i="10"/>
  <c r="X11" i="10"/>
  <c r="X23" i="10"/>
  <c r="X21" i="10"/>
  <c r="X13" i="10"/>
  <c r="X16" i="10"/>
  <c r="X8" i="10"/>
  <c r="X12" i="10"/>
  <c r="X15" i="10"/>
  <c r="Z910" i="10"/>
  <c r="R2" i="10"/>
  <c r="X999" i="10"/>
  <c r="X995" i="10"/>
  <c r="Z995" i="10"/>
  <c r="X991" i="10"/>
  <c r="Z991" i="10"/>
  <c r="X975" i="10"/>
  <c r="Z975" i="10"/>
  <c r="X1000" i="10"/>
  <c r="X996" i="10"/>
  <c r="Z996" i="10"/>
  <c r="X992" i="10"/>
  <c r="X988" i="10"/>
  <c r="X993" i="10"/>
  <c r="X989" i="10"/>
  <c r="X985" i="10"/>
  <c r="X970" i="10"/>
  <c r="X966" i="10"/>
  <c r="X962" i="10"/>
  <c r="X984" i="10"/>
  <c r="X981" i="10"/>
  <c r="X971" i="10"/>
  <c r="X967" i="10"/>
  <c r="X963" i="10"/>
  <c r="X980" i="10"/>
  <c r="Z977" i="10"/>
  <c r="X977" i="10"/>
  <c r="X972" i="10"/>
  <c r="X968" i="10"/>
  <c r="X964" i="10"/>
  <c r="X960" i="10"/>
  <c r="X976" i="10"/>
  <c r="X973" i="10"/>
  <c r="X969" i="10"/>
  <c r="X965" i="10"/>
  <c r="X961" i="10"/>
  <c r="X957" i="10"/>
  <c r="X958" i="10"/>
  <c r="X959" i="10"/>
  <c r="X954" i="10"/>
  <c r="X956" i="10"/>
  <c r="X953" i="10"/>
  <c r="X950" i="10"/>
  <c r="X941" i="10"/>
  <c r="X935" i="10"/>
  <c r="X938" i="10"/>
  <c r="X936" i="10"/>
  <c r="X932" i="10"/>
  <c r="X949" i="10"/>
  <c r="X940" i="10"/>
  <c r="X946" i="10"/>
  <c r="X933" i="10"/>
  <c r="X929" i="10"/>
  <c r="X925" i="10"/>
  <c r="X921" i="10"/>
  <c r="X948" i="10"/>
  <c r="X937" i="10"/>
  <c r="X955" i="10"/>
  <c r="X945" i="10"/>
  <c r="X934" i="10"/>
  <c r="X930" i="10"/>
  <c r="X926" i="10"/>
  <c r="X922" i="10"/>
  <c r="X918" i="10"/>
  <c r="X952" i="10"/>
  <c r="X942" i="10"/>
  <c r="X912" i="10"/>
  <c r="X908" i="10"/>
  <c r="X944" i="10"/>
  <c r="X916" i="10"/>
  <c r="X923" i="10"/>
  <c r="X927" i="10"/>
  <c r="X920" i="10"/>
  <c r="X914" i="10"/>
  <c r="X910" i="10"/>
  <c r="X906" i="10"/>
  <c r="X902" i="10"/>
  <c r="X898" i="10"/>
  <c r="X894" i="10"/>
  <c r="X931" i="10"/>
  <c r="X924" i="10"/>
  <c r="X919" i="10"/>
  <c r="X917" i="10"/>
  <c r="X928" i="10"/>
  <c r="X903" i="10"/>
  <c r="X899" i="10"/>
  <c r="X900" i="10"/>
  <c r="X904" i="10"/>
  <c r="X883" i="10"/>
  <c r="X879" i="10"/>
  <c r="X875" i="10"/>
  <c r="X871" i="10"/>
  <c r="X892" i="10"/>
  <c r="X890" i="10"/>
  <c r="X896" i="10"/>
  <c r="X868" i="10"/>
  <c r="X867" i="10"/>
  <c r="X863" i="10"/>
  <c r="X859" i="10"/>
  <c r="X855" i="10"/>
  <c r="X851" i="10"/>
  <c r="X847" i="10"/>
  <c r="X870" i="10"/>
  <c r="X888" i="10"/>
  <c r="X872" i="10"/>
  <c r="X876" i="10"/>
  <c r="X874" i="10"/>
  <c r="X880" i="10"/>
  <c r="X878" i="10"/>
  <c r="X865" i="10"/>
  <c r="X861" i="10"/>
  <c r="X857" i="10"/>
  <c r="X853" i="10"/>
  <c r="X849" i="10"/>
  <c r="X845" i="10"/>
  <c r="X841" i="10"/>
  <c r="X837" i="10"/>
  <c r="X884" i="10"/>
  <c r="X882" i="10"/>
  <c r="X866" i="10"/>
  <c r="X862" i="10"/>
  <c r="X858" i="10"/>
  <c r="X854" i="10"/>
  <c r="X850" i="10"/>
  <c r="X835" i="10"/>
  <c r="X832" i="10"/>
  <c r="X886" i="10"/>
  <c r="X829" i="10"/>
  <c r="X842" i="10"/>
  <c r="X838" i="10"/>
  <c r="X846" i="10"/>
  <c r="X839" i="10"/>
  <c r="X834" i="10"/>
  <c r="X833" i="10"/>
  <c r="X830" i="10"/>
  <c r="X826" i="10"/>
  <c r="X822" i="10"/>
  <c r="X818" i="10"/>
  <c r="X814" i="10"/>
  <c r="X810" i="10"/>
  <c r="X806" i="10"/>
  <c r="X802" i="10"/>
  <c r="X798" i="10"/>
  <c r="X794" i="10"/>
  <c r="X843" i="10"/>
  <c r="X791" i="10"/>
  <c r="Z787" i="10"/>
  <c r="X787" i="10"/>
  <c r="X831" i="10"/>
  <c r="X827" i="10"/>
  <c r="X823" i="10"/>
  <c r="X819" i="10"/>
  <c r="X815" i="10"/>
  <c r="X811" i="10"/>
  <c r="X807" i="10"/>
  <c r="X803" i="10"/>
  <c r="X799" i="10"/>
  <c r="X788" i="10"/>
  <c r="X784" i="10"/>
  <c r="X780" i="10"/>
  <c r="X776" i="10"/>
  <c r="X795" i="10"/>
  <c r="X789" i="10"/>
  <c r="X785" i="10"/>
  <c r="X781" i="10"/>
  <c r="X777" i="10"/>
  <c r="X778" i="10"/>
  <c r="X774" i="10"/>
  <c r="X773" i="10"/>
  <c r="X772" i="10"/>
  <c r="X770" i="10"/>
  <c r="X766" i="10"/>
  <c r="X762" i="10"/>
  <c r="X758" i="10"/>
  <c r="X754" i="10"/>
  <c r="X750" i="10"/>
  <c r="X746" i="10"/>
  <c r="Z746" i="10"/>
  <c r="X742" i="10"/>
  <c r="X738" i="10"/>
  <c r="X734" i="10"/>
  <c r="X730" i="10"/>
  <c r="X726" i="10"/>
  <c r="X782" i="10"/>
  <c r="X771" i="10"/>
  <c r="X767" i="10"/>
  <c r="X763" i="10"/>
  <c r="X759" i="10"/>
  <c r="Z755" i="10"/>
  <c r="X755" i="10"/>
  <c r="X751" i="10"/>
  <c r="X747" i="10"/>
  <c r="X743" i="10"/>
  <c r="X739" i="10"/>
  <c r="X735" i="10"/>
  <c r="X731" i="10"/>
  <c r="X786" i="10"/>
  <c r="X764" i="10"/>
  <c r="X760" i="10"/>
  <c r="X756" i="10"/>
  <c r="X752" i="10"/>
  <c r="X748" i="10"/>
  <c r="X744" i="10"/>
  <c r="X740" i="10"/>
  <c r="X736" i="10"/>
  <c r="X732" i="10"/>
  <c r="X728" i="10"/>
  <c r="X790" i="10"/>
  <c r="X727" i="10"/>
  <c r="X720" i="10"/>
  <c r="X716" i="10"/>
  <c r="X712" i="10"/>
  <c r="X708" i="10"/>
  <c r="X704" i="10"/>
  <c r="X700" i="10"/>
  <c r="X696" i="10"/>
  <c r="X692" i="10"/>
  <c r="X688" i="10"/>
  <c r="X724" i="10"/>
  <c r="X705" i="10"/>
  <c r="X722" i="10"/>
  <c r="X718" i="10"/>
  <c r="X714" i="10"/>
  <c r="X710" i="10"/>
  <c r="Z706" i="10"/>
  <c r="X706" i="10"/>
  <c r="X702" i="10"/>
  <c r="X723" i="10"/>
  <c r="X719" i="10"/>
  <c r="X684" i="10"/>
  <c r="X682" i="10"/>
  <c r="X680" i="10"/>
  <c r="X678" i="10"/>
  <c r="X676" i="10"/>
  <c r="X698" i="10"/>
  <c r="X673" i="10"/>
  <c r="X669" i="10"/>
  <c r="X665" i="10"/>
  <c r="X661" i="10"/>
  <c r="X657" i="10"/>
  <c r="X653" i="10"/>
  <c r="X694" i="10"/>
  <c r="X686" i="10"/>
  <c r="X690" i="10"/>
  <c r="X671" i="10"/>
  <c r="X667" i="10"/>
  <c r="X663" i="10"/>
  <c r="X659" i="10"/>
  <c r="X655" i="10"/>
  <c r="X651" i="10"/>
  <c r="X647" i="10"/>
  <c r="X643" i="10"/>
  <c r="X639" i="10"/>
  <c r="X646" i="10"/>
  <c r="X674" i="10"/>
  <c r="X670" i="10"/>
  <c r="X666" i="10"/>
  <c r="X662" i="10"/>
  <c r="X658" i="10"/>
  <c r="X638" i="10"/>
  <c r="X608" i="10"/>
  <c r="X604" i="10"/>
  <c r="X600" i="10"/>
  <c r="X596" i="10"/>
  <c r="X654" i="10"/>
  <c r="X642" i="10"/>
  <c r="X633" i="10"/>
  <c r="X629" i="10"/>
  <c r="X625" i="10"/>
  <c r="X621" i="10"/>
  <c r="X617" i="10"/>
  <c r="X613" i="10"/>
  <c r="X609" i="10"/>
  <c r="X605" i="10"/>
  <c r="X635" i="10"/>
  <c r="X634" i="10"/>
  <c r="X598" i="10"/>
  <c r="X591" i="10"/>
  <c r="X587" i="10"/>
  <c r="X583" i="10"/>
  <c r="X579" i="10"/>
  <c r="X575" i="10"/>
  <c r="X571" i="10"/>
  <c r="X567" i="10"/>
  <c r="X563" i="10"/>
  <c r="X559" i="10"/>
  <c r="X555" i="10"/>
  <c r="X622" i="10"/>
  <c r="X597" i="10"/>
  <c r="X593" i="10"/>
  <c r="X610" i="10"/>
  <c r="X630" i="10"/>
  <c r="X650" i="10"/>
  <c r="X626" i="10"/>
  <c r="X602" i="10"/>
  <c r="X590" i="10"/>
  <c r="X586" i="10"/>
  <c r="X582" i="10"/>
  <c r="Z578" i="10"/>
  <c r="X578" i="10"/>
  <c r="X574" i="10"/>
  <c r="X570" i="10"/>
  <c r="X566" i="10"/>
  <c r="X562" i="10"/>
  <c r="X558" i="10"/>
  <c r="Z614" i="10"/>
  <c r="X614" i="10"/>
  <c r="X601" i="10"/>
  <c r="X592" i="10"/>
  <c r="X594" i="10"/>
  <c r="X569" i="10"/>
  <c r="X551" i="10"/>
  <c r="X547" i="10"/>
  <c r="X543" i="10"/>
  <c r="X539" i="10"/>
  <c r="X535" i="10"/>
  <c r="X531" i="10"/>
  <c r="X527" i="10"/>
  <c r="X606" i="10"/>
  <c r="X589" i="10"/>
  <c r="X618" i="10"/>
  <c r="X577" i="10"/>
  <c r="X565" i="10"/>
  <c r="X585" i="10"/>
  <c r="X549" i="10"/>
  <c r="X545" i="10"/>
  <c r="X541" i="10"/>
  <c r="X537" i="10"/>
  <c r="X533" i="10"/>
  <c r="Z529" i="10"/>
  <c r="X529" i="10"/>
  <c r="X573" i="10"/>
  <c r="X557" i="10"/>
  <c r="X561" i="10"/>
  <c r="X550" i="10"/>
  <c r="X546" i="10"/>
  <c r="X542" i="10"/>
  <c r="Z538" i="10"/>
  <c r="X538" i="10"/>
  <c r="X534" i="10"/>
  <c r="X530" i="10"/>
  <c r="X526" i="10"/>
  <c r="X581" i="10"/>
  <c r="X554" i="10"/>
  <c r="X553" i="10"/>
  <c r="X519" i="10"/>
  <c r="X517" i="10"/>
  <c r="X510" i="10"/>
  <c r="X506" i="10"/>
  <c r="X525" i="10"/>
  <c r="X521" i="10"/>
  <c r="X513" i="10"/>
  <c r="X508" i="10"/>
  <c r="X504" i="10"/>
  <c r="X500" i="10"/>
  <c r="X496" i="10"/>
  <c r="X492" i="10"/>
  <c r="X488" i="10"/>
  <c r="X484" i="10"/>
  <c r="X480" i="10"/>
  <c r="Z476" i="10"/>
  <c r="X476" i="10"/>
  <c r="X472" i="10"/>
  <c r="X468" i="10"/>
  <c r="X455" i="10"/>
  <c r="X460" i="10"/>
  <c r="X515" i="10"/>
  <c r="X453" i="10"/>
  <c r="X449" i="10"/>
  <c r="X445" i="10"/>
  <c r="X441" i="10"/>
  <c r="X437" i="10"/>
  <c r="X433" i="10"/>
  <c r="X429" i="10"/>
  <c r="X425" i="10"/>
  <c r="X421" i="10"/>
  <c r="X417" i="10"/>
  <c r="X413" i="10"/>
  <c r="X409" i="10"/>
  <c r="X405" i="10"/>
  <c r="X401" i="10"/>
  <c r="X397" i="10"/>
  <c r="X393" i="10"/>
  <c r="X389" i="10"/>
  <c r="X385" i="10"/>
  <c r="X381" i="10"/>
  <c r="X377" i="10"/>
  <c r="X373" i="10"/>
  <c r="X369" i="10"/>
  <c r="X523" i="10"/>
  <c r="X511" i="10"/>
  <c r="X507" i="10"/>
  <c r="X503" i="10"/>
  <c r="X499" i="10"/>
  <c r="X495" i="10"/>
  <c r="X491" i="10"/>
  <c r="X487" i="10"/>
  <c r="X483" i="10"/>
  <c r="X479" i="10"/>
  <c r="X475" i="10"/>
  <c r="X471" i="10"/>
  <c r="X464" i="10"/>
  <c r="X459" i="10"/>
  <c r="X454" i="10"/>
  <c r="X450" i="10"/>
  <c r="X446" i="10"/>
  <c r="X442" i="10"/>
  <c r="X438" i="10"/>
  <c r="X434" i="10"/>
  <c r="X430" i="10"/>
  <c r="X426" i="10"/>
  <c r="X422" i="10"/>
  <c r="X418" i="10"/>
  <c r="X414" i="10"/>
  <c r="X410" i="10"/>
  <c r="X406" i="10"/>
  <c r="X402" i="10"/>
  <c r="X398" i="10"/>
  <c r="X394" i="10"/>
  <c r="X390" i="10"/>
  <c r="X386" i="10"/>
  <c r="X382" i="10"/>
  <c r="X378" i="10"/>
  <c r="X374" i="10"/>
  <c r="X370" i="10"/>
  <c r="X427" i="10"/>
  <c r="X395" i="10"/>
  <c r="X357" i="10"/>
  <c r="X353" i="10"/>
  <c r="X349" i="10"/>
  <c r="X345" i="10"/>
  <c r="X341" i="10"/>
  <c r="X337" i="10"/>
  <c r="X333" i="10"/>
  <c r="X329" i="10"/>
  <c r="X325" i="10"/>
  <c r="X321" i="10"/>
  <c r="X317" i="10"/>
  <c r="X313" i="10"/>
  <c r="X309" i="10"/>
  <c r="X305" i="10"/>
  <c r="X301" i="10"/>
  <c r="X297" i="10"/>
  <c r="X447" i="10"/>
  <c r="X415" i="10"/>
  <c r="X383" i="10"/>
  <c r="X435" i="10"/>
  <c r="X403" i="10"/>
  <c r="X371" i="10"/>
  <c r="X367" i="10"/>
  <c r="X358" i="10"/>
  <c r="X354" i="10"/>
  <c r="X350" i="10"/>
  <c r="X346" i="10"/>
  <c r="X342" i="10"/>
  <c r="X338" i="10"/>
  <c r="X334" i="10"/>
  <c r="X330" i="10"/>
  <c r="X326" i="10"/>
  <c r="X322" i="10"/>
  <c r="X318" i="10"/>
  <c r="X314" i="10"/>
  <c r="X310" i="10"/>
  <c r="X306" i="10"/>
  <c r="X302" i="10"/>
  <c r="X423" i="10"/>
  <c r="X391" i="10"/>
  <c r="X463" i="10"/>
  <c r="X443" i="10"/>
  <c r="X411" i="10"/>
  <c r="X379" i="10"/>
  <c r="X365" i="10"/>
  <c r="X363" i="10"/>
  <c r="X361" i="10"/>
  <c r="X359" i="10"/>
  <c r="X355" i="10"/>
  <c r="X351" i="10"/>
  <c r="X347" i="10"/>
  <c r="X343" i="10"/>
  <c r="X339" i="10"/>
  <c r="X335" i="10"/>
  <c r="X331" i="10"/>
  <c r="X327" i="10"/>
  <c r="X323" i="10"/>
  <c r="X319" i="10"/>
  <c r="X315" i="10"/>
  <c r="X311" i="10"/>
  <c r="X307" i="10"/>
  <c r="X457" i="10"/>
  <c r="X431" i="10"/>
  <c r="X399" i="10"/>
  <c r="X467" i="10"/>
  <c r="X451" i="10"/>
  <c r="X419" i="10"/>
  <c r="X387" i="10"/>
  <c r="X360" i="10"/>
  <c r="X356" i="10"/>
  <c r="X352" i="10"/>
  <c r="X348" i="10"/>
  <c r="X344" i="10"/>
  <c r="X340" i="10"/>
  <c r="X336" i="10"/>
  <c r="X332" i="10"/>
  <c r="X328" i="10"/>
  <c r="Z324" i="10"/>
  <c r="X324" i="10"/>
  <c r="X320" i="10"/>
  <c r="X316" i="10"/>
  <c r="X312" i="10"/>
  <c r="X308" i="10"/>
  <c r="X304" i="10"/>
  <c r="X300" i="10"/>
  <c r="X296" i="10"/>
  <c r="X292" i="10"/>
  <c r="X288" i="10"/>
  <c r="X375" i="10"/>
  <c r="X298" i="10"/>
  <c r="X293" i="10"/>
  <c r="X407" i="10"/>
  <c r="X290" i="10"/>
  <c r="X285" i="10"/>
  <c r="X439" i="10"/>
  <c r="X286" i="10"/>
  <c r="X282" i="10"/>
  <c r="X278" i="10"/>
  <c r="X274" i="10"/>
  <c r="X270" i="10"/>
  <c r="X266" i="10"/>
  <c r="Z262" i="10"/>
  <c r="X262" i="10"/>
  <c r="X258" i="10"/>
  <c r="X254" i="10"/>
  <c r="X250" i="10"/>
  <c r="X246" i="10"/>
  <c r="X242" i="10"/>
  <c r="X238" i="10"/>
  <c r="X234" i="10"/>
  <c r="X230" i="10"/>
  <c r="X294" i="10"/>
  <c r="X456" i="10"/>
  <c r="X284" i="10"/>
  <c r="X280" i="10"/>
  <c r="X276" i="10"/>
  <c r="X272" i="10"/>
  <c r="X268" i="10"/>
  <c r="X264" i="10"/>
  <c r="X260" i="10"/>
  <c r="X256" i="10"/>
  <c r="X252" i="10"/>
  <c r="X248" i="10"/>
  <c r="X244" i="10"/>
  <c r="X240" i="10"/>
  <c r="X236" i="10"/>
  <c r="X232" i="10"/>
  <c r="X228" i="10"/>
  <c r="X224" i="10"/>
  <c r="X220" i="10"/>
  <c r="X216" i="10"/>
  <c r="X212" i="10"/>
  <c r="X210" i="10"/>
  <c r="X207" i="10"/>
  <c r="X193" i="10"/>
  <c r="X189" i="10"/>
  <c r="X185" i="10"/>
  <c r="X181" i="10"/>
  <c r="X177" i="10"/>
  <c r="X173" i="10"/>
  <c r="X169" i="10"/>
  <c r="X165" i="10"/>
  <c r="X161" i="10"/>
  <c r="X157" i="10"/>
  <c r="X153" i="10"/>
  <c r="X149" i="10"/>
  <c r="X145" i="10"/>
  <c r="Z141" i="10"/>
  <c r="X141" i="10"/>
  <c r="X137" i="10"/>
  <c r="X133" i="10"/>
  <c r="X129" i="10"/>
  <c r="X125" i="10"/>
  <c r="X121" i="10"/>
  <c r="X283" i="10"/>
  <c r="X279" i="10"/>
  <c r="X275" i="10"/>
  <c r="X271" i="10"/>
  <c r="X267" i="10"/>
  <c r="X263" i="10"/>
  <c r="X259" i="10"/>
  <c r="X255" i="10"/>
  <c r="X251" i="10"/>
  <c r="X247" i="10"/>
  <c r="X243" i="10"/>
  <c r="X239" i="10"/>
  <c r="X235" i="10"/>
  <c r="X231" i="10"/>
  <c r="X208" i="10"/>
  <c r="X206" i="10"/>
  <c r="X203" i="10"/>
  <c r="Z289" i="10"/>
  <c r="X289" i="10"/>
  <c r="X204" i="10"/>
  <c r="X202" i="10"/>
  <c r="X199" i="10"/>
  <c r="X194" i="10"/>
  <c r="X190" i="10"/>
  <c r="X186" i="10"/>
  <c r="X182" i="10"/>
  <c r="X178" i="10"/>
  <c r="Z178" i="10"/>
  <c r="X174" i="10"/>
  <c r="X170" i="10"/>
  <c r="X166" i="10"/>
  <c r="X162" i="10"/>
  <c r="X158" i="10"/>
  <c r="X154" i="10"/>
  <c r="X150" i="10"/>
  <c r="X146" i="10"/>
  <c r="X142" i="10"/>
  <c r="X138" i="10"/>
  <c r="X134" i="10"/>
  <c r="X130" i="10"/>
  <c r="X126" i="10"/>
  <c r="X122" i="10"/>
  <c r="X218" i="10"/>
  <c r="X215" i="10"/>
  <c r="X200" i="10"/>
  <c r="X198" i="10"/>
  <c r="X222" i="10"/>
  <c r="X219" i="10"/>
  <c r="X214" i="10"/>
  <c r="X195" i="10"/>
  <c r="X191" i="10"/>
  <c r="X187" i="10"/>
  <c r="X183" i="10"/>
  <c r="X179" i="10"/>
  <c r="X175" i="10"/>
  <c r="X171" i="10"/>
  <c r="X167" i="10"/>
  <c r="X163" i="10"/>
  <c r="X159" i="10"/>
  <c r="X155" i="10"/>
  <c r="X151" i="10"/>
  <c r="X147" i="10"/>
  <c r="X143" i="10"/>
  <c r="X139" i="10"/>
  <c r="X135" i="10"/>
  <c r="X131" i="10"/>
  <c r="X127" i="10"/>
  <c r="Z123" i="10"/>
  <c r="X123" i="10"/>
  <c r="X226" i="10"/>
  <c r="X223" i="10"/>
  <c r="X227" i="10"/>
  <c r="X196" i="10"/>
  <c r="X192" i="10"/>
  <c r="X188" i="10"/>
  <c r="X184" i="10"/>
  <c r="X180" i="10"/>
  <c r="X176" i="10"/>
  <c r="X172" i="10"/>
  <c r="X156" i="10"/>
  <c r="X152" i="10"/>
  <c r="X148" i="10"/>
  <c r="X144" i="10"/>
  <c r="X140" i="10"/>
  <c r="X136" i="10"/>
  <c r="X58" i="10"/>
  <c r="X112" i="10"/>
  <c r="X108" i="10"/>
  <c r="X104" i="10"/>
  <c r="X100" i="10"/>
  <c r="X96" i="10"/>
  <c r="X92" i="10"/>
  <c r="X88" i="10"/>
  <c r="X59" i="10"/>
  <c r="X117" i="10"/>
  <c r="X109" i="10"/>
  <c r="X105" i="10"/>
  <c r="X101" i="10"/>
  <c r="X97" i="10"/>
  <c r="X93" i="10"/>
  <c r="X89" i="10"/>
  <c r="X85" i="10"/>
  <c r="X81" i="10"/>
  <c r="X77" i="10"/>
  <c r="X73" i="10"/>
  <c r="X69" i="10"/>
  <c r="X65" i="10"/>
  <c r="X61" i="10"/>
  <c r="X211" i="10"/>
  <c r="X114" i="10"/>
  <c r="X113" i="10"/>
  <c r="X57" i="10"/>
  <c r="X55" i="10"/>
  <c r="X119" i="10"/>
  <c r="X110" i="10"/>
  <c r="X106" i="10"/>
  <c r="X102" i="10"/>
  <c r="X98" i="10"/>
  <c r="X94" i="10"/>
  <c r="X90" i="10"/>
  <c r="X118" i="10"/>
  <c r="X115" i="10"/>
  <c r="X37" i="10"/>
  <c r="X51" i="10"/>
  <c r="X42" i="10"/>
  <c r="X40" i="10"/>
  <c r="X50" i="10"/>
  <c r="Z52" i="10"/>
  <c r="X52" i="10"/>
  <c r="X49" i="10"/>
  <c r="X43" i="10"/>
  <c r="X41" i="10"/>
  <c r="X54" i="10"/>
  <c r="X48" i="10"/>
  <c r="X39" i="10"/>
  <c r="X36" i="10"/>
  <c r="X111" i="10"/>
  <c r="X107" i="10"/>
  <c r="X103" i="10"/>
  <c r="X99" i="10"/>
  <c r="X95" i="10"/>
  <c r="X91" i="10"/>
  <c r="X87" i="10"/>
  <c r="X83" i="10"/>
  <c r="X79" i="10"/>
  <c r="X75" i="10"/>
  <c r="X71" i="10"/>
  <c r="X67" i="10"/>
  <c r="X63" i="10"/>
  <c r="X34" i="10"/>
  <c r="X20" i="10"/>
  <c r="X32" i="10"/>
  <c r="X46" i="10"/>
  <c r="X35" i="10"/>
  <c r="X17" i="10"/>
  <c r="X38" i="10"/>
  <c r="X33" i="10"/>
  <c r="X31" i="10"/>
  <c r="X30" i="10"/>
  <c r="X19" i="10"/>
  <c r="X25" i="10"/>
  <c r="X22" i="10"/>
  <c r="AD29" i="6" a="1"/>
  <c r="AL5" i="6"/>
  <c r="AS23" i="6" s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D20" i="6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L7" i="6"/>
  <c r="AT25" i="6" s="1"/>
  <c r="AL6" i="6"/>
  <c r="AQ24" i="6" s="1"/>
  <c r="AL4" i="6"/>
  <c r="AT22" i="6" s="1"/>
  <c r="AL3" i="6"/>
  <c r="AQ21" i="6" s="1"/>
  <c r="AL2" i="6"/>
  <c r="AQ20" i="6" s="1"/>
  <c r="AN6" i="6"/>
  <c r="AN7" i="6"/>
  <c r="AN4" i="6"/>
  <c r="AN5" i="6"/>
  <c r="AN2" i="6"/>
  <c r="AN3" i="6"/>
  <c r="AD16" i="6"/>
  <c r="AD17" i="6"/>
  <c r="AD13" i="6"/>
  <c r="AD15" i="6"/>
  <c r="AD14" i="6"/>
  <c r="AD12" i="6"/>
  <c r="AE11" i="6"/>
  <c r="AP28" i="6" s="1"/>
  <c r="AF11" i="6"/>
  <c r="AP29" i="6" s="1"/>
  <c r="AG11" i="6"/>
  <c r="AP30" i="6" s="1"/>
  <c r="AH11" i="6"/>
  <c r="AP31" i="6" s="1"/>
  <c r="AI11" i="6"/>
  <c r="AP32" i="6" s="1"/>
  <c r="AJ11" i="6"/>
  <c r="AP33" i="6" s="1"/>
  <c r="AD11" i="6"/>
  <c r="R2" i="6"/>
  <c r="Z314" i="10" l="1"/>
  <c r="Z389" i="10"/>
  <c r="Z774" i="10"/>
  <c r="Z147" i="10"/>
  <c r="Z175" i="10"/>
  <c r="Z144" i="10"/>
  <c r="Z899" i="10"/>
  <c r="Z925" i="10"/>
  <c r="Z87" i="10"/>
  <c r="Z391" i="10"/>
  <c r="Z318" i="10"/>
  <c r="Z370" i="10"/>
  <c r="Z437" i="10"/>
  <c r="Z506" i="10"/>
  <c r="Z581" i="10"/>
  <c r="Z533" i="10"/>
  <c r="Z949" i="10"/>
  <c r="Z85" i="10"/>
  <c r="Z112" i="10"/>
  <c r="Z321" i="10"/>
  <c r="Z349" i="10"/>
  <c r="Z406" i="10"/>
  <c r="Z510" i="10"/>
  <c r="Z622" i="10"/>
  <c r="Z172" i="10"/>
  <c r="Z310" i="10"/>
  <c r="Z534" i="10"/>
  <c r="Z559" i="10"/>
  <c r="Z657" i="10"/>
  <c r="Z771" i="10"/>
  <c r="Z35" i="10"/>
  <c r="Z188" i="10"/>
  <c r="Z130" i="10"/>
  <c r="Z239" i="10"/>
  <c r="Z246" i="10"/>
  <c r="Z387" i="10"/>
  <c r="Z423" i="10"/>
  <c r="Z435" i="10"/>
  <c r="Z305" i="10"/>
  <c r="Z592" i="10"/>
  <c r="Z570" i="10"/>
  <c r="Z602" i="10"/>
  <c r="Z634" i="10"/>
  <c r="Z625" i="10"/>
  <c r="Z822" i="10"/>
  <c r="Z192" i="10"/>
  <c r="Z166" i="10"/>
  <c r="Z190" i="10"/>
  <c r="Z243" i="10"/>
  <c r="Z210" i="10"/>
  <c r="Z232" i="10"/>
  <c r="Z347" i="10"/>
  <c r="Z358" i="10"/>
  <c r="Z383" i="10"/>
  <c r="Z626" i="10"/>
  <c r="Z583" i="10"/>
  <c r="Z829" i="10"/>
  <c r="Z111" i="10"/>
  <c r="Z49" i="10"/>
  <c r="Z196" i="10"/>
  <c r="Z131" i="10"/>
  <c r="Z268" i="10"/>
  <c r="Z832" i="10"/>
  <c r="Z904" i="10"/>
  <c r="Z941" i="10"/>
  <c r="Z968" i="10"/>
  <c r="Z71" i="10"/>
  <c r="Z48" i="10"/>
  <c r="Z57" i="10"/>
  <c r="Z100" i="10"/>
  <c r="Z212" i="10"/>
  <c r="Z254" i="10"/>
  <c r="Z302" i="10"/>
  <c r="Z350" i="10"/>
  <c r="Z382" i="10"/>
  <c r="Z500" i="10"/>
  <c r="Z30" i="10"/>
  <c r="Z244" i="10"/>
  <c r="Z323" i="10"/>
  <c r="Z446" i="10"/>
  <c r="Z596" i="10"/>
  <c r="Z666" i="10"/>
  <c r="Z781" i="10"/>
  <c r="Z1000" i="10"/>
  <c r="P18" i="8"/>
  <c r="Z102" i="10"/>
  <c r="Z214" i="10"/>
  <c r="Z122" i="10"/>
  <c r="Z146" i="10"/>
  <c r="Z298" i="10"/>
  <c r="Z304" i="10"/>
  <c r="Z457" i="10"/>
  <c r="Z313" i="10"/>
  <c r="Z523" i="10"/>
  <c r="Z610" i="10"/>
  <c r="Z698" i="10"/>
  <c r="Z736" i="10"/>
  <c r="Z764" i="10"/>
  <c r="Z751" i="10"/>
  <c r="Z782" i="10"/>
  <c r="Z773" i="10"/>
  <c r="Z806" i="10"/>
  <c r="Z888" i="10"/>
  <c r="Z928" i="10"/>
  <c r="Z31" i="10"/>
  <c r="Z79" i="10"/>
  <c r="Z103" i="10"/>
  <c r="Z90" i="10"/>
  <c r="Z119" i="10"/>
  <c r="Z61" i="10"/>
  <c r="Z148" i="10"/>
  <c r="Z180" i="10"/>
  <c r="Z219" i="10"/>
  <c r="Z150" i="10"/>
  <c r="Z199" i="10"/>
  <c r="Z224" i="10"/>
  <c r="Z340" i="10"/>
  <c r="Z359" i="10"/>
  <c r="Z333" i="10"/>
  <c r="Z475" i="10"/>
  <c r="Z455" i="10"/>
  <c r="Z484" i="10"/>
  <c r="Z508" i="10"/>
  <c r="Z541" i="10"/>
  <c r="Z609" i="10"/>
  <c r="Z633" i="10"/>
  <c r="Z957" i="10"/>
  <c r="Z960" i="10"/>
  <c r="Z963" i="10"/>
  <c r="Z51" i="10"/>
  <c r="Z92" i="10"/>
  <c r="Z152" i="10"/>
  <c r="Z139" i="10"/>
  <c r="Z163" i="10"/>
  <c r="Z187" i="10"/>
  <c r="Z255" i="10"/>
  <c r="Z283" i="10"/>
  <c r="Z173" i="10"/>
  <c r="Z280" i="10"/>
  <c r="Z315" i="10"/>
  <c r="Z447" i="10"/>
  <c r="Z511" i="10"/>
  <c r="Z413" i="10"/>
  <c r="Z732" i="10"/>
  <c r="Z927" i="10"/>
  <c r="Z32" i="10"/>
  <c r="Z77" i="10"/>
  <c r="Z226" i="10"/>
  <c r="Z135" i="10"/>
  <c r="Z155" i="10"/>
  <c r="Z194" i="10"/>
  <c r="Z203" i="10"/>
  <c r="Z125" i="10"/>
  <c r="Z288" i="10"/>
  <c r="Z343" i="10"/>
  <c r="Z342" i="10"/>
  <c r="Z367" i="10"/>
  <c r="Z309" i="10"/>
  <c r="Z329" i="10"/>
  <c r="Z426" i="10"/>
  <c r="Z450" i="10"/>
  <c r="Z381" i="10"/>
  <c r="Z433" i="10"/>
  <c r="Z480" i="10"/>
  <c r="Z575" i="10"/>
  <c r="Z617" i="10"/>
  <c r="Z819" i="10"/>
  <c r="Z843" i="10"/>
  <c r="Z839" i="10"/>
  <c r="Z903" i="10"/>
  <c r="Z931" i="10"/>
  <c r="Z942" i="10"/>
  <c r="Z929" i="10"/>
  <c r="Z932" i="10"/>
  <c r="Z950" i="10"/>
  <c r="Z107" i="10"/>
  <c r="Z108" i="10"/>
  <c r="Z176" i="10"/>
  <c r="Z165" i="10"/>
  <c r="Z189" i="10"/>
  <c r="Z216" i="10"/>
  <c r="Z294" i="10"/>
  <c r="Z296" i="10"/>
  <c r="Z344" i="10"/>
  <c r="Z419" i="10"/>
  <c r="Z307" i="10"/>
  <c r="Z390" i="10"/>
  <c r="Z414" i="10"/>
  <c r="Z464" i="10"/>
  <c r="Z527" i="10"/>
  <c r="Z569" i="10"/>
  <c r="Z659" i="10"/>
  <c r="Z874" i="10"/>
  <c r="Z871" i="10"/>
  <c r="Z900" i="10"/>
  <c r="Z917" i="10"/>
  <c r="Z921" i="10"/>
  <c r="Z935" i="10"/>
  <c r="Z954" i="10"/>
  <c r="Z984" i="10"/>
  <c r="O13" i="8"/>
  <c r="P13" i="8"/>
  <c r="Z40" i="10"/>
  <c r="Z211" i="10"/>
  <c r="Z105" i="10"/>
  <c r="Z223" i="10"/>
  <c r="Z151" i="10"/>
  <c r="Z195" i="10"/>
  <c r="Z200" i="10"/>
  <c r="Z158" i="10"/>
  <c r="Z275" i="10"/>
  <c r="Z181" i="10"/>
  <c r="Z252" i="10"/>
  <c r="Z234" i="10"/>
  <c r="Z282" i="10"/>
  <c r="Z451" i="10"/>
  <c r="Z331" i="10"/>
  <c r="Z403" i="10"/>
  <c r="Z434" i="10"/>
  <c r="Z459" i="10"/>
  <c r="Z479" i="10"/>
  <c r="Z507" i="10"/>
  <c r="Z429" i="10"/>
  <c r="Z449" i="10"/>
  <c r="Z554" i="10"/>
  <c r="Z573" i="10"/>
  <c r="Z555" i="10"/>
  <c r="Z621" i="10"/>
  <c r="Z684" i="10"/>
  <c r="Z700" i="10"/>
  <c r="Z778" i="10"/>
  <c r="Z795" i="10"/>
  <c r="Z807" i="10"/>
  <c r="Z842" i="10"/>
  <c r="Z847" i="10"/>
  <c r="Z890" i="10"/>
  <c r="Z964" i="10"/>
  <c r="Z25" i="10"/>
  <c r="Z34" i="10"/>
  <c r="Z54" i="10"/>
  <c r="Z118" i="10"/>
  <c r="Z114" i="10"/>
  <c r="Z69" i="10"/>
  <c r="Z89" i="10"/>
  <c r="Z59" i="10"/>
  <c r="Z140" i="10"/>
  <c r="Z156" i="10"/>
  <c r="Z184" i="10"/>
  <c r="Z227" i="10"/>
  <c r="Z127" i="10"/>
  <c r="Z143" i="10"/>
  <c r="Z159" i="10"/>
  <c r="Z179" i="10"/>
  <c r="Z215" i="10"/>
  <c r="Z133" i="10"/>
  <c r="Z157" i="10"/>
  <c r="Z230" i="10"/>
  <c r="Z250" i="10"/>
  <c r="Z270" i="10"/>
  <c r="Z292" i="10"/>
  <c r="Z361" i="10"/>
  <c r="Z334" i="10"/>
  <c r="Z337" i="10"/>
  <c r="Z386" i="10"/>
  <c r="Z373" i="10"/>
  <c r="Z543" i="10"/>
  <c r="Z613" i="10"/>
  <c r="Z629" i="10"/>
  <c r="Z600" i="10"/>
  <c r="Z722" i="10"/>
  <c r="Z728" i="10"/>
  <c r="Z735" i="10"/>
  <c r="Z837" i="10"/>
  <c r="Z868" i="10"/>
  <c r="Z875" i="10"/>
  <c r="Z906" i="10"/>
  <c r="Z923" i="10"/>
  <c r="Z937" i="10"/>
  <c r="Z967" i="10"/>
  <c r="Z33" i="10"/>
  <c r="Z75" i="10"/>
  <c r="Z95" i="10"/>
  <c r="Z43" i="10"/>
  <c r="Z42" i="10"/>
  <c r="Z93" i="10"/>
  <c r="Z142" i="10"/>
  <c r="Z202" i="10"/>
  <c r="Z247" i="10"/>
  <c r="Z149" i="10"/>
  <c r="Z240" i="10"/>
  <c r="Z260" i="10"/>
  <c r="Z278" i="10"/>
  <c r="Z407" i="10"/>
  <c r="Z312" i="10"/>
  <c r="Z336" i="10"/>
  <c r="Z356" i="10"/>
  <c r="Z411" i="10"/>
  <c r="Z398" i="10"/>
  <c r="Z442" i="10"/>
  <c r="Z483" i="10"/>
  <c r="Z377" i="10"/>
  <c r="Z468" i="10"/>
  <c r="Z530" i="10"/>
  <c r="Z577" i="10"/>
  <c r="Z593" i="10"/>
  <c r="Z643" i="10"/>
  <c r="Z716" i="10"/>
  <c r="Z760" i="10"/>
  <c r="Z739" i="10"/>
  <c r="Z759" i="10"/>
  <c r="Z803" i="10"/>
  <c r="Z823" i="10"/>
  <c r="Z857" i="10"/>
  <c r="Z892" i="10"/>
  <c r="Z908" i="10"/>
  <c r="Z972" i="10"/>
  <c r="Z971" i="10"/>
  <c r="Z970" i="10"/>
  <c r="Z17" i="10"/>
  <c r="Z20" i="10"/>
  <c r="Z91" i="10"/>
  <c r="Z115" i="10"/>
  <c r="Z98" i="10"/>
  <c r="Z55" i="10"/>
  <c r="Z73" i="10"/>
  <c r="Z109" i="10"/>
  <c r="Z96" i="10"/>
  <c r="Z191" i="10"/>
  <c r="Z198" i="10"/>
  <c r="Z162" i="10"/>
  <c r="Z182" i="10"/>
  <c r="Z206" i="10"/>
  <c r="Z259" i="10"/>
  <c r="Z279" i="10"/>
  <c r="Z129" i="10"/>
  <c r="Z145" i="10"/>
  <c r="Z161" i="10"/>
  <c r="Z177" i="10"/>
  <c r="Z193" i="10"/>
  <c r="Z256" i="10"/>
  <c r="Z276" i="10"/>
  <c r="Z266" i="10"/>
  <c r="Z286" i="10"/>
  <c r="Z328" i="10"/>
  <c r="Z319" i="10"/>
  <c r="Z335" i="10"/>
  <c r="Z379" i="10"/>
  <c r="Z297" i="10"/>
  <c r="Z353" i="10"/>
  <c r="Z374" i="10"/>
  <c r="Z410" i="10"/>
  <c r="Z491" i="10"/>
  <c r="Z417" i="10"/>
  <c r="Z453" i="10"/>
  <c r="Z492" i="10"/>
  <c r="Z513" i="10"/>
  <c r="Z546" i="10"/>
  <c r="Z545" i="10"/>
  <c r="Z618" i="10"/>
  <c r="Z531" i="10"/>
  <c r="Z547" i="10"/>
  <c r="Z587" i="10"/>
  <c r="Z635" i="10"/>
  <c r="Z674" i="10"/>
  <c r="Z647" i="10"/>
  <c r="Z676" i="10"/>
  <c r="Z688" i="10"/>
  <c r="Z704" i="10"/>
  <c r="Z720" i="10"/>
  <c r="Z780" i="10"/>
  <c r="Z794" i="10"/>
  <c r="Z810" i="10"/>
  <c r="Z826" i="10"/>
  <c r="Z846" i="10"/>
  <c r="Z862" i="10"/>
  <c r="Z841" i="10"/>
  <c r="Z865" i="10"/>
  <c r="Z930" i="10"/>
  <c r="Z961" i="10"/>
  <c r="Z981" i="10"/>
  <c r="Z985" i="10"/>
  <c r="Z495" i="10"/>
  <c r="Z401" i="10"/>
  <c r="Z421" i="10"/>
  <c r="Z521" i="10"/>
  <c r="Z550" i="10"/>
  <c r="Z589" i="10"/>
  <c r="Z535" i="10"/>
  <c r="Z591" i="10"/>
  <c r="Z658" i="10"/>
  <c r="Z646" i="10"/>
  <c r="Z651" i="10"/>
  <c r="Z671" i="10"/>
  <c r="Z723" i="10"/>
  <c r="Z692" i="10"/>
  <c r="Z708" i="10"/>
  <c r="Z790" i="10"/>
  <c r="Z734" i="10"/>
  <c r="Z784" i="10"/>
  <c r="Z798" i="10"/>
  <c r="Z814" i="10"/>
  <c r="Z830" i="10"/>
  <c r="Z835" i="10"/>
  <c r="Z866" i="10"/>
  <c r="Z878" i="10"/>
  <c r="Z859" i="10"/>
  <c r="Z883" i="10"/>
  <c r="Z952" i="10"/>
  <c r="Z934" i="10"/>
  <c r="Z959" i="10"/>
  <c r="Z965" i="10"/>
  <c r="Z22" i="10"/>
  <c r="Z46" i="10"/>
  <c r="Z63" i="10"/>
  <c r="Z39" i="10"/>
  <c r="Z106" i="10"/>
  <c r="Z113" i="10"/>
  <c r="Z101" i="10"/>
  <c r="Z134" i="10"/>
  <c r="Z231" i="10"/>
  <c r="Z271" i="10"/>
  <c r="Z121" i="10"/>
  <c r="Z137" i="10"/>
  <c r="Z153" i="10"/>
  <c r="Z169" i="10"/>
  <c r="Z185" i="10"/>
  <c r="Z228" i="10"/>
  <c r="Z284" i="10"/>
  <c r="Z290" i="10"/>
  <c r="Z375" i="10"/>
  <c r="Z300" i="10"/>
  <c r="Z320" i="10"/>
  <c r="Z360" i="10"/>
  <c r="Z467" i="10"/>
  <c r="Z327" i="10"/>
  <c r="Z363" i="10"/>
  <c r="Z443" i="10"/>
  <c r="Z326" i="10"/>
  <c r="Z346" i="10"/>
  <c r="Z345" i="10"/>
  <c r="Z427" i="10"/>
  <c r="Z402" i="10"/>
  <c r="Z418" i="10"/>
  <c r="Z499" i="10"/>
  <c r="Z369" i="10"/>
  <c r="Z445" i="10"/>
  <c r="Z561" i="10"/>
  <c r="Z565" i="10"/>
  <c r="Z606" i="10"/>
  <c r="Z539" i="10"/>
  <c r="Z586" i="10"/>
  <c r="Z630" i="10"/>
  <c r="Z639" i="10"/>
  <c r="Z655" i="10"/>
  <c r="Z686" i="10"/>
  <c r="Z682" i="10"/>
  <c r="Z702" i="10"/>
  <c r="Z705" i="10"/>
  <c r="Z696" i="10"/>
  <c r="Z712" i="10"/>
  <c r="Z744" i="10"/>
  <c r="Z738" i="10"/>
  <c r="Z762" i="10"/>
  <c r="Z789" i="10"/>
  <c r="Z802" i="10"/>
  <c r="Z818" i="10"/>
  <c r="Z850" i="10"/>
  <c r="Z880" i="10"/>
  <c r="Z870" i="10"/>
  <c r="Z867" i="10"/>
  <c r="Z894" i="10"/>
  <c r="Z918" i="10"/>
  <c r="Z945" i="10"/>
  <c r="Z992" i="10"/>
  <c r="Z19" i="10"/>
  <c r="Z38" i="10"/>
  <c r="Z67" i="10"/>
  <c r="Z83" i="10"/>
  <c r="Z99" i="10"/>
  <c r="Z36" i="10"/>
  <c r="Z41" i="10"/>
  <c r="Z50" i="10"/>
  <c r="Z37" i="10"/>
  <c r="Z94" i="10"/>
  <c r="Z110" i="10"/>
  <c r="Z65" i="10"/>
  <c r="Z81" i="10"/>
  <c r="Z97" i="10"/>
  <c r="Z117" i="10"/>
  <c r="Z58" i="10"/>
  <c r="Z171" i="10"/>
  <c r="Z222" i="10"/>
  <c r="Z218" i="10"/>
  <c r="Z174" i="10"/>
  <c r="Z204" i="10"/>
  <c r="Z208" i="10"/>
  <c r="Z263" i="10"/>
  <c r="Z220" i="10"/>
  <c r="Z236" i="10"/>
  <c r="Z272" i="10"/>
  <c r="Z456" i="10"/>
  <c r="Z238" i="10"/>
  <c r="Z285" i="10"/>
  <c r="Z316" i="10"/>
  <c r="Z332" i="10"/>
  <c r="Z348" i="10"/>
  <c r="Z431" i="10"/>
  <c r="Z351" i="10"/>
  <c r="Z330" i="10"/>
  <c r="Z415" i="10"/>
  <c r="Z325" i="10"/>
  <c r="Z341" i="10"/>
  <c r="Z357" i="10"/>
  <c r="Z430" i="10"/>
  <c r="Z471" i="10"/>
  <c r="Z487" i="10"/>
  <c r="Z503" i="10"/>
  <c r="Z385" i="10"/>
  <c r="Z405" i="10"/>
  <c r="Z460" i="10"/>
  <c r="Z496" i="10"/>
  <c r="Z517" i="10"/>
  <c r="Z526" i="10"/>
  <c r="Z542" i="10"/>
  <c r="Z557" i="10"/>
  <c r="Z594" i="10"/>
  <c r="Z562" i="10"/>
  <c r="Z582" i="10"/>
  <c r="Z571" i="10"/>
  <c r="Z605" i="10"/>
  <c r="Z608" i="10"/>
  <c r="Z694" i="10"/>
  <c r="Z665" i="10"/>
  <c r="Z678" i="10"/>
  <c r="Z714" i="10"/>
  <c r="Z748" i="10"/>
  <c r="Z786" i="10"/>
  <c r="Z743" i="10"/>
  <c r="Z750" i="10"/>
  <c r="Z770" i="10"/>
  <c r="Z811" i="10"/>
  <c r="Z827" i="10"/>
  <c r="Z886" i="10"/>
  <c r="Z854" i="10"/>
  <c r="Z882" i="10"/>
  <c r="Z872" i="10"/>
  <c r="Z851" i="10"/>
  <c r="Z898" i="10"/>
  <c r="Z914" i="10"/>
  <c r="Z916" i="10"/>
  <c r="Z948" i="10"/>
  <c r="Z933" i="10"/>
  <c r="Z936" i="10"/>
  <c r="Z973" i="10"/>
  <c r="Z667" i="10"/>
  <c r="Z653" i="10"/>
  <c r="Z669" i="10"/>
  <c r="Z718" i="10"/>
  <c r="Z727" i="10"/>
  <c r="Z752" i="10"/>
  <c r="Z767" i="10"/>
  <c r="Z754" i="10"/>
  <c r="Z777" i="10"/>
  <c r="Z776" i="10"/>
  <c r="Z799" i="10"/>
  <c r="Z815" i="10"/>
  <c r="Z831" i="10"/>
  <c r="Z858" i="10"/>
  <c r="Z884" i="10"/>
  <c r="Z853" i="10"/>
  <c r="Z896" i="10"/>
  <c r="Z920" i="10"/>
  <c r="Z944" i="10"/>
  <c r="Z946" i="10"/>
  <c r="Z938" i="10"/>
  <c r="Z976" i="10"/>
  <c r="Z962" i="10"/>
  <c r="Z988" i="10"/>
  <c r="X2" i="10"/>
  <c r="Q13" i="8" s="1"/>
  <c r="X2" i="6"/>
  <c r="Z2" i="10"/>
  <c r="K14" i="8"/>
  <c r="L13" i="8" s="1"/>
  <c r="N13" i="8" s="1"/>
  <c r="Z393" i="10"/>
  <c r="Z409" i="10"/>
  <c r="Z425" i="10"/>
  <c r="Z441" i="10"/>
  <c r="Z515" i="10"/>
  <c r="Z472" i="10"/>
  <c r="Z488" i="10"/>
  <c r="Z504" i="10"/>
  <c r="Z525" i="10"/>
  <c r="Z519" i="10"/>
  <c r="Z585" i="10"/>
  <c r="Z551" i="10"/>
  <c r="Z601" i="10"/>
  <c r="Z566" i="10"/>
  <c r="Z650" i="10"/>
  <c r="Z597" i="10"/>
  <c r="Z563" i="10"/>
  <c r="Z579" i="10"/>
  <c r="Z654" i="10"/>
  <c r="Z638" i="10"/>
  <c r="Z670" i="10"/>
  <c r="Z690" i="10"/>
  <c r="Z680" i="10"/>
  <c r="Z719" i="10"/>
  <c r="Z710" i="10"/>
  <c r="Z756" i="10"/>
  <c r="Z731" i="10"/>
  <c r="Z747" i="10"/>
  <c r="Z763" i="10"/>
  <c r="Z730" i="10"/>
  <c r="Z766" i="10"/>
  <c r="Z785" i="10"/>
  <c r="Z791" i="10"/>
  <c r="Z833" i="10"/>
  <c r="Z838" i="10"/>
  <c r="Z849" i="10"/>
  <c r="Z876" i="10"/>
  <c r="Z863" i="10"/>
  <c r="Z879" i="10"/>
  <c r="Z919" i="10"/>
  <c r="Z912" i="10"/>
  <c r="Z922" i="10"/>
  <c r="Z956" i="10"/>
  <c r="Z989" i="10"/>
  <c r="Z16" i="10"/>
  <c r="Z999" i="10"/>
  <c r="Z993" i="10"/>
  <c r="Z966" i="10"/>
  <c r="Z980" i="10"/>
  <c r="Z969" i="10"/>
  <c r="Z958" i="10"/>
  <c r="Z953" i="10"/>
  <c r="Z940" i="10"/>
  <c r="Z955" i="10"/>
  <c r="Z926" i="10"/>
  <c r="Z902" i="10"/>
  <c r="Z924" i="10"/>
  <c r="Z855" i="10"/>
  <c r="Z861" i="10"/>
  <c r="Z845" i="10"/>
  <c r="Z834" i="10"/>
  <c r="Z788" i="10"/>
  <c r="Z772" i="10"/>
  <c r="Z758" i="10"/>
  <c r="Z742" i="10"/>
  <c r="Z726" i="10"/>
  <c r="Z740" i="10"/>
  <c r="Z724" i="10"/>
  <c r="Z673" i="10"/>
  <c r="Z661" i="10"/>
  <c r="Z663" i="10"/>
  <c r="Z662" i="10"/>
  <c r="Z604" i="10"/>
  <c r="Z642" i="10"/>
  <c r="Z598" i="10"/>
  <c r="Z567" i="10"/>
  <c r="Z590" i="10"/>
  <c r="Z574" i="10"/>
  <c r="Z558" i="10"/>
  <c r="Z549" i="10"/>
  <c r="Z537" i="10"/>
  <c r="Z553" i="10"/>
  <c r="Z397" i="10"/>
  <c r="Z454" i="10"/>
  <c r="Z438" i="10"/>
  <c r="Z422" i="10"/>
  <c r="Z394" i="10"/>
  <c r="Z378" i="10"/>
  <c r="Z395" i="10"/>
  <c r="Z317" i="10"/>
  <c r="Z301" i="10"/>
  <c r="Z371" i="10"/>
  <c r="Z354" i="10"/>
  <c r="Z338" i="10"/>
  <c r="Z322" i="10"/>
  <c r="Z306" i="10"/>
  <c r="Z463" i="10"/>
  <c r="Z365" i="10"/>
  <c r="Z355" i="10"/>
  <c r="Z339" i="10"/>
  <c r="Z311" i="10"/>
  <c r="Z399" i="10"/>
  <c r="Z352" i="10"/>
  <c r="Z308" i="10"/>
  <c r="Z293" i="10"/>
  <c r="Z439" i="10"/>
  <c r="Z274" i="10"/>
  <c r="Z258" i="10"/>
  <c r="Z242" i="10"/>
  <c r="Z264" i="10"/>
  <c r="Z248" i="10"/>
  <c r="Z207" i="10"/>
  <c r="Z267" i="10"/>
  <c r="Z251" i="10"/>
  <c r="Z235" i="10"/>
  <c r="Z186" i="10"/>
  <c r="Z170" i="10"/>
  <c r="Z154" i="10"/>
  <c r="Z138" i="10"/>
  <c r="Z126" i="10"/>
  <c r="Z183" i="10"/>
  <c r="Z167" i="10"/>
  <c r="Z136" i="10"/>
  <c r="Z104" i="10"/>
  <c r="Z88" i="10"/>
  <c r="Z12" i="10"/>
  <c r="Z15" i="10"/>
  <c r="Z26" i="10"/>
  <c r="Z11" i="10"/>
  <c r="Z28" i="10"/>
  <c r="Z53" i="10"/>
  <c r="Z76" i="10"/>
  <c r="Z66" i="10"/>
  <c r="Z164" i="10"/>
  <c r="Z257" i="10"/>
  <c r="Z291" i="10"/>
  <c r="Z424" i="10"/>
  <c r="Z384" i="10"/>
  <c r="Z376" i="10"/>
  <c r="Z474" i="10"/>
  <c r="Z516" i="10"/>
  <c r="Z518" i="10"/>
  <c r="Z536" i="10"/>
  <c r="Z584" i="10"/>
  <c r="Z668" i="10"/>
  <c r="Z619" i="10"/>
  <c r="Z648" i="10"/>
  <c r="Z641" i="10"/>
  <c r="Z689" i="10"/>
  <c r="Z701" i="10"/>
  <c r="Z679" i="10"/>
  <c r="Z695" i="10"/>
  <c r="Z737" i="10"/>
  <c r="Z725" i="10"/>
  <c r="Z840" i="10"/>
  <c r="Z856" i="10"/>
  <c r="Z817" i="10"/>
  <c r="Z808" i="10"/>
  <c r="Z887" i="10"/>
  <c r="Z891" i="10"/>
  <c r="Z909" i="10"/>
  <c r="Z911" i="10"/>
  <c r="Z998" i="10"/>
  <c r="Z987" i="10"/>
  <c r="Z982" i="10"/>
  <c r="Z56" i="10"/>
  <c r="Z168" i="10"/>
  <c r="Z237" i="10"/>
  <c r="Z253" i="10"/>
  <c r="Z273" i="10"/>
  <c r="Z205" i="10"/>
  <c r="Z303" i="10"/>
  <c r="Z362" i="10"/>
  <c r="Z436" i="10"/>
  <c r="Z497" i="10"/>
  <c r="Z493" i="10"/>
  <c r="Z458" i="10"/>
  <c r="Z466" i="10"/>
  <c r="Z644" i="10"/>
  <c r="Z645" i="10"/>
  <c r="Z753" i="10"/>
  <c r="Z848" i="10"/>
  <c r="Z797" i="10"/>
  <c r="Z813" i="10"/>
  <c r="Z877" i="10"/>
  <c r="Z907" i="10"/>
  <c r="Z986" i="10"/>
  <c r="Z68" i="10"/>
  <c r="Z74" i="10"/>
  <c r="Z128" i="10"/>
  <c r="Z116" i="10"/>
  <c r="Z225" i="10"/>
  <c r="Z245" i="10"/>
  <c r="Z368" i="10"/>
  <c r="Z420" i="10"/>
  <c r="Z489" i="10"/>
  <c r="Z80" i="10"/>
  <c r="Z86" i="10"/>
  <c r="Z229" i="10"/>
  <c r="Z299" i="10"/>
  <c r="Z485" i="10"/>
  <c r="Z404" i="10"/>
  <c r="Z505" i="10"/>
  <c r="Z440" i="10"/>
  <c r="Z482" i="10"/>
  <c r="Z520" i="10"/>
  <c r="Z616" i="10"/>
  <c r="Z524" i="10"/>
  <c r="Z595" i="10"/>
  <c r="Z632" i="10"/>
  <c r="Z623" i="10"/>
  <c r="Z640" i="10"/>
  <c r="Z697" i="10"/>
  <c r="Z687" i="10"/>
  <c r="Z715" i="10"/>
  <c r="Z769" i="10"/>
  <c r="Z796" i="10"/>
  <c r="Z836" i="10"/>
  <c r="Z805" i="10"/>
  <c r="Z812" i="10"/>
  <c r="Z885" i="10"/>
  <c r="Z913" i="10"/>
  <c r="Z893" i="10"/>
  <c r="Z947" i="10"/>
  <c r="Z983" i="10"/>
  <c r="Z1001" i="10"/>
  <c r="Z132" i="10"/>
  <c r="Z432" i="10"/>
  <c r="Z486" i="10"/>
  <c r="Z465" i="10"/>
  <c r="Z512" i="10"/>
  <c r="Z514" i="10"/>
  <c r="Z568" i="10"/>
  <c r="Z528" i="10"/>
  <c r="Z548" i="10"/>
  <c r="Z637" i="10"/>
  <c r="Z721" i="10"/>
  <c r="Z675" i="10"/>
  <c r="Z779" i="10"/>
  <c r="Z889" i="10"/>
  <c r="Z869" i="10"/>
  <c r="Z905" i="10"/>
  <c r="Z201" i="10"/>
  <c r="Z366" i="10"/>
  <c r="Z412" i="10"/>
  <c r="Z372" i="10"/>
  <c r="Z448" i="10"/>
  <c r="Z494" i="10"/>
  <c r="Z612" i="10"/>
  <c r="Z652" i="10"/>
  <c r="Z685" i="10"/>
  <c r="Z709" i="10"/>
  <c r="Z681" i="10"/>
  <c r="Z820" i="10"/>
  <c r="Z881" i="10"/>
  <c r="Z873" i="10"/>
  <c r="Z990" i="10"/>
  <c r="Z29" i="10"/>
  <c r="Z84" i="10"/>
  <c r="Z62" i="10"/>
  <c r="Z70" i="10"/>
  <c r="Z82" i="10"/>
  <c r="Z287" i="10"/>
  <c r="Z509" i="10"/>
  <c r="Z408" i="10"/>
  <c r="Z461" i="10"/>
  <c r="Z502" i="10"/>
  <c r="Z576" i="10"/>
  <c r="Z599" i="10"/>
  <c r="Z660" i="10"/>
  <c r="Z544" i="10"/>
  <c r="Z572" i="10"/>
  <c r="Z556" i="10"/>
  <c r="Z624" i="10"/>
  <c r="Z691" i="10"/>
  <c r="Z761" i="10"/>
  <c r="Z775" i="10"/>
  <c r="Z844" i="10"/>
  <c r="Z816" i="10"/>
  <c r="Z828" i="10"/>
  <c r="Z45" i="10"/>
  <c r="Z221" i="10"/>
  <c r="Z281" i="10"/>
  <c r="Z400" i="10"/>
  <c r="Z501" i="10"/>
  <c r="Z490" i="10"/>
  <c r="Z532" i="10"/>
  <c r="Z552" i="10"/>
  <c r="Z620" i="10"/>
  <c r="Z713" i="10"/>
  <c r="Z703" i="10"/>
  <c r="Z793" i="10"/>
  <c r="Z825" i="10"/>
  <c r="Z800" i="10"/>
  <c r="Z915" i="10"/>
  <c r="Z44" i="10"/>
  <c r="Z233" i="10"/>
  <c r="Z261" i="10"/>
  <c r="Z380" i="10"/>
  <c r="Z428" i="10"/>
  <c r="Z462" i="10"/>
  <c r="Z560" i="10"/>
  <c r="Z672" i="10"/>
  <c r="Z631" i="10"/>
  <c r="Z693" i="10"/>
  <c r="Z749" i="10"/>
  <c r="Z792" i="10"/>
  <c r="Z804" i="10"/>
  <c r="Z860" i="10"/>
  <c r="Z801" i="10"/>
  <c r="Z943" i="10"/>
  <c r="Z997" i="10"/>
  <c r="Z994" i="10"/>
  <c r="Z60" i="10"/>
  <c r="Z120" i="10"/>
  <c r="Z269" i="10"/>
  <c r="Z477" i="10"/>
  <c r="Z540" i="10"/>
  <c r="Z611" i="10"/>
  <c r="Z699" i="10"/>
  <c r="Z852" i="10"/>
  <c r="Z864" i="10"/>
  <c r="Z72" i="10"/>
  <c r="Z78" i="10"/>
  <c r="Z213" i="10"/>
  <c r="Z392" i="10"/>
  <c r="Z364" i="10"/>
  <c r="Z473" i="10"/>
  <c r="Z388" i="10"/>
  <c r="Z469" i="10"/>
  <c r="Z588" i="10"/>
  <c r="Z603" i="10"/>
  <c r="Z677" i="10"/>
  <c r="Z711" i="10"/>
  <c r="Z897" i="10"/>
  <c r="Z978" i="10"/>
  <c r="Z64" i="10"/>
  <c r="Z197" i="10"/>
  <c r="Z498" i="10"/>
  <c r="Z636" i="10"/>
  <c r="Z768" i="10"/>
  <c r="Z824" i="10"/>
  <c r="Z895" i="10"/>
  <c r="Z160" i="10"/>
  <c r="Z416" i="10"/>
  <c r="Z396" i="10"/>
  <c r="Z522" i="10"/>
  <c r="Z664" i="10"/>
  <c r="Z580" i="10"/>
  <c r="Z649" i="10"/>
  <c r="Z683" i="10"/>
  <c r="Z733" i="10"/>
  <c r="Z47" i="10"/>
  <c r="Z249" i="10"/>
  <c r="Z444" i="10"/>
  <c r="Z564" i="10"/>
  <c r="Z628" i="10"/>
  <c r="Z809" i="10"/>
  <c r="Z979" i="10"/>
  <c r="Z124" i="10"/>
  <c r="Z295" i="10"/>
  <c r="Z209" i="10"/>
  <c r="Z615" i="10"/>
  <c r="Z717" i="10"/>
  <c r="Z757" i="10"/>
  <c r="Z783" i="10"/>
  <c r="Z821" i="10"/>
  <c r="Z241" i="10"/>
  <c r="Z265" i="10"/>
  <c r="Z277" i="10"/>
  <c r="Z217" i="10"/>
  <c r="Z481" i="10"/>
  <c r="Z452" i="10"/>
  <c r="Z478" i="10"/>
  <c r="Z470" i="10"/>
  <c r="Z607" i="10"/>
  <c r="Z627" i="10"/>
  <c r="Z707" i="10"/>
  <c r="Z729" i="10"/>
  <c r="Z939" i="10"/>
  <c r="Z951" i="10"/>
  <c r="Z741" i="10"/>
  <c r="Z656" i="10"/>
  <c r="Z974" i="10"/>
  <c r="Z765" i="10"/>
  <c r="Z901" i="10"/>
  <c r="Z745" i="10"/>
  <c r="Z21" i="10"/>
  <c r="Z23" i="10"/>
  <c r="Z14" i="10"/>
  <c r="Z5" i="10"/>
  <c r="Z8" i="10"/>
  <c r="Z10" i="10"/>
  <c r="Z7" i="10"/>
  <c r="Z3" i="10"/>
  <c r="Z27" i="10"/>
  <c r="Z13" i="10"/>
  <c r="Z18" i="10"/>
  <c r="Z24" i="10"/>
  <c r="Z6" i="10"/>
  <c r="Z9" i="10"/>
  <c r="Z4" i="10"/>
  <c r="N9" i="8"/>
  <c r="O9" i="8"/>
  <c r="L9" i="8"/>
  <c r="M9" i="8"/>
  <c r="AD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R36" i="6"/>
  <c r="AP20" i="6"/>
  <c r="AQ22" i="6"/>
  <c r="AP21" i="6"/>
  <c r="AP22" i="6"/>
  <c r="AQ29" i="6" a="1"/>
  <c r="AQ29" i="6" s="1"/>
  <c r="AQ32" i="6" a="1"/>
  <c r="AQ32" i="6" s="1"/>
  <c r="AQ31" i="6" a="1"/>
  <c r="AQ31" i="6" s="1"/>
  <c r="AQ33" i="6" a="1"/>
  <c r="AQ33" i="6" s="1"/>
  <c r="AQ28" i="6" a="1"/>
  <c r="AQ28" i="6" s="1"/>
  <c r="AQ30" i="6" a="1"/>
  <c r="AQ30" i="6" s="1"/>
  <c r="AT24" i="6"/>
  <c r="AU25" i="6"/>
  <c r="AR22" i="6"/>
  <c r="AU22" i="6"/>
  <c r="AP23" i="6"/>
  <c r="AP24" i="6"/>
  <c r="AT21" i="6"/>
  <c r="AP25" i="6"/>
  <c r="AR25" i="6"/>
  <c r="AQ23" i="6"/>
  <c r="AR24" i="6"/>
  <c r="AR21" i="6"/>
  <c r="AS22" i="6"/>
  <c r="AT23" i="6"/>
  <c r="AS25" i="6"/>
  <c r="AU21" i="6"/>
  <c r="AQ25" i="6"/>
  <c r="AU24" i="6"/>
  <c r="AR23" i="6"/>
  <c r="AS24" i="6"/>
  <c r="AU23" i="6"/>
  <c r="AS21" i="6"/>
  <c r="AR20" i="6"/>
  <c r="AT20" i="6"/>
  <c r="AU20" i="6"/>
  <c r="AS20" i="6"/>
  <c r="Q18" i="8" l="1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AQ36" i="6"/>
  <c r="AQ39" i="6" s="1"/>
  <c r="R13" i="8" l="1"/>
  <c r="R18" i="8"/>
  <c r="R14" i="8"/>
  <c r="AC31" i="6"/>
  <c r="AR28" i="6"/>
  <c r="AR32" i="6"/>
  <c r="AR31" i="6"/>
  <c r="AR29" i="6"/>
  <c r="AR30" i="6"/>
  <c r="AR33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U194" i="10"/>
  <c r="U332" i="10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U600" i="10"/>
  <c r="U334" i="10"/>
  <c r="AA334" i="10" s="1"/>
  <c r="U275" i="10"/>
  <c r="AA275" i="10" s="1"/>
  <c r="U281" i="10"/>
  <c r="AA281" i="10" s="1"/>
  <c r="U793" i="10"/>
  <c r="U884" i="10"/>
  <c r="U655" i="10"/>
  <c r="U455" i="10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U965" i="10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U695" i="10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U49" i="10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U375" i="10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U614" i="10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U699" i="10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U846" i="10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U794" i="10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U140" i="10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U682" i="10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U16" i="10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U650" i="10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U478" i="10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U67" i="10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U586" i="10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U97" i="10"/>
  <c r="U493" i="10"/>
  <c r="U184" i="10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U795" i="10"/>
  <c r="U148" i="10"/>
  <c r="U360" i="10"/>
  <c r="U479" i="10"/>
  <c r="AA479" i="10" s="1"/>
  <c r="U204" i="10"/>
  <c r="AA204" i="10" s="1"/>
  <c r="U942" i="10"/>
  <c r="AA942" i="10" s="1"/>
  <c r="U673" i="10"/>
  <c r="AA673" i="10" s="1"/>
  <c r="U508" i="10"/>
  <c r="U207" i="10"/>
  <c r="U769" i="10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U12" i="10"/>
  <c r="U419" i="10"/>
  <c r="U121" i="10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U540" i="10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U245" i="10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U958" i="10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U201" i="10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U826" i="10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U18" i="10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U267" i="10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U561" i="10"/>
  <c r="U955" i="10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U116" i="10"/>
  <c r="U996" i="10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U788" i="10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U579" i="10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U605" i="10"/>
  <c r="U783" i="10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U557" i="10"/>
  <c r="U494" i="10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U1001" i="10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U243" i="10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U728" i="10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U529" i="10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U364" i="10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U444" i="10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U86" i="10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U232" i="10"/>
  <c r="U551" i="10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U439" i="10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U119" i="10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U205" i="10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U106" i="10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U623" i="10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U536" i="10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U81" i="10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U342" i="10"/>
  <c r="U261" i="10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U105" i="10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U550" i="10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U990" i="10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U667" i="10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W20" i="6"/>
  <c r="AA624" i="10"/>
  <c r="AA478" i="10"/>
  <c r="AA384" i="10"/>
  <c r="AA432" i="10"/>
  <c r="AA783" i="10"/>
  <c r="AA245" i="10"/>
  <c r="AA217" i="10"/>
  <c r="AA649" i="10"/>
  <c r="AA548" i="10"/>
  <c r="AA56" i="10"/>
  <c r="AA687" i="10"/>
  <c r="AA10" i="10"/>
  <c r="AA107" i="10"/>
  <c r="AA109" i="10"/>
  <c r="AA174" i="10"/>
  <c r="AA96" i="10"/>
  <c r="AA324" i="10"/>
  <c r="AA310" i="10"/>
  <c r="AA365" i="10"/>
  <c r="AA235" i="10"/>
  <c r="AA407" i="10"/>
  <c r="AA30" i="10"/>
  <c r="AA207" i="10"/>
  <c r="AA323" i="10"/>
  <c r="AA535" i="10"/>
  <c r="AA682" i="10"/>
  <c r="AA394" i="10"/>
  <c r="AA665" i="10"/>
  <c r="AA728" i="10"/>
  <c r="AA610" i="10"/>
  <c r="AA230" i="10"/>
  <c r="AA402" i="10"/>
  <c r="AA435" i="10"/>
  <c r="AA712" i="10"/>
  <c r="AA786" i="10"/>
  <c r="AA846" i="10"/>
  <c r="AA819" i="10"/>
  <c r="AA964" i="10"/>
  <c r="AA731" i="10"/>
  <c r="AA614" i="10"/>
  <c r="AA967" i="10"/>
  <c r="AA785" i="10"/>
  <c r="AA857" i="10"/>
  <c r="AA871" i="10"/>
  <c r="AA711" i="10"/>
  <c r="AA383" i="10"/>
  <c r="AA651" i="10"/>
  <c r="AA515" i="10"/>
  <c r="AA987" i="10"/>
  <c r="AA804" i="10"/>
  <c r="AA253" i="10"/>
  <c r="AA998" i="10"/>
  <c r="AA824" i="10"/>
  <c r="AA695" i="10"/>
  <c r="AA632" i="10"/>
  <c r="AA502" i="10"/>
  <c r="AA913" i="10"/>
  <c r="AA877" i="10"/>
  <c r="AA713" i="10"/>
  <c r="AA213" i="10"/>
  <c r="AA844" i="10"/>
  <c r="AA560" i="10"/>
  <c r="AA68" i="10"/>
  <c r="AA813" i="10"/>
  <c r="AA364" i="10"/>
  <c r="AA311" i="10"/>
  <c r="AA91" i="10"/>
  <c r="AA58" i="10"/>
  <c r="AA223" i="10"/>
  <c r="AA46" i="10"/>
  <c r="AA336" i="10"/>
  <c r="AA289" i="10"/>
  <c r="AA338" i="10"/>
  <c r="AA55" i="10"/>
  <c r="AA126" i="10"/>
  <c r="AA456" i="10"/>
  <c r="AA375" i="10"/>
  <c r="AA32" i="10"/>
  <c r="AA179" i="10"/>
  <c r="AA270" i="10"/>
  <c r="AA193" i="10"/>
  <c r="AA301" i="10"/>
  <c r="AA278" i="10"/>
  <c r="AA268" i="10"/>
  <c r="AA604" i="10"/>
  <c r="AA398" i="10"/>
  <c r="AA341" i="10"/>
  <c r="AA547" i="10"/>
  <c r="AA605" i="10"/>
  <c r="AA680" i="10"/>
  <c r="AA389" i="10"/>
  <c r="AA530" i="10"/>
  <c r="AA455" i="10"/>
  <c r="AA551" i="10"/>
  <c r="AA650" i="10"/>
  <c r="AA759" i="10"/>
  <c r="AA429" i="10"/>
  <c r="AA739" i="10"/>
  <c r="AA414" i="10"/>
  <c r="AA892" i="10"/>
  <c r="AA795" i="10"/>
  <c r="AA978" i="10"/>
  <c r="AA769" i="10"/>
  <c r="AA721" i="10"/>
  <c r="AA420" i="10"/>
  <c r="AA291" i="10"/>
  <c r="AA469" i="10"/>
  <c r="AA486" i="10"/>
  <c r="AA540" i="10"/>
  <c r="AA80" i="10"/>
  <c r="AA599" i="10"/>
  <c r="AA23" i="10"/>
  <c r="AA16" i="10"/>
  <c r="AA21" i="10"/>
  <c r="AA104" i="10"/>
  <c r="AA94" i="10"/>
  <c r="AA140" i="10"/>
  <c r="AA37" i="10"/>
  <c r="AA97" i="10"/>
  <c r="AA326" i="10"/>
  <c r="AA250" i="10"/>
  <c r="AA315" i="10"/>
  <c r="AA92" i="10"/>
  <c r="AA363" i="10"/>
  <c r="AA243" i="10"/>
  <c r="AA260" i="10"/>
  <c r="AA251" i="10"/>
  <c r="AA601" i="10"/>
  <c r="AA708" i="10"/>
  <c r="AA426" i="10"/>
  <c r="AA581" i="10"/>
  <c r="AA625" i="10"/>
  <c r="AA517" i="10"/>
  <c r="AA555" i="10"/>
  <c r="AA480" i="10"/>
  <c r="AA529" i="10"/>
  <c r="AA333" i="10"/>
  <c r="AA976" i="10"/>
  <c r="AA483" i="10"/>
  <c r="AA884" i="10"/>
  <c r="AA936" i="10"/>
  <c r="AA977" i="10"/>
  <c r="AA557" i="10"/>
  <c r="AA734" i="10"/>
  <c r="AA413" i="10"/>
  <c r="AA381" i="10"/>
  <c r="AA991" i="10"/>
  <c r="AA388" i="10"/>
  <c r="AA106" i="10"/>
  <c r="AA18" i="10"/>
  <c r="AA359" i="10"/>
  <c r="AA351" i="10"/>
  <c r="AA317" i="10"/>
  <c r="AA337" i="10"/>
  <c r="AA653" i="10"/>
  <c r="AA779" i="10"/>
  <c r="AA518" i="10"/>
  <c r="AA237" i="10"/>
  <c r="AA808" i="10"/>
  <c r="AA1001" i="10"/>
  <c r="AA116" i="10"/>
  <c r="AA568" i="10"/>
  <c r="AA12" i="10"/>
  <c r="AA83" i="10"/>
  <c r="AA54" i="10"/>
  <c r="AA81" i="10"/>
  <c r="AA184" i="10"/>
  <c r="AA33" i="10"/>
  <c r="AA262" i="10"/>
  <c r="AA119" i="10"/>
  <c r="AA332" i="10"/>
  <c r="AA443" i="10"/>
  <c r="AA302" i="10"/>
  <c r="AA105" i="10"/>
  <c r="AA468" i="10"/>
  <c r="AA561" i="10"/>
  <c r="AA442" i="10"/>
  <c r="AA457" i="10"/>
  <c r="AA549" i="10"/>
  <c r="AA690" i="10"/>
  <c r="AA417" i="10"/>
  <c r="AA655" i="10"/>
  <c r="AA948" i="10"/>
  <c r="AA754" i="10"/>
  <c r="AA446" i="10"/>
  <c r="AA917" i="10"/>
  <c r="AA950" i="10"/>
  <c r="AA755" i="10"/>
  <c r="AA397" i="10"/>
  <c r="AA788" i="10"/>
  <c r="AA794" i="10"/>
  <c r="AA826" i="10"/>
  <c r="AA872" i="10"/>
  <c r="AA656" i="10"/>
  <c r="AA412" i="10"/>
  <c r="AA78" i="10"/>
  <c r="AA98" i="10"/>
  <c r="AA79" i="10"/>
  <c r="AA167" i="10"/>
  <c r="AA286" i="10"/>
  <c r="AA669" i="10"/>
  <c r="AA390" i="10"/>
  <c r="AA594" i="10"/>
  <c r="AA449" i="10"/>
  <c r="AA112" i="10"/>
  <c r="AA541" i="10"/>
  <c r="AA782" i="10"/>
  <c r="AA887" i="10"/>
  <c r="AA205" i="10"/>
  <c r="AA408" i="10"/>
  <c r="AA509" i="10"/>
  <c r="AA299" i="10"/>
  <c r="AA809" i="10"/>
  <c r="AA362" i="10"/>
  <c r="AA612" i="10"/>
  <c r="AA493" i="10"/>
  <c r="AA60" i="10"/>
  <c r="AA474" i="10"/>
  <c r="AA737" i="10"/>
  <c r="AA128" i="10"/>
  <c r="AA64" i="10"/>
  <c r="AA86" i="10"/>
  <c r="AA45" i="10"/>
  <c r="AA2" i="10"/>
  <c r="AA200" i="10"/>
  <c r="AA34" i="10"/>
  <c r="AA57" i="10"/>
  <c r="AA267" i="10"/>
  <c r="AA41" i="10"/>
  <c r="AA117" i="10"/>
  <c r="AA190" i="10"/>
  <c r="AA342" i="10"/>
  <c r="AA274" i="10"/>
  <c r="AA212" i="10"/>
  <c r="AA371" i="10"/>
  <c r="AA114" i="10"/>
  <c r="AA263" i="10"/>
  <c r="AA284" i="10"/>
  <c r="AA283" i="10"/>
  <c r="AA732" i="10"/>
  <c r="AA165" i="10"/>
  <c r="AA537" i="10"/>
  <c r="AA638" i="10"/>
  <c r="AA760" i="10"/>
  <c r="AA496" i="10"/>
  <c r="AA577" i="10"/>
  <c r="AA600" i="10"/>
  <c r="AA460" i="10"/>
  <c r="AA542" i="10"/>
  <c r="AA736" i="10"/>
  <c r="AA853" i="10"/>
  <c r="AA965" i="10"/>
  <c r="AA780" i="10"/>
  <c r="AA914" i="10"/>
  <c r="AA750" i="10"/>
  <c r="AA959" i="10"/>
  <c r="AA504" i="10"/>
  <c r="AA879" i="10"/>
  <c r="AA958" i="10"/>
  <c r="AA989" i="10"/>
  <c r="AA851" i="10"/>
  <c r="AA681" i="10"/>
  <c r="AA74" i="10"/>
  <c r="AA194" i="10"/>
  <c r="AA232" i="10"/>
  <c r="AA313" i="10"/>
  <c r="AA419" i="10"/>
  <c r="AA182" i="10"/>
  <c r="AA586" i="10"/>
  <c r="AA508" i="10"/>
  <c r="AA307" i="10"/>
  <c r="AA821" i="10"/>
  <c r="AA514" i="10"/>
  <c r="AA536" i="10"/>
  <c r="AA201" i="10"/>
  <c r="AA197" i="10"/>
  <c r="AA564" i="10"/>
  <c r="AA458" i="10"/>
  <c r="AA699" i="10"/>
  <c r="AA444" i="10"/>
  <c r="AA990" i="10"/>
  <c r="AA436" i="10"/>
  <c r="AA620" i="10"/>
  <c r="AA148" i="10"/>
  <c r="AA215" i="10"/>
  <c r="AA129" i="10"/>
  <c r="AA67" i="10"/>
  <c r="AA35" i="10"/>
  <c r="AA139" i="10"/>
  <c r="AA77" i="10"/>
  <c r="AA95" i="10"/>
  <c r="AA199" i="10"/>
  <c r="AA293" i="10"/>
  <c r="AA308" i="10"/>
  <c r="AA306" i="10"/>
  <c r="AA344" i="10"/>
  <c r="AA134" i="10"/>
  <c r="AA236" i="10"/>
  <c r="AA331" i="10"/>
  <c r="AA578" i="10"/>
  <c r="AA647" i="10"/>
  <c r="AA484" i="10"/>
  <c r="AA663" i="10"/>
  <c r="AA704" i="10"/>
  <c r="AA491" i="10"/>
  <c r="AA49" i="10"/>
  <c r="AA513" i="10"/>
  <c r="AA523" i="10"/>
  <c r="AA671" i="10"/>
  <c r="AA696" i="10"/>
  <c r="AA254" i="10"/>
  <c r="AA949" i="10"/>
  <c r="AA822" i="10"/>
  <c r="AA937" i="10"/>
  <c r="AA667" i="10"/>
  <c r="AA888" i="10"/>
  <c r="AA746" i="10"/>
  <c r="AA829" i="10"/>
  <c r="AA906" i="10"/>
  <c r="AA778" i="10"/>
  <c r="AA985" i="10"/>
  <c r="AA725" i="10"/>
  <c r="AA494" i="10"/>
  <c r="AA793" i="10"/>
  <c r="AA837" i="10"/>
  <c r="AA910" i="10"/>
  <c r="AA816" i="10"/>
  <c r="AA729" i="10"/>
  <c r="AA648" i="10"/>
  <c r="AA481" i="10"/>
  <c r="AA544" i="10"/>
  <c r="AA497" i="10"/>
  <c r="AA261" i="10"/>
  <c r="AA265" i="10"/>
  <c r="AA691" i="10"/>
  <c r="AA44" i="10"/>
  <c r="AA817" i="10"/>
  <c r="AA828" i="10"/>
  <c r="AA623" i="10"/>
  <c r="AA891" i="10"/>
  <c r="AA745" i="10"/>
  <c r="AA70" i="10"/>
  <c r="AA53" i="10"/>
  <c r="AA576" i="10"/>
  <c r="AA14" i="10"/>
  <c r="AA218" i="10"/>
  <c r="AA360" i="10"/>
  <c r="AA103" i="10"/>
  <c r="AA151" i="10"/>
  <c r="AA288" i="10"/>
  <c r="AA358" i="10"/>
  <c r="AA339" i="10"/>
  <c r="AA185" i="10"/>
  <c r="AA159" i="10"/>
  <c r="AA439" i="10"/>
  <c r="AA169" i="10"/>
  <c r="AA180" i="10"/>
  <c r="AA153" i="10"/>
  <c r="AA425" i="10"/>
  <c r="AA722" i="10"/>
  <c r="AA550" i="10"/>
  <c r="AA643" i="10"/>
  <c r="AA427" i="10"/>
  <c r="AA22" i="10"/>
  <c r="AA582" i="10"/>
  <c r="AA579" i="10"/>
  <c r="AA705" i="10"/>
  <c r="AA726" i="10"/>
  <c r="AA938" i="10"/>
  <c r="AA774" i="10"/>
  <c r="AA876" i="10"/>
  <c r="AA925" i="10"/>
  <c r="AA694" i="10"/>
  <c r="AA766" i="10"/>
  <c r="AA955" i="10"/>
  <c r="AA845" i="10"/>
  <c r="AA919" i="10"/>
  <c r="AA960" i="10"/>
  <c r="AA830" i="10"/>
  <c r="AA996" i="10"/>
  <c r="AA842" i="10"/>
  <c r="AA120" i="10"/>
  <c r="AA65" i="10"/>
  <c r="AA121" i="10"/>
  <c r="AA246" i="10"/>
  <c r="AA823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P7" i="8"/>
  <c r="AW25" i="6"/>
  <c r="M7" i="8"/>
  <c r="AW22" i="6"/>
  <c r="L7" i="8"/>
  <c r="AW21" i="6"/>
  <c r="N7" i="8"/>
  <c r="AW23" i="6"/>
  <c r="O7" i="8"/>
  <c r="AW24" i="6"/>
  <c r="AC26" i="6" a="1"/>
  <c r="AC26" i="6" s="1"/>
  <c r="S2" i="10" s="1" a="1"/>
  <c r="S2" i="10" s="1"/>
  <c r="K7" i="8"/>
  <c r="Q19" i="8" l="1"/>
  <c r="R19" i="8" s="1"/>
  <c r="P19" i="8"/>
  <c r="O19" i="8"/>
  <c r="L19" i="8"/>
  <c r="N19" i="8" s="1"/>
  <c r="K19" i="8"/>
  <c r="K17" i="8"/>
  <c r="S336" i="10" a="1"/>
  <c r="S336" i="10" s="1"/>
  <c r="S382" i="10" a="1"/>
  <c r="S382" i="10" s="1"/>
  <c r="Y382" i="10" s="1"/>
  <c r="S674" i="10" a="1"/>
  <c r="S674" i="10" s="1"/>
  <c r="Y674" i="10" s="1"/>
  <c r="S600" i="10" a="1"/>
  <c r="S600" i="10" s="1"/>
  <c r="Y600" i="10" s="1"/>
  <c r="S224" i="10" a="1"/>
  <c r="S224" i="10" s="1"/>
  <c r="Y224" i="10" s="1"/>
  <c r="S835" i="10" a="1"/>
  <c r="S835" i="10" s="1"/>
  <c r="Y835" i="10" s="1"/>
  <c r="S958" i="10" a="1"/>
  <c r="S958" i="10" s="1"/>
  <c r="Y958" i="10" s="1"/>
  <c r="S715" i="10" a="1"/>
  <c r="S715" i="10" s="1"/>
  <c r="Y715" i="10" s="1"/>
  <c r="S760" i="10" a="1"/>
  <c r="S760" i="10" s="1"/>
  <c r="Y760" i="10" s="1"/>
  <c r="S893" i="10" a="1"/>
  <c r="S893" i="10" s="1"/>
  <c r="Y893" i="10" s="1"/>
  <c r="S219" i="10" a="1"/>
  <c r="S219" i="10" s="1"/>
  <c r="Y219" i="10" s="1"/>
  <c r="S948" i="10" a="1"/>
  <c r="S948" i="10" s="1"/>
  <c r="Y948" i="10" s="1"/>
  <c r="S201" i="10" a="1"/>
  <c r="S201" i="10" s="1"/>
  <c r="Y201" i="10" s="1"/>
  <c r="S206" i="10" a="1"/>
  <c r="S206" i="10" s="1"/>
  <c r="Y206" i="10" s="1"/>
  <c r="S186" i="10" a="1"/>
  <c r="S186" i="10" s="1"/>
  <c r="Y186" i="10" s="1"/>
  <c r="S644" i="10" a="1"/>
  <c r="S644" i="10" s="1"/>
  <c r="Y644" i="10" s="1"/>
  <c r="S952" i="10" a="1"/>
  <c r="S952" i="10" s="1"/>
  <c r="Y952" i="10" s="1"/>
  <c r="S667" i="10" a="1"/>
  <c r="S667" i="10" s="1"/>
  <c r="Y667" i="10" s="1"/>
  <c r="S818" i="10" a="1"/>
  <c r="S818" i="10" s="1"/>
  <c r="Y818" i="10" s="1"/>
  <c r="S429" i="10" a="1"/>
  <c r="S429" i="10" s="1"/>
  <c r="Y429" i="10" s="1"/>
  <c r="S273" i="10" a="1"/>
  <c r="S273" i="10" s="1"/>
  <c r="Y273" i="10" s="1"/>
  <c r="S637" i="10" a="1"/>
  <c r="S637" i="10" s="1"/>
  <c r="Y637" i="10" s="1"/>
  <c r="S79" i="10" a="1"/>
  <c r="S79" i="10" s="1"/>
  <c r="Y79" i="10" s="1"/>
  <c r="S517" i="10" a="1"/>
  <c r="S517" i="10" s="1"/>
  <c r="Y517" i="10" s="1"/>
  <c r="S47" i="10" a="1"/>
  <c r="S47" i="10" s="1"/>
  <c r="Y47" i="10" s="1"/>
  <c r="S654" i="10" a="1"/>
  <c r="S654" i="10" s="1"/>
  <c r="Y654" i="10" s="1"/>
  <c r="S912" i="10" a="1"/>
  <c r="S912" i="10" s="1"/>
  <c r="Y912" i="10" s="1"/>
  <c r="S907" i="10" a="1"/>
  <c r="S907" i="10" s="1"/>
  <c r="Y907" i="10" s="1"/>
  <c r="S249" i="10" a="1"/>
  <c r="S249" i="10" s="1"/>
  <c r="Y249" i="10" s="1"/>
  <c r="S656" i="10" a="1"/>
  <c r="S656" i="10" s="1"/>
  <c r="Y656" i="10" s="1"/>
  <c r="S892" i="10" a="1"/>
  <c r="S892" i="10" s="1"/>
  <c r="Y892" i="10" s="1"/>
  <c r="S50" i="10" a="1"/>
  <c r="S50" i="10" s="1"/>
  <c r="Y50" i="10" s="1"/>
  <c r="S737" i="10" a="1"/>
  <c r="S737" i="10" s="1"/>
  <c r="Y737" i="10" s="1"/>
  <c r="S75" i="10" a="1"/>
  <c r="S75" i="10" s="1"/>
  <c r="Y75" i="10" s="1"/>
  <c r="S785" i="10" a="1"/>
  <c r="S785" i="10" s="1"/>
  <c r="Y785" i="10" s="1"/>
  <c r="S492" i="10" a="1"/>
  <c r="S492" i="10" s="1"/>
  <c r="Y492" i="10" s="1"/>
  <c r="S275" i="10" a="1"/>
  <c r="S275" i="10" s="1"/>
  <c r="Y275" i="10" s="1"/>
  <c r="S387" i="10" a="1"/>
  <c r="S387" i="10" s="1"/>
  <c r="Y387" i="10" s="1"/>
  <c r="S458" i="10" a="1"/>
  <c r="S458" i="10" s="1"/>
  <c r="Y458" i="10" s="1"/>
  <c r="S851" i="10" a="1"/>
  <c r="S851" i="10" s="1"/>
  <c r="Y851" i="10" s="1"/>
  <c r="S683" i="10" a="1"/>
  <c r="S683" i="10" s="1"/>
  <c r="Y683" i="10" s="1"/>
  <c r="S941" i="10" a="1"/>
  <c r="S941" i="10" s="1"/>
  <c r="Y941" i="10" s="1"/>
  <c r="S964" i="10" a="1"/>
  <c r="S964" i="10" s="1"/>
  <c r="Y964" i="10" s="1"/>
  <c r="S652" i="10" a="1"/>
  <c r="S652" i="10" s="1"/>
  <c r="Y652" i="10" s="1"/>
  <c r="S157" i="10" a="1"/>
  <c r="S157" i="10" s="1"/>
  <c r="Y157" i="10" s="1"/>
  <c r="S747" i="10" a="1"/>
  <c r="S747" i="10" s="1"/>
  <c r="Y747" i="10" s="1"/>
  <c r="S271" i="10" a="1"/>
  <c r="S271" i="10" s="1"/>
  <c r="Y271" i="10" s="1"/>
  <c r="S372" i="10" a="1"/>
  <c r="S372" i="10" s="1"/>
  <c r="Y372" i="10" s="1"/>
  <c r="S765" i="10" a="1"/>
  <c r="S765" i="10" s="1"/>
  <c r="Y765" i="10" s="1"/>
  <c r="S531" i="10" a="1"/>
  <c r="S531" i="10" s="1"/>
  <c r="Y531" i="10" s="1"/>
  <c r="S684" i="10" a="1"/>
  <c r="S684" i="10" s="1"/>
  <c r="Y684" i="10" s="1"/>
  <c r="S400" i="10" a="1"/>
  <c r="S400" i="10" s="1"/>
  <c r="Y400" i="10" s="1"/>
  <c r="S170" i="10" a="1"/>
  <c r="S170" i="10" s="1"/>
  <c r="Y170" i="10" s="1"/>
  <c r="S613" i="10" a="1"/>
  <c r="S613" i="10" s="1"/>
  <c r="Y613" i="10" s="1"/>
  <c r="S134" i="10" a="1"/>
  <c r="S134" i="10" s="1"/>
  <c r="Y134" i="10" s="1"/>
  <c r="S105" i="10" a="1"/>
  <c r="S105" i="10" s="1"/>
  <c r="Y105" i="10" s="1"/>
  <c r="S930" i="10" a="1"/>
  <c r="S930" i="10" s="1"/>
  <c r="Y930" i="10" s="1"/>
  <c r="S346" i="10" a="1"/>
  <c r="S346" i="10" s="1"/>
  <c r="Y346" i="10" s="1"/>
  <c r="S31" i="10" a="1"/>
  <c r="S31" i="10" s="1"/>
  <c r="Y31" i="10" s="1"/>
  <c r="S711" i="10" a="1"/>
  <c r="S711" i="10" s="1"/>
  <c r="Y711" i="10" s="1"/>
  <c r="S225" i="10" a="1"/>
  <c r="S225" i="10" s="1"/>
  <c r="Y225" i="10" s="1"/>
  <c r="S535" i="10" a="1"/>
  <c r="S535" i="10" s="1"/>
  <c r="Y535" i="10" s="1"/>
  <c r="S540" i="10" a="1"/>
  <c r="S540" i="10" s="1"/>
  <c r="Y540" i="10" s="1"/>
  <c r="S287" i="10" a="1"/>
  <c r="S287" i="10" s="1"/>
  <c r="Y287" i="10" s="1"/>
  <c r="S875" i="10" a="1"/>
  <c r="S875" i="10" s="1"/>
  <c r="Y875" i="10" s="1"/>
  <c r="S826" i="10" a="1"/>
  <c r="S826" i="10" s="1"/>
  <c r="Y826" i="10" s="1"/>
  <c r="S17" i="10" a="1"/>
  <c r="S17" i="10" s="1"/>
  <c r="Y17" i="10" s="1"/>
  <c r="S743" i="10" a="1"/>
  <c r="S743" i="10" s="1"/>
  <c r="Y743" i="10" s="1"/>
  <c r="S247" i="10" a="1"/>
  <c r="S247" i="10" s="1"/>
  <c r="Y247" i="10" s="1"/>
  <c r="S771" i="10" a="1"/>
  <c r="S771" i="10" s="1"/>
  <c r="Y771" i="10" s="1"/>
  <c r="S365" i="10" a="1"/>
  <c r="S365" i="10" s="1"/>
  <c r="Y365" i="10" s="1"/>
  <c r="S869" i="10" a="1"/>
  <c r="S869" i="10" s="1"/>
  <c r="Y869" i="10" s="1"/>
  <c r="S679" i="10" a="1"/>
  <c r="S679" i="10" s="1"/>
  <c r="Y679" i="10" s="1"/>
  <c r="S602" i="10" a="1"/>
  <c r="S602" i="10" s="1"/>
  <c r="Y602" i="10" s="1"/>
  <c r="S299" i="10" a="1"/>
  <c r="S299" i="10" s="1"/>
  <c r="Y299" i="10" s="1"/>
  <c r="S222" i="10" a="1"/>
  <c r="S222" i="10" s="1"/>
  <c r="Y222" i="10" s="1"/>
  <c r="S322" i="10" a="1"/>
  <c r="S322" i="10" s="1"/>
  <c r="Y322" i="10" s="1"/>
  <c r="S720" i="10" a="1"/>
  <c r="S720" i="10" s="1"/>
  <c r="Y720" i="10" s="1"/>
  <c r="S34" i="10" a="1"/>
  <c r="S34" i="10" s="1"/>
  <c r="Y34" i="10" s="1"/>
  <c r="S681" i="10" a="1"/>
  <c r="S681" i="10" s="1"/>
  <c r="Y681" i="10" s="1"/>
  <c r="S648" i="10" a="1"/>
  <c r="S648" i="10" s="1"/>
  <c r="Y648" i="10" s="1"/>
  <c r="S203" i="10" a="1"/>
  <c r="S203" i="10" s="1"/>
  <c r="Y203" i="10" s="1"/>
  <c r="S267" i="10" a="1"/>
  <c r="S267" i="10" s="1"/>
  <c r="Y267" i="10" s="1"/>
  <c r="S340" i="10" a="1"/>
  <c r="S340" i="10" s="1"/>
  <c r="Y340" i="10" s="1"/>
  <c r="S993" i="10" a="1"/>
  <c r="S993" i="10" s="1"/>
  <c r="Y993" i="10" s="1"/>
  <c r="S230" i="10" a="1"/>
  <c r="S230" i="10" s="1"/>
  <c r="Y230" i="10" s="1"/>
  <c r="S982" i="10" a="1"/>
  <c r="S982" i="10" s="1"/>
  <c r="Y982" i="10" s="1"/>
  <c r="S745" i="10" a="1"/>
  <c r="S745" i="10" s="1"/>
  <c r="Y745" i="10" s="1"/>
  <c r="S646" i="10" a="1"/>
  <c r="S646" i="10" s="1"/>
  <c r="Y646" i="10" s="1"/>
  <c r="S557" i="10" a="1"/>
  <c r="S557" i="10" s="1"/>
  <c r="Y557" i="10" s="1"/>
  <c r="S312" i="10" a="1"/>
  <c r="S312" i="10" s="1"/>
  <c r="Y312" i="10" s="1"/>
  <c r="S528" i="10" a="1"/>
  <c r="S528" i="10" s="1"/>
  <c r="Y528" i="10" s="1"/>
  <c r="S55" i="10" a="1"/>
  <c r="S55" i="10" s="1"/>
  <c r="Y55" i="10" s="1"/>
  <c r="S26" i="10" a="1"/>
  <c r="S26" i="10" s="1"/>
  <c r="Y26" i="10" s="1"/>
  <c r="S975" i="10" a="1"/>
  <c r="S975" i="10" s="1"/>
  <c r="Y975" i="10" s="1"/>
  <c r="S332" i="10" a="1"/>
  <c r="S332" i="10" s="1"/>
  <c r="Y332" i="10" s="1"/>
  <c r="S895" i="10" a="1"/>
  <c r="S895" i="10" s="1"/>
  <c r="Y895" i="10" s="1"/>
  <c r="S900" i="10" a="1"/>
  <c r="S900" i="10" s="1"/>
  <c r="Y900" i="10" s="1"/>
  <c r="S406" i="10" a="1"/>
  <c r="S406" i="10" s="1"/>
  <c r="Y406" i="10" s="1"/>
  <c r="S682" i="10" a="1"/>
  <c r="S682" i="10" s="1"/>
  <c r="Y682" i="10" s="1"/>
  <c r="S749" i="10" a="1"/>
  <c r="S749" i="10" s="1"/>
  <c r="Y749" i="10" s="1"/>
  <c r="S145" i="10" a="1"/>
  <c r="S145" i="10" s="1"/>
  <c r="Y145" i="10" s="1"/>
  <c r="S848" i="10" a="1"/>
  <c r="S848" i="10" s="1"/>
  <c r="Y848" i="10" s="1"/>
  <c r="S324" i="10" a="1"/>
  <c r="S324" i="10" s="1"/>
  <c r="Y324" i="10" s="1"/>
  <c r="S274" i="10" a="1"/>
  <c r="S274" i="10" s="1"/>
  <c r="Y274" i="10" s="1"/>
  <c r="S512" i="10" a="1"/>
  <c r="S512" i="10" s="1"/>
  <c r="Y512" i="10" s="1"/>
  <c r="S367" i="10" a="1"/>
  <c r="S367" i="10" s="1"/>
  <c r="Y367" i="10" s="1"/>
  <c r="S816" i="10" a="1"/>
  <c r="S816" i="10" s="1"/>
  <c r="Y816" i="10" s="1"/>
  <c r="S391" i="10" a="1"/>
  <c r="S391" i="10" s="1"/>
  <c r="Y391" i="10" s="1"/>
  <c r="S48" i="10" a="1"/>
  <c r="S48" i="10" s="1"/>
  <c r="Y48" i="10" s="1"/>
  <c r="S434" i="10" a="1"/>
  <c r="S434" i="10" s="1"/>
  <c r="Y434" i="10" s="1"/>
  <c r="S764" i="10" a="1"/>
  <c r="S764" i="10" s="1"/>
  <c r="Y764" i="10" s="1"/>
  <c r="S937" i="10" a="1"/>
  <c r="S937" i="10" s="1"/>
  <c r="Y937" i="10" s="1"/>
  <c r="S185" i="10" a="1"/>
  <c r="S185" i="10" s="1"/>
  <c r="Y185" i="10" s="1"/>
  <c r="S796" i="10" a="1"/>
  <c r="S796" i="10" s="1"/>
  <c r="Y796" i="10" s="1"/>
  <c r="S54" i="10" a="1"/>
  <c r="S54" i="10" s="1"/>
  <c r="Y54" i="10" s="1"/>
  <c r="S85" i="10" a="1"/>
  <c r="S85" i="10" s="1"/>
  <c r="Y85" i="10" s="1"/>
  <c r="S44" i="10" a="1"/>
  <c r="S44" i="10" s="1"/>
  <c r="Y44" i="10" s="1"/>
  <c r="S695" i="10" a="1"/>
  <c r="S695" i="10" s="1"/>
  <c r="Y695" i="10" s="1"/>
  <c r="S286" i="10" a="1"/>
  <c r="S286" i="10" s="1"/>
  <c r="Y286" i="10" s="1"/>
  <c r="S241" i="10" a="1"/>
  <c r="S241" i="10" s="1"/>
  <c r="Y241" i="10" s="1"/>
  <c r="S708" i="10" a="1"/>
  <c r="S708" i="10" s="1"/>
  <c r="Y708" i="10" s="1"/>
  <c r="S184" i="10" a="1"/>
  <c r="S184" i="10" s="1"/>
  <c r="Y184" i="10" s="1"/>
  <c r="S931" i="10" a="1"/>
  <c r="S931" i="10" s="1"/>
  <c r="Y931" i="10" s="1"/>
  <c r="S334" i="10" a="1"/>
  <c r="S334" i="10" s="1"/>
  <c r="Y334" i="10" s="1"/>
  <c r="S146" i="10" a="1"/>
  <c r="S146" i="10" s="1"/>
  <c r="Y146" i="10" s="1"/>
  <c r="S428" i="10" a="1"/>
  <c r="S428" i="10" s="1"/>
  <c r="Y428" i="10" s="1"/>
  <c r="S154" i="10" a="1"/>
  <c r="S154" i="10" s="1"/>
  <c r="Y154" i="10" s="1"/>
  <c r="S665" i="10" a="1"/>
  <c r="S665" i="10" s="1"/>
  <c r="Y665" i="10" s="1"/>
  <c r="S544" i="10" a="1"/>
  <c r="S544" i="10" s="1"/>
  <c r="Y544" i="10" s="1"/>
  <c r="S773" i="10" a="1"/>
  <c r="S773" i="10" s="1"/>
  <c r="Y773" i="10" s="1"/>
  <c r="S214" i="10" a="1"/>
  <c r="S214" i="10" s="1"/>
  <c r="Y214" i="10" s="1"/>
  <c r="S670" i="10" a="1"/>
  <c r="S670" i="10" s="1"/>
  <c r="Y670" i="10" s="1"/>
  <c r="S608" i="10" a="1"/>
  <c r="S608" i="10" s="1"/>
  <c r="Y608" i="10" s="1"/>
  <c r="S396" i="10" a="1"/>
  <c r="S396" i="10" s="1"/>
  <c r="Y396" i="10" s="1"/>
  <c r="S849" i="10" a="1"/>
  <c r="S849" i="10" s="1"/>
  <c r="Y849" i="10" s="1"/>
  <c r="S51" i="10" a="1"/>
  <c r="S51" i="10" s="1"/>
  <c r="Y51" i="10" s="1"/>
  <c r="S657" i="10" a="1"/>
  <c r="S657" i="10" s="1"/>
  <c r="Y657" i="10" s="1"/>
  <c r="S115" i="10" a="1"/>
  <c r="S115" i="10" s="1"/>
  <c r="Y115" i="10" s="1"/>
  <c r="S963" i="10" a="1"/>
  <c r="S963" i="10" s="1"/>
  <c r="Y963" i="10" s="1"/>
  <c r="S254" i="10" a="1"/>
  <c r="S254" i="10" s="1"/>
  <c r="Y254" i="10" s="1"/>
  <c r="S901" i="10" a="1"/>
  <c r="S901" i="10" s="1"/>
  <c r="Y901" i="10" s="1"/>
  <c r="S252" i="10" a="1"/>
  <c r="S252" i="10" s="1"/>
  <c r="Y252" i="10" s="1"/>
  <c r="S462" i="10" a="1"/>
  <c r="S462" i="10" s="1"/>
  <c r="Y462" i="10" s="1"/>
  <c r="S756" i="10" a="1"/>
  <c r="S756" i="10" s="1"/>
  <c r="Y756" i="10" s="1"/>
  <c r="S5" i="10" a="1"/>
  <c r="S5" i="10" s="1"/>
  <c r="Y5" i="10" s="1"/>
  <c r="S890" i="10" a="1"/>
  <c r="S890" i="10" s="1"/>
  <c r="Y890" i="10" s="1"/>
  <c r="S152" i="10" a="1"/>
  <c r="S152" i="10" s="1"/>
  <c r="Y152" i="10" s="1"/>
  <c r="S696" i="10" a="1"/>
  <c r="S696" i="10" s="1"/>
  <c r="Y696" i="10" s="1"/>
  <c r="S861" i="10" a="1"/>
  <c r="S861" i="10" s="1"/>
  <c r="Y861" i="10" s="1"/>
  <c r="S635" i="10" a="1"/>
  <c r="S635" i="10" s="1"/>
  <c r="Y635" i="10" s="1"/>
  <c r="S193" i="10" a="1"/>
  <c r="S193" i="10" s="1"/>
  <c r="Y193" i="10" s="1"/>
  <c r="S672" i="10" a="1"/>
  <c r="S672" i="10" s="1"/>
  <c r="Y672" i="10" s="1"/>
  <c r="S39" i="10" a="1"/>
  <c r="S39" i="10" s="1"/>
  <c r="Y39" i="10" s="1"/>
  <c r="S739" i="10" a="1"/>
  <c r="S739" i="10" s="1"/>
  <c r="Y739" i="10" s="1"/>
  <c r="S78" i="10" a="1"/>
  <c r="S78" i="10" s="1"/>
  <c r="Y78" i="10" s="1"/>
  <c r="S294" i="10" a="1"/>
  <c r="S294" i="10" s="1"/>
  <c r="Y294" i="10" s="1"/>
  <c r="S687" i="10" a="1"/>
  <c r="S687" i="10" s="1"/>
  <c r="Y687" i="10" s="1"/>
  <c r="S716" i="10" a="1"/>
  <c r="S716" i="10" s="1"/>
  <c r="Y716" i="10" s="1"/>
  <c r="S103" i="10" a="1"/>
  <c r="S103" i="10" s="1"/>
  <c r="Y103" i="10" s="1"/>
  <c r="S671" i="10" a="1"/>
  <c r="S671" i="10" s="1"/>
  <c r="Y671" i="10" s="1"/>
  <c r="S444" i="10" a="1"/>
  <c r="S444" i="10" s="1"/>
  <c r="Y444" i="10" s="1"/>
  <c r="S347" i="10" a="1"/>
  <c r="S347" i="10" s="1"/>
  <c r="Y347" i="10" s="1"/>
  <c r="S693" i="10" a="1"/>
  <c r="S693" i="10" s="1"/>
  <c r="Y693" i="10" s="1"/>
  <c r="S783" i="10" a="1"/>
  <c r="S783" i="10" s="1"/>
  <c r="Y783" i="10" s="1"/>
  <c r="S248" i="10" a="1"/>
  <c r="S248" i="10" s="1"/>
  <c r="Y248" i="10" s="1"/>
  <c r="S906" i="10" a="1"/>
  <c r="S906" i="10" s="1"/>
  <c r="Y906" i="10" s="1"/>
  <c r="S703" i="10" a="1"/>
  <c r="S703" i="10" s="1"/>
  <c r="Y703" i="10" s="1"/>
  <c r="S597" i="10" a="1"/>
  <c r="S597" i="10" s="1"/>
  <c r="Y597" i="10" s="1"/>
  <c r="S814" i="10" a="1"/>
  <c r="S814" i="10" s="1"/>
  <c r="Y814" i="10" s="1"/>
  <c r="S560" i="10" a="1"/>
  <c r="S560" i="10" s="1"/>
  <c r="Y560" i="10" s="1"/>
  <c r="S896" i="10" a="1"/>
  <c r="S896" i="10" s="1"/>
  <c r="Y896" i="10" s="1"/>
  <c r="S21" i="10" a="1"/>
  <c r="S21" i="10" s="1"/>
  <c r="Y21" i="10" s="1"/>
  <c r="S788" i="10" a="1"/>
  <c r="S788" i="10" s="1"/>
  <c r="Y788" i="10" s="1"/>
  <c r="S734" i="10" a="1"/>
  <c r="S734" i="10" s="1"/>
  <c r="Y734" i="10" s="1"/>
  <c r="S584" i="10" a="1"/>
  <c r="S584" i="10" s="1"/>
  <c r="Y584" i="10" s="1"/>
  <c r="S946" i="10" a="1"/>
  <c r="S946" i="10" s="1"/>
  <c r="Y946" i="10" s="1"/>
  <c r="S628" i="10" a="1"/>
  <c r="S628" i="10" s="1"/>
  <c r="Y628" i="10" s="1"/>
  <c r="S397" i="10" a="1"/>
  <c r="S397" i="10" s="1"/>
  <c r="Y397" i="10" s="1"/>
  <c r="S994" i="10" a="1"/>
  <c r="S994" i="10" s="1"/>
  <c r="Y994" i="10" s="1"/>
  <c r="S889" i="10" a="1"/>
  <c r="S889" i="10" s="1"/>
  <c r="Y889" i="10" s="1"/>
  <c r="S856" i="10" a="1"/>
  <c r="S856" i="10" s="1"/>
  <c r="Y856" i="10" s="1"/>
  <c r="S837" i="10" a="1"/>
  <c r="S837" i="10" s="1"/>
  <c r="Y837" i="10" s="1"/>
  <c r="S509" i="10" a="1"/>
  <c r="S509" i="10" s="1"/>
  <c r="Y509" i="10" s="1"/>
  <c r="S510" i="10" a="1"/>
  <c r="S510" i="10" s="1"/>
  <c r="Y510" i="10" s="1"/>
  <c r="S938" i="10" a="1"/>
  <c r="S938" i="10" s="1"/>
  <c r="Y938" i="10" s="1"/>
  <c r="S168" i="10" a="1"/>
  <c r="S168" i="10" s="1"/>
  <c r="Y168" i="10" s="1"/>
  <c r="S213" i="10" a="1"/>
  <c r="S213" i="10" s="1"/>
  <c r="Y213" i="10" s="1"/>
  <c r="S790" i="10" a="1"/>
  <c r="S790" i="10" s="1"/>
  <c r="Y790" i="10" s="1"/>
  <c r="S223" i="10" a="1"/>
  <c r="S223" i="10" s="1"/>
  <c r="Y223" i="10" s="1"/>
  <c r="S680" i="10" a="1"/>
  <c r="S680" i="10" s="1"/>
  <c r="Y680" i="10" s="1"/>
  <c r="S925" i="10" a="1"/>
  <c r="S925" i="10" s="1"/>
  <c r="Y925" i="10" s="1"/>
  <c r="S475" i="10" a="1"/>
  <c r="S475" i="10" s="1"/>
  <c r="Y475" i="10" s="1"/>
  <c r="S768" i="10" a="1"/>
  <c r="S768" i="10" s="1"/>
  <c r="Y768" i="10" s="1"/>
  <c r="S951" i="10" a="1"/>
  <c r="S951" i="10" s="1"/>
  <c r="Y951" i="10" s="1"/>
  <c r="S198" i="10" a="1"/>
  <c r="S198" i="10" s="1"/>
  <c r="Y198" i="10" s="1"/>
  <c r="S709" i="10" a="1"/>
  <c r="S709" i="10" s="1"/>
  <c r="Y709" i="10" s="1"/>
  <c r="S197" i="10" a="1"/>
  <c r="S197" i="10" s="1"/>
  <c r="Y197" i="10" s="1"/>
  <c r="S40" i="10" a="1"/>
  <c r="S40" i="10" s="1"/>
  <c r="Y40" i="10" s="1"/>
  <c r="S758" i="10" a="1"/>
  <c r="S758" i="10" s="1"/>
  <c r="Y758" i="10" s="1"/>
  <c r="S407" i="10" a="1"/>
  <c r="S407" i="10" s="1"/>
  <c r="Y407" i="10" s="1"/>
  <c r="S485" i="10" a="1"/>
  <c r="S485" i="10" s="1"/>
  <c r="Y485" i="10" s="1"/>
  <c r="S617" i="10" a="1"/>
  <c r="S617" i="10" s="1"/>
  <c r="Y617" i="10" s="1"/>
  <c r="S898" i="10" a="1"/>
  <c r="S898" i="10" s="1"/>
  <c r="Y898" i="10" s="1"/>
  <c r="S442" i="10" a="1"/>
  <c r="S442" i="10" s="1"/>
  <c r="Y442" i="10" s="1"/>
  <c r="S704" i="10" a="1"/>
  <c r="S704" i="10" s="1"/>
  <c r="Y704" i="10" s="1"/>
  <c r="S999" i="10" a="1"/>
  <c r="S999" i="10" s="1"/>
  <c r="Y999" i="10" s="1"/>
  <c r="S354" i="10" a="1"/>
  <c r="S354" i="10" s="1"/>
  <c r="Y354" i="10" s="1"/>
  <c r="S643" i="10" a="1"/>
  <c r="S643" i="10" s="1"/>
  <c r="Y643" i="10" s="1"/>
  <c r="S969" i="10" a="1"/>
  <c r="S969" i="10" s="1"/>
  <c r="Y969" i="10" s="1"/>
  <c r="S582" i="10" a="1"/>
  <c r="S582" i="10" s="1"/>
  <c r="Y582" i="10" s="1"/>
  <c r="S136" i="10" a="1"/>
  <c r="S136" i="10" s="1"/>
  <c r="Y136" i="10" s="1"/>
  <c r="S647" i="10" a="1"/>
  <c r="S647" i="10" s="1"/>
  <c r="Y647" i="10" s="1"/>
  <c r="S307" i="10" a="1"/>
  <c r="S307" i="10" s="1"/>
  <c r="Y307" i="10" s="1"/>
  <c r="S841" i="10" a="1"/>
  <c r="S841" i="10" s="1"/>
  <c r="Y841" i="10" s="1"/>
  <c r="S615" i="10" a="1"/>
  <c r="S615" i="10" s="1"/>
  <c r="Y615" i="10" s="1"/>
  <c r="S384" i="10" a="1"/>
  <c r="S384" i="10" s="1"/>
  <c r="Y384" i="10" s="1"/>
  <c r="S847" i="10" a="1"/>
  <c r="S847" i="10" s="1"/>
  <c r="Y847" i="10" s="1"/>
  <c r="S227" i="10" a="1"/>
  <c r="S227" i="10" s="1"/>
  <c r="Y227" i="10" s="1"/>
  <c r="S42" i="10" a="1"/>
  <c r="S42" i="10" s="1"/>
  <c r="Y42" i="10" s="1"/>
  <c r="S341" i="10" a="1"/>
  <c r="S341" i="10" s="1"/>
  <c r="Y341" i="10" s="1"/>
  <c r="S809" i="10" a="1"/>
  <c r="S809" i="10" s="1"/>
  <c r="Y809" i="10" s="1"/>
  <c r="S932" i="10" a="1"/>
  <c r="S932" i="10" s="1"/>
  <c r="Y932" i="10" s="1"/>
  <c r="S920" i="10" a="1"/>
  <c r="S920" i="10" s="1"/>
  <c r="Y920" i="10" s="1"/>
  <c r="S899" i="10" a="1"/>
  <c r="S899" i="10" s="1"/>
  <c r="S175" i="10" a="1"/>
  <c r="S175" i="10" s="1"/>
  <c r="Y175" i="10" s="1"/>
  <c r="S801" i="10" a="1"/>
  <c r="S801" i="10" s="1"/>
  <c r="Y801" i="10" s="1"/>
  <c r="S959" i="10" a="1"/>
  <c r="S959" i="10" s="1"/>
  <c r="Y959" i="10" s="1"/>
  <c r="S263" i="10" a="1"/>
  <c r="S263" i="10" s="1"/>
  <c r="Y263" i="10" s="1"/>
  <c r="S29" i="10" a="1"/>
  <c r="S29" i="10" s="1"/>
  <c r="Y29" i="10" s="1"/>
  <c r="S474" i="10" a="1"/>
  <c r="S474" i="10" s="1"/>
  <c r="Y474" i="10" s="1"/>
  <c r="S519" i="10" a="1"/>
  <c r="S519" i="10" s="1"/>
  <c r="Y519" i="10" s="1"/>
  <c r="S479" i="10" a="1"/>
  <c r="S479" i="10" s="1"/>
  <c r="Y479" i="10" s="1"/>
  <c r="S215" i="10" a="1"/>
  <c r="S215" i="10" s="1"/>
  <c r="Y215" i="10" s="1"/>
  <c r="S870" i="10" a="1"/>
  <c r="S870" i="10" s="1"/>
  <c r="Y870" i="10" s="1"/>
  <c r="S25" i="10" a="1"/>
  <c r="S25" i="10" s="1"/>
  <c r="Y25" i="10" s="1"/>
  <c r="S824" i="10" a="1"/>
  <c r="S824" i="10" s="1"/>
  <c r="Y824" i="10" s="1"/>
  <c r="S738" i="10" a="1"/>
  <c r="S738" i="10" s="1"/>
  <c r="Y738" i="10" s="1"/>
  <c r="S235" i="10" a="1"/>
  <c r="S235" i="10" s="1"/>
  <c r="Y235" i="10" s="1"/>
  <c r="S972" i="10" a="1"/>
  <c r="S972" i="10" s="1"/>
  <c r="Y972" i="10" s="1"/>
  <c r="S886" i="10" a="1"/>
  <c r="S886" i="10" s="1"/>
  <c r="Y886" i="10" s="1"/>
  <c r="S309" i="10" a="1"/>
  <c r="S309" i="10" s="1"/>
  <c r="Y309" i="10" s="1"/>
  <c r="S246" i="10" a="1"/>
  <c r="S246" i="10" s="1"/>
  <c r="Y246" i="10" s="1"/>
  <c r="S461" i="10" a="1"/>
  <c r="S461" i="10" s="1"/>
  <c r="Y461" i="10" s="1"/>
  <c r="S979" i="10" a="1"/>
  <c r="S979" i="10" s="1"/>
  <c r="Y979" i="10" s="1"/>
  <c r="S927" i="10" a="1"/>
  <c r="S927" i="10" s="1"/>
  <c r="Y927" i="10" s="1"/>
  <c r="S167" i="10" a="1"/>
  <c r="S167" i="10" s="1"/>
  <c r="Y167" i="10" s="1"/>
  <c r="S226" i="10" a="1"/>
  <c r="S226" i="10" s="1"/>
  <c r="Y226" i="10" s="1"/>
  <c r="S697" i="10" a="1"/>
  <c r="S697" i="10" s="1"/>
  <c r="Y697" i="10" s="1"/>
  <c r="S423" i="10" a="1"/>
  <c r="S423" i="10" s="1"/>
  <c r="Y423" i="10" s="1"/>
  <c r="S808" i="10" a="1"/>
  <c r="S808" i="10" s="1"/>
  <c r="Y808" i="10" s="1"/>
  <c r="S375" i="10" a="1"/>
  <c r="S375" i="10" s="1"/>
  <c r="Y375" i="10" s="1"/>
  <c r="S368" i="10" a="1"/>
  <c r="S368" i="10" s="1"/>
  <c r="Y368" i="10" s="1"/>
  <c r="S370" i="10" a="1"/>
  <c r="S370" i="10" s="1"/>
  <c r="Y370" i="10" s="1"/>
  <c r="S871" i="10" a="1"/>
  <c r="S871" i="10" s="1"/>
  <c r="Y871" i="10" s="1"/>
  <c r="S872" i="10" a="1"/>
  <c r="S872" i="10" s="1"/>
  <c r="Y872" i="10" s="1"/>
  <c r="S121" i="10" a="1"/>
  <c r="S121" i="10" s="1"/>
  <c r="Y121" i="10" s="1"/>
  <c r="S955" i="10" a="1"/>
  <c r="S955" i="10" s="1"/>
  <c r="Y955" i="10" s="1"/>
  <c r="S562" i="10" a="1"/>
  <c r="S562" i="10" s="1"/>
  <c r="Y562" i="10" s="1"/>
  <c r="S990" i="10" a="1"/>
  <c r="S990" i="10" s="1"/>
  <c r="Y990" i="10" s="1"/>
  <c r="S102" i="10" a="1"/>
  <c r="S102" i="10" s="1"/>
  <c r="Y102" i="10" s="1"/>
  <c r="S985" i="10" a="1"/>
  <c r="S985" i="10" s="1"/>
  <c r="Y985" i="10" s="1"/>
  <c r="S456" i="10" a="1"/>
  <c r="S456" i="10" s="1"/>
  <c r="Y456" i="10" s="1"/>
  <c r="S412" i="10" a="1"/>
  <c r="S412" i="10" s="1"/>
  <c r="Y412" i="10" s="1"/>
  <c r="S604" i="10" a="1"/>
  <c r="S604" i="10" s="1"/>
  <c r="Y604" i="10" s="1"/>
  <c r="S38" i="10" a="1"/>
  <c r="S38" i="10" s="1"/>
  <c r="Y38" i="10" s="1"/>
  <c r="S735" i="10" a="1"/>
  <c r="S735" i="10" s="1"/>
  <c r="Y735" i="10" s="1"/>
  <c r="S363" i="10" a="1"/>
  <c r="S363" i="10" s="1"/>
  <c r="Y363" i="10" s="1"/>
  <c r="S253" i="10" a="1"/>
  <c r="S253" i="10" s="1"/>
  <c r="Y253" i="10" s="1"/>
  <c r="S821" i="10" a="1"/>
  <c r="S821" i="10" s="1"/>
  <c r="Y821" i="10" s="1"/>
  <c r="S97" i="10" a="1"/>
  <c r="S97" i="10" s="1"/>
  <c r="Y97" i="10" s="1"/>
  <c r="S504" i="10" a="1"/>
  <c r="S504" i="10" s="1"/>
  <c r="Y504" i="10" s="1"/>
  <c r="S732" i="10" a="1"/>
  <c r="S732" i="10" s="1"/>
  <c r="Y732" i="10" s="1"/>
  <c r="S673" i="10" a="1"/>
  <c r="S673" i="10" s="1"/>
  <c r="Y673" i="10" s="1"/>
  <c r="S101" i="10" a="1"/>
  <c r="S101" i="10" s="1"/>
  <c r="Y101" i="10" s="1"/>
  <c r="S487" i="10" a="1"/>
  <c r="S487" i="10" s="1"/>
  <c r="Y487" i="10" s="1"/>
  <c r="S499" i="10" a="1"/>
  <c r="S499" i="10" s="1"/>
  <c r="Y499" i="10" s="1"/>
  <c r="S616" i="10" a="1"/>
  <c r="S616" i="10" s="1"/>
  <c r="Y616" i="10" s="1"/>
  <c r="S838" i="10" a="1"/>
  <c r="S838" i="10" s="1"/>
  <c r="Y838" i="10" s="1"/>
  <c r="S95" i="10" a="1"/>
  <c r="S95" i="10" s="1"/>
  <c r="Y95" i="10" s="1"/>
  <c r="S369" i="10" a="1"/>
  <c r="S369" i="10" s="1"/>
  <c r="Y369" i="10" s="1"/>
  <c r="S1000" i="10" a="1"/>
  <c r="S1000" i="10" s="1"/>
  <c r="Y1000" i="10" s="1"/>
  <c r="S742" i="10" a="1"/>
  <c r="S742" i="10" s="1"/>
  <c r="Y742" i="10" s="1"/>
  <c r="S37" i="10" a="1"/>
  <c r="S37" i="10" s="1"/>
  <c r="Y37" i="10" s="1"/>
  <c r="S879" i="10" a="1"/>
  <c r="S879" i="10" s="1"/>
  <c r="Y879" i="10" s="1"/>
  <c r="S149" i="10" a="1"/>
  <c r="S149" i="10" s="1"/>
  <c r="Y149" i="10" s="1"/>
  <c r="S514" i="10" a="1"/>
  <c r="S514" i="10" s="1"/>
  <c r="Y514" i="10" s="1"/>
  <c r="S909" i="10" a="1"/>
  <c r="S909" i="10" s="1"/>
  <c r="Y909" i="10" s="1"/>
  <c r="S366" i="10" a="1"/>
  <c r="S366" i="10" s="1"/>
  <c r="Y366" i="10" s="1"/>
  <c r="S777" i="10" a="1"/>
  <c r="S777" i="10" s="1"/>
  <c r="Y777" i="10" s="1"/>
  <c r="S678" i="10" a="1"/>
  <c r="S678" i="10" s="1"/>
  <c r="Y678" i="10" s="1"/>
  <c r="S117" i="10" a="1"/>
  <c r="S117" i="10" s="1"/>
  <c r="Y117" i="10" s="1"/>
  <c r="S884" i="10" a="1"/>
  <c r="S884" i="10" s="1"/>
  <c r="Y884" i="10" s="1"/>
  <c r="S511" i="10" a="1"/>
  <c r="S511" i="10" s="1"/>
  <c r="Y511" i="10" s="1"/>
  <c r="S832" i="10" a="1"/>
  <c r="S832" i="10" s="1"/>
  <c r="Y832" i="10" s="1"/>
  <c r="S865" i="10" a="1"/>
  <c r="S865" i="10" s="1"/>
  <c r="Y865" i="10" s="1"/>
  <c r="S313" i="10" a="1"/>
  <c r="S313" i="10" s="1"/>
  <c r="Y313" i="10" s="1"/>
  <c r="S855" i="10" a="1"/>
  <c r="S855" i="10" s="1"/>
  <c r="Y855" i="10" s="1"/>
  <c r="S148" i="10" a="1"/>
  <c r="S148" i="10" s="1"/>
  <c r="Y148" i="10" s="1"/>
  <c r="S728" i="10" a="1"/>
  <c r="S728" i="10" s="1"/>
  <c r="Y728" i="10" s="1"/>
  <c r="S255" i="10" a="1"/>
  <c r="S255" i="10" s="1"/>
  <c r="Y255" i="10" s="1"/>
  <c r="S11" i="10" a="1"/>
  <c r="S11" i="10" s="1"/>
  <c r="Y11" i="10" s="1"/>
  <c r="S301" i="10" a="1"/>
  <c r="S301" i="10" s="1"/>
  <c r="Y301" i="10" s="1"/>
  <c r="S74" i="10" a="1"/>
  <c r="S74" i="10" s="1"/>
  <c r="Y74" i="10" s="1"/>
  <c r="S935" i="10" a="1"/>
  <c r="S935" i="10" s="1"/>
  <c r="Y935" i="10" s="1"/>
  <c r="S270" i="10" a="1"/>
  <c r="S270" i="10" s="1"/>
  <c r="Y270" i="10" s="1"/>
  <c r="S53" i="10" a="1"/>
  <c r="S53" i="10" s="1"/>
  <c r="Y53" i="10" s="1"/>
  <c r="S221" i="10" a="1"/>
  <c r="S221" i="10" s="1"/>
  <c r="Y221" i="10" s="1"/>
  <c r="S844" i="10" a="1"/>
  <c r="S844" i="10" s="1"/>
  <c r="Y844" i="10" s="1"/>
  <c r="S829" i="10" a="1"/>
  <c r="S829" i="10" s="1"/>
  <c r="Y829" i="10" s="1"/>
  <c r="S116" i="10" a="1"/>
  <c r="S116" i="10" s="1"/>
  <c r="Y116" i="10" s="1"/>
  <c r="S240" i="10" a="1"/>
  <c r="S240" i="10" s="1"/>
  <c r="Y240" i="10" s="1"/>
  <c r="S89" i="10" a="1"/>
  <c r="S89" i="10" s="1"/>
  <c r="Y89" i="10" s="1"/>
  <c r="S981" i="10" a="1"/>
  <c r="S981" i="10" s="1"/>
  <c r="Y981" i="10" s="1"/>
  <c r="S403" i="10" a="1"/>
  <c r="S403" i="10" s="1"/>
  <c r="Y403" i="10" s="1"/>
  <c r="S911" i="10" a="1"/>
  <c r="S911" i="10" s="1"/>
  <c r="Y911" i="10" s="1"/>
  <c r="S539" i="10" a="1"/>
  <c r="S539" i="10" s="1"/>
  <c r="Y539" i="10" s="1"/>
  <c r="S880" i="10" a="1"/>
  <c r="S880" i="10" s="1"/>
  <c r="Y880" i="10" s="1"/>
  <c r="S133" i="10" a="1"/>
  <c r="S133" i="10" s="1"/>
  <c r="Y133" i="10" s="1"/>
  <c r="S799" i="10" a="1"/>
  <c r="S799" i="10" s="1"/>
  <c r="Y799" i="10" s="1"/>
  <c r="S524" i="10" a="1"/>
  <c r="S524" i="10" s="1"/>
  <c r="Y524" i="10" s="1"/>
  <c r="S315" i="10" a="1"/>
  <c r="S315" i="10" s="1"/>
  <c r="Y315" i="10" s="1"/>
  <c r="S494" i="10" a="1"/>
  <c r="S494" i="10" s="1"/>
  <c r="Y494" i="10" s="1"/>
  <c r="S882" i="10" a="1"/>
  <c r="S882" i="10" s="1"/>
  <c r="Y882" i="10" s="1"/>
  <c r="S501" i="10" a="1"/>
  <c r="S501" i="10" s="1"/>
  <c r="Y501" i="10" s="1"/>
  <c r="S446" i="10" a="1"/>
  <c r="S446" i="10" s="1"/>
  <c r="Y446" i="10" s="1"/>
  <c r="S454" i="10" a="1"/>
  <c r="S454" i="10" s="1"/>
  <c r="Y454" i="10" s="1"/>
  <c r="S200" i="10" a="1"/>
  <c r="S200" i="10" s="1"/>
  <c r="Y200" i="10" s="1"/>
  <c r="S651" i="10" a="1"/>
  <c r="S651" i="10" s="1"/>
  <c r="Y651" i="10" s="1"/>
  <c r="S339" i="10" a="1"/>
  <c r="S339" i="10" s="1"/>
  <c r="Y339" i="10" s="1"/>
  <c r="S736" i="10" a="1"/>
  <c r="S736" i="10" s="1"/>
  <c r="Y736" i="10" s="1"/>
  <c r="S609" i="10" a="1"/>
  <c r="S609" i="10" s="1"/>
  <c r="Y609" i="10" s="1"/>
  <c r="S32" i="10" a="1"/>
  <c r="S32" i="10" s="1"/>
  <c r="Y32" i="10" s="1"/>
  <c r="S987" i="10" a="1"/>
  <c r="S987" i="10" s="1"/>
  <c r="Y987" i="10" s="1"/>
  <c r="S526" i="10" a="1"/>
  <c r="S526" i="10" s="1"/>
  <c r="Y526" i="10" s="1"/>
  <c r="S607" i="10" a="1"/>
  <c r="S607" i="10" s="1"/>
  <c r="Y607" i="10" s="1"/>
  <c r="S721" i="10" a="1"/>
  <c r="S721" i="10" s="1"/>
  <c r="Y721" i="10" s="1"/>
  <c r="S827" i="10" a="1"/>
  <c r="S827" i="10" s="1"/>
  <c r="Y827" i="10" s="1"/>
  <c r="S113" i="10" a="1"/>
  <c r="S113" i="10" s="1"/>
  <c r="Y113" i="10" s="1"/>
  <c r="S840" i="10" a="1"/>
  <c r="S840" i="10" s="1"/>
  <c r="Y840" i="10" s="1"/>
  <c r="S700" i="10" a="1"/>
  <c r="S700" i="10" s="1"/>
  <c r="Y700" i="10" s="1"/>
  <c r="S583" i="10" a="1"/>
  <c r="S583" i="10" s="1"/>
  <c r="Y583" i="10" s="1"/>
  <c r="S653" i="10" a="1"/>
  <c r="S653" i="10" s="1"/>
  <c r="Y653" i="10" s="1"/>
  <c r="S169" i="10" a="1"/>
  <c r="S169" i="10" s="1"/>
  <c r="Y169" i="10" s="1"/>
  <c r="S782" i="10" a="1"/>
  <c r="S782" i="10" s="1"/>
  <c r="Y782" i="10" s="1"/>
  <c r="S433" i="10" a="1"/>
  <c r="S433" i="10" s="1"/>
  <c r="Y433" i="10" s="1"/>
  <c r="S802" i="10" a="1"/>
  <c r="S802" i="10" s="1"/>
  <c r="Y802" i="10" s="1"/>
  <c r="S236" i="10" a="1"/>
  <c r="S236" i="10" s="1"/>
  <c r="Y236" i="10" s="1"/>
  <c r="S659" i="10" a="1"/>
  <c r="S659" i="10" s="1"/>
  <c r="Y659" i="10" s="1"/>
  <c r="S702" i="10" a="1"/>
  <c r="S702" i="10" s="1"/>
  <c r="Y702" i="10" s="1"/>
  <c r="S276" i="10" a="1"/>
  <c r="S276" i="10" s="1"/>
  <c r="Y276" i="10" s="1"/>
  <c r="S125" i="10" a="1"/>
  <c r="S125" i="10" s="1"/>
  <c r="Y125" i="10" s="1"/>
  <c r="S377" i="10" a="1"/>
  <c r="S377" i="10" s="1"/>
  <c r="Y377" i="10" s="1"/>
  <c r="S345" i="10" a="1"/>
  <c r="S345" i="10" s="1"/>
  <c r="Y345" i="10" s="1"/>
  <c r="S762" i="10" a="1"/>
  <c r="S762" i="10" s="1"/>
  <c r="Y762" i="10" s="1"/>
  <c r="S610" i="10" a="1"/>
  <c r="S610" i="10" s="1"/>
  <c r="Y610" i="10" s="1"/>
  <c r="S130" i="10" a="1"/>
  <c r="S130" i="10" s="1"/>
  <c r="Y130" i="10" s="1"/>
  <c r="S590" i="10" a="1"/>
  <c r="S590" i="10" s="1"/>
  <c r="Y590" i="10" s="1"/>
  <c r="S976" i="10" a="1"/>
  <c r="S976" i="10" s="1"/>
  <c r="Y976" i="10" s="1"/>
  <c r="S606" i="10" a="1"/>
  <c r="S606" i="10" s="1"/>
  <c r="Y606" i="10" s="1"/>
  <c r="S662" i="10" a="1"/>
  <c r="S662" i="10" s="1"/>
  <c r="Y662" i="10" s="1"/>
  <c r="S111" i="10" a="1"/>
  <c r="S111" i="10" s="1"/>
  <c r="Y111" i="10" s="1"/>
  <c r="S470" i="10" a="1"/>
  <c r="S470" i="10" s="1"/>
  <c r="Y470" i="10" s="1"/>
  <c r="S129" i="10" a="1"/>
  <c r="S129" i="10" s="1"/>
  <c r="Y129" i="10" s="1"/>
  <c r="S997" i="10" a="1"/>
  <c r="S997" i="10" s="1"/>
  <c r="Y997" i="10" s="1"/>
  <c r="S815" i="10" a="1"/>
  <c r="S815" i="10" s="1"/>
  <c r="Y815" i="10" s="1"/>
  <c r="S65" i="10" a="1"/>
  <c r="S65" i="10" s="1"/>
  <c r="Y65" i="10" s="1"/>
  <c r="S754" i="10" a="1"/>
  <c r="S754" i="10" s="1"/>
  <c r="Y754" i="10" s="1"/>
  <c r="S877" i="10" a="1"/>
  <c r="S877" i="10" s="1"/>
  <c r="Y877" i="10" s="1"/>
  <c r="S505" i="10" a="1"/>
  <c r="S505" i="10" s="1"/>
  <c r="Y505" i="10" s="1"/>
  <c r="S798" i="10" a="1"/>
  <c r="S798" i="10" s="1"/>
  <c r="Y798" i="10" s="1"/>
  <c r="S104" i="10" a="1"/>
  <c r="S104" i="10" s="1"/>
  <c r="Y104" i="10" s="1"/>
  <c r="S724" i="10" a="1"/>
  <c r="S724" i="10" s="1"/>
  <c r="Y724" i="10" s="1"/>
  <c r="S924" i="10" a="1"/>
  <c r="S924" i="10" s="1"/>
  <c r="Y924" i="10" s="1"/>
  <c r="S357" i="10" a="1"/>
  <c r="S357" i="10" s="1"/>
  <c r="Y357" i="10" s="1"/>
  <c r="S310" i="10" a="1"/>
  <c r="S310" i="10" s="1"/>
  <c r="Y310" i="10" s="1"/>
  <c r="S80" i="10" a="1"/>
  <c r="S80" i="10" s="1"/>
  <c r="Y80" i="10" s="1"/>
  <c r="S774" i="10" a="1"/>
  <c r="S774" i="10" s="1"/>
  <c r="Y774" i="10" s="1"/>
  <c r="S845" i="10" a="1"/>
  <c r="S845" i="10" s="1"/>
  <c r="Y845" i="10" s="1"/>
  <c r="S302" i="10" a="1"/>
  <c r="S302" i="10" s="1"/>
  <c r="Y302" i="10" s="1"/>
  <c r="S784" i="10" a="1"/>
  <c r="S784" i="10" s="1"/>
  <c r="Y784" i="10" s="1"/>
  <c r="S237" i="10" a="1"/>
  <c r="S237" i="10" s="1"/>
  <c r="Y237" i="10" s="1"/>
  <c r="S4" i="10" a="1"/>
  <c r="S4" i="10" s="1"/>
  <c r="Y4" i="10" s="1"/>
  <c r="S688" i="10" a="1"/>
  <c r="S688" i="10" s="1"/>
  <c r="Y688" i="10" s="1"/>
  <c r="S264" i="10" a="1"/>
  <c r="S264" i="10" s="1"/>
  <c r="Y264" i="10" s="1"/>
  <c r="S961" i="10" a="1"/>
  <c r="S961" i="10" s="1"/>
  <c r="Y961" i="10" s="1"/>
  <c r="S160" i="10" a="1"/>
  <c r="S160" i="10" s="1"/>
  <c r="Y160" i="10" s="1"/>
  <c r="S476" i="10" a="1"/>
  <c r="S476" i="10" s="1"/>
  <c r="Y476" i="10" s="1"/>
  <c r="S690" i="10" a="1"/>
  <c r="S690" i="10" s="1"/>
  <c r="Y690" i="10" s="1"/>
  <c r="S295" i="10" a="1"/>
  <c r="S295" i="10" s="1"/>
  <c r="Y295" i="10" s="1"/>
  <c r="S233" i="10" a="1"/>
  <c r="S233" i="10" s="1"/>
  <c r="Y233" i="10" s="1"/>
  <c r="S795" i="10" a="1"/>
  <c r="S795" i="10" s="1"/>
  <c r="Y795" i="10" s="1"/>
  <c r="S131" i="10" a="1"/>
  <c r="S131" i="10" s="1"/>
  <c r="Y131" i="10" s="1"/>
  <c r="S858" i="10" a="1"/>
  <c r="S858" i="10" s="1"/>
  <c r="Y858" i="10" s="1"/>
  <c r="S218" i="10" a="1"/>
  <c r="S218" i="10" s="1"/>
  <c r="Y218" i="10" s="1"/>
  <c r="S151" i="10" a="1"/>
  <c r="S151" i="10" s="1"/>
  <c r="Y151" i="10" s="1"/>
  <c r="S228" i="10" a="1"/>
  <c r="S228" i="10" s="1"/>
  <c r="Y228" i="10" s="1"/>
  <c r="S496" i="10" a="1"/>
  <c r="S496" i="10" s="1"/>
  <c r="Y496" i="10" s="1"/>
  <c r="S712" i="10" a="1"/>
  <c r="S712" i="10" s="1"/>
  <c r="Y712" i="10" s="1"/>
  <c r="S685" i="10" a="1"/>
  <c r="S685" i="10" s="1"/>
  <c r="Y685" i="10" s="1"/>
  <c r="S770" i="10" a="1"/>
  <c r="S770" i="10" s="1"/>
  <c r="Y770" i="10" s="1"/>
  <c r="S934" i="10" a="1"/>
  <c r="S934" i="10" s="1"/>
  <c r="Y934" i="10" s="1"/>
  <c r="S888" i="10" a="1"/>
  <c r="S888" i="10" s="1"/>
  <c r="Y888" i="10" s="1"/>
  <c r="S319" i="10" a="1"/>
  <c r="S319" i="10" s="1"/>
  <c r="Y319" i="10" s="1"/>
  <c r="S772" i="10" a="1"/>
  <c r="S772" i="10" s="1"/>
  <c r="Y772" i="10" s="1"/>
  <c r="S195" i="10" a="1"/>
  <c r="S195" i="10" s="1"/>
  <c r="Y195" i="10" s="1"/>
  <c r="S970" i="10" a="1"/>
  <c r="S970" i="10" s="1"/>
  <c r="Y970" i="10" s="1"/>
  <c r="S495" i="10" a="1"/>
  <c r="S495" i="10" s="1"/>
  <c r="Y495" i="10" s="1"/>
  <c r="S280" i="10" a="1"/>
  <c r="S280" i="10" s="1"/>
  <c r="Y280" i="10" s="1"/>
  <c r="S634" i="10" a="1"/>
  <c r="S634" i="10" s="1"/>
  <c r="Y634" i="10" s="1"/>
  <c r="S192" i="10" a="1"/>
  <c r="S192" i="10" s="1"/>
  <c r="Y192" i="10" s="1"/>
  <c r="S114" i="10" a="1"/>
  <c r="S114" i="10" s="1"/>
  <c r="Y114" i="10" s="1"/>
  <c r="S883" i="10" a="1"/>
  <c r="S883" i="10" s="1"/>
  <c r="Y883" i="10" s="1"/>
  <c r="S120" i="10" a="1"/>
  <c r="S120" i="10" s="1"/>
  <c r="Y120" i="10" s="1"/>
  <c r="S394" i="10" a="1"/>
  <c r="S394" i="10" s="1"/>
  <c r="Y394" i="10" s="1"/>
  <c r="S243" i="10" a="1"/>
  <c r="S243" i="10" s="1"/>
  <c r="Y243" i="10" s="1"/>
  <c r="S449" i="10" a="1"/>
  <c r="S449" i="10" s="1"/>
  <c r="Y449" i="10" s="1"/>
  <c r="S640" i="10" a="1"/>
  <c r="S640" i="10" s="1"/>
  <c r="Y640" i="10" s="1"/>
  <c r="S691" i="10" a="1"/>
  <c r="S691" i="10" s="1"/>
  <c r="Y691" i="10" s="1"/>
  <c r="S330" i="10" a="1"/>
  <c r="S330" i="10" s="1"/>
  <c r="Y330" i="10" s="1"/>
  <c r="S813" i="10" a="1"/>
  <c r="S813" i="10" s="1"/>
  <c r="Y813" i="10" s="1"/>
  <c r="S559" i="10" a="1"/>
  <c r="S559" i="10" s="1"/>
  <c r="Y559" i="10" s="1"/>
  <c r="S493" i="10" a="1"/>
  <c r="S493" i="10" s="1"/>
  <c r="Y493" i="10" s="1"/>
  <c r="S20" i="10" a="1"/>
  <c r="S20" i="10" s="1"/>
  <c r="Y20" i="10" s="1"/>
  <c r="S983" i="10" a="1"/>
  <c r="S983" i="10" s="1"/>
  <c r="Y983" i="10" s="1"/>
  <c r="S508" i="10" a="1"/>
  <c r="S508" i="10" s="1"/>
  <c r="Y508" i="10" s="1"/>
  <c r="S978" i="10" a="1"/>
  <c r="S978" i="10" s="1"/>
  <c r="Y978" i="10" s="1"/>
  <c r="S807" i="10" a="1"/>
  <c r="S807" i="10" s="1"/>
  <c r="Y807" i="10" s="1"/>
  <c r="S140" i="10" a="1"/>
  <c r="S140" i="10" s="1"/>
  <c r="Y140" i="10" s="1"/>
  <c r="S436" i="10" a="1"/>
  <c r="S436" i="10" s="1"/>
  <c r="Y436" i="10" s="1"/>
  <c r="S633" i="10" a="1"/>
  <c r="S633" i="10" s="1"/>
  <c r="Y633" i="10" s="1"/>
  <c r="S8" i="10" a="1"/>
  <c r="S8" i="10" s="1"/>
  <c r="Y8" i="10" s="1"/>
  <c r="S874" i="10" a="1"/>
  <c r="S874" i="10" s="1"/>
  <c r="Y874" i="10" s="1"/>
  <c r="S112" i="10" a="1"/>
  <c r="S112" i="10" s="1"/>
  <c r="Y112" i="10" s="1"/>
  <c r="S84" i="10" a="1"/>
  <c r="S84" i="10" s="1"/>
  <c r="Y84" i="10" s="1"/>
  <c r="S211" i="10" a="1"/>
  <c r="S211" i="10" s="1"/>
  <c r="Y211" i="10" s="1"/>
  <c r="S626" i="10" a="1"/>
  <c r="S626" i="10" s="1"/>
  <c r="Y626" i="10" s="1"/>
  <c r="S843" i="10" a="1"/>
  <c r="S843" i="10" s="1"/>
  <c r="Y843" i="10" s="1"/>
  <c r="S427" i="10" a="1"/>
  <c r="S427" i="10" s="1"/>
  <c r="Y427" i="10" s="1"/>
  <c r="S825" i="10" a="1"/>
  <c r="S825" i="10" s="1"/>
  <c r="Y825" i="10" s="1"/>
  <c r="S472" i="10" a="1"/>
  <c r="S472" i="10" s="1"/>
  <c r="Y472" i="10" s="1"/>
  <c r="S338" i="10" a="1"/>
  <c r="S338" i="10" s="1"/>
  <c r="Y338" i="10" s="1"/>
  <c r="S822" i="10" a="1"/>
  <c r="S822" i="10" s="1"/>
  <c r="Y822" i="10" s="1"/>
  <c r="S862" i="10" a="1"/>
  <c r="S862" i="10" s="1"/>
  <c r="Y862" i="10" s="1"/>
  <c r="S842" i="10" a="1"/>
  <c r="S842" i="10" s="1"/>
  <c r="Y842" i="10" s="1"/>
  <c r="S962" i="10" a="1"/>
  <c r="S962" i="10" s="1"/>
  <c r="Y962" i="10" s="1"/>
  <c r="S864" i="10" a="1"/>
  <c r="S864" i="10" s="1"/>
  <c r="Y864" i="10" s="1"/>
  <c r="S278" i="10" a="1"/>
  <c r="S278" i="10" s="1"/>
  <c r="Y278" i="10" s="1"/>
  <c r="S903" i="10" a="1"/>
  <c r="S903" i="10" s="1"/>
  <c r="Y903" i="10" s="1"/>
  <c r="S239" i="10" a="1"/>
  <c r="S239" i="10" s="1"/>
  <c r="Y239" i="10" s="1"/>
  <c r="S404" i="10" a="1"/>
  <c r="S404" i="10" s="1"/>
  <c r="Y404" i="10" s="1"/>
  <c r="S828" i="10" a="1"/>
  <c r="S828" i="10" s="1"/>
  <c r="Y828" i="10" s="1"/>
  <c r="S750" i="10" a="1"/>
  <c r="S750" i="10" s="1"/>
  <c r="Y750" i="10" s="1"/>
  <c r="S471" i="10" a="1"/>
  <c r="S471" i="10" s="1"/>
  <c r="Y471" i="10" s="1"/>
  <c r="S860" i="10" a="1"/>
  <c r="S860" i="10" s="1"/>
  <c r="Y860" i="10" s="1"/>
  <c r="S172" i="10" a="1"/>
  <c r="S172" i="10" s="1"/>
  <c r="Y172" i="10" s="1"/>
  <c r="S996" i="10" a="1"/>
  <c r="S996" i="10" s="1"/>
  <c r="Y996" i="10" s="1"/>
  <c r="S393" i="10" a="1"/>
  <c r="S393" i="10" s="1"/>
  <c r="Y393" i="10" s="1"/>
  <c r="S49" i="10" a="1"/>
  <c r="S49" i="10" s="1"/>
  <c r="Y49" i="10" s="1"/>
  <c r="S733" i="10" a="1"/>
  <c r="S733" i="10" s="1"/>
  <c r="Y733" i="10" s="1"/>
  <c r="S483" i="10" a="1"/>
  <c r="S483" i="10" s="1"/>
  <c r="Y483" i="10" s="1"/>
  <c r="S558" i="10" a="1"/>
  <c r="S558" i="10" s="1"/>
  <c r="Y558" i="10" s="1"/>
  <c r="S318" i="10" a="1"/>
  <c r="S318" i="10" s="1"/>
  <c r="Y318" i="10" s="1"/>
  <c r="S70" i="10" a="1"/>
  <c r="S70" i="10" s="1"/>
  <c r="Y70" i="10" s="1"/>
  <c r="S603" i="10" a="1"/>
  <c r="S603" i="10" s="1"/>
  <c r="Y603" i="10" s="1"/>
  <c r="S304" i="10" a="1"/>
  <c r="S304" i="10" s="1"/>
  <c r="Y304" i="10" s="1"/>
  <c r="S611" i="10" a="1"/>
  <c r="S611" i="10" s="1"/>
  <c r="Y611" i="10" s="1"/>
  <c r="S748" i="10" a="1"/>
  <c r="S748" i="10" s="1"/>
  <c r="Y748" i="10" s="1"/>
  <c r="S624" i="10" a="1"/>
  <c r="S624" i="10" s="1"/>
  <c r="Y624" i="10" s="1"/>
  <c r="S349" i="10" a="1"/>
  <c r="S349" i="10" s="1"/>
  <c r="Y349" i="10" s="1"/>
  <c r="S323" i="10" a="1"/>
  <c r="S323" i="10" s="1"/>
  <c r="Y323" i="10" s="1"/>
  <c r="S668" i="10" a="1"/>
  <c r="S668" i="10" s="1"/>
  <c r="Y668" i="10" s="1"/>
  <c r="S77" i="10" a="1"/>
  <c r="S77" i="10" s="1"/>
  <c r="Y77" i="10" s="1"/>
  <c r="S803" i="10" a="1"/>
  <c r="S803" i="10" s="1"/>
  <c r="Y803" i="10" s="1"/>
  <c r="S364" i="10" a="1"/>
  <c r="S364" i="10" s="1"/>
  <c r="Y364" i="10" s="1"/>
  <c r="S565" i="10" a="1"/>
  <c r="S565" i="10" s="1"/>
  <c r="Y565" i="10" s="1"/>
  <c r="S548" i="10" a="1"/>
  <c r="S548" i="10" s="1"/>
  <c r="Y548" i="10" s="1"/>
  <c r="S820" i="10" a="1"/>
  <c r="S820" i="10" s="1"/>
  <c r="Y820" i="10" s="1"/>
  <c r="S300" i="10" a="1"/>
  <c r="S300" i="10" s="1"/>
  <c r="Y300" i="10" s="1"/>
  <c r="S208" i="10" a="1"/>
  <c r="S208" i="10" s="1"/>
  <c r="Y208" i="10" s="1"/>
  <c r="S532" i="10" a="1"/>
  <c r="S532" i="10" s="1"/>
  <c r="Y532" i="10" s="1"/>
  <c r="S579" i="10" a="1"/>
  <c r="S579" i="10" s="1"/>
  <c r="Y579" i="10" s="1"/>
  <c r="S36" i="10" a="1"/>
  <c r="S36" i="10" s="1"/>
  <c r="Y36" i="10" s="1"/>
  <c r="S988" i="10" a="1"/>
  <c r="S988" i="10" s="1"/>
  <c r="Y988" i="10" s="1"/>
  <c r="S943" i="10" a="1"/>
  <c r="S943" i="10" s="1"/>
  <c r="Y943" i="10" s="1"/>
  <c r="S775" i="10" a="1"/>
  <c r="S775" i="10" s="1"/>
  <c r="Y775" i="10" s="1"/>
  <c r="S666" i="10" a="1"/>
  <c r="S666" i="10" s="1"/>
  <c r="Y666" i="10" s="1"/>
  <c r="S298" i="10" a="1"/>
  <c r="S298" i="10" s="1"/>
  <c r="Y298" i="10" s="1"/>
  <c r="S234" i="10" a="1"/>
  <c r="S234" i="10" s="1"/>
  <c r="Y234" i="10" s="1"/>
  <c r="S836" i="10" a="1"/>
  <c r="S836" i="10" s="1"/>
  <c r="Y836" i="10" s="1"/>
  <c r="S727" i="10" a="1"/>
  <c r="S727" i="10" s="1"/>
  <c r="Y727" i="10" s="1"/>
  <c r="S199" i="10" a="1"/>
  <c r="S199" i="10" s="1"/>
  <c r="Y199" i="10" s="1"/>
  <c r="S577" i="10" a="1"/>
  <c r="S577" i="10" s="1"/>
  <c r="Y577" i="10" s="1"/>
  <c r="S592" i="10" a="1"/>
  <c r="S592" i="10" s="1"/>
  <c r="Y592" i="10" s="1"/>
  <c r="S939" i="10" a="1"/>
  <c r="S939" i="10" s="1"/>
  <c r="Y939" i="10" s="1"/>
  <c r="S180" i="10" a="1"/>
  <c r="S180" i="10" s="1"/>
  <c r="Y180" i="10" s="1"/>
  <c r="S359" i="10" a="1"/>
  <c r="S359" i="10" s="1"/>
  <c r="Y359" i="10" s="1"/>
  <c r="S342" i="10" a="1"/>
  <c r="S342" i="10" s="1"/>
  <c r="Y342" i="10" s="1"/>
  <c r="S14" i="10" a="1"/>
  <c r="S14" i="10" s="1"/>
  <c r="Y14" i="10" s="1"/>
  <c r="S581" i="10" a="1"/>
  <c r="S581" i="10" s="1"/>
  <c r="Y581" i="10" s="1"/>
  <c r="S966" i="10" a="1"/>
  <c r="S966" i="10" s="1"/>
  <c r="Y966" i="10" s="1"/>
  <c r="S450" i="10" a="1"/>
  <c r="S450" i="10" s="1"/>
  <c r="Y450" i="10" s="1"/>
  <c r="S744" i="10" a="1"/>
  <c r="S744" i="10" s="1"/>
  <c r="Y744" i="10" s="1"/>
  <c r="S430" i="10" a="1"/>
  <c r="S430" i="10" s="1"/>
  <c r="Y430" i="10" s="1"/>
  <c r="S525" i="10" a="1"/>
  <c r="S525" i="10" s="1"/>
  <c r="Y525" i="10" s="1"/>
  <c r="S19" i="10" a="1"/>
  <c r="S19" i="10" s="1"/>
  <c r="Y19" i="10" s="1"/>
  <c r="S1001" i="10" a="1"/>
  <c r="S1001" i="10" s="1"/>
  <c r="Y1001" i="10" s="1"/>
  <c r="S194" i="10" a="1"/>
  <c r="S194" i="10" s="1"/>
  <c r="Y194" i="10" s="1"/>
  <c r="S516" i="10" a="1"/>
  <c r="S516" i="10" s="1"/>
  <c r="Y516" i="10" s="1"/>
  <c r="S305" i="10" a="1"/>
  <c r="S305" i="10" s="1"/>
  <c r="Y305" i="10" s="1"/>
  <c r="S265" i="10" a="1"/>
  <c r="S265" i="10" s="1"/>
  <c r="Y265" i="10" s="1"/>
  <c r="S694" i="10" a="1"/>
  <c r="S694" i="10" s="1"/>
  <c r="Y694" i="10" s="1"/>
  <c r="S437" i="10" a="1"/>
  <c r="S437" i="10" s="1"/>
  <c r="Y437" i="10" s="1"/>
  <c r="S915" i="10" a="1"/>
  <c r="S915" i="10" s="1"/>
  <c r="Y915" i="10" s="1"/>
  <c r="S549" i="10" a="1"/>
  <c r="S549" i="10" s="1"/>
  <c r="Y549" i="10" s="1"/>
  <c r="S107" i="10" a="1"/>
  <c r="S107" i="10" s="1"/>
  <c r="Y107" i="10" s="1"/>
  <c r="S567" i="10" a="1"/>
  <c r="S567" i="10" s="1"/>
  <c r="Y567" i="10" s="1"/>
  <c r="S639" i="10" a="1"/>
  <c r="S639" i="10" s="1"/>
  <c r="Y639" i="10" s="1"/>
  <c r="S916" i="10" a="1"/>
  <c r="S916" i="10" s="1"/>
  <c r="Y916" i="10" s="1"/>
  <c r="S268" i="10" a="1"/>
  <c r="S268" i="10" s="1"/>
  <c r="Y268" i="10" s="1"/>
  <c r="S164" i="10" a="1"/>
  <c r="S164" i="10" s="1"/>
  <c r="Y164" i="10" s="1"/>
  <c r="S698" i="10" a="1"/>
  <c r="S698" i="10" s="1"/>
  <c r="Y698" i="10" s="1"/>
  <c r="S123" i="10" a="1"/>
  <c r="S123" i="10" s="1"/>
  <c r="Y123" i="10" s="1"/>
  <c r="S260" i="10" a="1"/>
  <c r="S260" i="10" s="1"/>
  <c r="Y260" i="10" s="1"/>
  <c r="S601" i="10" a="1"/>
  <c r="S601" i="10" s="1"/>
  <c r="Y601" i="10" s="1"/>
  <c r="S917" i="10" a="1"/>
  <c r="S917" i="10" s="1"/>
  <c r="Y917" i="10" s="1"/>
  <c r="S627" i="10" a="1"/>
  <c r="S627" i="10" s="1"/>
  <c r="Y627" i="10" s="1"/>
  <c r="S686" i="10" a="1"/>
  <c r="S686" i="10" s="1"/>
  <c r="Y686" i="10" s="1"/>
  <c r="S161" i="10" a="1"/>
  <c r="S161" i="10" s="1"/>
  <c r="Y161" i="10" s="1"/>
  <c r="S596" i="10" a="1"/>
  <c r="S596" i="10" s="1"/>
  <c r="Y596" i="10" s="1"/>
  <c r="S866" i="10" a="1"/>
  <c r="S866" i="10" s="1"/>
  <c r="Y866" i="10" s="1"/>
  <c r="S122" i="10" a="1"/>
  <c r="S122" i="10" s="1"/>
  <c r="Y122" i="10" s="1"/>
  <c r="S594" i="10" a="1"/>
  <c r="S594" i="10" s="1"/>
  <c r="Y594" i="10" s="1"/>
  <c r="S599" i="10" a="1"/>
  <c r="S599" i="10" s="1"/>
  <c r="Y599" i="10" s="1"/>
  <c r="S641" i="10" a="1"/>
  <c r="S641" i="10" s="1"/>
  <c r="Y641" i="10" s="1"/>
  <c r="S740" i="10" a="1"/>
  <c r="S740" i="10" s="1"/>
  <c r="Y740" i="10" s="1"/>
  <c r="S144" i="10" a="1"/>
  <c r="S144" i="10" s="1"/>
  <c r="Y144" i="10" s="1"/>
  <c r="S759" i="10" a="1"/>
  <c r="S759" i="10" s="1"/>
  <c r="Y759" i="10" s="1"/>
  <c r="S61" i="10" a="1"/>
  <c r="S61" i="10" s="1"/>
  <c r="Y61" i="10" s="1"/>
  <c r="S989" i="10" a="1"/>
  <c r="S989" i="10" s="1"/>
  <c r="Y989" i="10" s="1"/>
  <c r="S135" i="10" a="1"/>
  <c r="S135" i="10" s="1"/>
  <c r="Y135" i="10" s="1"/>
  <c r="S415" i="10" a="1"/>
  <c r="S415" i="10" s="1"/>
  <c r="Y415" i="10" s="1"/>
  <c r="S669" i="10" a="1"/>
  <c r="S669" i="10" s="1"/>
  <c r="Y669" i="10" s="1"/>
  <c r="S986" i="10" a="1"/>
  <c r="S986" i="10" s="1"/>
  <c r="Y986" i="10" s="1"/>
  <c r="S591" i="10" a="1"/>
  <c r="S591" i="10" s="1"/>
  <c r="Y591" i="10" s="1"/>
  <c r="S730" i="10" a="1"/>
  <c r="S730" i="10" s="1"/>
  <c r="Y730" i="10" s="1"/>
  <c r="S767" i="10" a="1"/>
  <c r="S767" i="10" s="1"/>
  <c r="Y767" i="10" s="1"/>
  <c r="S173" i="10" a="1"/>
  <c r="S173" i="10" s="1"/>
  <c r="Y173" i="10" s="1"/>
  <c r="S541" i="10" a="1"/>
  <c r="S541" i="10" s="1"/>
  <c r="Y541" i="10" s="1"/>
  <c r="S96" i="10" a="1"/>
  <c r="S96" i="10" s="1"/>
  <c r="Y96" i="10" s="1"/>
  <c r="S942" i="10" a="1"/>
  <c r="S942" i="10" s="1"/>
  <c r="Y942" i="10" s="1"/>
  <c r="S329" i="10" a="1"/>
  <c r="S329" i="10" s="1"/>
  <c r="Y329" i="10" s="1"/>
  <c r="S281" i="10" a="1"/>
  <c r="S281" i="10" s="1"/>
  <c r="Y281" i="10" s="1"/>
  <c r="S574" i="10" a="1"/>
  <c r="S574" i="10" s="1"/>
  <c r="Y574" i="10" s="1"/>
  <c r="S119" i="10" a="1"/>
  <c r="S119" i="10" s="1"/>
  <c r="Y119" i="10" s="1"/>
  <c r="S10" i="10" a="1"/>
  <c r="S10" i="10" s="1"/>
  <c r="Y10" i="10" s="1"/>
  <c r="S705" i="10" a="1"/>
  <c r="S705" i="10" s="1"/>
  <c r="Y705" i="10" s="1"/>
  <c r="S664" i="10" a="1"/>
  <c r="S664" i="10" s="1"/>
  <c r="Y664" i="10" s="1"/>
  <c r="S327" i="10" a="1"/>
  <c r="S327" i="10" s="1"/>
  <c r="Y327" i="10" s="1"/>
  <c r="S619" i="10" a="1"/>
  <c r="S619" i="10" s="1"/>
  <c r="Y619" i="10" s="1"/>
  <c r="S402" i="10" a="1"/>
  <c r="S402" i="10" s="1"/>
  <c r="Y402" i="10" s="1"/>
  <c r="S757" i="10" a="1"/>
  <c r="S757" i="10" s="1"/>
  <c r="Y757" i="10" s="1"/>
  <c r="S362" i="10" a="1"/>
  <c r="S362" i="10" s="1"/>
  <c r="Y362" i="10" s="1"/>
  <c r="S256" i="10" a="1"/>
  <c r="S256" i="10" s="1"/>
  <c r="Y256" i="10" s="1"/>
  <c r="S520" i="10" a="1"/>
  <c r="S520" i="10" s="1"/>
  <c r="Y520" i="10" s="1"/>
  <c r="S537" i="10" a="1"/>
  <c r="S537" i="10" s="1"/>
  <c r="Y537" i="10" s="1"/>
  <c r="S538" i="10" a="1"/>
  <c r="S538" i="10" s="1"/>
  <c r="Y538" i="10" s="1"/>
  <c r="S545" i="10" a="1"/>
  <c r="S545" i="10" s="1"/>
  <c r="Y545" i="10" s="1"/>
  <c r="S588" i="10" a="1"/>
  <c r="S588" i="10" s="1"/>
  <c r="Y588" i="10" s="1"/>
  <c r="S413" i="10" a="1"/>
  <c r="S413" i="10" s="1"/>
  <c r="Y413" i="10" s="1"/>
  <c r="S974" i="10" a="1"/>
  <c r="S974" i="10" s="1"/>
  <c r="Y974" i="10" s="1"/>
  <c r="S722" i="10" a="1"/>
  <c r="S722" i="10" s="1"/>
  <c r="Y722" i="10" s="1"/>
  <c r="S23" i="10" a="1"/>
  <c r="S23" i="10" s="1"/>
  <c r="Y23" i="10" s="1"/>
  <c r="S216" i="10" a="1"/>
  <c r="S216" i="10" s="1"/>
  <c r="Y216" i="10" s="1"/>
  <c r="S447" i="10" a="1"/>
  <c r="S447" i="10" s="1"/>
  <c r="Y447" i="10" s="1"/>
  <c r="S489" i="10" a="1"/>
  <c r="S489" i="10" s="1"/>
  <c r="Y489" i="10" s="1"/>
  <c r="S960" i="10" a="1"/>
  <c r="S960" i="10" s="1"/>
  <c r="Y960" i="10" s="1"/>
  <c r="S936" i="10" a="1"/>
  <c r="S936" i="10" s="1"/>
  <c r="Y936" i="10" s="1"/>
  <c r="S24" i="10" a="1"/>
  <c r="S24" i="10" s="1"/>
  <c r="Y24" i="10" s="1"/>
  <c r="S272" i="10" a="1"/>
  <c r="S272" i="10" s="1"/>
  <c r="Y272" i="10" s="1"/>
  <c r="S457" i="10" a="1"/>
  <c r="S457" i="10" s="1"/>
  <c r="Y457" i="10" s="1"/>
  <c r="S998" i="10" a="1"/>
  <c r="S998" i="10" s="1"/>
  <c r="Y998" i="10" s="1"/>
  <c r="S868" i="10" a="1"/>
  <c r="S868" i="10" s="1"/>
  <c r="Y868" i="10" s="1"/>
  <c r="S857" i="10" a="1"/>
  <c r="S857" i="10" s="1"/>
  <c r="Y857" i="10" s="1"/>
  <c r="S852" i="10" a="1"/>
  <c r="S852" i="10" s="1"/>
  <c r="Y852" i="10" s="1"/>
  <c r="S763" i="10" a="1"/>
  <c r="S763" i="10" s="1"/>
  <c r="Y763" i="10" s="1"/>
  <c r="S250" i="10" a="1"/>
  <c r="S250" i="10" s="1"/>
  <c r="Y250" i="10" s="1"/>
  <c r="S919" i="10" a="1"/>
  <c r="S919" i="10" s="1"/>
  <c r="Y919" i="10" s="1"/>
  <c r="S566" i="10" a="1"/>
  <c r="S566" i="10" s="1"/>
  <c r="Y566" i="10" s="1"/>
  <c r="S441" i="10" a="1"/>
  <c r="S441" i="10" s="1"/>
  <c r="Y441" i="10" s="1"/>
  <c r="S261" i="10" a="1"/>
  <c r="S261" i="10" s="1"/>
  <c r="Y261" i="10" s="1"/>
  <c r="S67" i="10" a="1"/>
  <c r="S67" i="10" s="1"/>
  <c r="Y67" i="10" s="1"/>
  <c r="S834" i="10" a="1"/>
  <c r="S834" i="10" s="1"/>
  <c r="Y834" i="10" s="1"/>
  <c r="S179" i="10" a="1"/>
  <c r="S179" i="10" s="1"/>
  <c r="Y179" i="10" s="1"/>
  <c r="S928" i="10" a="1"/>
  <c r="S928" i="10" s="1"/>
  <c r="Y928" i="10" s="1"/>
  <c r="S580" i="10" a="1"/>
  <c r="S580" i="10" s="1"/>
  <c r="Y580" i="10" s="1"/>
  <c r="S262" i="10" a="1"/>
  <c r="S262" i="10" s="1"/>
  <c r="S22" i="10" a="1"/>
  <c r="S22" i="10" s="1"/>
  <c r="Y22" i="10" s="1"/>
  <c r="S944" i="10" a="1"/>
  <c r="S944" i="10" s="1"/>
  <c r="Y944" i="10" s="1"/>
  <c r="S81" i="10" a="1"/>
  <c r="S81" i="10" s="1"/>
  <c r="Y81" i="10" s="1"/>
  <c r="S751" i="10" a="1"/>
  <c r="S751" i="10" s="1"/>
  <c r="Y751" i="10" s="1"/>
  <c r="S207" i="10" a="1"/>
  <c r="S207" i="10" s="1"/>
  <c r="Y207" i="10" s="1"/>
  <c r="S405" i="10" a="1"/>
  <c r="S405" i="10" s="1"/>
  <c r="Y405" i="10" s="1"/>
  <c r="S448" i="10" a="1"/>
  <c r="S448" i="10" s="1"/>
  <c r="Y448" i="10" s="1"/>
  <c r="S383" i="10" a="1"/>
  <c r="S383" i="10" s="1"/>
  <c r="Y383" i="10" s="1"/>
  <c r="S386" i="10" a="1"/>
  <c r="S386" i="10" s="1"/>
  <c r="Y386" i="10" s="1"/>
  <c r="S675" i="10" a="1"/>
  <c r="S675" i="10" s="1"/>
  <c r="Y675" i="10" s="1"/>
  <c r="S787" i="10" a="1"/>
  <c r="S787" i="10" s="1"/>
  <c r="Y787" i="10" s="1"/>
  <c r="S753" i="10" a="1"/>
  <c r="S753" i="10" s="1"/>
  <c r="Y753" i="10" s="1"/>
  <c r="S138" i="10" a="1"/>
  <c r="S138" i="10" s="1"/>
  <c r="Y138" i="10" s="1"/>
  <c r="S424" i="10" a="1"/>
  <c r="S424" i="10" s="1"/>
  <c r="Y424" i="10" s="1"/>
  <c r="S306" i="10" a="1"/>
  <c r="S306" i="10" s="1"/>
  <c r="Y306" i="10" s="1"/>
  <c r="S992" i="10" a="1"/>
  <c r="S992" i="10" s="1"/>
  <c r="Y992" i="10" s="1"/>
  <c r="S419" i="10" a="1"/>
  <c r="S419" i="10" s="1"/>
  <c r="Y419" i="10" s="1"/>
  <c r="S289" i="10" a="1"/>
  <c r="S289" i="10" s="1"/>
  <c r="Y289" i="10" s="1"/>
  <c r="S245" i="10" a="1"/>
  <c r="S245" i="10" s="1"/>
  <c r="Y245" i="10" s="1"/>
  <c r="S817" i="10" a="1"/>
  <c r="S817" i="10" s="1"/>
  <c r="Y817" i="10" s="1"/>
  <c r="S177" i="10" a="1"/>
  <c r="S177" i="10" s="1"/>
  <c r="Y177" i="10" s="1"/>
  <c r="S68" i="10" a="1"/>
  <c r="S68" i="10" s="1"/>
  <c r="Y68" i="10" s="1"/>
  <c r="S530" i="10" a="1"/>
  <c r="S530" i="10" s="1"/>
  <c r="Y530" i="10" s="1"/>
  <c r="S947" i="10" a="1"/>
  <c r="S947" i="10" s="1"/>
  <c r="Y947" i="10" s="1"/>
  <c r="S27" i="10" a="1"/>
  <c r="S27" i="10" s="1"/>
  <c r="Y27" i="10" s="1"/>
  <c r="S57" i="10" a="1"/>
  <c r="S57" i="10" s="1"/>
  <c r="Y57" i="10" s="1"/>
  <c r="S45" i="10" a="1"/>
  <c r="S45" i="10" s="1"/>
  <c r="Y45" i="10" s="1"/>
  <c r="S897" i="10" a="1"/>
  <c r="S897" i="10" s="1"/>
  <c r="Y897" i="10" s="1"/>
  <c r="S586" i="10" a="1"/>
  <c r="S586" i="10" s="1"/>
  <c r="Y586" i="10" s="1"/>
  <c r="S950" i="10" a="1"/>
  <c r="S950" i="10" s="1"/>
  <c r="Y950" i="10" s="1"/>
  <c r="S642" i="10" a="1"/>
  <c r="S642" i="10" s="1"/>
  <c r="Y642" i="10" s="1"/>
  <c r="S452" i="10" a="1"/>
  <c r="S452" i="10" s="1"/>
  <c r="Y452" i="10" s="1"/>
  <c r="S556" i="10" a="1"/>
  <c r="S556" i="10" s="1"/>
  <c r="Y556" i="10" s="1"/>
  <c r="S506" i="10" a="1"/>
  <c r="S506" i="10" s="1"/>
  <c r="Y506" i="10" s="1"/>
  <c r="S60" i="10" a="1"/>
  <c r="S60" i="10" s="1"/>
  <c r="Y60" i="10" s="1"/>
  <c r="S923" i="10" a="1"/>
  <c r="S923" i="10" s="1"/>
  <c r="Y923" i="10" s="1"/>
  <c r="S466" i="10" a="1"/>
  <c r="S466" i="10" s="1"/>
  <c r="Y466" i="10" s="1"/>
  <c r="S706" i="10" a="1"/>
  <c r="S706" i="10" s="1"/>
  <c r="Y706" i="10" s="1"/>
  <c r="S108" i="10" a="1"/>
  <c r="S108" i="10" s="1"/>
  <c r="Y108" i="10" s="1"/>
  <c r="S59" i="10" a="1"/>
  <c r="S59" i="10" s="1"/>
  <c r="Y59" i="10" s="1"/>
  <c r="S374" i="10" a="1"/>
  <c r="S374" i="10" s="1"/>
  <c r="Y374" i="10" s="1"/>
  <c r="S66" i="10" a="1"/>
  <c r="S66" i="10" s="1"/>
  <c r="Y66" i="10" s="1"/>
  <c r="S229" i="10" a="1"/>
  <c r="S229" i="10" s="1"/>
  <c r="Y229" i="10" s="1"/>
  <c r="S220" i="10" a="1"/>
  <c r="S220" i="10" s="1"/>
  <c r="Y220" i="10" s="1"/>
  <c r="S379" i="10" a="1"/>
  <c r="S379" i="10" s="1"/>
  <c r="Y379" i="10" s="1"/>
  <c r="S56" i="10" a="1"/>
  <c r="S56" i="10" s="1"/>
  <c r="Y56" i="10" s="1"/>
  <c r="S484" i="10" a="1"/>
  <c r="S484" i="10" s="1"/>
  <c r="Y484" i="10" s="1"/>
  <c r="S755" i="10" a="1"/>
  <c r="S755" i="10" s="1"/>
  <c r="S141" i="10" a="1"/>
  <c r="S141" i="10" s="1"/>
  <c r="Y141" i="10" s="1"/>
  <c r="S629" i="10" a="1"/>
  <c r="S629" i="10" s="1"/>
  <c r="Y629" i="10" s="1"/>
  <c r="S431" i="10" a="1"/>
  <c r="S431" i="10" s="1"/>
  <c r="Y431" i="10" s="1"/>
  <c r="S515" i="10" a="1"/>
  <c r="S515" i="10" s="1"/>
  <c r="Y515" i="10" s="1"/>
  <c r="S965" i="10" a="1"/>
  <c r="S965" i="10" s="1"/>
  <c r="Y965" i="10" s="1"/>
  <c r="S13" i="10" a="1"/>
  <c r="S13" i="10" s="1"/>
  <c r="Y13" i="10" s="1"/>
  <c r="S873" i="10" a="1"/>
  <c r="S873" i="10" s="1"/>
  <c r="Y873" i="10" s="1"/>
  <c r="S660" i="10" a="1"/>
  <c r="S660" i="10" s="1"/>
  <c r="S158" i="10" a="1"/>
  <c r="S158" i="10" s="1"/>
  <c r="Y158" i="10" s="1"/>
  <c r="S542" i="10" a="1"/>
  <c r="S542" i="10" s="1"/>
  <c r="Y542" i="10" s="1"/>
  <c r="S575" i="10" a="1"/>
  <c r="S575" i="10" s="1"/>
  <c r="Y575" i="10" s="1"/>
  <c r="S887" i="10" a="1"/>
  <c r="S887" i="10" s="1"/>
  <c r="Y887" i="10" s="1"/>
  <c r="S486" i="10" a="1"/>
  <c r="S486" i="10" s="1"/>
  <c r="Y486" i="10" s="1"/>
  <c r="S453" i="10" a="1"/>
  <c r="S453" i="10" s="1"/>
  <c r="Y453" i="10" s="1"/>
  <c r="S46" i="10" a="1"/>
  <c r="S46" i="10" s="1"/>
  <c r="Y46" i="10" s="1"/>
  <c r="S258" i="10" a="1"/>
  <c r="S258" i="10" s="1"/>
  <c r="Y258" i="10" s="1"/>
  <c r="S288" i="10" a="1"/>
  <c r="S288" i="10" s="1"/>
  <c r="Y288" i="10" s="1"/>
  <c r="S833" i="10" a="1"/>
  <c r="S833" i="10" s="1"/>
  <c r="Y833" i="10" s="1"/>
  <c r="S165" i="10" a="1"/>
  <c r="S165" i="10" s="1"/>
  <c r="Y165" i="10" s="1"/>
  <c r="S792" i="10" a="1"/>
  <c r="S792" i="10" s="1"/>
  <c r="Y792" i="10" s="1"/>
  <c r="S571" i="10" a="1"/>
  <c r="S571" i="10" s="1"/>
  <c r="Y571" i="10" s="1"/>
  <c r="S132" i="10" a="1"/>
  <c r="S132" i="10" s="1"/>
  <c r="Y132" i="10" s="1"/>
  <c r="S432" i="10" a="1"/>
  <c r="S432" i="10" s="1"/>
  <c r="Y432" i="10" s="1"/>
  <c r="S488" i="10" a="1"/>
  <c r="S488" i="10" s="1"/>
  <c r="Y488" i="10" s="1"/>
  <c r="S766" i="10" a="1"/>
  <c r="S766" i="10" s="1"/>
  <c r="Y766" i="10" s="1"/>
  <c r="S477" i="10" a="1"/>
  <c r="S477" i="10" s="1"/>
  <c r="Y477" i="10" s="1"/>
  <c r="S658" i="10" a="1"/>
  <c r="S658" i="10" s="1"/>
  <c r="Y658" i="10" s="1"/>
  <c r="S171" i="10" a="1"/>
  <c r="S171" i="10" s="1"/>
  <c r="Y171" i="10" s="1"/>
  <c r="S529" i="10" a="1"/>
  <c r="S529" i="10" s="1"/>
  <c r="Y529" i="10" s="1"/>
  <c r="S746" i="10" a="1"/>
  <c r="S746" i="10" s="1"/>
  <c r="Y746" i="10" s="1"/>
  <c r="S645" i="10" a="1"/>
  <c r="S645" i="10" s="1"/>
  <c r="Y645" i="10" s="1"/>
  <c r="S550" i="10" a="1"/>
  <c r="S550" i="10" s="1"/>
  <c r="Y550" i="10" s="1"/>
  <c r="S325" i="10" a="1"/>
  <c r="S325" i="10" s="1"/>
  <c r="Y325" i="10" s="1"/>
  <c r="S465" i="10" a="1"/>
  <c r="S465" i="10" s="1"/>
  <c r="Y465" i="10" s="1"/>
  <c r="S625" i="10" a="1"/>
  <c r="S625" i="10" s="1"/>
  <c r="Y625" i="10" s="1"/>
  <c r="S41" i="10" a="1"/>
  <c r="S41" i="10" s="1"/>
  <c r="Y41" i="10" s="1"/>
  <c r="S589" i="10" a="1"/>
  <c r="S589" i="10" s="1"/>
  <c r="Y589" i="10" s="1"/>
  <c r="S63" i="10" a="1"/>
  <c r="S63" i="10" s="1"/>
  <c r="Y63" i="10" s="1"/>
  <c r="S794" i="10" a="1"/>
  <c r="S794" i="10" s="1"/>
  <c r="Y794" i="10" s="1"/>
  <c r="S100" i="10" a="1"/>
  <c r="S100" i="10" s="1"/>
  <c r="Y100" i="10" s="1"/>
  <c r="S12" i="10" a="1"/>
  <c r="S12" i="10" s="1"/>
  <c r="Y12" i="10" s="1"/>
  <c r="S598" i="10" a="1"/>
  <c r="S598" i="10" s="1"/>
  <c r="Y598" i="10" s="1"/>
  <c r="S552" i="10" a="1"/>
  <c r="S552" i="10" s="1"/>
  <c r="Y552" i="10" s="1"/>
  <c r="S283" i="10" a="1"/>
  <c r="S283" i="10" s="1"/>
  <c r="Y283" i="10" s="1"/>
  <c r="S534" i="10" a="1"/>
  <c r="S534" i="10" s="1"/>
  <c r="Y534" i="10" s="1"/>
  <c r="S385" i="10" a="1"/>
  <c r="S385" i="10" s="1"/>
  <c r="Y385" i="10" s="1"/>
  <c r="S677" i="10" a="1"/>
  <c r="S677" i="10" s="1"/>
  <c r="Y677" i="10" s="1"/>
  <c r="S553" i="10" a="1"/>
  <c r="S553" i="10" s="1"/>
  <c r="Y553" i="10" s="1"/>
  <c r="S110" i="10" a="1"/>
  <c r="S110" i="10" s="1"/>
  <c r="Y110" i="10" s="1"/>
  <c r="S876" i="10" a="1"/>
  <c r="S876" i="10" s="1"/>
  <c r="Y876" i="10" s="1"/>
  <c r="S326" i="10" a="1"/>
  <c r="S326" i="10" s="1"/>
  <c r="Y326" i="10" s="1"/>
  <c r="S881" i="10" a="1"/>
  <c r="S881" i="10" s="1"/>
  <c r="Y881" i="10" s="1"/>
  <c r="S554" i="10" a="1"/>
  <c r="S554" i="10" s="1"/>
  <c r="Y554" i="10" s="1"/>
  <c r="S859" i="10" a="1"/>
  <c r="S859" i="10" s="1"/>
  <c r="Y859" i="10" s="1"/>
  <c r="S82" i="10" a="1"/>
  <c r="S82" i="10" s="1"/>
  <c r="Y82" i="10" s="1"/>
  <c r="S563" i="10" a="1"/>
  <c r="S563" i="10" s="1"/>
  <c r="Y563" i="10" s="1"/>
  <c r="S408" i="10" a="1"/>
  <c r="S408" i="10" s="1"/>
  <c r="Y408" i="10" s="1"/>
  <c r="S348" i="10" a="1"/>
  <c r="S348" i="10" s="1"/>
  <c r="Y348" i="10" s="1"/>
  <c r="S257" i="10" a="1"/>
  <c r="S257" i="10" s="1"/>
  <c r="Y257" i="10" s="1"/>
  <c r="S335" i="10" a="1"/>
  <c r="S335" i="10" s="1"/>
  <c r="Y335" i="10" s="1"/>
  <c r="S355" i="10" a="1"/>
  <c r="S355" i="10" s="1"/>
  <c r="Y355" i="10" s="1"/>
  <c r="S949" i="10" a="1"/>
  <c r="S949" i="10" s="1"/>
  <c r="Y949" i="10" s="1"/>
  <c r="S153" i="10" a="1"/>
  <c r="S153" i="10" s="1"/>
  <c r="Y153" i="10" s="1"/>
  <c r="S689" i="10" a="1"/>
  <c r="S689" i="10" s="1"/>
  <c r="Y689" i="10" s="1"/>
  <c r="S282" i="10" a="1"/>
  <c r="S282" i="10" s="1"/>
  <c r="Y282" i="10" s="1"/>
  <c r="S279" i="10" a="1"/>
  <c r="S279" i="10" s="1"/>
  <c r="Y279" i="10" s="1"/>
  <c r="S513" i="10" a="1"/>
  <c r="S513" i="10" s="1"/>
  <c r="Y513" i="10" s="1"/>
  <c r="S174" i="10" a="1"/>
  <c r="S174" i="10" s="1"/>
  <c r="Y174" i="10" s="1"/>
  <c r="S464" i="10" a="1"/>
  <c r="S464" i="10" s="1"/>
  <c r="Y464" i="10" s="1"/>
  <c r="S649" i="10" a="1"/>
  <c r="S649" i="10" s="1"/>
  <c r="Y649" i="10" s="1"/>
  <c r="S621" i="10" a="1"/>
  <c r="S621" i="10" s="1"/>
  <c r="Y621" i="10" s="1"/>
  <c r="S854" i="10" a="1"/>
  <c r="S854" i="10" s="1"/>
  <c r="Y854" i="10" s="1"/>
  <c r="S291" i="10" a="1"/>
  <c r="S291" i="10" s="1"/>
  <c r="Y291" i="10" s="1"/>
  <c r="S350" i="10" a="1"/>
  <c r="S350" i="10" s="1"/>
  <c r="Y350" i="10" s="1"/>
  <c r="S269" i="10" a="1"/>
  <c r="S269" i="10" s="1"/>
  <c r="Y269" i="10" s="1"/>
  <c r="S378" i="10" a="1"/>
  <c r="S378" i="10" s="1"/>
  <c r="Y378" i="10" s="1"/>
  <c r="S908" i="10" a="1"/>
  <c r="S908" i="10" s="1"/>
  <c r="Y908" i="10" s="1"/>
  <c r="S6" i="10" a="1"/>
  <c r="S6" i="10" s="1"/>
  <c r="Y6" i="10" s="1"/>
  <c r="S894" i="10" a="1"/>
  <c r="S894" i="10" s="1"/>
  <c r="Y894" i="10" s="1"/>
  <c r="S819" i="10" a="1"/>
  <c r="S819" i="10" s="1"/>
  <c r="Y819" i="10" s="1"/>
  <c r="S620" i="10" a="1"/>
  <c r="S620" i="10" s="1"/>
  <c r="Y620" i="10" s="1"/>
  <c r="S914" i="10" a="1"/>
  <c r="S914" i="10" s="1"/>
  <c r="Y914" i="10" s="1"/>
  <c r="S623" i="10" a="1"/>
  <c r="S623" i="10" s="1"/>
  <c r="Y623" i="10" s="1"/>
  <c r="S910" i="10" a="1"/>
  <c r="S910" i="10" s="1"/>
  <c r="Y910" i="10" s="1"/>
  <c r="S463" i="10" a="1"/>
  <c r="S463" i="10" s="1"/>
  <c r="Y463" i="10" s="1"/>
  <c r="S150" i="10" a="1"/>
  <c r="S150" i="10" s="1"/>
  <c r="Y150" i="10" s="1"/>
  <c r="S614" i="10" a="1"/>
  <c r="S614" i="10" s="1"/>
  <c r="Y614" i="10" s="1"/>
  <c r="S83" i="10" a="1"/>
  <c r="S83" i="10" s="1"/>
  <c r="Y83" i="10" s="1"/>
  <c r="S451" i="10" a="1"/>
  <c r="S451" i="10" s="1"/>
  <c r="Y451" i="10" s="1"/>
  <c r="S926" i="10" a="1"/>
  <c r="S926" i="10" s="1"/>
  <c r="Y926" i="10" s="1"/>
  <c r="S118" i="10" a="1"/>
  <c r="S118" i="10" s="1"/>
  <c r="Y118" i="10" s="1"/>
  <c r="S973" i="10" a="1"/>
  <c r="S973" i="10" s="1"/>
  <c r="Y973" i="10" s="1"/>
  <c r="S878" i="10" a="1"/>
  <c r="S878" i="10" s="1"/>
  <c r="Y878" i="10" s="1"/>
  <c r="S94" i="10" a="1"/>
  <c r="S94" i="10" s="1"/>
  <c r="Y94" i="10" s="1"/>
  <c r="S401" i="10" a="1"/>
  <c r="S401" i="10" s="1"/>
  <c r="Y401" i="10" s="1"/>
  <c r="S143" i="10" a="1"/>
  <c r="S143" i="10" s="1"/>
  <c r="Y143" i="10" s="1"/>
  <c r="S303" i="10" a="1"/>
  <c r="S303" i="10" s="1"/>
  <c r="Y303" i="10" s="1"/>
  <c r="S76" i="10" a="1"/>
  <c r="S76" i="10" s="1"/>
  <c r="Y76" i="10" s="1"/>
  <c r="S314" i="10" a="1"/>
  <c r="S314" i="10" s="1"/>
  <c r="Y314" i="10" s="1"/>
  <c r="S98" i="10" a="1"/>
  <c r="S98" i="10" s="1"/>
  <c r="Y98" i="10" s="1"/>
  <c r="S971" i="10" a="1"/>
  <c r="S971" i="10" s="1"/>
  <c r="Y971" i="10" s="1"/>
  <c r="S853" i="10" a="1"/>
  <c r="S853" i="10" s="1"/>
  <c r="Y853" i="10" s="1"/>
  <c r="S726" i="10" a="1"/>
  <c r="S726" i="10" s="1"/>
  <c r="Y726" i="10" s="1"/>
  <c r="S555" i="10" a="1"/>
  <c r="S555" i="10" s="1"/>
  <c r="Y555" i="10" s="1"/>
  <c r="S741" i="10" a="1"/>
  <c r="S741" i="10" s="1"/>
  <c r="Y741" i="10" s="1"/>
  <c r="S139" i="10" a="1"/>
  <c r="S139" i="10" s="1"/>
  <c r="Y139" i="10" s="1"/>
  <c r="S957" i="10" a="1"/>
  <c r="S957" i="10" s="1"/>
  <c r="Y957" i="10" s="1"/>
  <c r="S137" i="10" a="1"/>
  <c r="S137" i="10" s="1"/>
  <c r="Y137" i="10" s="1"/>
  <c r="S91" i="10" a="1"/>
  <c r="S91" i="10" s="1"/>
  <c r="Y91" i="10" s="1"/>
  <c r="S636" i="10" a="1"/>
  <c r="S636" i="10" s="1"/>
  <c r="Y636" i="10" s="1"/>
  <c r="S810" i="10" a="1"/>
  <c r="S810" i="10" s="1"/>
  <c r="Y810" i="10" s="1"/>
  <c r="S183" i="10" a="1"/>
  <c r="S183" i="10" s="1"/>
  <c r="Y183" i="10" s="1"/>
  <c r="S902" i="10" a="1"/>
  <c r="S902" i="10" s="1"/>
  <c r="Y902" i="10" s="1"/>
  <c r="S238" i="10" a="1"/>
  <c r="S238" i="10" s="1"/>
  <c r="Y238" i="10" s="1"/>
  <c r="S718" i="10" a="1"/>
  <c r="S718" i="10" s="1"/>
  <c r="Y718" i="10" s="1"/>
  <c r="S473" i="10" a="1"/>
  <c r="S473" i="10" s="1"/>
  <c r="Y473" i="10" s="1"/>
  <c r="S761" i="10" a="1"/>
  <c r="S761" i="10" s="1"/>
  <c r="Y761" i="10" s="1"/>
  <c r="S719" i="10" a="1"/>
  <c r="S719" i="10" s="1"/>
  <c r="Y719" i="10" s="1"/>
  <c r="S440" i="10" a="1"/>
  <c r="S440" i="10" s="1"/>
  <c r="Y440" i="10" s="1"/>
  <c r="S460" i="10" a="1"/>
  <c r="S460" i="10" s="1"/>
  <c r="Y460" i="10" s="1"/>
  <c r="S533" i="10" a="1"/>
  <c r="S533" i="10" s="1"/>
  <c r="Y533" i="10" s="1"/>
  <c r="S435" i="10" a="1"/>
  <c r="S435" i="10" s="1"/>
  <c r="Y435" i="10" s="1"/>
  <c r="S328" i="10" a="1"/>
  <c r="S328" i="10" s="1"/>
  <c r="Y328" i="10" s="1"/>
  <c r="S86" i="10" a="1"/>
  <c r="S86" i="10" s="1"/>
  <c r="Y86" i="10" s="1"/>
  <c r="S523" i="10" a="1"/>
  <c r="S523" i="10" s="1"/>
  <c r="Y523" i="10" s="1"/>
  <c r="S831" i="10" a="1"/>
  <c r="S831" i="10" s="1"/>
  <c r="Y831" i="10" s="1"/>
  <c r="S780" i="10" a="1"/>
  <c r="S780" i="10" s="1"/>
  <c r="Y780" i="10" s="1"/>
  <c r="S713" i="10" a="1"/>
  <c r="S713" i="10" s="1"/>
  <c r="Y713" i="10" s="1"/>
  <c r="S605" i="10" a="1"/>
  <c r="S605" i="10" s="1"/>
  <c r="Y605" i="10" s="1"/>
  <c r="S52" i="10" a="1"/>
  <c r="S52" i="10" s="1"/>
  <c r="Y52" i="10" s="1"/>
  <c r="S490" i="10" a="1"/>
  <c r="S490" i="10" s="1"/>
  <c r="Y490" i="10" s="1"/>
  <c r="S232" i="10" a="1"/>
  <c r="S232" i="10" s="1"/>
  <c r="Y232" i="10" s="1"/>
  <c r="S497" i="10" a="1"/>
  <c r="S497" i="10" s="1"/>
  <c r="Y497" i="10" s="1"/>
  <c r="S124" i="10" a="1"/>
  <c r="S124" i="10" s="1"/>
  <c r="Y124" i="10" s="1"/>
  <c r="S127" i="10" a="1"/>
  <c r="S127" i="10" s="1"/>
  <c r="Y127" i="10" s="1"/>
  <c r="S16" i="10" a="1"/>
  <c r="S16" i="10" s="1"/>
  <c r="Y16" i="10" s="1"/>
  <c r="S469" i="10" a="1"/>
  <c r="S469" i="10" s="1"/>
  <c r="Y469" i="10" s="1"/>
  <c r="S389" i="10" a="1"/>
  <c r="S389" i="10" s="1"/>
  <c r="Y389" i="10" s="1"/>
  <c r="S547" i="10" a="1"/>
  <c r="S547" i="10" s="1"/>
  <c r="Y547" i="10" s="1"/>
  <c r="S58" i="10" a="1"/>
  <c r="S58" i="10" s="1"/>
  <c r="Y58" i="10" s="1"/>
  <c r="S69" i="10" a="1"/>
  <c r="S69" i="10" s="1"/>
  <c r="Y69" i="10" s="1"/>
  <c r="S426" i="10" a="1"/>
  <c r="S426" i="10" s="1"/>
  <c r="Y426" i="10" s="1"/>
  <c r="S410" i="10" a="1"/>
  <c r="S410" i="10" s="1"/>
  <c r="Y410" i="10" s="1"/>
  <c r="S846" i="10" a="1"/>
  <c r="S846" i="10" s="1"/>
  <c r="Y846" i="10" s="1"/>
  <c r="S805" i="10" a="1"/>
  <c r="S805" i="10" s="1"/>
  <c r="Y805" i="10" s="1"/>
  <c r="S467" i="10" a="1"/>
  <c r="S467" i="10" s="1"/>
  <c r="Y467" i="10" s="1"/>
  <c r="S128" i="10" a="1"/>
  <c r="S128" i="10" s="1"/>
  <c r="Y128" i="10" s="1"/>
  <c r="S491" i="10" a="1"/>
  <c r="S491" i="10" s="1"/>
  <c r="Y491" i="10" s="1"/>
  <c r="S395" i="10" a="1"/>
  <c r="S395" i="10" s="1"/>
  <c r="Y395" i="10" s="1"/>
  <c r="S585" i="10" a="1"/>
  <c r="S585" i="10" s="1"/>
  <c r="Y585" i="10" s="1"/>
  <c r="S622" i="10" a="1"/>
  <c r="S622" i="10" s="1"/>
  <c r="Y622" i="10" s="1"/>
  <c r="S885" i="10" a="1"/>
  <c r="S885" i="10" s="1"/>
  <c r="Y885" i="10" s="1"/>
  <c r="S360" i="10" a="1"/>
  <c r="S360" i="10" s="1"/>
  <c r="Y360" i="10" s="1"/>
  <c r="S422" i="10" a="1"/>
  <c r="S422" i="10" s="1"/>
  <c r="Y422" i="10" s="1"/>
  <c r="S126" i="10" a="1"/>
  <c r="S126" i="10" s="1"/>
  <c r="Y126" i="10" s="1"/>
  <c r="S392" i="10" a="1"/>
  <c r="S392" i="10" s="1"/>
  <c r="Y392" i="10" s="1"/>
  <c r="S823" i="10" a="1"/>
  <c r="S823" i="10" s="1"/>
  <c r="Y823" i="10" s="1"/>
  <c r="S166" i="10" a="1"/>
  <c r="S166" i="10" s="1"/>
  <c r="Y166" i="10" s="1"/>
  <c r="S277" i="10" a="1"/>
  <c r="S277" i="10" s="1"/>
  <c r="Y277" i="10" s="1"/>
  <c r="S578" i="10" a="1"/>
  <c r="S578" i="10" s="1"/>
  <c r="Y578" i="10" s="1"/>
  <c r="S714" i="10" a="1"/>
  <c r="S714" i="10" s="1"/>
  <c r="Y714" i="10" s="1"/>
  <c r="S991" i="10" a="1"/>
  <c r="S991" i="10" s="1"/>
  <c r="Y991" i="10" s="1"/>
  <c r="S425" i="10" a="1"/>
  <c r="S425" i="10" s="1"/>
  <c r="Y425" i="10" s="1"/>
  <c r="S390" i="10" a="1"/>
  <c r="S390" i="10" s="1"/>
  <c r="Y390" i="10" s="1"/>
  <c r="S793" i="10" a="1"/>
  <c r="S793" i="10" s="1"/>
  <c r="Y793" i="10" s="1"/>
  <c r="S521" i="10" a="1"/>
  <c r="S521" i="10" s="1"/>
  <c r="Y521" i="10" s="1"/>
  <c r="S196" i="10" a="1"/>
  <c r="S196" i="10" s="1"/>
  <c r="Y196" i="10" s="1"/>
  <c r="S321" i="10" a="1"/>
  <c r="S321" i="10" s="1"/>
  <c r="Y321" i="10" s="1"/>
  <c r="S630" i="10" a="1"/>
  <c r="S630" i="10" s="1"/>
  <c r="Y630" i="10" s="1"/>
  <c r="S863" i="10" a="1"/>
  <c r="S863" i="10" s="1"/>
  <c r="Y863" i="10" s="1"/>
  <c r="S480" i="10" a="1"/>
  <c r="S480" i="10" s="1"/>
  <c r="Y480" i="10" s="1"/>
  <c r="S781" i="10" a="1"/>
  <c r="S781" i="10" s="1"/>
  <c r="Y781" i="10" s="1"/>
  <c r="S420" i="10" a="1"/>
  <c r="S420" i="10" s="1"/>
  <c r="Y420" i="10" s="1"/>
  <c r="S546" i="10" a="1"/>
  <c r="S546" i="10" s="1"/>
  <c r="Y546" i="10" s="1"/>
  <c r="S812" i="10" a="1"/>
  <c r="S812" i="10" s="1"/>
  <c r="Y812" i="10" s="1"/>
  <c r="S459" i="10" a="1"/>
  <c r="S459" i="10" s="1"/>
  <c r="Y459" i="10" s="1"/>
  <c r="S977" i="10" a="1"/>
  <c r="S977" i="10" s="1"/>
  <c r="Y977" i="10" s="1"/>
  <c r="S723" i="10" a="1"/>
  <c r="S723" i="10" s="1"/>
  <c r="Y723" i="10" s="1"/>
  <c r="S35" i="10" a="1"/>
  <c r="S35" i="10" s="1"/>
  <c r="Y35" i="10" s="1"/>
  <c r="S572" i="10" a="1"/>
  <c r="S572" i="10" s="1"/>
  <c r="Y572" i="10" s="1"/>
  <c r="S333" i="10" a="1"/>
  <c r="S333" i="10" s="1"/>
  <c r="Y333" i="10" s="1"/>
  <c r="S498" i="10" a="1"/>
  <c r="S498" i="10" s="1"/>
  <c r="Y498" i="10" s="1"/>
  <c r="S191" i="10" a="1"/>
  <c r="S191" i="10" s="1"/>
  <c r="Y191" i="10" s="1"/>
  <c r="S351" i="10" a="1"/>
  <c r="S351" i="10" s="1"/>
  <c r="Y351" i="10" s="1"/>
  <c r="S371" i="10" a="1"/>
  <c r="S371" i="10" s="1"/>
  <c r="Y371" i="10" s="1"/>
  <c r="S478" i="10" a="1"/>
  <c r="S478" i="10" s="1"/>
  <c r="Y478" i="10" s="1"/>
  <c r="S445" i="10" a="1"/>
  <c r="S445" i="10" s="1"/>
  <c r="Y445" i="10" s="1"/>
  <c r="S99" i="10" a="1"/>
  <c r="S99" i="10" s="1"/>
  <c r="Y99" i="10" s="1"/>
  <c r="S791" i="10" a="1"/>
  <c r="S791" i="10" s="1"/>
  <c r="Y791" i="10" s="1"/>
  <c r="S284" i="10" a="1"/>
  <c r="S284" i="10" s="1"/>
  <c r="Y284" i="10" s="1"/>
  <c r="S380" i="10" a="1"/>
  <c r="S380" i="10" s="1"/>
  <c r="Y380" i="10" s="1"/>
  <c r="S503" i="10" a="1"/>
  <c r="S503" i="10" s="1"/>
  <c r="Y503" i="10" s="1"/>
  <c r="S661" i="10" a="1"/>
  <c r="S661" i="10" s="1"/>
  <c r="Y661" i="10" s="1"/>
  <c r="S707" i="10" a="1"/>
  <c r="S707" i="10" s="1"/>
  <c r="Y707" i="10" s="1"/>
  <c r="S570" i="10" a="1"/>
  <c r="S570" i="10" s="1"/>
  <c r="Y570" i="10" s="1"/>
  <c r="S980" i="10" a="1"/>
  <c r="S980" i="10" s="1"/>
  <c r="Y980" i="10" s="1"/>
  <c r="S181" i="10" a="1"/>
  <c r="S181" i="10" s="1"/>
  <c r="Y181" i="10" s="1"/>
  <c r="S954" i="10" a="1"/>
  <c r="S954" i="10" s="1"/>
  <c r="Y954" i="10" s="1"/>
  <c r="S356" i="10" a="1"/>
  <c r="S356" i="10" s="1"/>
  <c r="Y356" i="10" s="1"/>
  <c r="S933" i="10" a="1"/>
  <c r="S933" i="10" s="1"/>
  <c r="Y933" i="10" s="1"/>
  <c r="S811" i="10" a="1"/>
  <c r="S811" i="10" s="1"/>
  <c r="Y811" i="10" s="1"/>
  <c r="S163" i="10" a="1"/>
  <c r="S163" i="10" s="1"/>
  <c r="Y163" i="10" s="1"/>
  <c r="S701" i="10" a="1"/>
  <c r="S701" i="10" s="1"/>
  <c r="Y701" i="10" s="1"/>
  <c r="S251" i="10" a="1"/>
  <c r="S251" i="10" s="1"/>
  <c r="Y251" i="10" s="1"/>
  <c r="S88" i="10" a="1"/>
  <c r="S88" i="10" s="1"/>
  <c r="Y88" i="10" s="1"/>
  <c r="S439" i="10" a="1"/>
  <c r="S439" i="10" s="1"/>
  <c r="Y439" i="10" s="1"/>
  <c r="S522" i="10" a="1"/>
  <c r="S522" i="10" s="1"/>
  <c r="Y522" i="10" s="1"/>
  <c r="S331" i="10" a="1"/>
  <c r="S331" i="10" s="1"/>
  <c r="Y331" i="10" s="1"/>
  <c r="S72" i="10" a="1"/>
  <c r="S72" i="10" s="1"/>
  <c r="Y72" i="10" s="1"/>
  <c r="S551" i="10" a="1"/>
  <c r="S551" i="10" s="1"/>
  <c r="Y551" i="10" s="1"/>
  <c r="S373" i="10" a="1"/>
  <c r="S373" i="10" s="1"/>
  <c r="Y373" i="10" s="1"/>
  <c r="S536" i="10" a="1"/>
  <c r="S536" i="10" s="1"/>
  <c r="Y536" i="10" s="1"/>
  <c r="S725" i="10" a="1"/>
  <c r="S725" i="10" s="1"/>
  <c r="Y725" i="10" s="1"/>
  <c r="S411" i="10" a="1"/>
  <c r="S411" i="10" s="1"/>
  <c r="Y411" i="10" s="1"/>
  <c r="S242" i="10" a="1"/>
  <c r="S242" i="10" s="1"/>
  <c r="Y242" i="10" s="1"/>
  <c r="S778" i="10" a="1"/>
  <c r="S778" i="10" s="1"/>
  <c r="Y778" i="10" s="1"/>
  <c r="S159" i="10" a="1"/>
  <c r="S159" i="10" s="1"/>
  <c r="Y159" i="10" s="1"/>
  <c r="S595" i="10" a="1"/>
  <c r="S595" i="10" s="1"/>
  <c r="Y595" i="10" s="1"/>
  <c r="S296" i="10" a="1"/>
  <c r="S296" i="10" s="1"/>
  <c r="Y296" i="10" s="1"/>
  <c r="S109" i="10" a="1"/>
  <c r="S109" i="10" s="1"/>
  <c r="Y109" i="10" s="1"/>
  <c r="S90" i="10" a="1"/>
  <c r="S90" i="10" s="1"/>
  <c r="Y90" i="10" s="1"/>
  <c r="S481" i="10" a="1"/>
  <c r="S481" i="10" s="1"/>
  <c r="Y481" i="10" s="1"/>
  <c r="S156" i="10" a="1"/>
  <c r="S156" i="10" s="1"/>
  <c r="Y156" i="10" s="1"/>
  <c r="S776" i="10" a="1"/>
  <c r="S776" i="10" s="1"/>
  <c r="Y776" i="10" s="1"/>
  <c r="S353" i="10" a="1"/>
  <c r="S353" i="10" s="1"/>
  <c r="Y353" i="10" s="1"/>
  <c r="S416" i="10" a="1"/>
  <c r="S416" i="10" s="1"/>
  <c r="Y416" i="10" s="1"/>
  <c r="S190" i="10" a="1"/>
  <c r="S190" i="10" s="1"/>
  <c r="Y190" i="10" s="1"/>
  <c r="S638" i="10" a="1"/>
  <c r="S638" i="10" s="1"/>
  <c r="Y638" i="10" s="1"/>
  <c r="S293" i="10" a="1"/>
  <c r="S293" i="10" s="1"/>
  <c r="Y293" i="10" s="1"/>
  <c r="S573" i="10" a="1"/>
  <c r="S573" i="10" s="1"/>
  <c r="Y573" i="10" s="1"/>
  <c r="S30" i="10" a="1"/>
  <c r="S30" i="10" s="1"/>
  <c r="Y30" i="10" s="1"/>
  <c r="S212" i="10" a="1"/>
  <c r="S212" i="10" s="1"/>
  <c r="Y212" i="10" s="1"/>
  <c r="S752" i="10" a="1"/>
  <c r="S752" i="10" s="1"/>
  <c r="Y752" i="10" s="1"/>
  <c r="S905" i="10" a="1"/>
  <c r="S905" i="10" s="1"/>
  <c r="Y905" i="10" s="1"/>
  <c r="S409" i="10" a="1"/>
  <c r="S409" i="10" s="1"/>
  <c r="Y409" i="10" s="1"/>
  <c r="S710" i="10" a="1"/>
  <c r="S710" i="10" s="1"/>
  <c r="Y710" i="10" s="1"/>
  <c r="S217" i="10" a="1"/>
  <c r="S217" i="10" s="1"/>
  <c r="Y217" i="10" s="1"/>
  <c r="S699" i="10" a="1"/>
  <c r="S699" i="10" s="1"/>
  <c r="Y699" i="10" s="1"/>
  <c r="S455" i="10" a="1"/>
  <c r="S455" i="10" s="1"/>
  <c r="Y455" i="10" s="1"/>
  <c r="S443" i="10" a="1"/>
  <c r="S443" i="10" s="1"/>
  <c r="Y443" i="10" s="1"/>
  <c r="S968" i="10" a="1"/>
  <c r="S968" i="10" s="1"/>
  <c r="Y968" i="10" s="1"/>
  <c r="S147" i="10" a="1"/>
  <c r="S147" i="10" s="1"/>
  <c r="Y147" i="10" s="1"/>
  <c r="S64" i="10" a="1"/>
  <c r="S64" i="10" s="1"/>
  <c r="Y64" i="10" s="1"/>
  <c r="S421" i="10" a="1"/>
  <c r="S421" i="10" s="1"/>
  <c r="Y421" i="10" s="1"/>
  <c r="S18" i="10" a="1"/>
  <c r="S18" i="10" s="1"/>
  <c r="Y18" i="10" s="1"/>
  <c r="S655" i="10" a="1"/>
  <c r="S655" i="10" s="1"/>
  <c r="Y655" i="10" s="1"/>
  <c r="S468" i="10" a="1"/>
  <c r="S468" i="10" s="1"/>
  <c r="Y468" i="10" s="1"/>
  <c r="S676" i="10" a="1"/>
  <c r="S676" i="10" s="1"/>
  <c r="Y676" i="10" s="1"/>
  <c r="S15" i="10" a="1"/>
  <c r="S15" i="10" s="1"/>
  <c r="Y15" i="10" s="1"/>
  <c r="S929" i="10" a="1"/>
  <c r="S929" i="10" s="1"/>
  <c r="Y929" i="10" s="1"/>
  <c r="S202" i="10" a="1"/>
  <c r="S202" i="10" s="1"/>
  <c r="Y202" i="10" s="1"/>
  <c r="S576" i="10" a="1"/>
  <c r="S576" i="10" s="1"/>
  <c r="Y576" i="10" s="1"/>
  <c r="S62" i="10" a="1"/>
  <c r="S62" i="10" s="1"/>
  <c r="Y62" i="10" s="1"/>
  <c r="S142" i="10" a="1"/>
  <c r="S142" i="10" s="1"/>
  <c r="Y142" i="10" s="1"/>
  <c r="S995" i="10" a="1"/>
  <c r="S995" i="10" s="1"/>
  <c r="Y995" i="10" s="1"/>
  <c r="S806" i="10" a="1"/>
  <c r="S806" i="10" s="1"/>
  <c r="Y806" i="10" s="1"/>
  <c r="S210" i="10" a="1"/>
  <c r="S210" i="10" s="1"/>
  <c r="Y210" i="10" s="1"/>
  <c r="S729" i="10" a="1"/>
  <c r="S729" i="10" s="1"/>
  <c r="Y729" i="10" s="1"/>
  <c r="S388" i="10" a="1"/>
  <c r="S388" i="10" s="1"/>
  <c r="Y388" i="10" s="1"/>
  <c r="S830" i="10" a="1"/>
  <c r="S830" i="10" s="1"/>
  <c r="Y830" i="10" s="1"/>
  <c r="S482" i="10" a="1"/>
  <c r="S482" i="10" s="1"/>
  <c r="Y482" i="10" s="1"/>
  <c r="S800" i="10" a="1"/>
  <c r="S800" i="10" s="1"/>
  <c r="Y800" i="10" s="1"/>
  <c r="S414" i="10" a="1"/>
  <c r="S414" i="10" s="1"/>
  <c r="Y414" i="10" s="1"/>
  <c r="S155" i="10" a="1"/>
  <c r="S155" i="10" s="1"/>
  <c r="Y155" i="10" s="1"/>
  <c r="S266" i="10" a="1"/>
  <c r="S266" i="10" s="1"/>
  <c r="Y266" i="10" s="1"/>
  <c r="S231" i="10" a="1"/>
  <c r="S231" i="10" s="1"/>
  <c r="Y231" i="10" s="1"/>
  <c r="S984" i="10" a="1"/>
  <c r="S984" i="10" s="1"/>
  <c r="Y984" i="10" s="1"/>
  <c r="S317" i="10" a="1"/>
  <c r="S317" i="10" s="1"/>
  <c r="Y317" i="10" s="1"/>
  <c r="S176" i="10" a="1"/>
  <c r="S176" i="10" s="1"/>
  <c r="Y176" i="10" s="1"/>
  <c r="S561" i="10" a="1"/>
  <c r="S561" i="10" s="1"/>
  <c r="Y561" i="10" s="1"/>
  <c r="S569" i="10" a="1"/>
  <c r="S569" i="10" s="1"/>
  <c r="Y569" i="10" s="1"/>
  <c r="S593" i="10" a="1"/>
  <c r="S593" i="10" s="1"/>
  <c r="Y593" i="10" s="1"/>
  <c r="S7" i="10" a="1"/>
  <c r="S7" i="10" s="1"/>
  <c r="Y7" i="10" s="1"/>
  <c r="S568" i="10" a="1"/>
  <c r="S568" i="10" s="1"/>
  <c r="Y568" i="10" s="1"/>
  <c r="S73" i="10" a="1"/>
  <c r="S73" i="10" s="1"/>
  <c r="Y73" i="10" s="1"/>
  <c r="S967" i="10" a="1"/>
  <c r="S967" i="10" s="1"/>
  <c r="Y967" i="10" s="1"/>
  <c r="S650" i="10" a="1"/>
  <c r="S650" i="10" s="1"/>
  <c r="Y650" i="10" s="1"/>
  <c r="S187" i="10" a="1"/>
  <c r="S187" i="10" s="1"/>
  <c r="Y187" i="10" s="1"/>
  <c r="S618" i="10" a="1"/>
  <c r="S618" i="10" s="1"/>
  <c r="Y618" i="10" s="1"/>
  <c r="S376" i="10" a="1"/>
  <c r="S376" i="10" s="1"/>
  <c r="Y376" i="10" s="1"/>
  <c r="S438" i="10" a="1"/>
  <c r="S438" i="10" s="1"/>
  <c r="Y438" i="10" s="1"/>
  <c r="S612" i="10" a="1"/>
  <c r="S612" i="10" s="1"/>
  <c r="Y612" i="10" s="1"/>
  <c r="S3" i="10" a="1"/>
  <c r="S3" i="10" s="1"/>
  <c r="Y3" i="10" s="1"/>
  <c r="S518" i="10" a="1"/>
  <c r="S518" i="10" s="1"/>
  <c r="Y518" i="10" s="1"/>
  <c r="S399" i="10" a="1"/>
  <c r="S399" i="10" s="1"/>
  <c r="Y399" i="10" s="1"/>
  <c r="S343" i="10" a="1"/>
  <c r="S343" i="10" s="1"/>
  <c r="Y343" i="10" s="1"/>
  <c r="S663" i="10" a="1"/>
  <c r="S663" i="10" s="1"/>
  <c r="Y663" i="10" s="1"/>
  <c r="S921" i="10" a="1"/>
  <c r="S921" i="10" s="1"/>
  <c r="Y921" i="10" s="1"/>
  <c r="S178" i="10" a="1"/>
  <c r="S178" i="10" s="1"/>
  <c r="Y178" i="10" s="1"/>
  <c r="S804" i="10" a="1"/>
  <c r="S804" i="10" s="1"/>
  <c r="Y804" i="10" s="1"/>
  <c r="S87" i="10" a="1"/>
  <c r="S87" i="10" s="1"/>
  <c r="Y87" i="10" s="1"/>
  <c r="S316" i="10" a="1"/>
  <c r="S316" i="10" s="1"/>
  <c r="Y316" i="10" s="1"/>
  <c r="S290" i="10" a="1"/>
  <c r="S290" i="10" s="1"/>
  <c r="Y290" i="10" s="1"/>
  <c r="S418" i="10" a="1"/>
  <c r="S418" i="10" s="1"/>
  <c r="Y418" i="10" s="1"/>
  <c r="S209" i="10" a="1"/>
  <c r="S209" i="10" s="1"/>
  <c r="Y209" i="10" s="1"/>
  <c r="S285" i="10" a="1"/>
  <c r="S285" i="10" s="1"/>
  <c r="Y285" i="10" s="1"/>
  <c r="S9" i="10" a="1"/>
  <c r="S9" i="10" s="1"/>
  <c r="Y9" i="10" s="1"/>
  <c r="S43" i="10" a="1"/>
  <c r="S43" i="10" s="1"/>
  <c r="Y43" i="10" s="1"/>
  <c r="S789" i="10" a="1"/>
  <c r="S789" i="10" s="1"/>
  <c r="Y789" i="10" s="1"/>
  <c r="S692" i="10" a="1"/>
  <c r="S692" i="10" s="1"/>
  <c r="Y692" i="10" s="1"/>
  <c r="S587" i="10" a="1"/>
  <c r="S587" i="10" s="1"/>
  <c r="Y587" i="10" s="1"/>
  <c r="S632" i="10" a="1"/>
  <c r="S632" i="10" s="1"/>
  <c r="Y632" i="10" s="1"/>
  <c r="S162" i="10" a="1"/>
  <c r="S162" i="10" s="1"/>
  <c r="Y162" i="10" s="1"/>
  <c r="S308" i="10" a="1"/>
  <c r="S308" i="10" s="1"/>
  <c r="Y308" i="10" s="1"/>
  <c r="S867" i="10" a="1"/>
  <c r="S867" i="10" s="1"/>
  <c r="Y867" i="10" s="1"/>
  <c r="S311" i="10" a="1"/>
  <c r="S311" i="10" s="1"/>
  <c r="Y311" i="10" s="1"/>
  <c r="S33" i="10" a="1"/>
  <c r="S33" i="10" s="1"/>
  <c r="Y33" i="10" s="1"/>
  <c r="S922" i="10" a="1"/>
  <c r="S922" i="10" s="1"/>
  <c r="Y922" i="10" s="1"/>
  <c r="S507" i="10" a="1"/>
  <c r="S507" i="10" s="1"/>
  <c r="Y507" i="10" s="1"/>
  <c r="S502" i="10" a="1"/>
  <c r="S502" i="10" s="1"/>
  <c r="Y502" i="10" s="1"/>
  <c r="S204" i="10" a="1"/>
  <c r="S204" i="10" s="1"/>
  <c r="Y204" i="10" s="1"/>
  <c r="S71" i="10" a="1"/>
  <c r="S71" i="10" s="1"/>
  <c r="Y71" i="10" s="1"/>
  <c r="S717" i="10" a="1"/>
  <c r="S717" i="10" s="1"/>
  <c r="Y717" i="10" s="1"/>
  <c r="S417" i="10" a="1"/>
  <c r="S417" i="10" s="1"/>
  <c r="Y417" i="10" s="1"/>
  <c r="S543" i="10" a="1"/>
  <c r="S543" i="10" s="1"/>
  <c r="Y543" i="10" s="1"/>
  <c r="S631" i="10" a="1"/>
  <c r="S631" i="10" s="1"/>
  <c r="Y631" i="10" s="1"/>
  <c r="S381" i="10" a="1"/>
  <c r="S381" i="10" s="1"/>
  <c r="Y381" i="10" s="1"/>
  <c r="S769" i="10" a="1"/>
  <c r="S769" i="10" s="1"/>
  <c r="Y769" i="10" s="1"/>
  <c r="S358" i="10" a="1"/>
  <c r="S358" i="10" s="1"/>
  <c r="Y358" i="10" s="1"/>
  <c r="S344" i="10" a="1"/>
  <c r="S344" i="10" s="1"/>
  <c r="Y344" i="10" s="1"/>
  <c r="S527" i="10" a="1"/>
  <c r="S527" i="10" s="1"/>
  <c r="Y527" i="10" s="1"/>
  <c r="S945" i="10" a="1"/>
  <c r="S945" i="10" s="1"/>
  <c r="Y945" i="10" s="1"/>
  <c r="S956" i="10" a="1"/>
  <c r="S956" i="10" s="1"/>
  <c r="Y956" i="10" s="1"/>
  <c r="S361" i="10" a="1"/>
  <c r="S361" i="10" s="1"/>
  <c r="Y361" i="10" s="1"/>
  <c r="S779" i="10" a="1"/>
  <c r="S779" i="10" s="1"/>
  <c r="Y779" i="10" s="1"/>
  <c r="S92" i="10" a="1"/>
  <c r="S92" i="10" s="1"/>
  <c r="Y92" i="10" s="1"/>
  <c r="S244" i="10" a="1"/>
  <c r="S244" i="10" s="1"/>
  <c r="Y244" i="10" s="1"/>
  <c r="S292" i="10" a="1"/>
  <c r="S292" i="10" s="1"/>
  <c r="Y292" i="10" s="1"/>
  <c r="S205" i="10" a="1"/>
  <c r="S205" i="10" s="1"/>
  <c r="Y205" i="10" s="1"/>
  <c r="S352" i="10" a="1"/>
  <c r="S352" i="10" s="1"/>
  <c r="Y352" i="10" s="1"/>
  <c r="S28" i="10" a="1"/>
  <c r="S28" i="10" s="1"/>
  <c r="Y28" i="10" s="1"/>
  <c r="S786" i="10" a="1"/>
  <c r="S786" i="10" s="1"/>
  <c r="Y786" i="10" s="1"/>
  <c r="S182" i="10" a="1"/>
  <c r="S182" i="10" s="1"/>
  <c r="Y182" i="10" s="1"/>
  <c r="S918" i="10" a="1"/>
  <c r="S918" i="10" s="1"/>
  <c r="Y918" i="10" s="1"/>
  <c r="S337" i="10" a="1"/>
  <c r="S337" i="10" s="1"/>
  <c r="Y337" i="10" s="1"/>
  <c r="S500" i="10" a="1"/>
  <c r="S500" i="10" s="1"/>
  <c r="Y500" i="10" s="1"/>
  <c r="S797" i="10" a="1"/>
  <c r="S797" i="10" s="1"/>
  <c r="Y797" i="10" s="1"/>
  <c r="S398" i="10" a="1"/>
  <c r="S398" i="10" s="1"/>
  <c r="Y398" i="10" s="1"/>
  <c r="S953" i="10" a="1"/>
  <c r="S953" i="10" s="1"/>
  <c r="Y953" i="10" s="1"/>
  <c r="S106" i="10" a="1"/>
  <c r="S106" i="10" s="1"/>
  <c r="Y106" i="10" s="1"/>
  <c r="S904" i="10" a="1"/>
  <c r="S904" i="10" s="1"/>
  <c r="Y904" i="10" s="1"/>
  <c r="S189" i="10" a="1"/>
  <c r="S189" i="10" s="1"/>
  <c r="Y189" i="10" s="1"/>
  <c r="S839" i="10" a="1"/>
  <c r="S839" i="10" s="1"/>
  <c r="Y839" i="10" s="1"/>
  <c r="S731" i="10" a="1"/>
  <c r="S731" i="10" s="1"/>
  <c r="Y731" i="10" s="1"/>
  <c r="S188" i="10" a="1"/>
  <c r="S188" i="10" s="1"/>
  <c r="Y188" i="10" s="1"/>
  <c r="S940" i="10" a="1"/>
  <c r="S940" i="10" s="1"/>
  <c r="Y940" i="10" s="1"/>
  <c r="S93" i="10" a="1"/>
  <c r="S93" i="10" s="1"/>
  <c r="Y93" i="10" s="1"/>
  <c r="S850" i="10" a="1"/>
  <c r="S850" i="10" s="1"/>
  <c r="Y850" i="10" s="1"/>
  <c r="S259" i="10" a="1"/>
  <c r="S259" i="10" s="1"/>
  <c r="Y259" i="10" s="1"/>
  <c r="S891" i="10" a="1"/>
  <c r="S891" i="10" s="1"/>
  <c r="Y891" i="10" s="1"/>
  <c r="S320" i="10" a="1"/>
  <c r="S320" i="10" s="1"/>
  <c r="Y320" i="10" s="1"/>
  <c r="S564" i="10" a="1"/>
  <c r="S564" i="10" s="1"/>
  <c r="Y564" i="10" s="1"/>
  <c r="S297" i="10" a="1"/>
  <c r="S297" i="10" s="1"/>
  <c r="Y297" i="10" s="1"/>
  <c r="S913" i="10" a="1"/>
  <c r="S913" i="10" s="1"/>
  <c r="Y913" i="10" s="1"/>
  <c r="Y899" i="10"/>
  <c r="Y336" i="10"/>
  <c r="Y262" i="10"/>
  <c r="Y660" i="10"/>
  <c r="Y755" i="10"/>
  <c r="Y2" i="10"/>
  <c r="AW14" i="6" a="1"/>
  <c r="AW14" i="6" s="1"/>
  <c r="AX25" i="6" a="1"/>
  <c r="AX25" i="6" s="1"/>
  <c r="AX39" i="6" s="1"/>
  <c r="AX21" i="6" a="1"/>
  <c r="AX21" i="6" s="1"/>
  <c r="AX35" i="6" s="1"/>
  <c r="AW15" i="6" a="1"/>
  <c r="AW15" i="6" s="1"/>
  <c r="AW16" i="6" a="1"/>
  <c r="AW16" i="6" s="1"/>
  <c r="AW12" i="6" a="1"/>
  <c r="AW12" i="6" s="1"/>
  <c r="AW13" i="6" a="1"/>
  <c r="AW13" i="6" s="1"/>
  <c r="AX23" i="6" a="1"/>
  <c r="AX23" i="6" s="1"/>
  <c r="AX37" i="6" s="1"/>
  <c r="AX20" i="6" a="1"/>
  <c r="AX20" i="6" s="1"/>
  <c r="AX22" i="6" a="1"/>
  <c r="AX22" i="6" s="1"/>
  <c r="AX36" i="6" s="1"/>
  <c r="AW17" i="6" a="1"/>
  <c r="AW17" i="6" s="1"/>
  <c r="AX24" i="6" a="1"/>
  <c r="AX24" i="6" s="1"/>
  <c r="AX38" i="6" s="1"/>
  <c r="S2" i="6" a="1"/>
  <c r="S2" i="6" s="1"/>
  <c r="Y2" i="6" s="1"/>
  <c r="S705" i="6" a="1"/>
  <c r="S705" i="6" s="1"/>
  <c r="Y705" i="6" s="1"/>
  <c r="S433" i="6" a="1"/>
  <c r="S433" i="6" s="1"/>
  <c r="Y433" i="6" s="1"/>
  <c r="S984" i="6" a="1"/>
  <c r="S984" i="6" s="1"/>
  <c r="Y984" i="6" s="1"/>
  <c r="S938" i="6" a="1"/>
  <c r="S938" i="6" s="1"/>
  <c r="Y938" i="6" s="1"/>
  <c r="S417" i="6" a="1"/>
  <c r="S417" i="6" s="1"/>
  <c r="Y417" i="6" s="1"/>
  <c r="S581" i="6" a="1"/>
  <c r="S581" i="6" s="1"/>
  <c r="Y581" i="6" s="1"/>
  <c r="S402" i="6" a="1"/>
  <c r="S402" i="6" s="1"/>
  <c r="Y402" i="6" s="1"/>
  <c r="S537" i="6" a="1"/>
  <c r="S537" i="6" s="1"/>
  <c r="Y537" i="6" s="1"/>
  <c r="S927" i="6" a="1"/>
  <c r="S927" i="6" s="1"/>
  <c r="Y927" i="6" s="1"/>
  <c r="S122" i="6" a="1"/>
  <c r="S122" i="6" s="1"/>
  <c r="Y122" i="6" s="1"/>
  <c r="S845" i="6" a="1"/>
  <c r="S845" i="6" s="1"/>
  <c r="Y845" i="6" s="1"/>
  <c r="S760" i="6" a="1"/>
  <c r="S760" i="6" s="1"/>
  <c r="Y760" i="6" s="1"/>
  <c r="S173" i="6" a="1"/>
  <c r="S173" i="6" s="1"/>
  <c r="Y173" i="6" s="1"/>
  <c r="S70" i="6" a="1"/>
  <c r="S70" i="6" s="1"/>
  <c r="Y70" i="6" s="1"/>
  <c r="S7" i="6" a="1"/>
  <c r="S7" i="6" s="1"/>
  <c r="Y7" i="6" s="1"/>
  <c r="S37" i="6" a="1"/>
  <c r="S37" i="6" s="1"/>
  <c r="Y37" i="6" s="1"/>
  <c r="S650" i="6" a="1"/>
  <c r="S650" i="6" s="1"/>
  <c r="Y650" i="6" s="1"/>
  <c r="S980" i="6" a="1"/>
  <c r="S980" i="6" s="1"/>
  <c r="Y980" i="6" s="1"/>
  <c r="S414" i="6" a="1"/>
  <c r="S414" i="6" s="1"/>
  <c r="Y414" i="6" s="1"/>
  <c r="S703" i="6" a="1"/>
  <c r="S703" i="6" s="1"/>
  <c r="Y703" i="6" s="1"/>
  <c r="S967" i="6" a="1"/>
  <c r="S967" i="6" s="1"/>
  <c r="Y967" i="6" s="1"/>
  <c r="S743" i="6" a="1"/>
  <c r="S743" i="6" s="1"/>
  <c r="Y743" i="6" s="1"/>
  <c r="S682" i="6" a="1"/>
  <c r="S682" i="6" s="1"/>
  <c r="Y682" i="6" s="1"/>
  <c r="S710" i="6" a="1"/>
  <c r="S710" i="6" s="1"/>
  <c r="Y710" i="6" s="1"/>
  <c r="S498" i="6" a="1"/>
  <c r="S498" i="6" s="1"/>
  <c r="Y498" i="6" s="1"/>
  <c r="S411" i="6" a="1"/>
  <c r="S411" i="6" s="1"/>
  <c r="Y411" i="6" s="1"/>
  <c r="S489" i="6" a="1"/>
  <c r="S489" i="6" s="1"/>
  <c r="Y489" i="6" s="1"/>
  <c r="S309" i="6" a="1"/>
  <c r="S309" i="6" s="1"/>
  <c r="Y309" i="6" s="1"/>
  <c r="S312" i="6" a="1"/>
  <c r="S312" i="6" s="1"/>
  <c r="Y312" i="6" s="1"/>
  <c r="S822" i="6" a="1"/>
  <c r="S822" i="6" s="1"/>
  <c r="Y822" i="6" s="1"/>
  <c r="S355" i="6" a="1"/>
  <c r="S355" i="6" s="1"/>
  <c r="Y355" i="6" s="1"/>
  <c r="S895" i="6" a="1"/>
  <c r="S895" i="6" s="1"/>
  <c r="Y895" i="6" s="1"/>
  <c r="S656" i="6" a="1"/>
  <c r="S656" i="6" s="1"/>
  <c r="Y656" i="6" s="1"/>
  <c r="S618" i="6" a="1"/>
  <c r="S618" i="6" s="1"/>
  <c r="Y618" i="6" s="1"/>
  <c r="S548" i="6" a="1"/>
  <c r="S548" i="6" s="1"/>
  <c r="Y548" i="6" s="1"/>
  <c r="S382" i="6" a="1"/>
  <c r="S382" i="6" s="1"/>
  <c r="Y382" i="6" s="1"/>
  <c r="S617" i="6" a="1"/>
  <c r="S617" i="6" s="1"/>
  <c r="Y617" i="6" s="1"/>
  <c r="S349" i="6" a="1"/>
  <c r="S349" i="6" s="1"/>
  <c r="Y349" i="6" s="1"/>
  <c r="S941" i="6" a="1"/>
  <c r="S941" i="6" s="1"/>
  <c r="Y941" i="6" s="1"/>
  <c r="S751" i="6" a="1"/>
  <c r="S751" i="6" s="1"/>
  <c r="Y751" i="6" s="1"/>
  <c r="S763" i="6" a="1"/>
  <c r="S763" i="6" s="1"/>
  <c r="Y763" i="6" s="1"/>
  <c r="S991" i="6" a="1"/>
  <c r="S991" i="6" s="1"/>
  <c r="Y991" i="6" s="1"/>
  <c r="S987" i="6" a="1"/>
  <c r="S987" i="6" s="1"/>
  <c r="Y987" i="6" s="1"/>
  <c r="S563" i="6" a="1"/>
  <c r="S563" i="6" s="1"/>
  <c r="Y563" i="6" s="1"/>
  <c r="S455" i="6" a="1"/>
  <c r="S455" i="6" s="1"/>
  <c r="Y455" i="6" s="1"/>
  <c r="S431" i="6" a="1"/>
  <c r="S431" i="6" s="1"/>
  <c r="Y431" i="6" s="1"/>
  <c r="S981" i="6" a="1"/>
  <c r="S981" i="6" s="1"/>
  <c r="Y981" i="6" s="1"/>
  <c r="S412" i="6" a="1"/>
  <c r="S412" i="6" s="1"/>
  <c r="Y412" i="6" s="1"/>
  <c r="S60" i="6" a="1"/>
  <c r="S60" i="6" s="1"/>
  <c r="Y60" i="6" s="1"/>
  <c r="S768" i="6" a="1"/>
  <c r="S768" i="6" s="1"/>
  <c r="Y768" i="6" s="1"/>
  <c r="S664" i="6" a="1"/>
  <c r="S664" i="6" s="1"/>
  <c r="Y664" i="6" s="1"/>
  <c r="S627" i="6" a="1"/>
  <c r="S627" i="6" s="1"/>
  <c r="Y627" i="6" s="1"/>
  <c r="S461" i="6" a="1"/>
  <c r="S461" i="6" s="1"/>
  <c r="Y461" i="6" s="1"/>
  <c r="S878" i="6" a="1"/>
  <c r="S878" i="6" s="1"/>
  <c r="Y878" i="6" s="1"/>
  <c r="S375" i="6" a="1"/>
  <c r="S375" i="6" s="1"/>
  <c r="Y375" i="6" s="1"/>
  <c r="S357" i="6" a="1"/>
  <c r="S357" i="6" s="1"/>
  <c r="Y357" i="6" s="1"/>
  <c r="S348" i="6" a="1"/>
  <c r="S348" i="6" s="1"/>
  <c r="Y348" i="6" s="1"/>
  <c r="S866" i="6" a="1"/>
  <c r="S866" i="6" s="1"/>
  <c r="Y866" i="6" s="1"/>
  <c r="S321" i="6" a="1"/>
  <c r="S321" i="6" s="1"/>
  <c r="Y321" i="6" s="1"/>
  <c r="S675" i="6" a="1"/>
  <c r="S675" i="6" s="1"/>
  <c r="Y675" i="6" s="1"/>
  <c r="S610" i="6" a="1"/>
  <c r="S610" i="6" s="1"/>
  <c r="Y610" i="6" s="1"/>
  <c r="S501" i="6" a="1"/>
  <c r="S501" i="6" s="1"/>
  <c r="Y501" i="6" s="1"/>
  <c r="S440" i="6" a="1"/>
  <c r="S440" i="6" s="1"/>
  <c r="Y440" i="6" s="1"/>
  <c r="S944" i="6" a="1"/>
  <c r="S944" i="6" s="1"/>
  <c r="Y944" i="6" s="1"/>
  <c r="S460" i="6" a="1"/>
  <c r="S460" i="6" s="1"/>
  <c r="Y460" i="6" s="1"/>
  <c r="S298" i="6" a="1"/>
  <c r="S298" i="6" s="1"/>
  <c r="Y298" i="6" s="1"/>
  <c r="S566" i="6" a="1"/>
  <c r="S566" i="6" s="1"/>
  <c r="Y566" i="6" s="1"/>
  <c r="S701" i="6" a="1"/>
  <c r="S701" i="6" s="1"/>
  <c r="Y701" i="6" s="1"/>
  <c r="S874" i="6" a="1"/>
  <c r="S874" i="6" s="1"/>
  <c r="Y874" i="6" s="1"/>
  <c r="S230" i="6" a="1"/>
  <c r="S230" i="6" s="1"/>
  <c r="Y230" i="6" s="1"/>
  <c r="S809" i="6" a="1"/>
  <c r="S809" i="6" s="1"/>
  <c r="Y809" i="6" s="1"/>
  <c r="S89" i="6" a="1"/>
  <c r="S89" i="6" s="1"/>
  <c r="Y89" i="6" s="1"/>
  <c r="S282" i="6" a="1"/>
  <c r="S282" i="6" s="1"/>
  <c r="Y282" i="6" s="1"/>
  <c r="S195" i="6" a="1"/>
  <c r="S195" i="6" s="1"/>
  <c r="Y195" i="6" s="1"/>
  <c r="S413" i="6" a="1"/>
  <c r="S413" i="6" s="1"/>
  <c r="Y413" i="6" s="1"/>
  <c r="S795" i="6" a="1"/>
  <c r="S795" i="6" s="1"/>
  <c r="Y795" i="6" s="1"/>
  <c r="S855" i="6" a="1"/>
  <c r="S855" i="6" s="1"/>
  <c r="Y855" i="6" s="1"/>
  <c r="S311" i="6" a="1"/>
  <c r="S311" i="6" s="1"/>
  <c r="Y311" i="6" s="1"/>
  <c r="S930" i="6" a="1"/>
  <c r="S930" i="6" s="1"/>
  <c r="Y930" i="6" s="1"/>
  <c r="S137" i="6" a="1"/>
  <c r="S137" i="6" s="1"/>
  <c r="Y137" i="6" s="1"/>
  <c r="S116" i="6" a="1"/>
  <c r="S116" i="6" s="1"/>
  <c r="Y116" i="6" s="1"/>
  <c r="S161" i="6" a="1"/>
  <c r="S161" i="6" s="1"/>
  <c r="Y161" i="6" s="1"/>
  <c r="S295" i="6" a="1"/>
  <c r="S295" i="6" s="1"/>
  <c r="Y295" i="6" s="1"/>
  <c r="S190" i="6" a="1"/>
  <c r="S190" i="6" s="1"/>
  <c r="Y190" i="6" s="1"/>
  <c r="S221" i="6" a="1"/>
  <c r="S221" i="6" s="1"/>
  <c r="Y221" i="6" s="1"/>
  <c r="S552" i="6" a="1"/>
  <c r="S552" i="6" s="1"/>
  <c r="Y552" i="6" s="1"/>
  <c r="S929" i="6" a="1"/>
  <c r="S929" i="6" s="1"/>
  <c r="Y929" i="6" s="1"/>
  <c r="S418" i="6" a="1"/>
  <c r="S418" i="6" s="1"/>
  <c r="Y418" i="6" s="1"/>
  <c r="S516" i="6" a="1"/>
  <c r="S516" i="6" s="1"/>
  <c r="Y516" i="6" s="1"/>
  <c r="S147" i="6" a="1"/>
  <c r="S147" i="6" s="1"/>
  <c r="Y147" i="6" s="1"/>
  <c r="S56" i="6" a="1"/>
  <c r="S56" i="6" s="1"/>
  <c r="Y56" i="6" s="1"/>
  <c r="S728" i="6" a="1"/>
  <c r="S728" i="6" s="1"/>
  <c r="Y728" i="6" s="1"/>
  <c r="S896" i="6" a="1"/>
  <c r="S896" i="6" s="1"/>
  <c r="Y896" i="6" s="1"/>
  <c r="S853" i="6" a="1"/>
  <c r="S853" i="6" s="1"/>
  <c r="Y853" i="6" s="1"/>
  <c r="S214" i="6" a="1"/>
  <c r="S214" i="6" s="1"/>
  <c r="Y214" i="6" s="1"/>
  <c r="S35" i="6" a="1"/>
  <c r="S35" i="6" s="1"/>
  <c r="Y35" i="6" s="1"/>
  <c r="S811" i="6" a="1"/>
  <c r="S811" i="6" s="1"/>
  <c r="Y811" i="6" s="1"/>
  <c r="S467" i="6" a="1"/>
  <c r="S467" i="6" s="1"/>
  <c r="Y467" i="6" s="1"/>
  <c r="S393" i="6" a="1"/>
  <c r="S393" i="6" s="1"/>
  <c r="Y393" i="6" s="1"/>
  <c r="S462" i="6" a="1"/>
  <c r="S462" i="6" s="1"/>
  <c r="Y462" i="6" s="1"/>
  <c r="S182" i="6" a="1"/>
  <c r="S182" i="6" s="1"/>
  <c r="Y182" i="6" s="1"/>
  <c r="S15" i="6" a="1"/>
  <c r="S15" i="6" s="1"/>
  <c r="Y15" i="6" s="1"/>
  <c r="S698" i="6" a="1"/>
  <c r="S698" i="6" s="1"/>
  <c r="Y698" i="6" s="1"/>
  <c r="S39" i="6" a="1"/>
  <c r="S39" i="6" s="1"/>
  <c r="Y39" i="6" s="1"/>
  <c r="S741" i="6" a="1"/>
  <c r="S741" i="6" s="1"/>
  <c r="Y741" i="6" s="1"/>
  <c r="S64" i="6" a="1"/>
  <c r="S64" i="6" s="1"/>
  <c r="Y64" i="6" s="1"/>
  <c r="S829" i="6" a="1"/>
  <c r="S829" i="6" s="1"/>
  <c r="Y829" i="6" s="1"/>
  <c r="S790" i="6" a="1"/>
  <c r="S790" i="6" s="1"/>
  <c r="Y790" i="6" s="1"/>
  <c r="S525" i="6" a="1"/>
  <c r="S525" i="6" s="1"/>
  <c r="Y525" i="6" s="1"/>
  <c r="S454" i="6" a="1"/>
  <c r="S454" i="6" s="1"/>
  <c r="Y454" i="6" s="1"/>
  <c r="S496" i="6" a="1"/>
  <c r="S496" i="6" s="1"/>
  <c r="Y496" i="6" s="1"/>
  <c r="S83" i="6" a="1"/>
  <c r="S83" i="6" s="1"/>
  <c r="Y83" i="6" s="1"/>
  <c r="S872" i="6" a="1"/>
  <c r="S872" i="6" s="1"/>
  <c r="Y872" i="6" s="1"/>
  <c r="S671" i="6" a="1"/>
  <c r="S671" i="6" s="1"/>
  <c r="Y671" i="6" s="1"/>
  <c r="S841" i="6" a="1"/>
  <c r="S841" i="6" s="1"/>
  <c r="Y841" i="6" s="1"/>
  <c r="S807" i="6" a="1"/>
  <c r="S807" i="6" s="1"/>
  <c r="Y807" i="6" s="1"/>
  <c r="S99" i="6" a="1"/>
  <c r="S99" i="6" s="1"/>
  <c r="Y99" i="6" s="1"/>
  <c r="S82" i="6" a="1"/>
  <c r="S82" i="6" s="1"/>
  <c r="Y82" i="6" s="1"/>
  <c r="S836" i="6" a="1"/>
  <c r="S836" i="6" s="1"/>
  <c r="Y836" i="6" s="1"/>
  <c r="S988" i="6" a="1"/>
  <c r="S988" i="6" s="1"/>
  <c r="Y988" i="6" s="1"/>
  <c r="S235" i="6" a="1"/>
  <c r="S235" i="6" s="1"/>
  <c r="Y235" i="6" s="1"/>
  <c r="S961" i="6" a="1"/>
  <c r="S961" i="6" s="1"/>
  <c r="Y961" i="6" s="1"/>
  <c r="S206" i="6" a="1"/>
  <c r="S206" i="6" s="1"/>
  <c r="Y206" i="6" s="1"/>
  <c r="S296" i="6" a="1"/>
  <c r="S296" i="6" s="1"/>
  <c r="Y296" i="6" s="1"/>
  <c r="S245" i="6" a="1"/>
  <c r="S245" i="6" s="1"/>
  <c r="Y245" i="6" s="1"/>
  <c r="S453" i="6" a="1"/>
  <c r="S453" i="6" s="1"/>
  <c r="Y453" i="6" s="1"/>
  <c r="S791" i="6" a="1"/>
  <c r="S791" i="6" s="1"/>
  <c r="Y791" i="6" s="1"/>
  <c r="S744" i="6" a="1"/>
  <c r="S744" i="6" s="1"/>
  <c r="Y744" i="6" s="1"/>
  <c r="S667" i="6" a="1"/>
  <c r="S667" i="6" s="1"/>
  <c r="Y667" i="6" s="1"/>
  <c r="S868" i="6" a="1"/>
  <c r="S868" i="6" s="1"/>
  <c r="Y868" i="6" s="1"/>
  <c r="S956" i="6" a="1"/>
  <c r="S956" i="6" s="1"/>
  <c r="Y956" i="6" s="1"/>
  <c r="S203" i="6" a="1"/>
  <c r="S203" i="6" s="1"/>
  <c r="Y203" i="6" s="1"/>
  <c r="S996" i="6" a="1"/>
  <c r="S996" i="6" s="1"/>
  <c r="Y996" i="6" s="1"/>
  <c r="S142" i="6" a="1"/>
  <c r="S142" i="6" s="1"/>
  <c r="Y142" i="6" s="1"/>
  <c r="S292" i="6" a="1"/>
  <c r="S292" i="6" s="1"/>
  <c r="Y292" i="6" s="1"/>
  <c r="S85" i="6" a="1"/>
  <c r="S85" i="6" s="1"/>
  <c r="Y85" i="6" s="1"/>
  <c r="S466" i="6" a="1"/>
  <c r="S466" i="6" s="1"/>
  <c r="Y466" i="6" s="1"/>
  <c r="S827" i="6" a="1"/>
  <c r="S827" i="6" s="1"/>
  <c r="Y827" i="6" s="1"/>
  <c r="S882" i="6" a="1"/>
  <c r="S882" i="6" s="1"/>
  <c r="Y882" i="6" s="1"/>
  <c r="S803" i="6" a="1"/>
  <c r="S803" i="6" s="1"/>
  <c r="Y803" i="6" s="1"/>
  <c r="S942" i="6" a="1"/>
  <c r="S942" i="6" s="1"/>
  <c r="Y942" i="6" s="1"/>
  <c r="S887" i="6" a="1"/>
  <c r="S887" i="6" s="1"/>
  <c r="Y887" i="6" s="1"/>
  <c r="S276" i="6" a="1"/>
  <c r="S276" i="6" s="1"/>
  <c r="Y276" i="6" s="1"/>
  <c r="S187" i="6" a="1"/>
  <c r="S187" i="6" s="1"/>
  <c r="Y187" i="6" s="1"/>
  <c r="S284" i="6" a="1"/>
  <c r="S284" i="6" s="1"/>
  <c r="Y284" i="6" s="1"/>
  <c r="S787" i="6" a="1"/>
  <c r="S787" i="6" s="1"/>
  <c r="Y787" i="6" s="1"/>
  <c r="S471" i="6" a="1"/>
  <c r="S471" i="6" s="1"/>
  <c r="Y471" i="6" s="1"/>
  <c r="S620" i="6" a="1"/>
  <c r="S620" i="6" s="1"/>
  <c r="Y620" i="6" s="1"/>
  <c r="S765" i="6" a="1"/>
  <c r="S765" i="6" s="1"/>
  <c r="Y765" i="6" s="1"/>
  <c r="S403" i="6" a="1"/>
  <c r="S403" i="6" s="1"/>
  <c r="Y403" i="6" s="1"/>
  <c r="S197" i="6" a="1"/>
  <c r="S197" i="6" s="1"/>
  <c r="Y197" i="6" s="1"/>
  <c r="S794" i="6" a="1"/>
  <c r="S794" i="6" s="1"/>
  <c r="Y794" i="6" s="1"/>
  <c r="S177" i="6" a="1"/>
  <c r="S177" i="6" s="1"/>
  <c r="Y177" i="6" s="1"/>
  <c r="S47" i="6" a="1"/>
  <c r="S47" i="6" s="1"/>
  <c r="Y47" i="6" s="1"/>
  <c r="S422" i="6" a="1"/>
  <c r="S422" i="6" s="1"/>
  <c r="Y422" i="6" s="1"/>
  <c r="S598" i="6" a="1"/>
  <c r="S598" i="6" s="1"/>
  <c r="Y598" i="6" s="1"/>
  <c r="S267" i="6" a="1"/>
  <c r="S267" i="6" s="1"/>
  <c r="Y267" i="6" s="1"/>
  <c r="S891" i="6" a="1"/>
  <c r="S891" i="6" s="1"/>
  <c r="Y891" i="6" s="1"/>
  <c r="S623" i="6" a="1"/>
  <c r="S623" i="6" s="1"/>
  <c r="Y623" i="6" s="1"/>
  <c r="S289" i="6" a="1"/>
  <c r="S289" i="6" s="1"/>
  <c r="Y289" i="6" s="1"/>
  <c r="S742" i="6" a="1"/>
  <c r="S742" i="6" s="1"/>
  <c r="Y742" i="6" s="1"/>
  <c r="S252" i="6" a="1"/>
  <c r="S252" i="6" s="1"/>
  <c r="Y252" i="6" s="1"/>
  <c r="S323" i="6" a="1"/>
  <c r="S323" i="6" s="1"/>
  <c r="Y323" i="6" s="1"/>
  <c r="S978" i="6" a="1"/>
  <c r="S978" i="6" s="1"/>
  <c r="Y978" i="6" s="1"/>
  <c r="S776" i="6" a="1"/>
  <c r="S776" i="6" s="1"/>
  <c r="Y776" i="6" s="1"/>
  <c r="S721" i="6" a="1"/>
  <c r="S721" i="6" s="1"/>
  <c r="Y721" i="6" s="1"/>
  <c r="S544" i="6" a="1"/>
  <c r="S544" i="6" s="1"/>
  <c r="Y544" i="6" s="1"/>
  <c r="S678" i="6" a="1"/>
  <c r="S678" i="6" s="1"/>
  <c r="Y678" i="6" s="1"/>
  <c r="S541" i="6" a="1"/>
  <c r="S541" i="6" s="1"/>
  <c r="Y541" i="6" s="1"/>
  <c r="S449" i="6" a="1"/>
  <c r="S449" i="6" s="1"/>
  <c r="Y449" i="6" s="1"/>
  <c r="S383" i="6" a="1"/>
  <c r="S383" i="6" s="1"/>
  <c r="Y383" i="6" s="1"/>
  <c r="S951" i="6" a="1"/>
  <c r="S951" i="6" s="1"/>
  <c r="Y951" i="6" s="1"/>
  <c r="S328" i="6" a="1"/>
  <c r="S328" i="6" s="1"/>
  <c r="Y328" i="6" s="1"/>
  <c r="S243" i="6" a="1"/>
  <c r="S243" i="6" s="1"/>
  <c r="Y243" i="6" s="1"/>
  <c r="S758" i="6" a="1"/>
  <c r="S758" i="6" s="1"/>
  <c r="Y758" i="6" s="1"/>
  <c r="S622" i="6" a="1"/>
  <c r="S622" i="6" s="1"/>
  <c r="Y622" i="6" s="1"/>
  <c r="S628" i="6" a="1"/>
  <c r="S628" i="6" s="1"/>
  <c r="Y628" i="6" s="1"/>
  <c r="S465" i="6" a="1"/>
  <c r="S465" i="6" s="1"/>
  <c r="Y465" i="6" s="1"/>
  <c r="S848" i="6" a="1"/>
  <c r="S848" i="6" s="1"/>
  <c r="Y848" i="6" s="1"/>
  <c r="S397" i="6" a="1"/>
  <c r="S397" i="6" s="1"/>
  <c r="Y397" i="6" s="1"/>
  <c r="S331" i="6" a="1"/>
  <c r="S331" i="6" s="1"/>
  <c r="Y331" i="6" s="1"/>
  <c r="S812" i="6" a="1"/>
  <c r="S812" i="6" s="1"/>
  <c r="Y812" i="6" s="1"/>
  <c r="S824" i="6" a="1"/>
  <c r="S824" i="6" s="1"/>
  <c r="Y824" i="6" s="1"/>
  <c r="S979" i="6" a="1"/>
  <c r="S979" i="6" s="1"/>
  <c r="Y979" i="6" s="1"/>
  <c r="S545" i="6" a="1"/>
  <c r="S545" i="6" s="1"/>
  <c r="Y545" i="6" s="1"/>
  <c r="S641" i="6" a="1"/>
  <c r="S641" i="6" s="1"/>
  <c r="Y641" i="6" s="1"/>
  <c r="S538" i="6" a="1"/>
  <c r="S538" i="6" s="1"/>
  <c r="Y538" i="6" s="1"/>
  <c r="S509" i="6" a="1"/>
  <c r="S509" i="6" s="1"/>
  <c r="Y509" i="6" s="1"/>
  <c r="S344" i="6" a="1"/>
  <c r="S344" i="6" s="1"/>
  <c r="Y344" i="6" s="1"/>
  <c r="S523" i="6" a="1"/>
  <c r="S523" i="6" s="1"/>
  <c r="Y523" i="6" s="1"/>
  <c r="S319" i="6" a="1"/>
  <c r="S319" i="6" s="1"/>
  <c r="Y319" i="6" s="1"/>
  <c r="S939" i="6" a="1"/>
  <c r="S939" i="6" s="1"/>
  <c r="Y939" i="6" s="1"/>
  <c r="S766" i="6" a="1"/>
  <c r="S766" i="6" s="1"/>
  <c r="Y766" i="6" s="1"/>
  <c r="S690" i="6" a="1"/>
  <c r="S690" i="6" s="1"/>
  <c r="Y690" i="6" s="1"/>
  <c r="S530" i="6" a="1"/>
  <c r="S530" i="6" s="1"/>
  <c r="Y530" i="6" s="1"/>
  <c r="S551" i="6" a="1"/>
  <c r="S551" i="6" s="1"/>
  <c r="Y551" i="6" s="1"/>
  <c r="S524" i="6" a="1"/>
  <c r="S524" i="6" s="1"/>
  <c r="Y524" i="6" s="1"/>
  <c r="S416" i="6" a="1"/>
  <c r="S416" i="6" s="1"/>
  <c r="Y416" i="6" s="1"/>
  <c r="S367" i="6" a="1"/>
  <c r="S367" i="6" s="1"/>
  <c r="Y367" i="6" s="1"/>
  <c r="S918" i="6" a="1"/>
  <c r="S918" i="6" s="1"/>
  <c r="Y918" i="6" s="1"/>
  <c r="S398" i="6" a="1"/>
  <c r="S398" i="6" s="1"/>
  <c r="Y398" i="6" s="1"/>
  <c r="S109" i="6" a="1"/>
  <c r="S109" i="6" s="1"/>
  <c r="Y109" i="6" s="1"/>
  <c r="S590" i="6" a="1"/>
  <c r="S590" i="6" s="1"/>
  <c r="Y590" i="6" s="1"/>
  <c r="S436" i="6" a="1"/>
  <c r="S436" i="6" s="1"/>
  <c r="Y436" i="6" s="1"/>
  <c r="S499" i="6" a="1"/>
  <c r="S499" i="6" s="1"/>
  <c r="Y499" i="6" s="1"/>
  <c r="S354" i="6" a="1"/>
  <c r="S354" i="6" s="1"/>
  <c r="Y354" i="6" s="1"/>
  <c r="S605" i="6" a="1"/>
  <c r="S605" i="6" s="1"/>
  <c r="Y605" i="6" s="1"/>
  <c r="S730" i="6" a="1"/>
  <c r="S730" i="6" s="1"/>
  <c r="Y730" i="6" s="1"/>
  <c r="S704" i="6" a="1"/>
  <c r="S704" i="6" s="1"/>
  <c r="Y704" i="6" s="1"/>
  <c r="S884" i="6" a="1"/>
  <c r="S884" i="6" s="1"/>
  <c r="Y884" i="6" s="1"/>
  <c r="S194" i="6" a="1"/>
  <c r="S194" i="6" s="1"/>
  <c r="Y194" i="6" s="1"/>
  <c r="S139" i="6" a="1"/>
  <c r="S139" i="6" s="1"/>
  <c r="Y139" i="6" s="1"/>
  <c r="S258" i="6" a="1"/>
  <c r="S258" i="6" s="1"/>
  <c r="Y258" i="6" s="1"/>
  <c r="S14" i="6" a="1"/>
  <c r="S14" i="6" s="1"/>
  <c r="Y14" i="6" s="1"/>
  <c r="S209" i="6" a="1"/>
  <c r="S209" i="6" s="1"/>
  <c r="Y209" i="6" s="1"/>
  <c r="S155" i="6" a="1"/>
  <c r="S155" i="6" s="1"/>
  <c r="Y155" i="6" s="1"/>
  <c r="S493" i="6" a="1"/>
  <c r="S493" i="6" s="1"/>
  <c r="Y493" i="6" s="1"/>
  <c r="S856" i="6" a="1"/>
  <c r="S856" i="6" s="1"/>
  <c r="Y856" i="6" s="1"/>
  <c r="S907" i="6" a="1"/>
  <c r="S907" i="6" s="1"/>
  <c r="Y907" i="6" s="1"/>
  <c r="S380" i="6" a="1"/>
  <c r="S380" i="6" s="1"/>
  <c r="Y380" i="6" s="1"/>
  <c r="S237" i="6" a="1"/>
  <c r="S237" i="6" s="1"/>
  <c r="Y237" i="6" s="1"/>
  <c r="S110" i="6" a="1"/>
  <c r="S110" i="6" s="1"/>
  <c r="Y110" i="6" s="1"/>
  <c r="S601" i="6" a="1"/>
  <c r="S601" i="6" s="1"/>
  <c r="Y601" i="6" s="1"/>
  <c r="S158" i="6" a="1"/>
  <c r="S158" i="6" s="1"/>
  <c r="Y158" i="6" s="1"/>
  <c r="S8" i="6" a="1"/>
  <c r="S8" i="6" s="1"/>
  <c r="Y8" i="6" s="1"/>
  <c r="S119" i="6" a="1"/>
  <c r="S119" i="6" s="1"/>
  <c r="Y119" i="6" s="1"/>
  <c r="S213" i="6" a="1"/>
  <c r="S213" i="6" s="1"/>
  <c r="Y213" i="6" s="1"/>
  <c r="S579" i="6" a="1"/>
  <c r="S579" i="6" s="1"/>
  <c r="Y579" i="6" s="1"/>
  <c r="S244" i="6" a="1"/>
  <c r="S244" i="6" s="1"/>
  <c r="Y244" i="6" s="1"/>
  <c r="S472" i="6" a="1"/>
  <c r="S472" i="6" s="1"/>
  <c r="Y472" i="6" s="1"/>
  <c r="S621" i="6" a="1"/>
  <c r="S621" i="6" s="1"/>
  <c r="Y621" i="6" s="1"/>
  <c r="S156" i="6" a="1"/>
  <c r="S156" i="6" s="1"/>
  <c r="Y156" i="6" s="1"/>
  <c r="S114" i="6" a="1"/>
  <c r="S114" i="6" s="1"/>
  <c r="Y114" i="6" s="1"/>
  <c r="S821" i="6" a="1"/>
  <c r="S821" i="6" s="1"/>
  <c r="Y821" i="6" s="1"/>
  <c r="S937" i="6" a="1"/>
  <c r="S937" i="6" s="1"/>
  <c r="Y937" i="6" s="1"/>
  <c r="S789" i="6" a="1"/>
  <c r="S789" i="6" s="1"/>
  <c r="Y789" i="6" s="1"/>
  <c r="S251" i="6" a="1"/>
  <c r="S251" i="6" s="1"/>
  <c r="Y251" i="6" s="1"/>
  <c r="S300" i="6" a="1"/>
  <c r="S300" i="6" s="1"/>
  <c r="Y300" i="6" s="1"/>
  <c r="S150" i="6" a="1"/>
  <c r="S150" i="6" s="1"/>
  <c r="Y150" i="6" s="1"/>
  <c r="S543" i="6" a="1"/>
  <c r="S543" i="6" s="1"/>
  <c r="Y543" i="6" s="1"/>
  <c r="S420" i="6" a="1"/>
  <c r="S420" i="6" s="1"/>
  <c r="Y420" i="6" s="1"/>
  <c r="S458" i="6" a="1"/>
  <c r="S458" i="6" s="1"/>
  <c r="Y458" i="6" s="1"/>
  <c r="S115" i="6" a="1"/>
  <c r="S115" i="6" s="1"/>
  <c r="Y115" i="6" s="1"/>
  <c r="S24" i="6" a="1"/>
  <c r="S24" i="6" s="1"/>
  <c r="Y24" i="6" s="1"/>
  <c r="S792" i="6" a="1"/>
  <c r="S792" i="6" s="1"/>
  <c r="Y792" i="6" s="1"/>
  <c r="S901" i="6" a="1"/>
  <c r="S901" i="6" s="1"/>
  <c r="Y901" i="6" s="1"/>
  <c r="S842" i="6" a="1"/>
  <c r="S842" i="6" s="1"/>
  <c r="Y842" i="6" s="1"/>
  <c r="S227" i="6" a="1"/>
  <c r="S227" i="6" s="1"/>
  <c r="Y227" i="6" s="1"/>
  <c r="S140" i="6" a="1"/>
  <c r="S140" i="6" s="1"/>
  <c r="Y140" i="6" s="1"/>
  <c r="S818" i="6" a="1"/>
  <c r="S818" i="6" s="1"/>
  <c r="Y818" i="6" s="1"/>
  <c r="S562" i="6" a="1"/>
  <c r="S562" i="6" s="1"/>
  <c r="Y562" i="6" s="1"/>
  <c r="S529" i="6" a="1"/>
  <c r="S529" i="6" s="1"/>
  <c r="Y529" i="6" s="1"/>
  <c r="S567" i="6" a="1"/>
  <c r="S567" i="6" s="1"/>
  <c r="Y567" i="6" s="1"/>
  <c r="S92" i="6" a="1"/>
  <c r="S92" i="6" s="1"/>
  <c r="Y92" i="6" s="1"/>
  <c r="S260" i="6" a="1"/>
  <c r="S260" i="6" s="1"/>
  <c r="Y260" i="6" s="1"/>
  <c r="S777" i="6" a="1"/>
  <c r="S777" i="6" s="1"/>
  <c r="Y777" i="6" s="1"/>
  <c r="S940" i="6" a="1"/>
  <c r="S940" i="6" s="1"/>
  <c r="Y940" i="6" s="1"/>
  <c r="S846" i="6" a="1"/>
  <c r="S846" i="6" s="1"/>
  <c r="Y846" i="6" s="1"/>
  <c r="S132" i="6" a="1"/>
  <c r="S132" i="6" s="1"/>
  <c r="Y132" i="6" s="1"/>
  <c r="S326" i="6" a="1"/>
  <c r="S326" i="6" s="1"/>
  <c r="Y326" i="6" s="1"/>
  <c r="S3" i="6" a="1"/>
  <c r="S3" i="6" s="1"/>
  <c r="Y3" i="6" s="1"/>
  <c r="S293" i="6" a="1"/>
  <c r="S293" i="6" s="1"/>
  <c r="Y293" i="6" s="1"/>
  <c r="S259" i="6" a="1"/>
  <c r="S259" i="6" s="1"/>
  <c r="Y259" i="6" s="1"/>
  <c r="S74" i="6" a="1"/>
  <c r="S74" i="6" s="1"/>
  <c r="Y74" i="6" s="1"/>
  <c r="S127" i="6" a="1"/>
  <c r="S127" i="6" s="1"/>
  <c r="Y127" i="6" s="1"/>
  <c r="S49" i="6" a="1"/>
  <c r="S49" i="6" s="1"/>
  <c r="Y49" i="6" s="1"/>
  <c r="S781" i="6" a="1"/>
  <c r="S781" i="6" s="1"/>
  <c r="Y781" i="6" s="1"/>
  <c r="S502" i="6" a="1"/>
  <c r="S502" i="6" s="1"/>
  <c r="Y502" i="6" s="1"/>
  <c r="S852" i="6" a="1"/>
  <c r="S852" i="6" s="1"/>
  <c r="Y852" i="6" s="1"/>
  <c r="S837" i="6" a="1"/>
  <c r="S837" i="6" s="1"/>
  <c r="Y837" i="6" s="1"/>
  <c r="S960" i="6" a="1"/>
  <c r="S960" i="6" s="1"/>
  <c r="Y960" i="6" s="1"/>
  <c r="S920" i="6" a="1"/>
  <c r="S920" i="6" s="1"/>
  <c r="Y920" i="6" s="1"/>
  <c r="S233" i="6" a="1"/>
  <c r="S233" i="6" s="1"/>
  <c r="Y233" i="6" s="1"/>
  <c r="S212" i="6" a="1"/>
  <c r="S212" i="6" s="1"/>
  <c r="Y212" i="6" s="1"/>
  <c r="S261" i="6" a="1"/>
  <c r="S261" i="6" s="1"/>
  <c r="Y261" i="6" s="1"/>
  <c r="S95" i="6" a="1"/>
  <c r="S95" i="6" s="1"/>
  <c r="Y95" i="6" s="1"/>
  <c r="S17" i="6" a="1"/>
  <c r="S17" i="6" s="1"/>
  <c r="Y17" i="6" s="1"/>
  <c r="S916" i="6" a="1"/>
  <c r="S916" i="6" s="1"/>
  <c r="Y916" i="6" s="1"/>
  <c r="S535" i="6" a="1"/>
  <c r="S535" i="6" s="1"/>
  <c r="Y535" i="6" s="1"/>
  <c r="S879" i="6" a="1"/>
  <c r="S879" i="6" s="1"/>
  <c r="Y879" i="6" s="1"/>
  <c r="S229" i="6" a="1"/>
  <c r="S229" i="6" s="1"/>
  <c r="Y229" i="6" s="1"/>
  <c r="S838" i="6" a="1"/>
  <c r="S838" i="6" s="1"/>
  <c r="Y838" i="6" s="1"/>
  <c r="S90" i="6" a="1"/>
  <c r="S90" i="6" s="1"/>
  <c r="Y90" i="6" s="1"/>
  <c r="S917" i="6" a="1"/>
  <c r="S917" i="6" s="1"/>
  <c r="Y917" i="6" s="1"/>
  <c r="S847" i="6" a="1"/>
  <c r="S847" i="6" s="1"/>
  <c r="Y847" i="6" s="1"/>
  <c r="S314" i="6" a="1"/>
  <c r="S314" i="6" s="1"/>
  <c r="Y314" i="6" s="1"/>
  <c r="S10" i="6" a="1"/>
  <c r="S10" i="6" s="1"/>
  <c r="Y10" i="6" s="1"/>
  <c r="S410" i="6" a="1"/>
  <c r="S410" i="6" s="1"/>
  <c r="Y410" i="6" s="1"/>
  <c r="S480" i="6" a="1"/>
  <c r="S480" i="6" s="1"/>
  <c r="Y480" i="6" s="1"/>
  <c r="S661" i="6" a="1"/>
  <c r="S661" i="6" s="1"/>
  <c r="Y661" i="6" s="1"/>
  <c r="S58" i="6" a="1"/>
  <c r="S58" i="6" s="1"/>
  <c r="Y58" i="6" s="1"/>
  <c r="S995" i="6" a="1"/>
  <c r="S995" i="6" s="1"/>
  <c r="Y995" i="6" s="1"/>
  <c r="S379" i="6" a="1"/>
  <c r="S379" i="6" s="1"/>
  <c r="Y379" i="6" s="1"/>
  <c r="S867" i="6" a="1"/>
  <c r="S867" i="6" s="1"/>
  <c r="Y867" i="6" s="1"/>
  <c r="S178" i="6" a="1"/>
  <c r="S178" i="6" s="1"/>
  <c r="Y178" i="6" s="1"/>
  <c r="S246" i="6" a="1"/>
  <c r="S246" i="6" s="1"/>
  <c r="Y246" i="6" s="1"/>
  <c r="S727" i="6" a="1"/>
  <c r="S727" i="6" s="1"/>
  <c r="Y727" i="6" s="1"/>
  <c r="S30" i="6" a="1"/>
  <c r="S30" i="6" s="1"/>
  <c r="Y30" i="6" s="1"/>
  <c r="S476" i="6" a="1"/>
  <c r="S476" i="6" s="1"/>
  <c r="Y476" i="6" s="1"/>
  <c r="S779" i="6" a="1"/>
  <c r="S779" i="6" s="1"/>
  <c r="Y779" i="6" s="1"/>
  <c r="S745" i="6" a="1"/>
  <c r="S745" i="6" s="1"/>
  <c r="Y745" i="6" s="1"/>
  <c r="S153" i="6" a="1"/>
  <c r="S153" i="6" s="1"/>
  <c r="Y153" i="6" s="1"/>
  <c r="S687" i="6" a="1"/>
  <c r="S687" i="6" s="1"/>
  <c r="Y687" i="6" s="1"/>
  <c r="S327" i="6" a="1"/>
  <c r="S327" i="6" s="1"/>
  <c r="Y327" i="6" s="1"/>
  <c r="S482" i="6" a="1"/>
  <c r="S482" i="6" s="1"/>
  <c r="Y482" i="6" s="1"/>
  <c r="S970" i="6" a="1"/>
  <c r="S970" i="6" s="1"/>
  <c r="Y970" i="6" s="1"/>
  <c r="S716" i="6" a="1"/>
  <c r="S716" i="6" s="1"/>
  <c r="Y716" i="6" s="1"/>
  <c r="S672" i="6" a="1"/>
  <c r="S672" i="6" s="1"/>
  <c r="Y672" i="6" s="1"/>
  <c r="S505" i="6" a="1"/>
  <c r="S505" i="6" s="1"/>
  <c r="Y505" i="6" s="1"/>
  <c r="S434" i="6" a="1"/>
  <c r="S434" i="6" s="1"/>
  <c r="Y434" i="6" s="1"/>
  <c r="S448" i="6" a="1"/>
  <c r="S448" i="6" s="1"/>
  <c r="Y448" i="6" s="1"/>
  <c r="S392" i="6" a="1"/>
  <c r="S392" i="6" s="1"/>
  <c r="Y392" i="6" s="1"/>
  <c r="S365" i="6" a="1"/>
  <c r="S365" i="6" s="1"/>
  <c r="Y365" i="6" s="1"/>
  <c r="S900" i="6" a="1"/>
  <c r="S900" i="6" s="1"/>
  <c r="Y900" i="6" s="1"/>
  <c r="S370" i="6" a="1"/>
  <c r="S370" i="6" s="1"/>
  <c r="Y370" i="6" s="1"/>
  <c r="S925" i="6" a="1"/>
  <c r="S925" i="6" s="1"/>
  <c r="Y925" i="6" s="1"/>
  <c r="S709" i="6" a="1"/>
  <c r="S709" i="6" s="1"/>
  <c r="Y709" i="6" s="1"/>
  <c r="S647" i="6" a="1"/>
  <c r="S647" i="6" s="1"/>
  <c r="Y647" i="6" s="1"/>
  <c r="S536" i="6" a="1"/>
  <c r="S536" i="6" s="1"/>
  <c r="Y536" i="6" s="1"/>
  <c r="S408" i="6" a="1"/>
  <c r="S408" i="6" s="1"/>
  <c r="Y408" i="6" s="1"/>
  <c r="S632" i="6" a="1"/>
  <c r="S632" i="6" s="1"/>
  <c r="Y632" i="6" s="1"/>
  <c r="S388" i="6" a="1"/>
  <c r="S388" i="6" s="1"/>
  <c r="Y388" i="6" s="1"/>
  <c r="S968" i="6" a="1"/>
  <c r="S968" i="6" s="1"/>
  <c r="Y968" i="6" s="1"/>
  <c r="S851" i="6" a="1"/>
  <c r="S851" i="6" s="1"/>
  <c r="Y851" i="6" s="1"/>
  <c r="S784" i="6" a="1"/>
  <c r="S784" i="6" s="1"/>
  <c r="Y784" i="6" s="1"/>
  <c r="S994" i="6" a="1"/>
  <c r="S994" i="6" s="1"/>
  <c r="Y994" i="6" s="1"/>
  <c r="S342" i="6" a="1"/>
  <c r="S342" i="6" s="1"/>
  <c r="Y342" i="6" s="1"/>
  <c r="S629" i="6" a="1"/>
  <c r="S629" i="6" s="1"/>
  <c r="Y629" i="6" s="1"/>
  <c r="S468" i="6" a="1"/>
  <c r="S468" i="6" s="1"/>
  <c r="Y468" i="6" s="1"/>
  <c r="S457" i="6" a="1"/>
  <c r="S457" i="6" s="1"/>
  <c r="Y457" i="6" s="1"/>
  <c r="S976" i="6" a="1"/>
  <c r="S976" i="6" s="1"/>
  <c r="Y976" i="6" s="1"/>
  <c r="S487" i="6" a="1"/>
  <c r="S487" i="6" s="1"/>
  <c r="Y487" i="6" s="1"/>
  <c r="S933" i="6" a="1"/>
  <c r="S933" i="6" s="1"/>
  <c r="Y933" i="6" s="1"/>
  <c r="S708" i="6" a="1"/>
  <c r="S708" i="6" s="1"/>
  <c r="Y708" i="6" s="1"/>
  <c r="S649" i="6" a="1"/>
  <c r="S649" i="6" s="1"/>
  <c r="Y649" i="6" s="1"/>
  <c r="S626" i="6" a="1"/>
  <c r="S626" i="6" s="1"/>
  <c r="Y626" i="6" s="1"/>
  <c r="S432" i="6" a="1"/>
  <c r="S432" i="6" s="1"/>
  <c r="Y432" i="6" s="1"/>
  <c r="S684" i="6" a="1"/>
  <c r="S684" i="6" s="1"/>
  <c r="Y684" i="6" s="1"/>
  <c r="S796" i="6" a="1"/>
  <c r="S796" i="6" s="1"/>
  <c r="Y796" i="6" s="1"/>
  <c r="S955" i="6" a="1"/>
  <c r="S955" i="6" s="1"/>
  <c r="Y955" i="6" s="1"/>
  <c r="S869" i="6" a="1"/>
  <c r="S869" i="6" s="1"/>
  <c r="Y869" i="6" s="1"/>
  <c r="S169" i="6" a="1"/>
  <c r="S169" i="6" s="1"/>
  <c r="Y169" i="6" s="1"/>
  <c r="S148" i="6" a="1"/>
  <c r="S148" i="6" s="1"/>
  <c r="Y148" i="6" s="1"/>
  <c r="S193" i="6" a="1"/>
  <c r="S193" i="6" s="1"/>
  <c r="Y193" i="6" s="1"/>
  <c r="S31" i="6" a="1"/>
  <c r="S31" i="6" s="1"/>
  <c r="Y31" i="6" s="1"/>
  <c r="S254" i="6" a="1"/>
  <c r="S254" i="6" s="1"/>
  <c r="Y254" i="6" s="1"/>
  <c r="S98" i="6" a="1"/>
  <c r="S98" i="6" s="1"/>
  <c r="Y98" i="6" s="1"/>
  <c r="S531" i="6" a="1"/>
  <c r="S531" i="6" s="1"/>
  <c r="Y531" i="6" s="1"/>
  <c r="S932" i="6" a="1"/>
  <c r="S932" i="6" s="1"/>
  <c r="Y932" i="6" s="1"/>
  <c r="S341" i="6" a="1"/>
  <c r="S341" i="6" s="1"/>
  <c r="Y341" i="6" s="1"/>
  <c r="S428" i="6" a="1"/>
  <c r="S428" i="6" s="1"/>
  <c r="Y428" i="6" s="1"/>
  <c r="S269" i="6" a="1"/>
  <c r="S269" i="6" s="1"/>
  <c r="Y269" i="6" s="1"/>
  <c r="S79" i="6" a="1"/>
  <c r="S79" i="6" s="1"/>
  <c r="Y79" i="6" s="1"/>
  <c r="S669" i="6" a="1"/>
  <c r="S669" i="6" s="1"/>
  <c r="Y669" i="6" s="1"/>
  <c r="S103" i="6" a="1"/>
  <c r="S103" i="6" s="1"/>
  <c r="Y103" i="6" s="1"/>
  <c r="S679" i="6" a="1"/>
  <c r="S679" i="6" s="1"/>
  <c r="Y679" i="6" s="1"/>
  <c r="S128" i="6" a="1"/>
  <c r="S128" i="6" s="1"/>
  <c r="Y128" i="6" s="1"/>
  <c r="S16" i="6" a="1"/>
  <c r="S16" i="6" s="1"/>
  <c r="Y16" i="6" s="1"/>
  <c r="S673" i="6" a="1"/>
  <c r="S673" i="6" s="1"/>
  <c r="Y673" i="6" s="1"/>
  <c r="S659" i="6" a="1"/>
  <c r="S659" i="6" s="1"/>
  <c r="Y659" i="6" s="1"/>
  <c r="S546" i="6" a="1"/>
  <c r="S546" i="6" s="1"/>
  <c r="Y546" i="6" s="1"/>
  <c r="S584" i="6" a="1"/>
  <c r="S584" i="6" s="1"/>
  <c r="Y584" i="6" s="1"/>
  <c r="S817" i="6" a="1"/>
  <c r="S817" i="6" s="1"/>
  <c r="Y817" i="6" s="1"/>
  <c r="S133" i="6" a="1"/>
  <c r="S133" i="6" s="1"/>
  <c r="Y133" i="6" s="1"/>
  <c r="S905" i="6" a="1"/>
  <c r="S905" i="6" s="1"/>
  <c r="Y905" i="6" s="1"/>
  <c r="S18" i="6" a="1"/>
  <c r="S18" i="6" s="1"/>
  <c r="Y18" i="6" s="1"/>
  <c r="S982" i="6" a="1"/>
  <c r="S982" i="6" s="1"/>
  <c r="Y982" i="6" s="1"/>
  <c r="S898" i="6" a="1"/>
  <c r="S898" i="6" s="1"/>
  <c r="Y898" i="6" s="1"/>
  <c r="S377" i="6" a="1"/>
  <c r="S377" i="6" s="1"/>
  <c r="Y377" i="6" s="1"/>
  <c r="S91" i="6" a="1"/>
  <c r="S91" i="6" s="1"/>
  <c r="Y91" i="6" s="1"/>
  <c r="S588" i="6" a="1"/>
  <c r="S588" i="6" s="1"/>
  <c r="Y588" i="6" s="1"/>
  <c r="S508" i="6" a="1"/>
  <c r="S508" i="6" s="1"/>
  <c r="Y508" i="6" s="1"/>
  <c r="S602" i="6" a="1"/>
  <c r="S602" i="6" s="1"/>
  <c r="Y602" i="6" s="1"/>
  <c r="S124" i="6" a="1"/>
  <c r="S124" i="6" s="1"/>
  <c r="Y124" i="6" s="1"/>
  <c r="S42" i="6" a="1"/>
  <c r="S42" i="6" s="1"/>
  <c r="Y42" i="6" s="1"/>
  <c r="S810" i="6" a="1"/>
  <c r="S810" i="6" s="1"/>
  <c r="Y810" i="6" s="1"/>
  <c r="S972" i="6" a="1"/>
  <c r="S972" i="6" s="1"/>
  <c r="Y972" i="6" s="1"/>
  <c r="S894" i="6" a="1"/>
  <c r="S894" i="6" s="1"/>
  <c r="Y894" i="6" s="1"/>
  <c r="S27" i="6" a="1"/>
  <c r="S27" i="6" s="1"/>
  <c r="Y27" i="6" s="1"/>
  <c r="S313" i="6" a="1"/>
  <c r="S313" i="6" s="1"/>
  <c r="Y313" i="6" s="1"/>
  <c r="S163" i="6" a="1"/>
  <c r="S163" i="6" s="1"/>
  <c r="Y163" i="6" s="1"/>
  <c r="S696" i="6" a="1"/>
  <c r="S696" i="6" s="1"/>
  <c r="Y696" i="6" s="1"/>
  <c r="S594" i="6" a="1"/>
  <c r="S594" i="6" s="1"/>
  <c r="Y594" i="6" s="1"/>
  <c r="S686" i="6" a="1"/>
  <c r="S686" i="6" s="1"/>
  <c r="Y686" i="6" s="1"/>
  <c r="S875" i="6" a="1"/>
  <c r="S875" i="6" s="1"/>
  <c r="Y875" i="6" s="1"/>
  <c r="S69" i="6" a="1"/>
  <c r="S69" i="6" s="1"/>
  <c r="Y69" i="6" s="1"/>
  <c r="S926" i="6" a="1"/>
  <c r="S926" i="6" s="1"/>
  <c r="Y926" i="6" s="1"/>
  <c r="S217" i="6" a="1"/>
  <c r="S217" i="6" s="1"/>
  <c r="Y217" i="6" s="1"/>
  <c r="S977" i="6" a="1"/>
  <c r="S977" i="6" s="1"/>
  <c r="Y977" i="6" s="1"/>
  <c r="S26" i="6" a="1"/>
  <c r="S26" i="6" s="1"/>
  <c r="Y26" i="6" s="1"/>
  <c r="S395" i="6" a="1"/>
  <c r="S395" i="6" s="1"/>
  <c r="Y395" i="6" s="1"/>
  <c r="S689" i="6" a="1"/>
  <c r="S689" i="6" s="1"/>
  <c r="Y689" i="6" s="1"/>
  <c r="S9" i="6" a="1"/>
  <c r="S9" i="6" s="1"/>
  <c r="Y9" i="6" s="1"/>
  <c r="S634" i="6" a="1"/>
  <c r="S634" i="6" s="1"/>
  <c r="Y634" i="6" s="1"/>
  <c r="S33" i="6" a="1"/>
  <c r="S33" i="6" s="1"/>
  <c r="Y33" i="6" s="1"/>
  <c r="S136" i="6" a="1"/>
  <c r="S136" i="6" s="1"/>
  <c r="Y136" i="6" s="1"/>
  <c r="S247" i="6" a="1"/>
  <c r="S247" i="6" s="1"/>
  <c r="Y247" i="6" s="1"/>
  <c r="S131" i="6" a="1"/>
  <c r="S131" i="6" s="1"/>
  <c r="Y131" i="6" s="1"/>
  <c r="S607" i="6" a="1"/>
  <c r="S607" i="6" s="1"/>
  <c r="Y607" i="6" s="1"/>
  <c r="S904" i="6" a="1"/>
  <c r="S904" i="6" s="1"/>
  <c r="Y904" i="6" s="1"/>
  <c r="S921" i="6" a="1"/>
  <c r="S921" i="6" s="1"/>
  <c r="Y921" i="6" s="1"/>
  <c r="S371" i="6" a="1"/>
  <c r="S371" i="6" s="1"/>
  <c r="Y371" i="6" s="1"/>
  <c r="S268" i="6" a="1"/>
  <c r="S268" i="6" s="1"/>
  <c r="Y268" i="6" s="1"/>
  <c r="S257" i="6" a="1"/>
  <c r="S257" i="6" s="1"/>
  <c r="Y257" i="6" s="1"/>
  <c r="S599" i="6" a="1"/>
  <c r="S599" i="6" s="1"/>
  <c r="Y599" i="6" s="1"/>
  <c r="S297" i="6" a="1"/>
  <c r="S297" i="6" s="1"/>
  <c r="Y297" i="6" s="1"/>
  <c r="S104" i="6" a="1"/>
  <c r="S104" i="6" s="1"/>
  <c r="Y104" i="6" s="1"/>
  <c r="S215" i="6" a="1"/>
  <c r="S215" i="6" s="1"/>
  <c r="Y215" i="6" s="1"/>
  <c r="S236" i="6" a="1"/>
  <c r="S236" i="6" s="1"/>
  <c r="Y236" i="6" s="1"/>
  <c r="S580" i="6" a="1"/>
  <c r="S580" i="6" s="1"/>
  <c r="Y580" i="6" s="1"/>
  <c r="S909" i="6" a="1"/>
  <c r="S909" i="6" s="1"/>
  <c r="Y909" i="6" s="1"/>
  <c r="S294" i="6" a="1"/>
  <c r="S294" i="6" s="1"/>
  <c r="Y294" i="6" s="1"/>
  <c r="S885" i="6" a="1"/>
  <c r="S885" i="6" s="1"/>
  <c r="Y885" i="6" s="1"/>
  <c r="S121" i="6" a="1"/>
  <c r="S121" i="6" s="1"/>
  <c r="Y121" i="6" s="1"/>
  <c r="S948" i="6" a="1"/>
  <c r="S948" i="6" s="1"/>
  <c r="Y948" i="6" s="1"/>
  <c r="S86" i="6" a="1"/>
  <c r="S86" i="6" s="1"/>
  <c r="Y86" i="6" s="1"/>
  <c r="S322" i="6" a="1"/>
  <c r="S322" i="6" s="1"/>
  <c r="Y322" i="6" s="1"/>
  <c r="S731" i="6" a="1"/>
  <c r="S731" i="6" s="1"/>
  <c r="Y731" i="6" s="1"/>
  <c r="S612" i="6" a="1"/>
  <c r="S612" i="6" s="1"/>
  <c r="Y612" i="6" s="1"/>
  <c r="S808" i="6" a="1"/>
  <c r="S808" i="6" s="1"/>
  <c r="Y808" i="6" s="1"/>
  <c r="S372" i="6" a="1"/>
  <c r="S372" i="6" s="1"/>
  <c r="Y372" i="6" s="1"/>
  <c r="S399" i="6" a="1"/>
  <c r="S399" i="6" s="1"/>
  <c r="Y399" i="6" s="1"/>
  <c r="S962" i="6" a="1"/>
  <c r="S962" i="6" s="1"/>
  <c r="Y962" i="6" s="1"/>
  <c r="S45" i="6" a="1"/>
  <c r="S45" i="6" s="1"/>
  <c r="Y45" i="6" s="1"/>
  <c r="S280" i="6" a="1"/>
  <c r="S280" i="6" s="1"/>
  <c r="Y280" i="6" s="1"/>
  <c r="S881" i="6" a="1"/>
  <c r="S881" i="6" s="1"/>
  <c r="Y881" i="6" s="1"/>
  <c r="S228" i="6" a="1"/>
  <c r="S228" i="6" s="1"/>
  <c r="Y228" i="6" s="1"/>
  <c r="S638" i="6" a="1"/>
  <c r="S638" i="6" s="1"/>
  <c r="Y638" i="6" s="1"/>
  <c r="S316" i="6" a="1"/>
  <c r="S316" i="6" s="1"/>
  <c r="Y316" i="6" s="1"/>
  <c r="S55" i="6" a="1"/>
  <c r="S55" i="6" s="1"/>
  <c r="Y55" i="6" s="1"/>
  <c r="S118" i="6" a="1"/>
  <c r="S118" i="6" s="1"/>
  <c r="Y118" i="6" s="1"/>
  <c r="S854" i="6" a="1"/>
  <c r="S854" i="6" s="1"/>
  <c r="Y854" i="6" s="1"/>
  <c r="S125" i="6" a="1"/>
  <c r="S125" i="6" s="1"/>
  <c r="Y125" i="6" s="1"/>
  <c r="S5" i="6" a="1"/>
  <c r="S5" i="6" s="1"/>
  <c r="Y5" i="6" s="1"/>
  <c r="S170" i="6" a="1"/>
  <c r="S170" i="6" s="1"/>
  <c r="Y170" i="6" s="1"/>
  <c r="S759" i="6" a="1"/>
  <c r="S759" i="6" s="1"/>
  <c r="Y759" i="6" s="1"/>
  <c r="S463" i="6" a="1"/>
  <c r="S463" i="6" s="1"/>
  <c r="Y463" i="6" s="1"/>
  <c r="S484" i="6" a="1"/>
  <c r="S484" i="6" s="1"/>
  <c r="Y484" i="6" s="1"/>
  <c r="S396" i="6" a="1"/>
  <c r="S396" i="6" s="1"/>
  <c r="Y396" i="6" s="1"/>
  <c r="S339" i="6" a="1"/>
  <c r="S339" i="6" s="1"/>
  <c r="Y339" i="6" s="1"/>
  <c r="S820" i="6" a="1"/>
  <c r="S820" i="6" s="1"/>
  <c r="Y820" i="6" s="1"/>
  <c r="S350" i="6" a="1"/>
  <c r="S350" i="6" s="1"/>
  <c r="Y350" i="6" s="1"/>
  <c r="S773" i="6" a="1"/>
  <c r="S773" i="6" s="1"/>
  <c r="Y773" i="6" s="1"/>
  <c r="S683" i="6" a="1"/>
  <c r="S683" i="6" s="1"/>
  <c r="Y683" i="6" s="1"/>
  <c r="S637" i="6" a="1"/>
  <c r="S637" i="6" s="1"/>
  <c r="Y637" i="6" s="1"/>
  <c r="S517" i="6" a="1"/>
  <c r="S517" i="6" s="1"/>
  <c r="Y517" i="6" s="1"/>
  <c r="S361" i="6" a="1"/>
  <c r="S361" i="6" s="1"/>
  <c r="Y361" i="6" s="1"/>
  <c r="S615" i="6" a="1"/>
  <c r="S615" i="6" s="1"/>
  <c r="Y615" i="6" s="1"/>
  <c r="S352" i="6" a="1"/>
  <c r="S352" i="6" s="1"/>
  <c r="Y352" i="6" s="1"/>
  <c r="S973" i="6" a="1"/>
  <c r="S973" i="6" s="1"/>
  <c r="Y973" i="6" s="1"/>
  <c r="S762" i="6" a="1"/>
  <c r="S762" i="6" s="1"/>
  <c r="Y762" i="6" s="1"/>
  <c r="S774" i="6" a="1"/>
  <c r="S774" i="6" s="1"/>
  <c r="Y774" i="6" s="1"/>
  <c r="S570" i="6" a="1"/>
  <c r="S570" i="6" s="1"/>
  <c r="Y570" i="6" s="1"/>
  <c r="S992" i="6" a="1"/>
  <c r="S992" i="6" s="1"/>
  <c r="Y992" i="6" s="1"/>
  <c r="S553" i="6" a="1"/>
  <c r="S553" i="6" s="1"/>
  <c r="Y553" i="6" s="1"/>
  <c r="S492" i="6" a="1"/>
  <c r="S492" i="6" s="1"/>
  <c r="Y492" i="6" s="1"/>
  <c r="S424" i="6" a="1"/>
  <c r="S424" i="6" s="1"/>
  <c r="Y424" i="6" s="1"/>
  <c r="S954" i="6" a="1"/>
  <c r="S954" i="6" s="1"/>
  <c r="Y954" i="6" s="1"/>
  <c r="S405" i="6" a="1"/>
  <c r="S405" i="6" s="1"/>
  <c r="Y405" i="6" s="1"/>
  <c r="S275" i="6" a="1"/>
  <c r="S275" i="6" s="1"/>
  <c r="Y275" i="6" s="1"/>
  <c r="S711" i="6" a="1"/>
  <c r="S711" i="6" s="1"/>
  <c r="Y711" i="6" s="1"/>
  <c r="S691" i="6" a="1"/>
  <c r="S691" i="6" s="1"/>
  <c r="Y691" i="6" s="1"/>
  <c r="S557" i="6" a="1"/>
  <c r="S557" i="6" s="1"/>
  <c r="Y557" i="6" s="1"/>
  <c r="S452" i="6" a="1"/>
  <c r="S452" i="6" s="1"/>
  <c r="Y452" i="6" s="1"/>
  <c r="S924" i="6" a="1"/>
  <c r="S924" i="6" s="1"/>
  <c r="Y924" i="6" s="1"/>
  <c r="S450" i="6" a="1"/>
  <c r="S450" i="6" s="1"/>
  <c r="Y450" i="6" s="1"/>
  <c r="S360" i="6" a="1"/>
  <c r="S360" i="6" s="1"/>
  <c r="Y360" i="6" s="1"/>
  <c r="S335" i="6" a="1"/>
  <c r="S335" i="6" s="1"/>
  <c r="Y335" i="6" s="1"/>
  <c r="S772" i="6" a="1"/>
  <c r="S772" i="6" s="1"/>
  <c r="Y772" i="6" s="1"/>
  <c r="S308" i="6" a="1"/>
  <c r="S308" i="6" s="1"/>
  <c r="Y308" i="6" s="1"/>
  <c r="S569" i="6" a="1"/>
  <c r="S569" i="6" s="1"/>
  <c r="Y569" i="6" s="1"/>
  <c r="S592" i="6" a="1"/>
  <c r="S592" i="6" s="1"/>
  <c r="Y592" i="6" s="1"/>
  <c r="S561" i="6" a="1"/>
  <c r="S561" i="6" s="1"/>
  <c r="Y561" i="6" s="1"/>
  <c r="S497" i="6" a="1"/>
  <c r="S497" i="6" s="1"/>
  <c r="Y497" i="6" s="1"/>
  <c r="S301" i="6" a="1"/>
  <c r="S301" i="6" s="1"/>
  <c r="Y301" i="6" s="1"/>
  <c r="S539" i="6" a="1"/>
  <c r="S539" i="6" s="1"/>
  <c r="Y539" i="6" s="1"/>
  <c r="S999" i="6" a="1"/>
  <c r="S999" i="6" s="1"/>
  <c r="Y999" i="6" s="1"/>
  <c r="S754" i="6" a="1"/>
  <c r="S754" i="6" s="1"/>
  <c r="Y754" i="6" s="1"/>
  <c r="S574" i="6" a="1"/>
  <c r="S574" i="6" s="1"/>
  <c r="Y574" i="6" s="1"/>
  <c r="S644" i="6" a="1"/>
  <c r="S644" i="6" s="1"/>
  <c r="Y644" i="6" s="1"/>
  <c r="S485" i="6" a="1"/>
  <c r="S485" i="6" s="1"/>
  <c r="Y485" i="6" s="1"/>
  <c r="S363" i="6" a="1"/>
  <c r="S363" i="6" s="1"/>
  <c r="Y363" i="6" s="1"/>
  <c r="S814" i="6" a="1"/>
  <c r="S814" i="6" s="1"/>
  <c r="Y814" i="6" s="1"/>
  <c r="S347" i="6" a="1"/>
  <c r="S347" i="6" s="1"/>
  <c r="Y347" i="6" s="1"/>
  <c r="S34" i="6" a="1"/>
  <c r="S34" i="6" s="1"/>
  <c r="Y34" i="6" s="1"/>
  <c r="S174" i="6" a="1"/>
  <c r="S174" i="6" s="1"/>
  <c r="Y174" i="6" s="1"/>
  <c r="S636" i="6" a="1"/>
  <c r="S636" i="6" s="1"/>
  <c r="Y636" i="6" s="1"/>
  <c r="S222" i="6" a="1"/>
  <c r="S222" i="6" s="1"/>
  <c r="Y222" i="6" s="1"/>
  <c r="S40" i="6" a="1"/>
  <c r="S40" i="6" s="1"/>
  <c r="Y40" i="6" s="1"/>
  <c r="S151" i="6" a="1"/>
  <c r="S151" i="6" s="1"/>
  <c r="Y151" i="6" s="1"/>
  <c r="S154" i="6" a="1"/>
  <c r="S154" i="6" s="1"/>
  <c r="Y154" i="6" s="1"/>
  <c r="S609" i="6" a="1"/>
  <c r="S609" i="6" s="1"/>
  <c r="Y609" i="6" s="1"/>
  <c r="S914" i="6" a="1"/>
  <c r="S914" i="6" s="1"/>
  <c r="Y914" i="6" s="1"/>
  <c r="S415" i="6" a="1"/>
  <c r="S415" i="6" s="1"/>
  <c r="Y415" i="6" s="1"/>
  <c r="S488" i="6" a="1"/>
  <c r="S488" i="6" s="1"/>
  <c r="Y488" i="6" s="1"/>
  <c r="S179" i="6" a="1"/>
  <c r="S179" i="6" s="1"/>
  <c r="Y179" i="6" s="1"/>
  <c r="S88" i="6" a="1"/>
  <c r="S88" i="6" s="1"/>
  <c r="Y88" i="6" s="1"/>
  <c r="S771" i="6" a="1"/>
  <c r="S771" i="6" s="1"/>
  <c r="Y771" i="6" s="1"/>
  <c r="S112" i="6" a="1"/>
  <c r="S112" i="6" s="1"/>
  <c r="Y112" i="6" s="1"/>
  <c r="S864" i="6" a="1"/>
  <c r="S864" i="6" s="1"/>
  <c r="Y864" i="6" s="1"/>
  <c r="S93" i="6" a="1"/>
  <c r="S93" i="6" s="1"/>
  <c r="Y93" i="6" s="1"/>
  <c r="S263" i="6" a="1"/>
  <c r="S263" i="6" s="1"/>
  <c r="Y263" i="6" s="1"/>
  <c r="S775" i="6" a="1"/>
  <c r="S775" i="6" s="1"/>
  <c r="Y775" i="6" s="1"/>
  <c r="S737" i="6" a="1"/>
  <c r="S737" i="6" s="1"/>
  <c r="Y737" i="6" s="1"/>
  <c r="S595" i="6" a="1"/>
  <c r="S595" i="6" s="1"/>
  <c r="Y595" i="6" s="1"/>
  <c r="S861" i="6" a="1"/>
  <c r="S861" i="6" s="1"/>
  <c r="Y861" i="6" s="1"/>
  <c r="S958" i="6" a="1"/>
  <c r="S958" i="6" s="1"/>
  <c r="Y958" i="6" s="1"/>
  <c r="S102" i="6" a="1"/>
  <c r="S102" i="6" s="1"/>
  <c r="Y102" i="6" s="1"/>
  <c r="S998" i="6" a="1"/>
  <c r="S998" i="6" s="1"/>
  <c r="Y998" i="6" s="1"/>
  <c r="S25" i="6" a="1"/>
  <c r="S25" i="6" s="1"/>
  <c r="Y25" i="6" s="1"/>
  <c r="S146" i="6" a="1"/>
  <c r="S146" i="6" s="1"/>
  <c r="Y146" i="6" s="1"/>
  <c r="S172" i="6" a="1"/>
  <c r="S172" i="6" s="1"/>
  <c r="Y172" i="6" s="1"/>
  <c r="S389" i="6" a="1"/>
  <c r="S389" i="6" s="1"/>
  <c r="Y389" i="6" s="1"/>
  <c r="S733" i="6" a="1"/>
  <c r="S733" i="6" s="1"/>
  <c r="Y733" i="6" s="1"/>
  <c r="S723" i="6" a="1"/>
  <c r="S723" i="6" s="1"/>
  <c r="Y723" i="6" s="1"/>
  <c r="S613" i="6" a="1"/>
  <c r="S613" i="6" s="1"/>
  <c r="Y613" i="6" s="1"/>
  <c r="S648" i="6" a="1"/>
  <c r="S648" i="6" s="1"/>
  <c r="Y648" i="6" s="1"/>
  <c r="S910" i="6" a="1"/>
  <c r="S910" i="6" s="1"/>
  <c r="Y910" i="6" s="1"/>
  <c r="S101" i="6" a="1"/>
  <c r="S101" i="6" s="1"/>
  <c r="Y101" i="6" s="1"/>
  <c r="S849" i="6" a="1"/>
  <c r="S849" i="6" s="1"/>
  <c r="Y849" i="6" s="1"/>
  <c r="S249" i="6" a="1"/>
  <c r="S249" i="6" s="1"/>
  <c r="Y249" i="6" s="1"/>
  <c r="S950" i="6" a="1"/>
  <c r="S950" i="6" s="1"/>
  <c r="Y950" i="6" s="1"/>
  <c r="S242" i="6" a="1"/>
  <c r="S242" i="6" s="1"/>
  <c r="Y242" i="6" s="1"/>
  <c r="S390" i="6" a="1"/>
  <c r="S390" i="6" s="1"/>
  <c r="Y390" i="6" s="1"/>
  <c r="S164" i="6" a="1"/>
  <c r="S164" i="6" s="1"/>
  <c r="Y164" i="6" s="1"/>
  <c r="S798" i="6" a="1"/>
  <c r="S798" i="6" s="1"/>
  <c r="Y798" i="6" s="1"/>
  <c r="S640" i="6" a="1"/>
  <c r="S640" i="6" s="1"/>
  <c r="Y640" i="6" s="1"/>
  <c r="S815" i="6" a="1"/>
  <c r="S815" i="6" s="1"/>
  <c r="Y815" i="6" s="1"/>
  <c r="S953" i="6" a="1"/>
  <c r="S953" i="6" s="1"/>
  <c r="Y953" i="6" s="1"/>
  <c r="S279" i="6" a="1"/>
  <c r="S279" i="6" s="1"/>
  <c r="Y279" i="6" s="1"/>
  <c r="S993" i="6" a="1"/>
  <c r="S993" i="6" s="1"/>
  <c r="Y993" i="6" s="1"/>
  <c r="S270" i="6" a="1"/>
  <c r="S270" i="6" s="1"/>
  <c r="Y270" i="6" s="1"/>
  <c r="S272" i="6" a="1"/>
  <c r="S272" i="6" s="1"/>
  <c r="Y272" i="6" s="1"/>
  <c r="S226" i="6" a="1"/>
  <c r="S226" i="6" s="1"/>
  <c r="Y226" i="6" s="1"/>
  <c r="S479" i="6" a="1"/>
  <c r="S479" i="6" s="1"/>
  <c r="Y479" i="6" s="1"/>
  <c r="S802" i="6" a="1"/>
  <c r="S802" i="6" s="1"/>
  <c r="Y802" i="6" s="1"/>
  <c r="S207" i="6" a="1"/>
  <c r="S207" i="6" s="1"/>
  <c r="Y207" i="6" s="1"/>
  <c r="S654" i="6" a="1"/>
  <c r="S654" i="6" s="1"/>
  <c r="Y654" i="6" s="1"/>
  <c r="S231" i="6" a="1"/>
  <c r="S231" i="6" s="1"/>
  <c r="Y231" i="6" s="1"/>
  <c r="S697" i="6" a="1"/>
  <c r="S697" i="6" s="1"/>
  <c r="Y697" i="6" s="1"/>
  <c r="S283" i="6" a="1"/>
  <c r="S283" i="6" s="1"/>
  <c r="Y283" i="6" s="1"/>
  <c r="S196" i="6" a="1"/>
  <c r="S196" i="6" s="1"/>
  <c r="Y196" i="6" s="1"/>
  <c r="S677" i="6" a="1"/>
  <c r="S677" i="6" s="1"/>
  <c r="Y677" i="6" s="1"/>
  <c r="S59" i="6" a="1"/>
  <c r="S59" i="6" s="1"/>
  <c r="Y59" i="6" s="1"/>
  <c r="S358" i="6" a="1"/>
  <c r="S358" i="6" s="1"/>
  <c r="Y358" i="6" s="1"/>
  <c r="S438" i="6" a="1"/>
  <c r="S438" i="6" s="1"/>
  <c r="Y438" i="6" s="1"/>
  <c r="S77" i="6" a="1"/>
  <c r="S77" i="6" s="1"/>
  <c r="Y77" i="6" s="1"/>
  <c r="S175" i="6" a="1"/>
  <c r="S175" i="6" s="1"/>
  <c r="Y175" i="6" s="1"/>
  <c r="S646" i="6" a="1"/>
  <c r="S646" i="6" s="1"/>
  <c r="Y646" i="6" s="1"/>
  <c r="S199" i="6" a="1"/>
  <c r="S199" i="6" s="1"/>
  <c r="Y199" i="6" s="1"/>
  <c r="S753" i="6" a="1"/>
  <c r="S753" i="6" s="1"/>
  <c r="Y753" i="6" s="1"/>
  <c r="S224" i="6" a="1"/>
  <c r="S224" i="6" s="1"/>
  <c r="Y224" i="6" s="1"/>
  <c r="S4" i="6" a="1"/>
  <c r="S4" i="6" s="1"/>
  <c r="Y4" i="6" s="1"/>
  <c r="S645" i="6" a="1"/>
  <c r="S645" i="6" s="1"/>
  <c r="Y645" i="6" s="1"/>
  <c r="S100" i="6" a="1"/>
  <c r="S100" i="6" s="1"/>
  <c r="Y100" i="6" s="1"/>
  <c r="S171" i="6" a="1"/>
  <c r="S171" i="6" s="1"/>
  <c r="Y171" i="6" s="1"/>
  <c r="S964" i="6" a="1"/>
  <c r="S964" i="6" s="1"/>
  <c r="Y964" i="6" s="1"/>
  <c r="S78" i="6" a="1"/>
  <c r="S78" i="6" s="1"/>
  <c r="Y78" i="6" s="1"/>
  <c r="S241" i="6" a="1"/>
  <c r="S241" i="6" s="1"/>
  <c r="Y241" i="6" s="1"/>
  <c r="S134" i="6" a="1"/>
  <c r="S134" i="6" s="1"/>
  <c r="Y134" i="6" s="1"/>
  <c r="S483" i="6" a="1"/>
  <c r="S483" i="6" s="1"/>
  <c r="Y483" i="6" s="1"/>
  <c r="S732" i="6" a="1"/>
  <c r="S732" i="6" s="1"/>
  <c r="Y732" i="6" s="1"/>
  <c r="S591" i="6" a="1"/>
  <c r="S591" i="6" s="1"/>
  <c r="Y591" i="6" s="1"/>
  <c r="S797" i="6" a="1"/>
  <c r="S797" i="6" s="1"/>
  <c r="Y797" i="6" s="1"/>
  <c r="S305" i="6" a="1"/>
  <c r="S305" i="6" s="1"/>
  <c r="Y305" i="6" s="1"/>
  <c r="S507" i="6" a="1"/>
  <c r="S507" i="6" s="1"/>
  <c r="Y507" i="6" s="1"/>
  <c r="S330" i="6" a="1"/>
  <c r="S330" i="6" s="1"/>
  <c r="Y330" i="6" s="1"/>
  <c r="S685" i="6" a="1"/>
  <c r="S685" i="6" s="1"/>
  <c r="Y685" i="6" s="1"/>
  <c r="S426" i="6" a="1"/>
  <c r="S426" i="6" s="1"/>
  <c r="Y426" i="6" s="1"/>
  <c r="S892" i="6" a="1"/>
  <c r="S892" i="6" s="1"/>
  <c r="Y892" i="6" s="1"/>
  <c r="S53" i="6" a="1"/>
  <c r="S53" i="6" s="1"/>
  <c r="Y53" i="6" s="1"/>
  <c r="S255" i="6" a="1"/>
  <c r="S255" i="6" s="1"/>
  <c r="Y255" i="6" s="1"/>
  <c r="S425" i="6" a="1"/>
  <c r="S425" i="6" s="1"/>
  <c r="Y425" i="6" s="1"/>
  <c r="S651" i="6" a="1"/>
  <c r="S651" i="6" s="1"/>
  <c r="Y651" i="6" s="1"/>
  <c r="S635" i="6" a="1"/>
  <c r="S635" i="6" s="1"/>
  <c r="Y635" i="6" s="1"/>
  <c r="S406" i="6" a="1"/>
  <c r="S406" i="6" s="1"/>
  <c r="Y406" i="6" s="1"/>
  <c r="S32" i="6" a="1"/>
  <c r="S32" i="6" s="1"/>
  <c r="Y32" i="6" s="1"/>
  <c r="S945" i="6" a="1"/>
  <c r="S945" i="6" s="1"/>
  <c r="Y945" i="6" s="1"/>
  <c r="S928" i="6" a="1"/>
  <c r="S928" i="6" s="1"/>
  <c r="Y928" i="6" s="1"/>
  <c r="S176" i="6" a="1"/>
  <c r="S176" i="6" s="1"/>
  <c r="Y176" i="6" s="1"/>
  <c r="S384" i="6" a="1"/>
  <c r="S384" i="6" s="1"/>
  <c r="Y384" i="6" s="1"/>
  <c r="S481" i="6" a="1"/>
  <c r="S481" i="6" s="1"/>
  <c r="Y481" i="6" s="1"/>
  <c r="S456" i="6" a="1"/>
  <c r="S456" i="6" s="1"/>
  <c r="Y456" i="6" s="1"/>
  <c r="S843" i="6" a="1"/>
  <c r="S843" i="6" s="1"/>
  <c r="Y843" i="6" s="1"/>
  <c r="S504" i="6" a="1"/>
  <c r="S504" i="6" s="1"/>
  <c r="Y504" i="6" s="1"/>
  <c r="S391" i="6" a="1"/>
  <c r="S391" i="6" s="1"/>
  <c r="Y391" i="6" s="1"/>
  <c r="S400" i="6" a="1"/>
  <c r="S400" i="6" s="1"/>
  <c r="Y400" i="6" s="1"/>
  <c r="S983" i="6" a="1"/>
  <c r="S983" i="6" s="1"/>
  <c r="Y983" i="6" s="1"/>
  <c r="S386" i="6" a="1"/>
  <c r="S386" i="6" s="1"/>
  <c r="Y386" i="6" s="1"/>
  <c r="S54" i="6" a="1"/>
  <c r="S54" i="6" s="1"/>
  <c r="Y54" i="6" s="1"/>
  <c r="S761" i="6" a="1"/>
  <c r="S761" i="6" s="1"/>
  <c r="Y761" i="6" s="1"/>
  <c r="S600" i="6" a="1"/>
  <c r="S600" i="6" s="1"/>
  <c r="Y600" i="6" s="1"/>
  <c r="S534" i="6" a="1"/>
  <c r="S534" i="6" s="1"/>
  <c r="Y534" i="6" s="1"/>
  <c r="S447" i="6" a="1"/>
  <c r="S447" i="6" s="1"/>
  <c r="Y447" i="6" s="1"/>
  <c r="S725" i="6" a="1"/>
  <c r="S725" i="6" s="1"/>
  <c r="Y725" i="6" s="1"/>
  <c r="S353" i="6" a="1"/>
  <c r="S353" i="6" s="1"/>
  <c r="Y353" i="6" s="1"/>
  <c r="S302" i="6" a="1"/>
  <c r="S302" i="6" s="1"/>
  <c r="Y302" i="6" s="1"/>
  <c r="S823" i="6" a="1"/>
  <c r="S823" i="6" s="1"/>
  <c r="Y823" i="6" s="1"/>
  <c r="S859" i="6" a="1"/>
  <c r="S859" i="6" s="1"/>
  <c r="Y859" i="6" s="1"/>
  <c r="S952" i="6" a="1"/>
  <c r="S952" i="6" s="1"/>
  <c r="Y952" i="6" s="1"/>
  <c r="S533" i="6" a="1"/>
  <c r="S533" i="6" s="1"/>
  <c r="Y533" i="6" s="1"/>
  <c r="S577" i="6" a="1"/>
  <c r="S577" i="6" s="1"/>
  <c r="Y577" i="6" s="1"/>
  <c r="S512" i="6" a="1"/>
  <c r="S512" i="6" s="1"/>
  <c r="Y512" i="6" s="1"/>
  <c r="S477" i="6" a="1"/>
  <c r="S477" i="6" s="1"/>
  <c r="Y477" i="6" s="1"/>
  <c r="S318" i="6" a="1"/>
  <c r="S318" i="6" s="1"/>
  <c r="Y318" i="6" s="1"/>
  <c r="S521" i="6" a="1"/>
  <c r="S521" i="6" s="1"/>
  <c r="Y521" i="6" s="1"/>
  <c r="S936" i="6" a="1"/>
  <c r="S936" i="6" s="1"/>
  <c r="Y936" i="6" s="1"/>
  <c r="S788" i="6" a="1"/>
  <c r="S788" i="6" s="1"/>
  <c r="Y788" i="6" s="1"/>
  <c r="S769" i="6" a="1"/>
  <c r="S769" i="6" s="1"/>
  <c r="Y769" i="6" s="1"/>
  <c r="S606" i="6" a="1"/>
  <c r="S606" i="6" s="1"/>
  <c r="Y606" i="6" s="1"/>
  <c r="S528" i="6" a="1"/>
  <c r="S528" i="6" s="1"/>
  <c r="Y528" i="6" s="1"/>
  <c r="S459" i="6" a="1"/>
  <c r="S459" i="6" s="1"/>
  <c r="Y459" i="6" s="1"/>
  <c r="S495" i="6" a="1"/>
  <c r="S495" i="6" s="1"/>
  <c r="Y495" i="6" s="1"/>
  <c r="S419" i="6" a="1"/>
  <c r="S419" i="6" s="1"/>
  <c r="Y419" i="6" s="1"/>
  <c r="S404" i="6" a="1"/>
  <c r="S404" i="6" s="1"/>
  <c r="Y404" i="6" s="1"/>
  <c r="S833" i="6" a="1"/>
  <c r="S833" i="6" s="1"/>
  <c r="Y833" i="6" s="1"/>
  <c r="S385" i="6" a="1"/>
  <c r="S385" i="6" s="1"/>
  <c r="Y385" i="6" s="1"/>
  <c r="S266" i="6" a="1"/>
  <c r="S266" i="6" s="1"/>
  <c r="Y266" i="6" s="1"/>
  <c r="S630" i="6" a="1"/>
  <c r="S630" i="6" s="1"/>
  <c r="Y630" i="6" s="1"/>
  <c r="S585" i="6" a="1"/>
  <c r="S585" i="6" s="1"/>
  <c r="Y585" i="6" s="1"/>
  <c r="S542" i="6" a="1"/>
  <c r="S542" i="6" s="1"/>
  <c r="Y542" i="6" s="1"/>
  <c r="S435" i="6" a="1"/>
  <c r="S435" i="6" s="1"/>
  <c r="Y435" i="6" s="1"/>
  <c r="S714" i="6" a="1"/>
  <c r="S714" i="6" s="1"/>
  <c r="Y714" i="6" s="1"/>
  <c r="S345" i="6" a="1"/>
  <c r="S345" i="6" s="1"/>
  <c r="Y345" i="6" s="1"/>
  <c r="S943" i="6" a="1"/>
  <c r="S943" i="6" s="1"/>
  <c r="Y943" i="6" s="1"/>
  <c r="S718" i="6" a="1"/>
  <c r="S718" i="6" s="1"/>
  <c r="Y718" i="6" s="1"/>
  <c r="S657" i="6" a="1"/>
  <c r="S657" i="6" s="1"/>
  <c r="Y657" i="6" s="1"/>
  <c r="S518" i="6" a="1"/>
  <c r="S518" i="6" s="1"/>
  <c r="Y518" i="6" s="1"/>
  <c r="S596" i="6" a="1"/>
  <c r="S596" i="6" s="1"/>
  <c r="Y596" i="6" s="1"/>
  <c r="S333" i="6" a="1"/>
  <c r="S333" i="6" s="1"/>
  <c r="Y333" i="6" s="1"/>
  <c r="S423" i="6" a="1"/>
  <c r="S423" i="6" s="1"/>
  <c r="Y423" i="6" s="1"/>
  <c r="S13" i="6" a="1"/>
  <c r="S13" i="6" s="1"/>
  <c r="Y13" i="6" s="1"/>
  <c r="S111" i="6" a="1"/>
  <c r="S111" i="6" s="1"/>
  <c r="Y111" i="6" s="1"/>
  <c r="S680" i="6" a="1"/>
  <c r="S680" i="6" s="1"/>
  <c r="Y680" i="6" s="1"/>
  <c r="S135" i="6" a="1"/>
  <c r="S135" i="6" s="1"/>
  <c r="Y135" i="6" s="1"/>
  <c r="S739" i="6" a="1"/>
  <c r="S739" i="6" s="1"/>
  <c r="Y739" i="6" s="1"/>
  <c r="S160" i="6" a="1"/>
  <c r="S160" i="6" s="1"/>
  <c r="Y160" i="6" s="1"/>
  <c r="S48" i="6" a="1"/>
  <c r="S48" i="6" s="1"/>
  <c r="Y48" i="6" s="1"/>
  <c r="S676" i="6" a="1"/>
  <c r="S676" i="6" s="1"/>
  <c r="Y676" i="6" s="1"/>
  <c r="S554" i="6" a="1"/>
  <c r="S554" i="6" s="1"/>
  <c r="Y554" i="6" s="1"/>
  <c r="S464" i="6" a="1"/>
  <c r="S464" i="6" s="1"/>
  <c r="Y464" i="6" s="1"/>
  <c r="S550" i="6" a="1"/>
  <c r="S550" i="6" s="1"/>
  <c r="Y550" i="6" s="1"/>
  <c r="S188" i="6" a="1"/>
  <c r="S188" i="6" s="1"/>
  <c r="Y188" i="6" s="1"/>
  <c r="S186" i="6" a="1"/>
  <c r="S186" i="6" s="1"/>
  <c r="Y186" i="6" s="1"/>
  <c r="S832" i="6" a="1"/>
  <c r="S832" i="6" s="1"/>
  <c r="Y832" i="6" s="1"/>
  <c r="S969" i="6" a="1"/>
  <c r="S969" i="6" s="1"/>
  <c r="Y969" i="6" s="1"/>
  <c r="S873" i="6" a="1"/>
  <c r="S873" i="6" s="1"/>
  <c r="Y873" i="6" s="1"/>
  <c r="S285" i="6" a="1"/>
  <c r="S285" i="6" s="1"/>
  <c r="Y285" i="6" s="1"/>
  <c r="S68" i="6" a="1"/>
  <c r="S68" i="6" s="1"/>
  <c r="Y68" i="6" s="1"/>
  <c r="S29" i="6" a="1"/>
  <c r="S29" i="6" s="1"/>
  <c r="Y29" i="6" s="1"/>
  <c r="S783" i="6" a="1"/>
  <c r="S783" i="6" s="1"/>
  <c r="Y783" i="6" s="1"/>
  <c r="S658" i="6" a="1"/>
  <c r="S658" i="6" s="1"/>
  <c r="Y658" i="6" s="1"/>
  <c r="S804" i="6" a="1"/>
  <c r="S804" i="6" s="1"/>
  <c r="Y804" i="6" s="1"/>
  <c r="S50" i="6" a="1"/>
  <c r="S50" i="6" s="1"/>
  <c r="Y50" i="6" s="1"/>
  <c r="S75" i="6" a="1"/>
  <c r="S75" i="6" s="1"/>
  <c r="Y75" i="6" s="1"/>
  <c r="S106" i="6" a="1"/>
  <c r="S106" i="6" s="1"/>
  <c r="Y106" i="6" s="1"/>
  <c r="S223" i="6" a="1"/>
  <c r="S223" i="6" s="1"/>
  <c r="Y223" i="6" s="1"/>
  <c r="S145" i="6" a="1"/>
  <c r="S145" i="6" s="1"/>
  <c r="Y145" i="6" s="1"/>
  <c r="S36" i="6" a="1"/>
  <c r="S36" i="6" s="1"/>
  <c r="Y36" i="6" s="1"/>
  <c r="S527" i="6" a="1"/>
  <c r="S527" i="6" s="1"/>
  <c r="Y527" i="6" s="1"/>
  <c r="S834" i="6" a="1"/>
  <c r="S834" i="6" s="1"/>
  <c r="Y834" i="6" s="1"/>
  <c r="S734" i="6" a="1"/>
  <c r="S734" i="6" s="1"/>
  <c r="Y734" i="6" s="1"/>
  <c r="S576" i="6" a="1"/>
  <c r="S576" i="6" s="1"/>
  <c r="Y576" i="6" s="1"/>
  <c r="S850" i="6" a="1"/>
  <c r="S850" i="6" s="1"/>
  <c r="Y850" i="6" s="1"/>
  <c r="S985" i="6" a="1"/>
  <c r="S985" i="6" s="1"/>
  <c r="Y985" i="6" s="1"/>
  <c r="S38" i="6" a="1"/>
  <c r="S38" i="6" s="1"/>
  <c r="Y38" i="6" s="1"/>
  <c r="S966" i="6" a="1"/>
  <c r="S966" i="6" s="1"/>
  <c r="Y966" i="6" s="1"/>
  <c r="S265" i="6" a="1"/>
  <c r="S265" i="6" s="1"/>
  <c r="Y265" i="6" s="1"/>
  <c r="S66" i="6" a="1"/>
  <c r="S66" i="6" s="1"/>
  <c r="Y66" i="6" s="1"/>
  <c r="S12" i="6" a="1"/>
  <c r="S12" i="6" s="1"/>
  <c r="Y12" i="6" s="1"/>
  <c r="S437" i="6" a="1"/>
  <c r="S437" i="6" s="1"/>
  <c r="Y437" i="6" s="1"/>
  <c r="S738" i="6" a="1"/>
  <c r="S738" i="6" s="1"/>
  <c r="Y738" i="6" s="1"/>
  <c r="S717" i="6" a="1"/>
  <c r="S717" i="6" s="1"/>
  <c r="Y717" i="6" s="1"/>
  <c r="S965" i="6" a="1"/>
  <c r="S965" i="6" s="1"/>
  <c r="Y965" i="6" s="1"/>
  <c r="S862" i="6" a="1"/>
  <c r="S862" i="6" s="1"/>
  <c r="Y862" i="6" s="1"/>
  <c r="S202" i="6" a="1"/>
  <c r="S202" i="6" s="1"/>
  <c r="Y202" i="6" s="1"/>
  <c r="S11" i="6" a="1"/>
  <c r="S11" i="6" s="1"/>
  <c r="Y11" i="6" s="1"/>
  <c r="S256" i="6" a="1"/>
  <c r="S256" i="6" s="1"/>
  <c r="Y256" i="6" s="1"/>
  <c r="S159" i="6" a="1"/>
  <c r="S159" i="6" s="1"/>
  <c r="Y159" i="6" s="1"/>
  <c r="S81" i="6" a="1"/>
  <c r="S81" i="6" s="1"/>
  <c r="Y81" i="6" s="1"/>
  <c r="S695" i="6" a="1"/>
  <c r="S695" i="6" s="1"/>
  <c r="Y695" i="6" s="1"/>
  <c r="S515" i="6" a="1"/>
  <c r="S515" i="6" s="1"/>
  <c r="Y515" i="6" s="1"/>
  <c r="S863" i="6" a="1"/>
  <c r="S863" i="6" s="1"/>
  <c r="Y863" i="6" s="1"/>
  <c r="S216" i="6" a="1"/>
  <c r="S216" i="6" s="1"/>
  <c r="Y216" i="6" s="1"/>
  <c r="S665" i="6" a="1"/>
  <c r="S665" i="6" s="1"/>
  <c r="Y665" i="6" s="1"/>
  <c r="S240" i="6" a="1"/>
  <c r="S240" i="6" s="1"/>
  <c r="Y240" i="6" s="1"/>
  <c r="S735" i="6" a="1"/>
  <c r="S735" i="6" s="1"/>
  <c r="Y735" i="6" s="1"/>
  <c r="S729" i="6" a="1"/>
  <c r="S729" i="6" s="1"/>
  <c r="Y729" i="6" s="1"/>
  <c r="S865" i="6" a="1"/>
  <c r="S865" i="6" s="1"/>
  <c r="Y865" i="6" s="1"/>
  <c r="S736" i="6" a="1"/>
  <c r="S736" i="6" s="1"/>
  <c r="Y736" i="6" s="1"/>
  <c r="S514" i="6" a="1"/>
  <c r="S514" i="6" s="1"/>
  <c r="Y514" i="6" s="1"/>
  <c r="S394" i="6" a="1"/>
  <c r="S394" i="6" s="1"/>
  <c r="Y394" i="6" s="1"/>
  <c r="S478" i="6" a="1"/>
  <c r="S478" i="6" s="1"/>
  <c r="Y478" i="6" s="1"/>
  <c r="S299" i="6" a="1"/>
  <c r="S299" i="6" s="1"/>
  <c r="Y299" i="6" s="1"/>
  <c r="S184" i="6" a="1"/>
  <c r="S184" i="6" s="1"/>
  <c r="Y184" i="6" s="1"/>
  <c r="S719" i="6" a="1"/>
  <c r="S719" i="6" s="1"/>
  <c r="Y719" i="6" s="1"/>
  <c r="S208" i="6" a="1"/>
  <c r="S208" i="6" s="1"/>
  <c r="Y208" i="6" s="1"/>
  <c r="S799" i="6" a="1"/>
  <c r="S799" i="6" s="1"/>
  <c r="Y799" i="6" s="1"/>
  <c r="S888" i="6" a="1"/>
  <c r="S888" i="6" s="1"/>
  <c r="Y888" i="6" s="1"/>
  <c r="S893" i="6" a="1"/>
  <c r="S893" i="6" s="1"/>
  <c r="Y893" i="6" s="1"/>
  <c r="S800" i="6" a="1"/>
  <c r="S800" i="6" s="1"/>
  <c r="Y800" i="6" s="1"/>
  <c r="S201" i="6" a="1"/>
  <c r="S201" i="6" s="1"/>
  <c r="Y201" i="6" s="1"/>
  <c r="S180" i="6" a="1"/>
  <c r="S180" i="6" s="1"/>
  <c r="Y180" i="6" s="1"/>
  <c r="S225" i="6" a="1"/>
  <c r="S225" i="6" s="1"/>
  <c r="Y225" i="6" s="1"/>
  <c r="S63" i="6" a="1"/>
  <c r="S63" i="6" s="1"/>
  <c r="Y63" i="6" s="1"/>
  <c r="S277" i="6" a="1"/>
  <c r="S277" i="6" s="1"/>
  <c r="Y277" i="6" s="1"/>
  <c r="S934" i="6" a="1"/>
  <c r="S934" i="6" s="1"/>
  <c r="Y934" i="6" s="1"/>
  <c r="S564" i="6" a="1"/>
  <c r="S564" i="6" s="1"/>
  <c r="Y564" i="6" s="1"/>
  <c r="S785" i="6" a="1"/>
  <c r="S785" i="6" s="1"/>
  <c r="Y785" i="6" s="1"/>
  <c r="S340" i="6" a="1"/>
  <c r="S340" i="6" s="1"/>
  <c r="Y340" i="6" s="1"/>
  <c r="S442" i="6" a="1"/>
  <c r="S442" i="6" s="1"/>
  <c r="Y442" i="6" s="1"/>
  <c r="S500" i="6" a="1"/>
  <c r="S500" i="6" s="1"/>
  <c r="Y500" i="6" s="1"/>
  <c r="S490" i="6" a="1"/>
  <c r="S490" i="6" s="1"/>
  <c r="Y490" i="6" s="1"/>
  <c r="S674" i="6" a="1"/>
  <c r="S674" i="6" s="1"/>
  <c r="Y674" i="6" s="1"/>
  <c r="S816" i="6" a="1"/>
  <c r="S816" i="6" s="1"/>
  <c r="Y816" i="6" s="1"/>
  <c r="S883" i="6" a="1"/>
  <c r="S883" i="6" s="1"/>
  <c r="Y883" i="6" s="1"/>
  <c r="S919" i="6" a="1"/>
  <c r="S919" i="6" s="1"/>
  <c r="Y919" i="6" s="1"/>
  <c r="S693" i="6" a="1"/>
  <c r="S693" i="6" s="1"/>
  <c r="Y693" i="6" s="1"/>
  <c r="S506" i="6" a="1"/>
  <c r="S506" i="6" s="1"/>
  <c r="Y506" i="6" s="1"/>
  <c r="S71" i="6" a="1"/>
  <c r="S71" i="6" s="1"/>
  <c r="Y71" i="6" s="1"/>
  <c r="S359" i="6" a="1"/>
  <c r="S359" i="6" s="1"/>
  <c r="Y359" i="6" s="1"/>
  <c r="S624" i="6" a="1"/>
  <c r="S624" i="6" s="1"/>
  <c r="Y624" i="6" s="1"/>
  <c r="S668" i="6" a="1"/>
  <c r="S668" i="6" s="1"/>
  <c r="Y668" i="6" s="1"/>
  <c r="S870" i="6" a="1"/>
  <c r="S870" i="6" s="1"/>
  <c r="Y870" i="6" s="1"/>
  <c r="S378" i="6" a="1"/>
  <c r="S378" i="6" s="1"/>
  <c r="Y378" i="6" s="1"/>
  <c r="S880" i="6" a="1"/>
  <c r="S880" i="6" s="1"/>
  <c r="Y880" i="6" s="1"/>
  <c r="S152" i="6" a="1"/>
  <c r="S152" i="6" s="1"/>
  <c r="Y152" i="6" s="1"/>
  <c r="S957" i="6" a="1"/>
  <c r="S957" i="6" s="1"/>
  <c r="Y957" i="6" s="1"/>
  <c r="S343" i="6" a="1"/>
  <c r="S343" i="6" s="1"/>
  <c r="Y343" i="6" s="1"/>
  <c r="S575" i="6" a="1"/>
  <c r="S575" i="6" s="1"/>
  <c r="Y575" i="6" s="1"/>
  <c r="S503" i="6" a="1"/>
  <c r="S503" i="6" s="1"/>
  <c r="Y503" i="6" s="1"/>
  <c r="S451" i="6" a="1"/>
  <c r="S451" i="6" s="1"/>
  <c r="Y451" i="6" s="1"/>
  <c r="S971" i="6" a="1"/>
  <c r="S971" i="6" s="1"/>
  <c r="Y971" i="6" s="1"/>
  <c r="S491" i="6" a="1"/>
  <c r="S491" i="6" s="1"/>
  <c r="Y491" i="6" s="1"/>
  <c r="S935" i="6" a="1"/>
  <c r="S935" i="6" s="1"/>
  <c r="Y935" i="6" s="1"/>
  <c r="S780" i="6" a="1"/>
  <c r="S780" i="6" s="1"/>
  <c r="Y780" i="6" s="1"/>
  <c r="S652" i="6" a="1"/>
  <c r="S652" i="6" s="1"/>
  <c r="Y652" i="6" s="1"/>
  <c r="S699" i="6" a="1"/>
  <c r="S699" i="6" s="1"/>
  <c r="Y699" i="6" s="1"/>
  <c r="S519" i="6" a="1"/>
  <c r="S519" i="6" s="1"/>
  <c r="Y519" i="6" s="1"/>
  <c r="S430" i="6" a="1"/>
  <c r="S430" i="6" s="1"/>
  <c r="Y430" i="6" s="1"/>
  <c r="S486" i="6" a="1"/>
  <c r="S486" i="6" s="1"/>
  <c r="Y486" i="6" s="1"/>
  <c r="S373" i="6" a="1"/>
  <c r="S373" i="6" s="1"/>
  <c r="Y373" i="6" s="1"/>
  <c r="S368" i="6" a="1"/>
  <c r="S368" i="6" s="1"/>
  <c r="Y368" i="6" s="1"/>
  <c r="S911" i="6" a="1"/>
  <c r="S911" i="6" s="1"/>
  <c r="Y911" i="6" s="1"/>
  <c r="S320" i="6" a="1"/>
  <c r="S320" i="6" s="1"/>
  <c r="Y320" i="6" s="1"/>
  <c r="S931" i="6" a="1"/>
  <c r="S931" i="6" s="1"/>
  <c r="Y931" i="6" s="1"/>
  <c r="S720" i="6" a="1"/>
  <c r="S720" i="6" s="1"/>
  <c r="Y720" i="6" s="1"/>
  <c r="S583" i="6" a="1"/>
  <c r="S583" i="6" s="1"/>
  <c r="Y583" i="6" s="1"/>
  <c r="S510" i="6" a="1"/>
  <c r="S510" i="6" s="1"/>
  <c r="Y510" i="6" s="1"/>
  <c r="S387" i="6" a="1"/>
  <c r="S387" i="6" s="1"/>
  <c r="Y387" i="6" s="1"/>
  <c r="S568" i="6" a="1"/>
  <c r="S568" i="6" s="1"/>
  <c r="Y568" i="6" s="1"/>
  <c r="S356" i="6" a="1"/>
  <c r="S356" i="6" s="1"/>
  <c r="Y356" i="6" s="1"/>
  <c r="S1000" i="6" a="1"/>
  <c r="S1000" i="6" s="1"/>
  <c r="Y1000" i="6" s="1"/>
  <c r="S793" i="6" a="1"/>
  <c r="S793" i="6" s="1"/>
  <c r="Y793" i="6" s="1"/>
  <c r="S726" i="6" a="1"/>
  <c r="S726" i="6" s="1"/>
  <c r="Y726" i="6" s="1"/>
  <c r="S959" i="6" a="1"/>
  <c r="S959" i="6" s="1"/>
  <c r="Y959" i="6" s="1"/>
  <c r="S366" i="6" a="1"/>
  <c r="S366" i="6" s="1"/>
  <c r="Y366" i="6" s="1"/>
  <c r="S565" i="6" a="1"/>
  <c r="S565" i="6" s="1"/>
  <c r="Y565" i="6" s="1"/>
  <c r="S494" i="6" a="1"/>
  <c r="S494" i="6" s="1"/>
  <c r="Y494" i="6" s="1"/>
  <c r="S441" i="6" a="1"/>
  <c r="S441" i="6" s="1"/>
  <c r="Y441" i="6" s="1"/>
  <c r="S949" i="6" a="1"/>
  <c r="S949" i="6" s="1"/>
  <c r="Y949" i="6" s="1"/>
  <c r="S446" i="6" a="1"/>
  <c r="S446" i="6" s="1"/>
  <c r="Y446" i="6" s="1"/>
  <c r="S903" i="6" a="1"/>
  <c r="S903" i="6" s="1"/>
  <c r="Y903" i="6" s="1"/>
  <c r="S749" i="6" a="1"/>
  <c r="S749" i="6" s="1"/>
  <c r="Y749" i="6" s="1"/>
  <c r="S653" i="6" a="1"/>
  <c r="S653" i="6" s="1"/>
  <c r="Y653" i="6" s="1"/>
  <c r="S608" i="6" a="1"/>
  <c r="S608" i="6" s="1"/>
  <c r="Y608" i="6" s="1"/>
  <c r="S475" i="6" a="1"/>
  <c r="S475" i="6" s="1"/>
  <c r="Y475" i="6" s="1"/>
  <c r="S307" i="6" a="1"/>
  <c r="S307" i="6" s="1"/>
  <c r="Y307" i="6" s="1"/>
  <c r="S369" i="6" a="1"/>
  <c r="S369" i="6" s="1"/>
  <c r="Y369" i="6" s="1"/>
  <c r="S963" i="6" a="1"/>
  <c r="S963" i="6" s="1"/>
  <c r="Y963" i="6" s="1"/>
  <c r="S805" i="6" a="1"/>
  <c r="S805" i="6" s="1"/>
  <c r="Y805" i="6" s="1"/>
  <c r="S770" i="6" a="1"/>
  <c r="S770" i="6" s="1"/>
  <c r="Y770" i="6" s="1"/>
  <c r="S989" i="6" a="1"/>
  <c r="S989" i="6" s="1"/>
  <c r="Y989" i="6" s="1"/>
  <c r="S381" i="6" a="1"/>
  <c r="S381" i="6" s="1"/>
  <c r="Y381" i="6" s="1"/>
  <c r="S351" i="6" a="1"/>
  <c r="S351" i="6" s="1"/>
  <c r="Y351" i="6" s="1"/>
  <c r="S474" i="6" a="1"/>
  <c r="S474" i="6" s="1"/>
  <c r="Y474" i="6" s="1"/>
  <c r="S211" i="6" a="1"/>
  <c r="S211" i="6" s="1"/>
  <c r="Y211" i="6" s="1"/>
  <c r="S120" i="6" a="1"/>
  <c r="S120" i="6" s="1"/>
  <c r="Y120" i="6" s="1"/>
  <c r="S782" i="6" a="1"/>
  <c r="S782" i="6" s="1"/>
  <c r="Y782" i="6" s="1"/>
  <c r="S144" i="6" a="1"/>
  <c r="S144" i="6" s="1"/>
  <c r="Y144" i="6" s="1"/>
  <c r="S764" i="6" a="1"/>
  <c r="S764" i="6" s="1"/>
  <c r="Y764" i="6" s="1"/>
  <c r="S253" i="6" a="1"/>
  <c r="S253" i="6" s="1"/>
  <c r="Y253" i="6" s="1"/>
  <c r="S157" i="6" a="1"/>
  <c r="S157" i="6" s="1"/>
  <c r="Y157" i="6" s="1"/>
  <c r="S786" i="6" a="1"/>
  <c r="S786" i="6" s="1"/>
  <c r="Y786" i="6" s="1"/>
  <c r="S670" i="6" a="1"/>
  <c r="S670" i="6" s="1"/>
  <c r="Y670" i="6" s="1"/>
  <c r="S547" i="6" a="1"/>
  <c r="S547" i="6" s="1"/>
  <c r="Y547" i="6" s="1"/>
  <c r="S603" i="6" a="1"/>
  <c r="S603" i="6" s="1"/>
  <c r="Y603" i="6" s="1"/>
  <c r="S889" i="6" a="1"/>
  <c r="S889" i="6" s="1"/>
  <c r="Y889" i="6" s="1"/>
  <c r="S165" i="6" a="1"/>
  <c r="S165" i="6" s="1"/>
  <c r="Y165" i="6" s="1"/>
  <c r="S908" i="6" a="1"/>
  <c r="S908" i="6" s="1"/>
  <c r="Y908" i="6" s="1"/>
  <c r="S248" i="6" a="1"/>
  <c r="S248" i="6" s="1"/>
  <c r="Y248" i="6" s="1"/>
  <c r="S922" i="6" a="1"/>
  <c r="S922" i="6" s="1"/>
  <c r="Y922" i="6" s="1"/>
  <c r="S899" i="6" a="1"/>
  <c r="S899" i="6" s="1"/>
  <c r="Y899" i="6" s="1"/>
  <c r="S317" i="6" a="1"/>
  <c r="S317" i="6" s="1"/>
  <c r="Y317" i="6" s="1"/>
  <c r="S6" i="6" a="1"/>
  <c r="S6" i="6" s="1"/>
  <c r="Y6" i="6" s="1"/>
  <c r="S844" i="6" a="1"/>
  <c r="S844" i="6" s="1"/>
  <c r="Y844" i="6" s="1"/>
  <c r="S324" i="6" a="1"/>
  <c r="S324" i="6" s="1"/>
  <c r="Y324" i="6" s="1"/>
  <c r="S250" i="6" a="1"/>
  <c r="S250" i="6" s="1"/>
  <c r="Y250" i="6" s="1"/>
  <c r="S105" i="6" a="1"/>
  <c r="S105" i="6" s="1"/>
  <c r="Y105" i="6" s="1"/>
  <c r="S84" i="6" a="1"/>
  <c r="S84" i="6" s="1"/>
  <c r="Y84" i="6" s="1"/>
  <c r="S129" i="6" a="1"/>
  <c r="S129" i="6" s="1"/>
  <c r="Y129" i="6" s="1"/>
  <c r="S232" i="6" a="1"/>
  <c r="S232" i="6" s="1"/>
  <c r="Y232" i="6" s="1"/>
  <c r="S126" i="6" a="1"/>
  <c r="S126" i="6" s="1"/>
  <c r="Y126" i="6" s="1"/>
  <c r="S61" i="6" a="1"/>
  <c r="S61" i="6" s="1"/>
  <c r="Y61" i="6" s="1"/>
  <c r="S597" i="6" a="1"/>
  <c r="S597" i="6" s="1"/>
  <c r="Y597" i="6" s="1"/>
  <c r="S886" i="6" a="1"/>
  <c r="S886" i="6" s="1"/>
  <c r="Y886" i="6" s="1"/>
  <c r="S819" i="6" a="1"/>
  <c r="S819" i="6" s="1"/>
  <c r="Y819" i="6" s="1"/>
  <c r="S997" i="6" a="1"/>
  <c r="S997" i="6" s="1"/>
  <c r="Y997" i="6" s="1"/>
  <c r="S902" i="6" a="1"/>
  <c r="S902" i="6" s="1"/>
  <c r="Y902" i="6" s="1"/>
  <c r="S264" i="6" a="1"/>
  <c r="S264" i="6" s="1"/>
  <c r="Y264" i="6" s="1"/>
  <c r="S43" i="6" a="1"/>
  <c r="S43" i="6" s="1"/>
  <c r="Y43" i="6" s="1"/>
  <c r="S288" i="6" a="1"/>
  <c r="S288" i="6" s="1"/>
  <c r="Y288" i="6" s="1"/>
  <c r="S191" i="6" a="1"/>
  <c r="S191" i="6" s="1"/>
  <c r="Y191" i="6" s="1"/>
  <c r="S113" i="6" a="1"/>
  <c r="S113" i="6" s="1"/>
  <c r="Y113" i="6" s="1"/>
  <c r="S715" i="6" a="1"/>
  <c r="S715" i="6" s="1"/>
  <c r="Y715" i="6" s="1"/>
  <c r="S513" i="6" a="1"/>
  <c r="S513" i="6" s="1"/>
  <c r="Y513" i="6" s="1"/>
  <c r="S801" i="6" a="1"/>
  <c r="S801" i="6" s="1"/>
  <c r="Y801" i="6" s="1"/>
  <c r="S740" i="6" a="1"/>
  <c r="S740" i="6" s="1"/>
  <c r="Y740" i="6" s="1"/>
  <c r="S315" i="6" a="1"/>
  <c r="S315" i="6" s="1"/>
  <c r="Y315" i="6" s="1"/>
  <c r="S130" i="6" a="1"/>
  <c r="S130" i="6" s="1"/>
  <c r="Y130" i="6" s="1"/>
  <c r="S41" i="6" a="1"/>
  <c r="S41" i="6" s="1"/>
  <c r="Y41" i="6" s="1"/>
  <c r="S20" i="6" a="1"/>
  <c r="S20" i="6" s="1"/>
  <c r="Y20" i="6" s="1"/>
  <c r="S65" i="6" a="1"/>
  <c r="S65" i="6" s="1"/>
  <c r="Y65" i="6" s="1"/>
  <c r="S168" i="6" a="1"/>
  <c r="S168" i="6" s="1"/>
  <c r="Y168" i="6" s="1"/>
  <c r="S273" i="6" a="1"/>
  <c r="S273" i="6" s="1"/>
  <c r="Y273" i="6" s="1"/>
  <c r="S22" i="6" a="1"/>
  <c r="S22" i="6" s="1"/>
  <c r="Y22" i="6" s="1"/>
  <c r="S642" i="6" a="1"/>
  <c r="S642" i="6" s="1"/>
  <c r="Y642" i="6" s="1"/>
  <c r="S915" i="6" a="1"/>
  <c r="S915" i="6" s="1"/>
  <c r="Y915" i="6" s="1"/>
  <c r="S877" i="6" a="1"/>
  <c r="S877" i="6" s="1"/>
  <c r="Y877" i="6" s="1"/>
  <c r="S778" i="6" a="1"/>
  <c r="S778" i="6" s="1"/>
  <c r="Y778" i="6" s="1"/>
  <c r="S906" i="6" a="1"/>
  <c r="S906" i="6" s="1"/>
  <c r="Y906" i="6" s="1"/>
  <c r="S748" i="6" a="1"/>
  <c r="S748" i="6" s="1"/>
  <c r="Y748" i="6" s="1"/>
  <c r="S204" i="6" a="1"/>
  <c r="S204" i="6" s="1"/>
  <c r="Y204" i="6" s="1"/>
  <c r="S181" i="6" a="1"/>
  <c r="S181" i="6" s="1"/>
  <c r="Y181" i="6" s="1"/>
  <c r="S913" i="6" a="1"/>
  <c r="S913" i="6" s="1"/>
  <c r="Y913" i="6" s="1"/>
  <c r="S560" i="6" a="1"/>
  <c r="S560" i="6" s="1"/>
  <c r="Y560" i="6" s="1"/>
  <c r="S473" i="6" a="1"/>
  <c r="S473" i="6" s="1"/>
  <c r="Y473" i="6" s="1"/>
  <c r="S559" i="6" a="1"/>
  <c r="S559" i="6" s="1"/>
  <c r="Y559" i="6" s="1"/>
  <c r="S19" i="6" a="1"/>
  <c r="S19" i="6" s="1"/>
  <c r="Y19" i="6" s="1"/>
  <c r="S724" i="6" a="1"/>
  <c r="S724" i="6" s="1"/>
  <c r="Y724" i="6" s="1"/>
  <c r="S767" i="6" a="1"/>
  <c r="S767" i="6" s="1"/>
  <c r="Y767" i="6" s="1"/>
  <c r="S974" i="6" a="1"/>
  <c r="S974" i="6" s="1"/>
  <c r="Y974" i="6" s="1"/>
  <c r="S860" i="6" a="1"/>
  <c r="S860" i="6" s="1"/>
  <c r="Y860" i="6" s="1"/>
  <c r="S44" i="6" a="1"/>
  <c r="S44" i="6" s="1"/>
  <c r="Y44" i="6" s="1"/>
  <c r="S198" i="6" a="1"/>
  <c r="S198" i="6" s="1"/>
  <c r="Y198" i="6" s="1"/>
  <c r="S825" i="6" a="1"/>
  <c r="S825" i="6" s="1"/>
  <c r="Y825" i="6" s="1"/>
  <c r="S238" i="6" a="1"/>
  <c r="S238" i="6" s="1"/>
  <c r="Y238" i="6" s="1"/>
  <c r="S572" i="6" a="1"/>
  <c r="S572" i="6" s="1"/>
  <c r="Y572" i="6" s="1"/>
  <c r="S286" i="6" a="1"/>
  <c r="S286" i="6" s="1"/>
  <c r="Y286" i="6" s="1"/>
  <c r="S72" i="6" a="1"/>
  <c r="S72" i="6" s="1"/>
  <c r="Y72" i="6" s="1"/>
  <c r="S183" i="6" a="1"/>
  <c r="S183" i="6" s="1"/>
  <c r="Y183" i="6" s="1"/>
  <c r="S76" i="6" a="1"/>
  <c r="S76" i="6" s="1"/>
  <c r="Y76" i="6" s="1"/>
  <c r="S549" i="6" a="1"/>
  <c r="S549" i="6" s="1"/>
  <c r="Y549" i="6" s="1"/>
  <c r="S857" i="6" a="1"/>
  <c r="S857" i="6" s="1"/>
  <c r="Y857" i="6" s="1"/>
  <c r="S619" i="6" a="1"/>
  <c r="S619" i="6" s="1"/>
  <c r="Y619" i="6" s="1"/>
  <c r="S858" i="6" a="1"/>
  <c r="S858" i="6" s="1"/>
  <c r="Y858" i="6" s="1"/>
  <c r="S444" i="6" a="1"/>
  <c r="S444" i="6" s="1"/>
  <c r="Y444" i="6" s="1"/>
  <c r="S713" i="6" a="1"/>
  <c r="S713" i="6" s="1"/>
  <c r="Y713" i="6" s="1"/>
  <c r="S897" i="6" a="1"/>
  <c r="S897" i="6" s="1"/>
  <c r="Y897" i="6" s="1"/>
  <c r="S409" i="6" a="1"/>
  <c r="S409" i="6" s="1"/>
  <c r="Y409" i="6" s="1"/>
  <c r="S469" i="6" a="1"/>
  <c r="S469" i="6" s="1"/>
  <c r="Y469" i="6" s="1"/>
  <c r="S633" i="6" a="1"/>
  <c r="S633" i="6" s="1"/>
  <c r="Y633" i="6" s="1"/>
  <c r="S362" i="6" a="1"/>
  <c r="S362" i="6" s="1"/>
  <c r="Y362" i="6" s="1"/>
  <c r="S107" i="6" a="1"/>
  <c r="S107" i="6" s="1"/>
  <c r="Y107" i="6" s="1"/>
  <c r="S336" i="6" a="1"/>
  <c r="S336" i="6" s="1"/>
  <c r="Y336" i="6" s="1"/>
  <c r="S96" i="6" a="1"/>
  <c r="S96" i="6" s="1"/>
  <c r="Y96" i="6" s="1"/>
  <c r="S291" i="6" a="1"/>
  <c r="S291" i="6" s="1"/>
  <c r="Y291" i="6" s="1"/>
  <c r="S262" i="6" a="1"/>
  <c r="S262" i="6" s="1"/>
  <c r="Y262" i="6" s="1"/>
  <c r="S746" i="6" a="1"/>
  <c r="S746" i="6" s="1"/>
  <c r="Y746" i="6" s="1"/>
  <c r="S185" i="6" a="1"/>
  <c r="S185" i="6" s="1"/>
  <c r="Y185" i="6" s="1"/>
  <c r="S614" i="6" a="1"/>
  <c r="S614" i="6" s="1"/>
  <c r="Y614" i="6" s="1"/>
  <c r="S835" i="6" a="1"/>
  <c r="S835" i="6" s="1"/>
  <c r="Y835" i="6" s="1"/>
  <c r="S756" i="6" a="1"/>
  <c r="S756" i="6" s="1"/>
  <c r="Y756" i="6" s="1"/>
  <c r="S639" i="6" a="1"/>
  <c r="S639" i="6" s="1"/>
  <c r="Y639" i="6" s="1"/>
  <c r="S694" i="6" a="1"/>
  <c r="S694" i="6" s="1"/>
  <c r="Y694" i="6" s="1"/>
  <c r="S573" i="6" a="1"/>
  <c r="S573" i="6" s="1"/>
  <c r="Y573" i="6" s="1"/>
  <c r="S520" i="6" a="1"/>
  <c r="S520" i="6" s="1"/>
  <c r="Y520" i="6" s="1"/>
  <c r="S304" i="6" a="1"/>
  <c r="S304" i="6" s="1"/>
  <c r="Y304" i="6" s="1"/>
  <c r="S586" i="6" a="1"/>
  <c r="S586" i="6" s="1"/>
  <c r="Y586" i="6" s="1"/>
  <c r="S374" i="6" a="1"/>
  <c r="S374" i="6" s="1"/>
  <c r="Y374" i="6" s="1"/>
  <c r="S946" i="6" a="1"/>
  <c r="S946" i="6" s="1"/>
  <c r="Y946" i="6" s="1"/>
  <c r="S757" i="6" a="1"/>
  <c r="S757" i="6" s="1"/>
  <c r="Y757" i="6" s="1"/>
  <c r="S655" i="6" a="1"/>
  <c r="S655" i="6" s="1"/>
  <c r="Y655" i="6" s="1"/>
  <c r="S589" i="6" a="1"/>
  <c r="S589" i="6" s="1"/>
  <c r="Y589" i="6" s="1"/>
  <c r="S582" i="6" a="1"/>
  <c r="S582" i="6" s="1"/>
  <c r="Y582" i="6" s="1"/>
  <c r="S532" i="6" a="1"/>
  <c r="S532" i="6" s="1"/>
  <c r="Y532" i="6" s="1"/>
  <c r="S429" i="6" a="1"/>
  <c r="S429" i="6" s="1"/>
  <c r="Y429" i="6" s="1"/>
  <c r="S427" i="6" a="1"/>
  <c r="S427" i="6" s="1"/>
  <c r="Y427" i="6" s="1"/>
  <c r="S986" i="6" a="1"/>
  <c r="S986" i="6" s="1"/>
  <c r="Y986" i="6" s="1"/>
  <c r="S421" i="6" a="1"/>
  <c r="S421" i="6" s="1"/>
  <c r="Y421" i="6" s="1"/>
  <c r="S51" i="6" a="1"/>
  <c r="S51" i="6" s="1"/>
  <c r="Y51" i="6" s="1"/>
  <c r="S747" i="6" a="1"/>
  <c r="S747" i="6" s="1"/>
  <c r="Y747" i="6" s="1"/>
  <c r="S702" i="6" a="1"/>
  <c r="S702" i="6" s="1"/>
  <c r="Y702" i="6" s="1"/>
  <c r="S593" i="6" a="1"/>
  <c r="S593" i="6" s="1"/>
  <c r="Y593" i="6" s="1"/>
  <c r="S443" i="6" a="1"/>
  <c r="S443" i="6" s="1"/>
  <c r="Y443" i="6" s="1"/>
  <c r="S826" i="6" a="1"/>
  <c r="S826" i="6" s="1"/>
  <c r="Y826" i="6" s="1"/>
  <c r="S407" i="6" a="1"/>
  <c r="S407" i="6" s="1"/>
  <c r="Y407" i="6" s="1"/>
  <c r="S306" i="6" a="1"/>
  <c r="S306" i="6" s="1"/>
  <c r="Y306" i="6" s="1"/>
  <c r="S806" i="6" a="1"/>
  <c r="S806" i="6" s="1"/>
  <c r="Y806" i="6" s="1"/>
  <c r="S813" i="6" a="1"/>
  <c r="S813" i="6" s="1"/>
  <c r="Y813" i="6" s="1"/>
  <c r="S947" i="6" a="1"/>
  <c r="S947" i="6" s="1"/>
  <c r="Y947" i="6" s="1"/>
  <c r="S631" i="6" a="1"/>
  <c r="S631" i="6" s="1"/>
  <c r="Y631" i="6" s="1"/>
  <c r="S611" i="6" a="1"/>
  <c r="S611" i="6" s="1"/>
  <c r="Y611" i="6" s="1"/>
  <c r="S540" i="6" a="1"/>
  <c r="S540" i="6" s="1"/>
  <c r="Y540" i="6" s="1"/>
  <c r="S511" i="6" a="1"/>
  <c r="S511" i="6" s="1"/>
  <c r="Y511" i="6" s="1"/>
  <c r="S325" i="6" a="1"/>
  <c r="S325" i="6" s="1"/>
  <c r="Y325" i="6" s="1"/>
  <c r="S522" i="6" a="1"/>
  <c r="S522" i="6" s="1"/>
  <c r="Y522" i="6" s="1"/>
  <c r="S332" i="6" a="1"/>
  <c r="S332" i="6" s="1"/>
  <c r="Y332" i="6" s="1"/>
  <c r="S975" i="6" a="1"/>
  <c r="S975" i="6" s="1"/>
  <c r="Y975" i="6" s="1"/>
  <c r="S755" i="6" a="1"/>
  <c r="S755" i="6" s="1"/>
  <c r="Y755" i="6" s="1"/>
  <c r="S660" i="6" a="1"/>
  <c r="S660" i="6" s="1"/>
  <c r="Y660" i="6" s="1"/>
  <c r="S556" i="6" a="1"/>
  <c r="S556" i="6" s="1"/>
  <c r="Y556" i="6" s="1"/>
  <c r="S558" i="6" a="1"/>
  <c r="S558" i="6" s="1"/>
  <c r="Y558" i="6" s="1"/>
  <c r="S470" i="6" a="1"/>
  <c r="S470" i="6" s="1"/>
  <c r="Y470" i="6" s="1"/>
  <c r="S364" i="6" a="1"/>
  <c r="S364" i="6" s="1"/>
  <c r="Y364" i="6" s="1"/>
  <c r="S310" i="6" a="1"/>
  <c r="S310" i="6" s="1"/>
  <c r="Y310" i="6" s="1"/>
  <c r="S831" i="6" a="1"/>
  <c r="S831" i="6" s="1"/>
  <c r="Y831" i="6" s="1"/>
  <c r="S334" i="6" a="1"/>
  <c r="S334" i="6" s="1"/>
  <c r="Y334" i="6" s="1"/>
  <c r="S712" i="6" a="1"/>
  <c r="S712" i="6" s="1"/>
  <c r="Y712" i="6" s="1"/>
  <c r="S439" i="6" a="1"/>
  <c r="S439" i="6" s="1"/>
  <c r="Y439" i="6" s="1"/>
  <c r="S555" i="6" a="1"/>
  <c r="S555" i="6" s="1"/>
  <c r="Y555" i="6" s="1"/>
  <c r="S220" i="6" a="1"/>
  <c r="S220" i="6" s="1"/>
  <c r="Y220" i="6" s="1"/>
  <c r="S290" i="6" a="1"/>
  <c r="S290" i="6" s="1"/>
  <c r="Y290" i="6" s="1"/>
  <c r="S663" i="6" a="1"/>
  <c r="S663" i="6" s="1"/>
  <c r="Y663" i="6" s="1"/>
  <c r="S1001" i="6" a="1"/>
  <c r="S1001" i="6" s="1"/>
  <c r="Y1001" i="6" s="1"/>
  <c r="S876" i="6" a="1"/>
  <c r="S876" i="6" s="1"/>
  <c r="Y876" i="6" s="1"/>
  <c r="S117" i="6" a="1"/>
  <c r="S117" i="6" s="1"/>
  <c r="Y117" i="6" s="1"/>
  <c r="S287" i="6" a="1"/>
  <c r="S287" i="6" s="1"/>
  <c r="Y287" i="6" s="1"/>
  <c r="S189" i="6" a="1"/>
  <c r="S189" i="6" s="1"/>
  <c r="Y189" i="6" s="1"/>
  <c r="S681" i="6" a="1"/>
  <c r="S681" i="6" s="1"/>
  <c r="Y681" i="6" s="1"/>
  <c r="S625" i="6" a="1"/>
  <c r="S625" i="6" s="1"/>
  <c r="Y625" i="6" s="1"/>
  <c r="S666" i="6" a="1"/>
  <c r="S666" i="6" s="1"/>
  <c r="Y666" i="6" s="1"/>
  <c r="S990" i="6" a="1"/>
  <c r="S990" i="6" s="1"/>
  <c r="Y990" i="6" s="1"/>
  <c r="S166" i="6" a="1"/>
  <c r="S166" i="6" s="1"/>
  <c r="Y166" i="6" s="1"/>
  <c r="S890" i="6" a="1"/>
  <c r="S890" i="6" s="1"/>
  <c r="Y890" i="6" s="1"/>
  <c r="S57" i="6" a="1"/>
  <c r="S57" i="6" s="1"/>
  <c r="Y57" i="6" s="1"/>
  <c r="S218" i="6" a="1"/>
  <c r="S218" i="6" s="1"/>
  <c r="Y218" i="6" s="1"/>
  <c r="S67" i="6" a="1"/>
  <c r="S67" i="6" s="1"/>
  <c r="Y67" i="6" s="1"/>
  <c r="S445" i="6" a="1"/>
  <c r="S445" i="6" s="1"/>
  <c r="Y445" i="6" s="1"/>
  <c r="S752" i="6" a="1"/>
  <c r="S752" i="6" s="1"/>
  <c r="Y752" i="6" s="1"/>
  <c r="S303" i="6" a="1"/>
  <c r="S303" i="6" s="1"/>
  <c r="Y303" i="6" s="1"/>
  <c r="S401" i="6" a="1"/>
  <c r="S401" i="6" s="1"/>
  <c r="Y401" i="6" s="1"/>
  <c r="S205" i="6" a="1"/>
  <c r="S205" i="6" s="1"/>
  <c r="Y205" i="6" s="1"/>
  <c r="S46" i="6" a="1"/>
  <c r="S46" i="6" s="1"/>
  <c r="Y46" i="6" s="1"/>
  <c r="S571" i="6" a="1"/>
  <c r="S571" i="6" s="1"/>
  <c r="Y571" i="6" s="1"/>
  <c r="S94" i="6" a="1"/>
  <c r="S94" i="6" s="1"/>
  <c r="Y94" i="6" s="1"/>
  <c r="S722" i="6" a="1"/>
  <c r="S722" i="6" s="1"/>
  <c r="Y722" i="6" s="1"/>
  <c r="S87" i="6" a="1"/>
  <c r="S87" i="6" s="1"/>
  <c r="Y87" i="6" s="1"/>
  <c r="S21" i="6" a="1"/>
  <c r="S21" i="6" s="1"/>
  <c r="Y21" i="6" s="1"/>
  <c r="S643" i="6" a="1"/>
  <c r="S643" i="6" s="1"/>
  <c r="Y643" i="6" s="1"/>
  <c r="S149" i="6" a="1"/>
  <c r="S149" i="6" s="1"/>
  <c r="Y149" i="6" s="1"/>
  <c r="S871" i="6" a="1"/>
  <c r="S871" i="6" s="1"/>
  <c r="Y871" i="6" s="1"/>
  <c r="S337" i="6" a="1"/>
  <c r="S337" i="6" s="1"/>
  <c r="Y337" i="6" s="1"/>
  <c r="S210" i="6" a="1"/>
  <c r="S210" i="6" s="1"/>
  <c r="Y210" i="6" s="1"/>
  <c r="S73" i="6" a="1"/>
  <c r="S73" i="6" s="1"/>
  <c r="Y73" i="6" s="1"/>
  <c r="S52" i="6" a="1"/>
  <c r="S52" i="6" s="1"/>
  <c r="Y52" i="6" s="1"/>
  <c r="S97" i="6" a="1"/>
  <c r="S97" i="6" s="1"/>
  <c r="Y97" i="6" s="1"/>
  <c r="S200" i="6" a="1"/>
  <c r="S200" i="6" s="1"/>
  <c r="Y200" i="6" s="1"/>
  <c r="S62" i="6" a="1"/>
  <c r="S62" i="6" s="1"/>
  <c r="Y62" i="6" s="1"/>
  <c r="S278" i="6" a="1"/>
  <c r="S278" i="6" s="1"/>
  <c r="Y278" i="6" s="1"/>
  <c r="S578" i="6" a="1"/>
  <c r="S578" i="6" s="1"/>
  <c r="Y578" i="6" s="1"/>
  <c r="S830" i="6" a="1"/>
  <c r="S830" i="6" s="1"/>
  <c r="Y830" i="6" s="1"/>
  <c r="S329" i="6" a="1"/>
  <c r="S329" i="6" s="1"/>
  <c r="Y329" i="6" s="1"/>
  <c r="S376" i="6" a="1"/>
  <c r="S376" i="6" s="1"/>
  <c r="Y376" i="6" s="1"/>
  <c r="S141" i="6" a="1"/>
  <c r="S141" i="6" s="1"/>
  <c r="Y141" i="6" s="1"/>
  <c r="S239" i="6" a="1"/>
  <c r="S239" i="6" s="1"/>
  <c r="Y239" i="6" s="1"/>
  <c r="S616" i="6" a="1"/>
  <c r="S616" i="6" s="1"/>
  <c r="Y616" i="6" s="1"/>
  <c r="S271" i="6" a="1"/>
  <c r="S271" i="6" s="1"/>
  <c r="Y271" i="6" s="1"/>
  <c r="S700" i="6" a="1"/>
  <c r="S700" i="6" s="1"/>
  <c r="Y700" i="6" s="1"/>
  <c r="S23" i="6" a="1"/>
  <c r="S23" i="6" s="1"/>
  <c r="Y23" i="6" s="1"/>
  <c r="S123" i="6" a="1"/>
  <c r="S123" i="6" s="1"/>
  <c r="Y123" i="6" s="1"/>
  <c r="S688" i="6" a="1"/>
  <c r="S688" i="6" s="1"/>
  <c r="Y688" i="6" s="1"/>
  <c r="S219" i="6" a="1"/>
  <c r="S219" i="6" s="1"/>
  <c r="Y219" i="6" s="1"/>
  <c r="S138" i="6" a="1"/>
  <c r="S138" i="6" s="1"/>
  <c r="Y138" i="6" s="1"/>
  <c r="S839" i="6" a="1"/>
  <c r="S839" i="6" s="1"/>
  <c r="Y839" i="6" s="1"/>
  <c r="S234" i="6" a="1"/>
  <c r="S234" i="6" s="1"/>
  <c r="Y234" i="6" s="1"/>
  <c r="S923" i="6" a="1"/>
  <c r="S923" i="6" s="1"/>
  <c r="Y923" i="6" s="1"/>
  <c r="S662" i="6" a="1"/>
  <c r="S662" i="6" s="1"/>
  <c r="Y662" i="6" s="1"/>
  <c r="S346" i="6" a="1"/>
  <c r="S346" i="6" s="1"/>
  <c r="Y346" i="6" s="1"/>
  <c r="S108" i="6" a="1"/>
  <c r="S108" i="6" s="1"/>
  <c r="Y108" i="6" s="1"/>
  <c r="S587" i="6" a="1"/>
  <c r="S587" i="6" s="1"/>
  <c r="Y587" i="6" s="1"/>
  <c r="S526" i="6" a="1"/>
  <c r="S526" i="6" s="1"/>
  <c r="Y526" i="6" s="1"/>
  <c r="S604" i="6" a="1"/>
  <c r="S604" i="6" s="1"/>
  <c r="Y604" i="6" s="1"/>
  <c r="S28" i="6" a="1"/>
  <c r="S28" i="6" s="1"/>
  <c r="Y28" i="6" s="1"/>
  <c r="S281" i="6" a="1"/>
  <c r="S281" i="6" s="1"/>
  <c r="Y281" i="6" s="1"/>
  <c r="S828" i="6" a="1"/>
  <c r="S828" i="6" s="1"/>
  <c r="Y828" i="6" s="1"/>
  <c r="S162" i="6" a="1"/>
  <c r="S162" i="6" s="1"/>
  <c r="Y162" i="6" s="1"/>
  <c r="S912" i="6" a="1"/>
  <c r="S912" i="6" s="1"/>
  <c r="Y912" i="6" s="1"/>
  <c r="S840" i="6" a="1"/>
  <c r="S840" i="6" s="1"/>
  <c r="Y840" i="6" s="1"/>
  <c r="S338" i="6" a="1"/>
  <c r="S338" i="6" s="1"/>
  <c r="Y338" i="6" s="1"/>
  <c r="S274" i="6" a="1"/>
  <c r="S274" i="6" s="1"/>
  <c r="Y274" i="6" s="1"/>
  <c r="S143" i="6" a="1"/>
  <c r="S143" i="6" s="1"/>
  <c r="Y143" i="6" s="1"/>
  <c r="S707" i="6" a="1"/>
  <c r="S707" i="6" s="1"/>
  <c r="Y707" i="6" s="1"/>
  <c r="S167" i="6" a="1"/>
  <c r="S167" i="6" s="1"/>
  <c r="Y167" i="6" s="1"/>
  <c r="S750" i="6" a="1"/>
  <c r="S750" i="6" s="1"/>
  <c r="Y750" i="6" s="1"/>
  <c r="S192" i="6" a="1"/>
  <c r="S192" i="6" s="1"/>
  <c r="Y192" i="6" s="1"/>
  <c r="S80" i="6" a="1"/>
  <c r="S80" i="6" s="1"/>
  <c r="Y80" i="6" s="1"/>
  <c r="S706" i="6" a="1"/>
  <c r="S706" i="6" s="1"/>
  <c r="Y706" i="6" s="1"/>
  <c r="S692" i="6" a="1"/>
  <c r="S692" i="6" s="1"/>
  <c r="Y692" i="6" s="1"/>
  <c r="Q17" i="8" l="1"/>
  <c r="R17" i="8" s="1"/>
  <c r="P17" i="8"/>
  <c r="O17" i="8"/>
  <c r="L17" i="8"/>
  <c r="AX27" i="6" a="1"/>
  <c r="AX27" i="6" s="1"/>
  <c r="AX34" i="6"/>
  <c r="AY22" i="6" a="1"/>
  <c r="AY22" i="6" s="1"/>
  <c r="AY36" i="6" s="1"/>
  <c r="AY20" i="6" a="1"/>
  <c r="AY20" i="6" s="1"/>
  <c r="AY25" i="6" a="1"/>
  <c r="AY25" i="6" s="1"/>
  <c r="AY39" i="6" s="1"/>
  <c r="AY23" i="6" a="1"/>
  <c r="AY23" i="6" s="1"/>
  <c r="AY37" i="6" s="1"/>
  <c r="AY24" i="6" a="1"/>
  <c r="AY24" i="6" s="1"/>
  <c r="AY38" i="6" s="1"/>
  <c r="AY21" i="6" a="1"/>
  <c r="AY21" i="6" s="1"/>
  <c r="AY35" i="6" s="1"/>
  <c r="AY34" i="6" l="1"/>
  <c r="AY27" i="6" a="1"/>
  <c r="AY27" i="6" s="1"/>
  <c r="AZ22" i="6" a="1"/>
  <c r="AZ22" i="6" s="1"/>
  <c r="AZ36" i="6" s="1"/>
  <c r="AZ20" i="6" a="1"/>
  <c r="AZ20" i="6" s="1"/>
  <c r="AZ25" i="6" a="1"/>
  <c r="AZ25" i="6" s="1"/>
  <c r="AZ39" i="6" s="1"/>
  <c r="AZ21" i="6" a="1"/>
  <c r="AZ21" i="6" s="1"/>
  <c r="AZ35" i="6" s="1"/>
  <c r="AZ23" i="6" a="1"/>
  <c r="AZ23" i="6" s="1"/>
  <c r="AZ37" i="6" s="1"/>
  <c r="AZ24" i="6" a="1"/>
  <c r="AZ24" i="6" s="1"/>
  <c r="AZ38" i="6" s="1"/>
  <c r="AZ27" i="6" l="1" a="1"/>
  <c r="AZ27" i="6" s="1"/>
  <c r="AZ34" i="6"/>
  <c r="BA24" i="6" a="1"/>
  <c r="BA24" i="6" s="1"/>
  <c r="BA38" i="6" s="1"/>
  <c r="BA20" i="6" a="1"/>
  <c r="BA20" i="6" s="1"/>
  <c r="BA25" i="6" a="1"/>
  <c r="BA25" i="6" s="1"/>
  <c r="BA39" i="6" s="1"/>
  <c r="BA21" i="6" a="1"/>
  <c r="BA21" i="6" s="1"/>
  <c r="BA35" i="6" s="1"/>
  <c r="BA22" i="6" a="1"/>
  <c r="BA22" i="6" s="1"/>
  <c r="BA36" i="6" s="1"/>
  <c r="BA23" i="6" a="1"/>
  <c r="BA23" i="6" s="1"/>
  <c r="BA37" i="6" s="1"/>
  <c r="BA27" i="6" l="1" a="1"/>
  <c r="BA27" i="6" s="1"/>
  <c r="BA34" i="6"/>
  <c r="BB24" i="6" a="1"/>
  <c r="BB24" i="6" s="1"/>
  <c r="BB38" i="6" s="1"/>
  <c r="BB21" i="6" a="1"/>
  <c r="BB21" i="6" s="1"/>
  <c r="BB35" i="6" s="1"/>
  <c r="BB23" i="6" a="1"/>
  <c r="BB23" i="6" s="1"/>
  <c r="BB37" i="6" s="1"/>
  <c r="BB25" i="6" a="1"/>
  <c r="BB25" i="6" s="1"/>
  <c r="BB39" i="6" s="1"/>
  <c r="BB20" i="6" a="1"/>
  <c r="BB20" i="6" s="1"/>
  <c r="BB22" i="6" a="1"/>
  <c r="BB22" i="6" s="1"/>
  <c r="BB36" i="6" s="1"/>
  <c r="BB27" i="6" l="1" a="1"/>
  <c r="BB27" i="6" s="1"/>
  <c r="BB34" i="6"/>
  <c r="BC20" i="6" a="1"/>
  <c r="BC20" i="6" s="1"/>
  <c r="BC22" i="6" a="1"/>
  <c r="BC22" i="6" s="1"/>
  <c r="BC36" i="6" s="1"/>
  <c r="BC25" i="6" a="1"/>
  <c r="BC25" i="6" s="1"/>
  <c r="BC39" i="6" s="1"/>
  <c r="BC24" i="6" a="1"/>
  <c r="BC24" i="6" s="1"/>
  <c r="BC38" i="6" s="1"/>
  <c r="BC21" i="6" a="1"/>
  <c r="BC21" i="6" s="1"/>
  <c r="BC35" i="6" s="1"/>
  <c r="BC23" i="6" a="1"/>
  <c r="BC23" i="6" s="1"/>
  <c r="BC37" i="6" s="1"/>
  <c r="BC27" i="6" l="1" a="1"/>
  <c r="BC27" i="6" s="1"/>
  <c r="BC34" i="6"/>
  <c r="BD22" i="6" a="1"/>
  <c r="BD22" i="6" s="1"/>
  <c r="BD36" i="6" s="1"/>
  <c r="BD24" i="6" a="1"/>
  <c r="BD24" i="6" s="1"/>
  <c r="BD38" i="6" s="1"/>
  <c r="BD25" i="6" a="1"/>
  <c r="BD25" i="6" s="1"/>
  <c r="BD39" i="6" s="1"/>
  <c r="BD20" i="6" a="1"/>
  <c r="BD20" i="6" s="1"/>
  <c r="BD23" i="6" a="1"/>
  <c r="BD23" i="6" s="1"/>
  <c r="BD37" i="6" s="1"/>
  <c r="BD21" i="6" a="1"/>
  <c r="BD21" i="6" s="1"/>
  <c r="BD35" i="6" s="1"/>
  <c r="BD27" i="6" l="1" a="1"/>
  <c r="BD27" i="6" s="1"/>
  <c r="BD34" i="6"/>
  <c r="BE25" i="6" a="1"/>
  <c r="BE25" i="6" s="1"/>
  <c r="BE39" i="6" s="1"/>
  <c r="BE21" i="6" a="1"/>
  <c r="BE21" i="6" s="1"/>
  <c r="BE35" i="6" s="1"/>
  <c r="BE23" i="6" a="1"/>
  <c r="BE23" i="6" s="1"/>
  <c r="BE37" i="6" s="1"/>
  <c r="BE22" i="6" a="1"/>
  <c r="BE22" i="6" s="1"/>
  <c r="BE36" i="6" s="1"/>
  <c r="BE24" i="6" a="1"/>
  <c r="BE24" i="6" s="1"/>
  <c r="BE38" i="6" s="1"/>
  <c r="BE20" i="6" a="1"/>
  <c r="BE20" i="6" s="1"/>
  <c r="BE27" i="6" l="1" a="1"/>
  <c r="BE27" i="6" s="1"/>
  <c r="BE34" i="6"/>
  <c r="BF23" i="6" a="1"/>
  <c r="BF23" i="6" s="1"/>
  <c r="BF37" i="6" s="1"/>
  <c r="BF20" i="6" a="1"/>
  <c r="BF20" i="6" s="1"/>
  <c r="BF22" i="6" a="1"/>
  <c r="BF22" i="6" s="1"/>
  <c r="BF36" i="6" s="1"/>
  <c r="BF24" i="6" a="1"/>
  <c r="BF24" i="6" s="1"/>
  <c r="BF38" i="6" s="1"/>
  <c r="BF25" i="6" a="1"/>
  <c r="BF25" i="6" s="1"/>
  <c r="BF39" i="6" s="1"/>
  <c r="BF21" i="6" a="1"/>
  <c r="BF21" i="6" s="1"/>
  <c r="BF35" i="6" s="1"/>
  <c r="BF27" i="6" l="1" a="1"/>
  <c r="BF27" i="6" s="1"/>
  <c r="BF34" i="6"/>
  <c r="BG21" i="6" a="1"/>
  <c r="BG21" i="6" s="1"/>
  <c r="BG35" i="6" s="1"/>
  <c r="BG24" i="6" a="1"/>
  <c r="BG24" i="6" s="1"/>
  <c r="BG38" i="6" s="1"/>
  <c r="BG22" i="6" a="1"/>
  <c r="BG22" i="6" s="1"/>
  <c r="BG36" i="6" s="1"/>
  <c r="BG25" i="6" a="1"/>
  <c r="BG25" i="6" s="1"/>
  <c r="BG39" i="6" s="1"/>
  <c r="BG20" i="6" a="1"/>
  <c r="BG20" i="6" s="1"/>
  <c r="BG23" i="6" a="1"/>
  <c r="BG23" i="6" s="1"/>
  <c r="BG37" i="6" s="1"/>
  <c r="BG27" i="6" l="1" a="1"/>
  <c r="BG27" i="6" s="1"/>
  <c r="BG34" i="6"/>
  <c r="BH23" i="6" a="1"/>
  <c r="BH23" i="6" s="1"/>
  <c r="BH37" i="6" s="1"/>
  <c r="BH21" i="6" a="1"/>
  <c r="BH21" i="6" s="1"/>
  <c r="BH35" i="6" s="1"/>
  <c r="BH22" i="6" a="1"/>
  <c r="BH22" i="6" s="1"/>
  <c r="BH36" i="6" s="1"/>
  <c r="BH24" i="6" a="1"/>
  <c r="BH24" i="6" s="1"/>
  <c r="BH38" i="6" s="1"/>
  <c r="BH25" i="6" a="1"/>
  <c r="BH25" i="6" s="1"/>
  <c r="BH39" i="6" s="1"/>
  <c r="BH20" i="6" a="1"/>
  <c r="BH20" i="6" s="1"/>
  <c r="BH27" i="6" l="1" a="1"/>
  <c r="BH27" i="6" s="1"/>
  <c r="BH34" i="6"/>
  <c r="BI25" i="6" a="1"/>
  <c r="BI25" i="6" s="1"/>
  <c r="BI39" i="6" s="1"/>
  <c r="BI23" i="6" a="1"/>
  <c r="BI23" i="6" s="1"/>
  <c r="BI37" i="6" s="1"/>
  <c r="BI21" i="6" a="1"/>
  <c r="BI21" i="6" s="1"/>
  <c r="BI35" i="6" s="1"/>
  <c r="BI24" i="6" a="1"/>
  <c r="BI24" i="6" s="1"/>
  <c r="BI38" i="6" s="1"/>
  <c r="BI22" i="6" a="1"/>
  <c r="BI22" i="6" s="1"/>
  <c r="BI36" i="6" s="1"/>
  <c r="BI20" i="6" a="1"/>
  <c r="BI20" i="6" s="1"/>
  <c r="BI27" i="6" l="1" a="1"/>
  <c r="BI27" i="6" s="1"/>
  <c r="BI34" i="6"/>
  <c r="BJ23" i="6" a="1"/>
  <c r="BJ23" i="6" s="1"/>
  <c r="BJ37" i="6" s="1"/>
  <c r="BJ24" i="6" a="1"/>
  <c r="BJ24" i="6" s="1"/>
  <c r="BJ38" i="6" s="1"/>
  <c r="BJ25" i="6" a="1"/>
  <c r="BJ25" i="6" s="1"/>
  <c r="BJ39" i="6" s="1"/>
  <c r="BJ20" i="6" a="1"/>
  <c r="BJ20" i="6" s="1"/>
  <c r="BJ22" i="6" a="1"/>
  <c r="BJ22" i="6" s="1"/>
  <c r="BJ36" i="6" s="1"/>
  <c r="BJ21" i="6" a="1"/>
  <c r="BJ21" i="6" s="1"/>
  <c r="BJ35" i="6" s="1"/>
  <c r="BJ27" i="6" l="1" a="1"/>
  <c r="BJ27" i="6" s="1"/>
  <c r="BJ34" i="6"/>
  <c r="BK25" i="6" a="1"/>
  <c r="BK25" i="6" s="1"/>
  <c r="BK39" i="6" s="1"/>
  <c r="BK23" i="6" a="1"/>
  <c r="BK23" i="6" s="1"/>
  <c r="BK37" i="6" s="1"/>
  <c r="BK20" i="6" a="1"/>
  <c r="BK20" i="6" s="1"/>
  <c r="BK22" i="6" a="1"/>
  <c r="BK22" i="6" s="1"/>
  <c r="BK36" i="6" s="1"/>
  <c r="BK21" i="6" a="1"/>
  <c r="BK21" i="6" s="1"/>
  <c r="BK35" i="6" s="1"/>
  <c r="BK24" i="6" a="1"/>
  <c r="BK24" i="6" s="1"/>
  <c r="BK38" i="6" s="1"/>
  <c r="BK27" i="6" l="1" a="1"/>
  <c r="BK27" i="6" s="1"/>
  <c r="BK34" i="6"/>
  <c r="BL23" i="6" a="1"/>
  <c r="BL23" i="6" s="1"/>
  <c r="BL21" i="6" a="1"/>
  <c r="BL21" i="6" s="1"/>
  <c r="BL25" i="6" a="1"/>
  <c r="BL25" i="6" s="1"/>
  <c r="BL24" i="6" a="1"/>
  <c r="BL24" i="6" s="1"/>
  <c r="BL20" i="6" a="1"/>
  <c r="BL20" i="6" s="1"/>
  <c r="BL22" i="6" a="1"/>
  <c r="BL22" i="6" s="1"/>
  <c r="BL27" i="6" l="1" a="1"/>
  <c r="BL27" i="6" s="1"/>
  <c r="P2" i="6" s="1" a="1"/>
  <c r="P2" i="6" s="1"/>
  <c r="BL36" i="6"/>
  <c r="M5" i="8"/>
  <c r="BM20" i="6" a="1"/>
  <c r="BM20" i="6" s="1"/>
  <c r="BM25" i="6" a="1"/>
  <c r="BM25" i="6" s="1"/>
  <c r="BM39" i="6" s="1"/>
  <c r="BL34" i="6"/>
  <c r="K5" i="8"/>
  <c r="BM23" i="6" a="1"/>
  <c r="BM23" i="6" s="1"/>
  <c r="BM37" i="6" s="1"/>
  <c r="BM22" i="6" a="1"/>
  <c r="BM22" i="6" s="1"/>
  <c r="BM36" i="6" s="1"/>
  <c r="BM21" i="6" a="1"/>
  <c r="BM21" i="6" s="1"/>
  <c r="BM35" i="6" s="1"/>
  <c r="BM24" i="6" a="1"/>
  <c r="BM24" i="6" s="1"/>
  <c r="BM38" i="6" s="1"/>
  <c r="BL38" i="6"/>
  <c r="O5" i="8"/>
  <c r="P5" i="8"/>
  <c r="BL39" i="6"/>
  <c r="L5" i="8"/>
  <c r="BL35" i="6"/>
  <c r="N5" i="8"/>
  <c r="BL37" i="6"/>
  <c r="P556" i="10" l="1" a="1"/>
  <c r="P556" i="10" s="1"/>
  <c r="V556" i="10" s="1"/>
  <c r="P178" i="10" a="1"/>
  <c r="P178" i="10" s="1"/>
  <c r="V178" i="10" s="1"/>
  <c r="P976" i="10" a="1"/>
  <c r="P976" i="10" s="1"/>
  <c r="V976" i="10" s="1"/>
  <c r="P532" i="10" a="1"/>
  <c r="P532" i="10" s="1"/>
  <c r="V532" i="10" s="1"/>
  <c r="P483" i="10" a="1"/>
  <c r="P483" i="10" s="1"/>
  <c r="V483" i="10" s="1"/>
  <c r="P704" i="10" a="1"/>
  <c r="P704" i="10" s="1"/>
  <c r="V704" i="10" s="1"/>
  <c r="P678" i="10" a="1"/>
  <c r="P678" i="10" s="1"/>
  <c r="V678" i="10" s="1"/>
  <c r="P869" i="10" a="1"/>
  <c r="P869" i="10" s="1"/>
  <c r="V869" i="10" s="1"/>
  <c r="P223" i="10" a="1"/>
  <c r="P223" i="10" s="1"/>
  <c r="V223" i="10" s="1"/>
  <c r="P760" i="10" a="1"/>
  <c r="P760" i="10" s="1"/>
  <c r="V760" i="10" s="1"/>
  <c r="P815" i="10" a="1"/>
  <c r="P815" i="10" s="1"/>
  <c r="V815" i="10" s="1"/>
  <c r="P631" i="10" a="1"/>
  <c r="P631" i="10" s="1"/>
  <c r="V631" i="10" s="1"/>
  <c r="P525" i="10" a="1"/>
  <c r="P525" i="10" s="1"/>
  <c r="V525" i="10" s="1"/>
  <c r="P134" i="10" a="1"/>
  <c r="P134" i="10" s="1"/>
  <c r="V134" i="10" s="1"/>
  <c r="P126" i="10" a="1"/>
  <c r="P126" i="10" s="1"/>
  <c r="V126" i="10" s="1"/>
  <c r="P512" i="10" a="1"/>
  <c r="P512" i="10" s="1"/>
  <c r="V512" i="10" s="1"/>
  <c r="P570" i="10" a="1"/>
  <c r="P570" i="10" s="1"/>
  <c r="V570" i="10" s="1"/>
  <c r="P191" i="10" a="1"/>
  <c r="P191" i="10" s="1"/>
  <c r="V191" i="10" s="1"/>
  <c r="P297" i="10" a="1"/>
  <c r="P297" i="10" s="1"/>
  <c r="V297" i="10" s="1"/>
  <c r="P864" i="10" a="1"/>
  <c r="P864" i="10" s="1"/>
  <c r="V864" i="10" s="1"/>
  <c r="P850" i="10" a="1"/>
  <c r="P850" i="10" s="1"/>
  <c r="V850" i="10" s="1"/>
  <c r="P616" i="10" a="1"/>
  <c r="P616" i="10" s="1"/>
  <c r="V616" i="10" s="1"/>
  <c r="P944" i="10" a="1"/>
  <c r="P944" i="10" s="1"/>
  <c r="V944" i="10" s="1"/>
  <c r="P584" i="10" a="1"/>
  <c r="P584" i="10" s="1"/>
  <c r="V584" i="10" s="1"/>
  <c r="P423" i="10" a="1"/>
  <c r="P423" i="10" s="1"/>
  <c r="V423" i="10" s="1"/>
  <c r="P112" i="10" a="1"/>
  <c r="P112" i="10" s="1"/>
  <c r="V112" i="10" s="1"/>
  <c r="P984" i="10" a="1"/>
  <c r="P984" i="10" s="1"/>
  <c r="V984" i="10" s="1"/>
  <c r="P401" i="10" a="1"/>
  <c r="P401" i="10" s="1"/>
  <c r="V401" i="10" s="1"/>
  <c r="P735" i="10" a="1"/>
  <c r="P735" i="10" s="1"/>
  <c r="V735" i="10" s="1"/>
  <c r="P552" i="10" a="1"/>
  <c r="P552" i="10" s="1"/>
  <c r="V552" i="10" s="1"/>
  <c r="P61" i="10" a="1"/>
  <c r="P61" i="10" s="1"/>
  <c r="V61" i="10" s="1"/>
  <c r="P237" i="10" a="1"/>
  <c r="P237" i="10" s="1"/>
  <c r="V237" i="10" s="1"/>
  <c r="P142" i="10" a="1"/>
  <c r="P142" i="10" s="1"/>
  <c r="V142" i="10" s="1"/>
  <c r="P588" i="10" a="1"/>
  <c r="P588" i="10" s="1"/>
  <c r="V588" i="10" s="1"/>
  <c r="P367" i="10" a="1"/>
  <c r="P367" i="10" s="1"/>
  <c r="V367" i="10" s="1"/>
  <c r="P665" i="10" a="1"/>
  <c r="P665" i="10" s="1"/>
  <c r="V665" i="10" s="1"/>
  <c r="P934" i="10" a="1"/>
  <c r="P934" i="10" s="1"/>
  <c r="V934" i="10" s="1"/>
  <c r="P305" i="10" a="1"/>
  <c r="P305" i="10" s="1"/>
  <c r="V305" i="10" s="1"/>
  <c r="P424" i="10" a="1"/>
  <c r="P424" i="10" s="1"/>
  <c r="V424" i="10" s="1"/>
  <c r="P186" i="10" a="1"/>
  <c r="P186" i="10" s="1"/>
  <c r="V186" i="10" s="1"/>
  <c r="P879" i="10" a="1"/>
  <c r="P879" i="10" s="1"/>
  <c r="V879" i="10" s="1"/>
  <c r="P579" i="10" a="1"/>
  <c r="P579" i="10" s="1"/>
  <c r="V579" i="10" s="1"/>
  <c r="P56" i="10" a="1"/>
  <c r="P56" i="10" s="1"/>
  <c r="V56" i="10" s="1"/>
  <c r="P902" i="10" a="1"/>
  <c r="P902" i="10" s="1"/>
  <c r="V902" i="10" s="1"/>
  <c r="P386" i="10" a="1"/>
  <c r="P386" i="10" s="1"/>
  <c r="V386" i="10" s="1"/>
  <c r="P349" i="10" a="1"/>
  <c r="P349" i="10" s="1"/>
  <c r="V349" i="10" s="1"/>
  <c r="P925" i="10" a="1"/>
  <c r="P925" i="10" s="1"/>
  <c r="V925" i="10" s="1"/>
  <c r="P224" i="10" a="1"/>
  <c r="P224" i="10" s="1"/>
  <c r="V224" i="10" s="1"/>
  <c r="P623" i="10" a="1"/>
  <c r="P623" i="10" s="1"/>
  <c r="V623" i="10" s="1"/>
  <c r="P425" i="10" a="1"/>
  <c r="P425" i="10" s="1"/>
  <c r="V425" i="10" s="1"/>
  <c r="P4" i="10" a="1"/>
  <c r="P4" i="10" s="1"/>
  <c r="V4" i="10" s="1"/>
  <c r="P936" i="10" a="1"/>
  <c r="P936" i="10" s="1"/>
  <c r="V936" i="10" s="1"/>
  <c r="P639" i="10" a="1"/>
  <c r="P639" i="10" s="1"/>
  <c r="V639" i="10" s="1"/>
  <c r="P28" i="10" a="1"/>
  <c r="P28" i="10" s="1"/>
  <c r="V28" i="10" s="1"/>
  <c r="P357" i="10" a="1"/>
  <c r="P357" i="10" s="1"/>
  <c r="V357" i="10" s="1"/>
  <c r="P888" i="10" a="1"/>
  <c r="P888" i="10" s="1"/>
  <c r="V888" i="10" s="1"/>
  <c r="P787" i="10" a="1"/>
  <c r="P787" i="10" s="1"/>
  <c r="V787" i="10" s="1"/>
  <c r="P614" i="10" a="1"/>
  <c r="P614" i="10" s="1"/>
  <c r="V614" i="10" s="1"/>
  <c r="P114" i="10" a="1"/>
  <c r="P114" i="10" s="1"/>
  <c r="V114" i="10" s="1"/>
  <c r="P950" i="10" a="1"/>
  <c r="P950" i="10" s="1"/>
  <c r="V950" i="10" s="1"/>
  <c r="P402" i="10" a="1"/>
  <c r="P402" i="10" s="1"/>
  <c r="V402" i="10" s="1"/>
  <c r="P202" i="10" a="1"/>
  <c r="P202" i="10" s="1"/>
  <c r="V202" i="10" s="1"/>
  <c r="P587" i="10" a="1"/>
  <c r="P587" i="10" s="1"/>
  <c r="V587" i="10" s="1"/>
  <c r="P91" i="10" a="1"/>
  <c r="P91" i="10" s="1"/>
  <c r="V91" i="10" s="1"/>
  <c r="P296" i="10" a="1"/>
  <c r="P296" i="10" s="1"/>
  <c r="V296" i="10" s="1"/>
  <c r="P802" i="10" a="1"/>
  <c r="P802" i="10" s="1"/>
  <c r="V802" i="10" s="1"/>
  <c r="P290" i="10" a="1"/>
  <c r="P290" i="10" s="1"/>
  <c r="V290" i="10" s="1"/>
  <c r="P247" i="10" a="1"/>
  <c r="P247" i="10" s="1"/>
  <c r="V247" i="10" s="1"/>
  <c r="P406" i="10" a="1"/>
  <c r="P406" i="10" s="1"/>
  <c r="V406" i="10" s="1"/>
  <c r="P263" i="10" a="1"/>
  <c r="P263" i="10" s="1"/>
  <c r="V263" i="10" s="1"/>
  <c r="P122" i="10" a="1"/>
  <c r="P122" i="10" s="1"/>
  <c r="V122" i="10" s="1"/>
  <c r="P759" i="10" a="1"/>
  <c r="P759" i="10" s="1"/>
  <c r="V759" i="10" s="1"/>
  <c r="P673" i="10" a="1"/>
  <c r="P673" i="10" s="1"/>
  <c r="V673" i="10" s="1"/>
  <c r="P983" i="10" a="1"/>
  <c r="P983" i="10" s="1"/>
  <c r="V983" i="10" s="1"/>
  <c r="P213" i="10" a="1"/>
  <c r="P213" i="10" s="1"/>
  <c r="V213" i="10" s="1"/>
  <c r="P651" i="10" a="1"/>
  <c r="P651" i="10" s="1"/>
  <c r="V651" i="10" s="1"/>
  <c r="P44" i="10" a="1"/>
  <c r="P44" i="10" s="1"/>
  <c r="V44" i="10" s="1"/>
  <c r="P155" i="10" a="1"/>
  <c r="P155" i="10" s="1"/>
  <c r="V155" i="10" s="1"/>
  <c r="P929" i="10" a="1"/>
  <c r="P929" i="10" s="1"/>
  <c r="V929" i="10" s="1"/>
  <c r="P576" i="10" a="1"/>
  <c r="P576" i="10" s="1"/>
  <c r="V576" i="10" s="1"/>
  <c r="P690" i="10" a="1"/>
  <c r="P690" i="10" s="1"/>
  <c r="V690" i="10" s="1"/>
  <c r="P668" i="10" a="1"/>
  <c r="P668" i="10" s="1"/>
  <c r="V668" i="10" s="1"/>
  <c r="P890" i="10" a="1"/>
  <c r="P890" i="10" s="1"/>
  <c r="V890" i="10" s="1"/>
  <c r="P227" i="10" a="1"/>
  <c r="P227" i="10" s="1"/>
  <c r="V227" i="10" s="1"/>
  <c r="P622" i="10" a="1"/>
  <c r="P622" i="10" s="1"/>
  <c r="V622" i="10" s="1"/>
  <c r="P774" i="10" a="1"/>
  <c r="P774" i="10" s="1"/>
  <c r="V774" i="10" s="1"/>
  <c r="P34" i="10" a="1"/>
  <c r="P34" i="10" s="1"/>
  <c r="V34" i="10" s="1"/>
  <c r="P799" i="10" a="1"/>
  <c r="P799" i="10" s="1"/>
  <c r="V799" i="10" s="1"/>
  <c r="P789" i="10" a="1"/>
  <c r="P789" i="10" s="1"/>
  <c r="V789" i="10" s="1"/>
  <c r="P182" i="10" a="1"/>
  <c r="P182" i="10" s="1"/>
  <c r="V182" i="10" s="1"/>
  <c r="P103" i="10" a="1"/>
  <c r="P103" i="10" s="1"/>
  <c r="V103" i="10" s="1"/>
  <c r="P963" i="10" a="1"/>
  <c r="P963" i="10" s="1"/>
  <c r="V963" i="10" s="1"/>
  <c r="P740" i="10" a="1"/>
  <c r="P740" i="10" s="1"/>
  <c r="V740" i="10" s="1"/>
  <c r="P171" i="10" a="1"/>
  <c r="P171" i="10" s="1"/>
  <c r="V171" i="10" s="1"/>
  <c r="P840" i="10" a="1"/>
  <c r="P840" i="10" s="1"/>
  <c r="V840" i="10" s="1"/>
  <c r="P270" i="10" a="1"/>
  <c r="P270" i="10" s="1"/>
  <c r="V270" i="10" s="1"/>
  <c r="P133" i="10" a="1"/>
  <c r="P133" i="10" s="1"/>
  <c r="V133" i="10" s="1"/>
  <c r="P400" i="10" a="1"/>
  <c r="P400" i="10" s="1"/>
  <c r="V400" i="10" s="1"/>
  <c r="P715" i="10" a="1"/>
  <c r="P715" i="10" s="1"/>
  <c r="V715" i="10" s="1"/>
  <c r="P143" i="10" a="1"/>
  <c r="P143" i="10" s="1"/>
  <c r="V143" i="10" s="1"/>
  <c r="P659" i="10" a="1"/>
  <c r="P659" i="10" s="1"/>
  <c r="V659" i="10" s="1"/>
  <c r="P993" i="10" a="1"/>
  <c r="P993" i="10" s="1"/>
  <c r="V993" i="10" s="1"/>
  <c r="P55" i="10" a="1"/>
  <c r="P55" i="10" s="1"/>
  <c r="V55" i="10" s="1"/>
  <c r="P461" i="10" a="1"/>
  <c r="P461" i="10" s="1"/>
  <c r="V461" i="10" s="1"/>
  <c r="P228" i="10" a="1"/>
  <c r="P228" i="10" s="1"/>
  <c r="V228" i="10" s="1"/>
  <c r="P140" i="10" a="1"/>
  <c r="P140" i="10" s="1"/>
  <c r="V140" i="10" s="1"/>
  <c r="P643" i="10" a="1"/>
  <c r="P643" i="10" s="1"/>
  <c r="V643" i="10" s="1"/>
  <c r="P572" i="10" a="1"/>
  <c r="P572" i="10" s="1"/>
  <c r="V572" i="10" s="1"/>
  <c r="P413" i="10" a="1"/>
  <c r="P413" i="10" s="1"/>
  <c r="V413" i="10" s="1"/>
  <c r="P482" i="10" a="1"/>
  <c r="P482" i="10" s="1"/>
  <c r="V482" i="10" s="1"/>
  <c r="P711" i="10" a="1"/>
  <c r="P711" i="10" s="1"/>
  <c r="V711" i="10" s="1"/>
  <c r="P490" i="10" a="1"/>
  <c r="P490" i="10" s="1"/>
  <c r="V490" i="10" s="1"/>
  <c r="P751" i="10" a="1"/>
  <c r="P751" i="10" s="1"/>
  <c r="V751" i="10" s="1"/>
  <c r="P389" i="10" a="1"/>
  <c r="P389" i="10" s="1"/>
  <c r="V389" i="10" s="1"/>
  <c r="P113" i="10" a="1"/>
  <c r="P113" i="10" s="1"/>
  <c r="V113" i="10" s="1"/>
  <c r="P891" i="10" a="1"/>
  <c r="P891" i="10" s="1"/>
  <c r="V891" i="10" s="1"/>
  <c r="P780" i="10" a="1"/>
  <c r="P780" i="10" s="1"/>
  <c r="V780" i="10" s="1"/>
  <c r="P896" i="10" a="1"/>
  <c r="P896" i="10" s="1"/>
  <c r="V896" i="10" s="1"/>
  <c r="P403" i="10" a="1"/>
  <c r="P403" i="10" s="1"/>
  <c r="V403" i="10" s="1"/>
  <c r="P450" i="10" a="1"/>
  <c r="P450" i="10" s="1"/>
  <c r="V450" i="10" s="1"/>
  <c r="P625" i="10" a="1"/>
  <c r="P625" i="10" s="1"/>
  <c r="V625" i="10" s="1"/>
  <c r="P54" i="10" a="1"/>
  <c r="P54" i="10" s="1"/>
  <c r="V54" i="10" s="1"/>
  <c r="P776" i="10" a="1"/>
  <c r="P776" i="10" s="1"/>
  <c r="V776" i="10" s="1"/>
  <c r="P190" i="10" a="1"/>
  <c r="P190" i="10" s="1"/>
  <c r="V190" i="10" s="1"/>
  <c r="P608" i="10" a="1"/>
  <c r="P608" i="10" s="1"/>
  <c r="V608" i="10" s="1"/>
  <c r="P978" i="10" a="1"/>
  <c r="P978" i="10" s="1"/>
  <c r="V978" i="10" s="1"/>
  <c r="P394" i="10" a="1"/>
  <c r="P394" i="10" s="1"/>
  <c r="V394" i="10" s="1"/>
  <c r="P768" i="10" a="1"/>
  <c r="P768" i="10" s="1"/>
  <c r="V768" i="10" s="1"/>
  <c r="P756" i="10" a="1"/>
  <c r="P756" i="10" s="1"/>
  <c r="V756" i="10" s="1"/>
  <c r="P533" i="10" a="1"/>
  <c r="P533" i="10" s="1"/>
  <c r="V533" i="10" s="1"/>
  <c r="P909" i="10" a="1"/>
  <c r="P909" i="10" s="1"/>
  <c r="V909" i="10" s="1"/>
  <c r="P792" i="10" a="1"/>
  <c r="P792" i="10" s="1"/>
  <c r="V792" i="10" s="1"/>
  <c r="P448" i="10" a="1"/>
  <c r="P448" i="10" s="1"/>
  <c r="V448" i="10" s="1"/>
  <c r="P317" i="10" a="1"/>
  <c r="P317" i="10" s="1"/>
  <c r="V317" i="10" s="1"/>
  <c r="P489" i="10" a="1"/>
  <c r="P489" i="10" s="1"/>
  <c r="V489" i="10" s="1"/>
  <c r="P771" i="10" a="1"/>
  <c r="P771" i="10" s="1"/>
  <c r="V771" i="10" s="1"/>
  <c r="P226" i="10" a="1"/>
  <c r="P226" i="10" s="1"/>
  <c r="V226" i="10" s="1"/>
  <c r="P834" i="10" a="1"/>
  <c r="P834" i="10" s="1"/>
  <c r="V834" i="10" s="1"/>
  <c r="P239" i="10" a="1"/>
  <c r="P239" i="10" s="1"/>
  <c r="V239" i="10" s="1"/>
  <c r="P451" i="10" a="1"/>
  <c r="P451" i="10" s="1"/>
  <c r="V451" i="10" s="1"/>
  <c r="P580" i="10" a="1"/>
  <c r="P580" i="10" s="1"/>
  <c r="V580" i="10" s="1"/>
  <c r="P215" i="10" a="1"/>
  <c r="P215" i="10" s="1"/>
  <c r="V215" i="10" s="1"/>
  <c r="P849" i="10" a="1"/>
  <c r="P849" i="10" s="1"/>
  <c r="V849" i="10" s="1"/>
  <c r="P837" i="10" a="1"/>
  <c r="P837" i="10" s="1"/>
  <c r="V837" i="10" s="1"/>
  <c r="P81" i="10" a="1"/>
  <c r="P81" i="10" s="1"/>
  <c r="V81" i="10" s="1"/>
  <c r="P996" i="10" a="1"/>
  <c r="P996" i="10" s="1"/>
  <c r="V996" i="10" s="1"/>
  <c r="P136" i="10" a="1"/>
  <c r="P136" i="10" s="1"/>
  <c r="V136" i="10" s="1"/>
  <c r="P75" i="10" a="1"/>
  <c r="P75" i="10" s="1"/>
  <c r="V75" i="10" s="1"/>
  <c r="P261" i="10" a="1"/>
  <c r="P261" i="10" s="1"/>
  <c r="V261" i="10" s="1"/>
  <c r="P609" i="10" a="1"/>
  <c r="P609" i="10" s="1"/>
  <c r="V609" i="10" s="1"/>
  <c r="P50" i="10" a="1"/>
  <c r="P50" i="10" s="1"/>
  <c r="V50" i="10" s="1"/>
  <c r="P98" i="10" a="1"/>
  <c r="P98" i="10" s="1"/>
  <c r="V98" i="10" s="1"/>
  <c r="P568" i="10" a="1"/>
  <c r="P568" i="10" s="1"/>
  <c r="V568" i="10" s="1"/>
  <c r="P279" i="10" a="1"/>
  <c r="P279" i="10" s="1"/>
  <c r="V279" i="10" s="1"/>
  <c r="P951" i="10" a="1"/>
  <c r="P951" i="10" s="1"/>
  <c r="V951" i="10" s="1"/>
  <c r="P36" i="10" a="1"/>
  <c r="P36" i="10" s="1"/>
  <c r="V36" i="10" s="1"/>
  <c r="P345" i="10" a="1"/>
  <c r="P345" i="10" s="1"/>
  <c r="V345" i="10" s="1"/>
  <c r="P590" i="10" a="1"/>
  <c r="P590" i="10" s="1"/>
  <c r="V590" i="10" s="1"/>
  <c r="P957" i="10" a="1"/>
  <c r="P957" i="10" s="1"/>
  <c r="V957" i="10" s="1"/>
  <c r="P346" i="10" a="1"/>
  <c r="P346" i="10" s="1"/>
  <c r="V346" i="10" s="1"/>
  <c r="P729" i="10" a="1"/>
  <c r="P729" i="10" s="1"/>
  <c r="V729" i="10" s="1"/>
  <c r="P636" i="10" a="1"/>
  <c r="P636" i="10" s="1"/>
  <c r="V636" i="10" s="1"/>
  <c r="P433" i="10" a="1"/>
  <c r="P433" i="10" s="1"/>
  <c r="V433" i="10" s="1"/>
  <c r="P163" i="10" a="1"/>
  <c r="P163" i="10" s="1"/>
  <c r="V163" i="10" s="1"/>
  <c r="P565" i="10" a="1"/>
  <c r="P565" i="10" s="1"/>
  <c r="V565" i="10" s="1"/>
  <c r="P30" i="10" a="1"/>
  <c r="P30" i="10" s="1"/>
  <c r="V30" i="10" s="1"/>
  <c r="P350" i="10" a="1"/>
  <c r="P350" i="10" s="1"/>
  <c r="V350" i="10" s="1"/>
  <c r="P865" i="10" a="1"/>
  <c r="P865" i="10" s="1"/>
  <c r="V865" i="10" s="1"/>
  <c r="P231" i="10" a="1"/>
  <c r="P231" i="10" s="1"/>
  <c r="V231" i="10" s="1"/>
  <c r="P784" i="10" a="1"/>
  <c r="P784" i="10" s="1"/>
  <c r="V784" i="10" s="1"/>
  <c r="P917" i="10" a="1"/>
  <c r="P917" i="10" s="1"/>
  <c r="V917" i="10" s="1"/>
  <c r="P686" i="10" a="1"/>
  <c r="P686" i="10" s="1"/>
  <c r="V686" i="10" s="1"/>
  <c r="P152" i="10" a="1"/>
  <c r="P152" i="10" s="1"/>
  <c r="V152" i="10" s="1"/>
  <c r="P596" i="10" a="1"/>
  <c r="P596" i="10" s="1"/>
  <c r="V596" i="10" s="1"/>
  <c r="P527" i="10" a="1"/>
  <c r="P527" i="10" s="1"/>
  <c r="V527" i="10" s="1"/>
  <c r="P18" i="10" a="1"/>
  <c r="P18" i="10" s="1"/>
  <c r="V18" i="10" s="1"/>
  <c r="P727" i="10" a="1"/>
  <c r="P727" i="10" s="1"/>
  <c r="V727" i="10" s="1"/>
  <c r="P108" i="10" a="1"/>
  <c r="P108" i="10" s="1"/>
  <c r="V108" i="10" s="1"/>
  <c r="P59" i="10" a="1"/>
  <c r="P59" i="10" s="1"/>
  <c r="V59" i="10" s="1"/>
  <c r="P720" i="10" a="1"/>
  <c r="P720" i="10" s="1"/>
  <c r="V720" i="10" s="1"/>
  <c r="P443" i="10" a="1"/>
  <c r="P443" i="10" s="1"/>
  <c r="V443" i="10" s="1"/>
  <c r="P370" i="10" a="1"/>
  <c r="P370" i="10" s="1"/>
  <c r="V370" i="10" s="1"/>
  <c r="P779" i="10" a="1"/>
  <c r="P779" i="10" s="1"/>
  <c r="V779" i="10" s="1"/>
  <c r="P899" i="10" a="1"/>
  <c r="P899" i="10" s="1"/>
  <c r="V899" i="10" s="1"/>
  <c r="P207" i="10" a="1"/>
  <c r="P207" i="10" s="1"/>
  <c r="V207" i="10" s="1"/>
  <c r="P455" i="10" a="1"/>
  <c r="P455" i="10" s="1"/>
  <c r="V455" i="10" s="1"/>
  <c r="P959" i="10" a="1"/>
  <c r="P959" i="10" s="1"/>
  <c r="V959" i="10" s="1"/>
  <c r="P360" i="10" a="1"/>
  <c r="P360" i="10" s="1"/>
  <c r="V360" i="10" s="1"/>
  <c r="P755" i="10" a="1"/>
  <c r="P755" i="10" s="1"/>
  <c r="V755" i="10" s="1"/>
  <c r="P795" i="10" a="1"/>
  <c r="P795" i="10" s="1"/>
  <c r="V795" i="10" s="1"/>
  <c r="P74" i="10" a="1"/>
  <c r="P74" i="10" s="1"/>
  <c r="V74" i="10" s="1"/>
  <c r="P511" i="10" a="1"/>
  <c r="P511" i="10" s="1"/>
  <c r="V511" i="10" s="1"/>
  <c r="P762" i="10" a="1"/>
  <c r="P762" i="10" s="1"/>
  <c r="V762" i="10" s="1"/>
  <c r="P698" i="10" a="1"/>
  <c r="P698" i="10" s="1"/>
  <c r="V698" i="10" s="1"/>
  <c r="P852" i="10" a="1"/>
  <c r="P852" i="10" s="1"/>
  <c r="V852" i="10" s="1"/>
  <c r="P308" i="10" a="1"/>
  <c r="P308" i="10" s="1"/>
  <c r="V308" i="10" s="1"/>
  <c r="P65" i="10" a="1"/>
  <c r="P65" i="10" s="1"/>
  <c r="V65" i="10" s="1"/>
  <c r="P410" i="10" a="1"/>
  <c r="P410" i="10" s="1"/>
  <c r="V410" i="10" s="1"/>
  <c r="P965" i="10" a="1"/>
  <c r="P965" i="10" s="1"/>
  <c r="V965" i="10" s="1"/>
  <c r="P477" i="10" a="1"/>
  <c r="P477" i="10" s="1"/>
  <c r="V477" i="10" s="1"/>
  <c r="P341" i="10" a="1"/>
  <c r="P341" i="10" s="1"/>
  <c r="V341" i="10" s="1"/>
  <c r="P809" i="10" a="1"/>
  <c r="P809" i="10" s="1"/>
  <c r="V809" i="10" s="1"/>
  <c r="P848" i="10" a="1"/>
  <c r="P848" i="10" s="1"/>
  <c r="V848" i="10" s="1"/>
  <c r="P301" i="10" a="1"/>
  <c r="P301" i="10" s="1"/>
  <c r="V301" i="10" s="1"/>
  <c r="P151" i="10" a="1"/>
  <c r="P151" i="10" s="1"/>
  <c r="V151" i="10" s="1"/>
  <c r="P175" i="10" a="1"/>
  <c r="P175" i="10" s="1"/>
  <c r="V175" i="10" s="1"/>
  <c r="P943" i="10" a="1"/>
  <c r="P943" i="10" s="1"/>
  <c r="V943" i="10" s="1"/>
  <c r="P819" i="10" a="1"/>
  <c r="P819" i="10" s="1"/>
  <c r="V819" i="10" s="1"/>
  <c r="P105" i="10" a="1"/>
  <c r="P105" i="10" s="1"/>
  <c r="V105" i="10" s="1"/>
  <c r="P40" i="10" a="1"/>
  <c r="P40" i="10" s="1"/>
  <c r="V40" i="10" s="1"/>
  <c r="P135" i="10" a="1"/>
  <c r="P135" i="10" s="1"/>
  <c r="V135" i="10" s="1"/>
  <c r="P910" i="10" a="1"/>
  <c r="P910" i="10" s="1"/>
  <c r="V910" i="10" s="1"/>
  <c r="P932" i="10" a="1"/>
  <c r="P932" i="10" s="1"/>
  <c r="V932" i="10" s="1"/>
  <c r="P69" i="10" a="1"/>
  <c r="P69" i="10" s="1"/>
  <c r="V69" i="10" s="1"/>
  <c r="P979" i="10" a="1"/>
  <c r="P979" i="10" s="1"/>
  <c r="V979" i="10" s="1"/>
  <c r="P650" i="10" a="1"/>
  <c r="P650" i="10" s="1"/>
  <c r="V650" i="10" s="1"/>
  <c r="P67" i="10" a="1"/>
  <c r="P67" i="10" s="1"/>
  <c r="V67" i="10" s="1"/>
  <c r="P646" i="10" a="1"/>
  <c r="P646" i="10" s="1"/>
  <c r="V646" i="10" s="1"/>
  <c r="P299" i="10" a="1"/>
  <c r="P299" i="10" s="1"/>
  <c r="V299" i="10" s="1"/>
  <c r="P767" i="10" a="1"/>
  <c r="P767" i="10" s="1"/>
  <c r="V767" i="10" s="1"/>
  <c r="P325" i="10" a="1"/>
  <c r="P325" i="10" s="1"/>
  <c r="V325" i="10" s="1"/>
  <c r="P985" i="10" a="1"/>
  <c r="P985" i="10" s="1"/>
  <c r="V985" i="10" s="1"/>
  <c r="P352" i="10" a="1"/>
  <c r="P352" i="10" s="1"/>
  <c r="V352" i="10" s="1"/>
  <c r="P769" i="10" a="1"/>
  <c r="P769" i="10" s="1"/>
  <c r="V769" i="10" s="1"/>
  <c r="P566" i="10" a="1"/>
  <c r="P566" i="10" s="1"/>
  <c r="V566" i="10" s="1"/>
  <c r="P38" i="10" a="1"/>
  <c r="P38" i="10" s="1"/>
  <c r="V38" i="10" s="1"/>
  <c r="P634" i="10" a="1"/>
  <c r="P634" i="10" s="1"/>
  <c r="V634" i="10" s="1"/>
  <c r="P119" i="10" a="1"/>
  <c r="P119" i="10" s="1"/>
  <c r="V119" i="10" s="1"/>
  <c r="P825" i="10" a="1"/>
  <c r="P825" i="10" s="1"/>
  <c r="V825" i="10" s="1"/>
  <c r="P17" i="10" a="1"/>
  <c r="P17" i="10" s="1"/>
  <c r="V17" i="10" s="1"/>
  <c r="P519" i="10" a="1"/>
  <c r="P519" i="10" s="1"/>
  <c r="V519" i="10" s="1"/>
  <c r="P243" i="10" a="1"/>
  <c r="P243" i="10" s="1"/>
  <c r="V243" i="10" s="1"/>
  <c r="P638" i="10" a="1"/>
  <c r="P638" i="10" s="1"/>
  <c r="V638" i="10" s="1"/>
  <c r="P35" i="10" a="1"/>
  <c r="P35" i="10" s="1"/>
  <c r="V35" i="10" s="1"/>
  <c r="P691" i="10" a="1"/>
  <c r="P691" i="10" s="1"/>
  <c r="V691" i="10" s="1"/>
  <c r="P499" i="10" a="1"/>
  <c r="P499" i="10" s="1"/>
  <c r="V499" i="10" s="1"/>
  <c r="P813" i="10" a="1"/>
  <c r="P813" i="10" s="1"/>
  <c r="V813" i="10" s="1"/>
  <c r="P93" i="10" a="1"/>
  <c r="P93" i="10" s="1"/>
  <c r="V93" i="10" s="1"/>
  <c r="P657" i="10" a="1"/>
  <c r="P657" i="10" s="1"/>
  <c r="V657" i="10" s="1"/>
  <c r="P724" i="10" a="1"/>
  <c r="P724" i="10" s="1"/>
  <c r="V724" i="10" s="1"/>
  <c r="P687" i="10" a="1"/>
  <c r="P687" i="10" s="1"/>
  <c r="V687" i="10" s="1"/>
  <c r="P883" i="10" a="1"/>
  <c r="P883" i="10" s="1"/>
  <c r="V883" i="10" s="1"/>
  <c r="P398" i="10" a="1"/>
  <c r="P398" i="10" s="1"/>
  <c r="V398" i="10" s="1"/>
  <c r="P649" i="10" a="1"/>
  <c r="P649" i="10" s="1"/>
  <c r="V649" i="10" s="1"/>
  <c r="P807" i="10" a="1"/>
  <c r="P807" i="10" s="1"/>
  <c r="V807" i="10" s="1"/>
  <c r="P326" i="10" a="1"/>
  <c r="P326" i="10" s="1"/>
  <c r="V326" i="10" s="1"/>
  <c r="P334" i="10" a="1"/>
  <c r="P334" i="10" s="1"/>
  <c r="V334" i="10" s="1"/>
  <c r="P661" i="10" a="1"/>
  <c r="P661" i="10" s="1"/>
  <c r="V661" i="10" s="1"/>
  <c r="P45" i="10" a="1"/>
  <c r="P45" i="10" s="1"/>
  <c r="V45" i="10" s="1"/>
  <c r="P563" i="10" a="1"/>
  <c r="P563" i="10" s="1"/>
  <c r="V563" i="10" s="1"/>
  <c r="P689" i="10" a="1"/>
  <c r="P689" i="10" s="1"/>
  <c r="V689" i="10" s="1"/>
  <c r="P327" i="10" a="1"/>
  <c r="P327" i="10" s="1"/>
  <c r="V327" i="10" s="1"/>
  <c r="P47" i="10" a="1"/>
  <c r="P47" i="10" s="1"/>
  <c r="V47" i="10" s="1"/>
  <c r="P654" i="10" a="1"/>
  <c r="P654" i="10" s="1"/>
  <c r="V654" i="10" s="1"/>
  <c r="P447" i="10" a="1"/>
  <c r="P447" i="10" s="1"/>
  <c r="V447" i="10" s="1"/>
  <c r="P988" i="10" a="1"/>
  <c r="P988" i="10" s="1"/>
  <c r="V988" i="10" s="1"/>
  <c r="P999" i="10" a="1"/>
  <c r="P999" i="10" s="1"/>
  <c r="V999" i="10" s="1"/>
  <c r="P76" i="10" a="1"/>
  <c r="P76" i="10" s="1"/>
  <c r="V76" i="10" s="1"/>
  <c r="P314" i="10" a="1"/>
  <c r="P314" i="10" s="1"/>
  <c r="V314" i="10" s="1"/>
  <c r="P958" i="10" a="1"/>
  <c r="P958" i="10" s="1"/>
  <c r="V958" i="10" s="1"/>
  <c r="P484" i="10" a="1"/>
  <c r="P484" i="10" s="1"/>
  <c r="V484" i="10" s="1"/>
  <c r="P949" i="10" a="1"/>
  <c r="P949" i="10" s="1"/>
  <c r="V949" i="10" s="1"/>
  <c r="P655" i="10" a="1"/>
  <c r="P655" i="10" s="1"/>
  <c r="V655" i="10" s="1"/>
  <c r="P138" i="10" a="1"/>
  <c r="P138" i="10" s="1"/>
  <c r="V138" i="10" s="1"/>
  <c r="P275" i="10" a="1"/>
  <c r="P275" i="10" s="1"/>
  <c r="V275" i="10" s="1"/>
  <c r="P916" i="10" a="1"/>
  <c r="P916" i="10" s="1"/>
  <c r="V916" i="10" s="1"/>
  <c r="P861" i="10" a="1"/>
  <c r="P861" i="10" s="1"/>
  <c r="V861" i="10" s="1"/>
  <c r="P391" i="10" a="1"/>
  <c r="P391" i="10" s="1"/>
  <c r="V391" i="10" s="1"/>
  <c r="P710" i="10" a="1"/>
  <c r="P710" i="10" s="1"/>
  <c r="V710" i="10" s="1"/>
  <c r="P217" i="10" a="1"/>
  <c r="P217" i="10" s="1"/>
  <c r="V217" i="10" s="1"/>
  <c r="P242" i="10" a="1"/>
  <c r="P242" i="10" s="1"/>
  <c r="V242" i="10" s="1"/>
  <c r="P908" i="10" a="1"/>
  <c r="P908" i="10" s="1"/>
  <c r="V908" i="10" s="1"/>
  <c r="P875" i="10" a="1"/>
  <c r="P875" i="10" s="1"/>
  <c r="V875" i="10" s="1"/>
  <c r="P364" i="10" a="1"/>
  <c r="P364" i="10" s="1"/>
  <c r="V364" i="10" s="1"/>
  <c r="P539" i="10" a="1"/>
  <c r="P539" i="10" s="1"/>
  <c r="V539" i="10" s="1"/>
  <c r="P32" i="10" a="1"/>
  <c r="P32" i="10" s="1"/>
  <c r="V32" i="10" s="1"/>
  <c r="P987" i="10" a="1"/>
  <c r="P987" i="10" s="1"/>
  <c r="V987" i="10" s="1"/>
  <c r="P830" i="10" a="1"/>
  <c r="P830" i="10" s="1"/>
  <c r="V830" i="10" s="1"/>
  <c r="P628" i="10" a="1"/>
  <c r="P628" i="10" s="1"/>
  <c r="V628" i="10" s="1"/>
  <c r="P851" i="10" a="1"/>
  <c r="P851" i="10" s="1"/>
  <c r="V851" i="10" s="1"/>
  <c r="P555" i="10" a="1"/>
  <c r="P555" i="10" s="1"/>
  <c r="V555" i="10" s="1"/>
  <c r="P817" i="10" a="1"/>
  <c r="P817" i="10" s="1"/>
  <c r="V817" i="10" s="1"/>
  <c r="P183" i="10" a="1"/>
  <c r="P183" i="10" s="1"/>
  <c r="V183" i="10" s="1"/>
  <c r="P930" i="10" a="1"/>
  <c r="P930" i="10" s="1"/>
  <c r="V930" i="10" s="1"/>
  <c r="P419" i="10" a="1"/>
  <c r="P419" i="10" s="1"/>
  <c r="V419" i="10" s="1"/>
  <c r="P60" i="10" a="1"/>
  <c r="P60" i="10" s="1"/>
  <c r="V60" i="10" s="1"/>
  <c r="P485" i="10" a="1"/>
  <c r="P485" i="10" s="1"/>
  <c r="V485" i="10" s="1"/>
  <c r="P749" i="10" a="1"/>
  <c r="P749" i="10" s="1"/>
  <c r="V749" i="10" s="1"/>
  <c r="P514" i="10" a="1"/>
  <c r="P514" i="10" s="1"/>
  <c r="V514" i="10" s="1"/>
  <c r="P429" i="10" a="1"/>
  <c r="P429" i="10" s="1"/>
  <c r="V429" i="10" s="1"/>
  <c r="P273" i="10" a="1"/>
  <c r="P273" i="10" s="1"/>
  <c r="V273" i="10" s="1"/>
  <c r="P212" i="10" a="1"/>
  <c r="P212" i="10" s="1"/>
  <c r="V212" i="10" s="1"/>
  <c r="P435" i="10" a="1"/>
  <c r="P435" i="10" s="1"/>
  <c r="V435" i="10" s="1"/>
  <c r="P893" i="10" a="1"/>
  <c r="P893" i="10" s="1"/>
  <c r="V893" i="10" s="1"/>
  <c r="P782" i="10" a="1"/>
  <c r="P782" i="10" s="1"/>
  <c r="V782" i="10" s="1"/>
  <c r="P33" i="10" a="1"/>
  <c r="P33" i="10" s="1"/>
  <c r="V33" i="10" s="1"/>
  <c r="P633" i="10" a="1"/>
  <c r="P633" i="10" s="1"/>
  <c r="V633" i="10" s="1"/>
  <c r="P607" i="10" a="1"/>
  <c r="P607" i="10" s="1"/>
  <c r="V607" i="10" s="1"/>
  <c r="P836" i="10" a="1"/>
  <c r="P836" i="10" s="1"/>
  <c r="V836" i="10" s="1"/>
  <c r="P471" i="10" a="1"/>
  <c r="P471" i="10" s="1"/>
  <c r="V471" i="10" s="1"/>
  <c r="P796" i="10" a="1"/>
  <c r="P796" i="10" s="1"/>
  <c r="V796" i="10" s="1"/>
  <c r="P662" i="10" a="1"/>
  <c r="P662" i="10" s="1"/>
  <c r="V662" i="10" s="1"/>
  <c r="P111" i="10" a="1"/>
  <c r="P111" i="10" s="1"/>
  <c r="V111" i="10" s="1"/>
  <c r="P1001" i="10" a="1"/>
  <c r="P1001" i="10" s="1"/>
  <c r="V1001" i="10" s="1"/>
  <c r="P702" i="10" a="1"/>
  <c r="P702" i="10" s="1"/>
  <c r="V702" i="10" s="1"/>
  <c r="P516" i="10" a="1"/>
  <c r="P516" i="10" s="1"/>
  <c r="V516" i="10" s="1"/>
  <c r="P208" i="10" a="1"/>
  <c r="P208" i="10" s="1"/>
  <c r="V208" i="10" s="1"/>
  <c r="P225" i="10" a="1"/>
  <c r="P225" i="10" s="1"/>
  <c r="V225" i="10" s="1"/>
  <c r="P778" i="10" a="1"/>
  <c r="P778" i="10" s="1"/>
  <c r="V778" i="10" s="1"/>
  <c r="P267" i="10" a="1"/>
  <c r="P267" i="10" s="1"/>
  <c r="V267" i="10" s="1"/>
  <c r="P340" i="10" a="1"/>
  <c r="P340" i="10" s="1"/>
  <c r="V340" i="10" s="1"/>
  <c r="P870" i="10" a="1"/>
  <c r="P870" i="10" s="1"/>
  <c r="V870" i="10" s="1"/>
  <c r="P230" i="10" a="1"/>
  <c r="P230" i="10" s="1"/>
  <c r="V230" i="10" s="1"/>
  <c r="P422" i="10" a="1"/>
  <c r="P422" i="10" s="1"/>
  <c r="V422" i="10" s="1"/>
  <c r="P546" i="10" a="1"/>
  <c r="P546" i="10" s="1"/>
  <c r="V546" i="10" s="1"/>
  <c r="P368" i="10" a="1"/>
  <c r="P368" i="10" s="1"/>
  <c r="V368" i="10" s="1"/>
  <c r="P313" i="10" a="1"/>
  <c r="P313" i="10" s="1"/>
  <c r="V313" i="10" s="1"/>
  <c r="P39" i="10" a="1"/>
  <c r="P39" i="10" s="1"/>
  <c r="V39" i="10" s="1"/>
  <c r="P635" i="10" a="1"/>
  <c r="P635" i="10" s="1"/>
  <c r="V635" i="10" s="1"/>
  <c r="P966" i="10" a="1"/>
  <c r="P966" i="10" s="1"/>
  <c r="V966" i="10" s="1"/>
  <c r="P58" i="10" a="1"/>
  <c r="P58" i="10" s="1"/>
  <c r="V58" i="10" s="1"/>
  <c r="P986" i="10" a="1"/>
  <c r="P986" i="10" s="1"/>
  <c r="V986" i="10" s="1"/>
  <c r="P343" i="10" a="1"/>
  <c r="P343" i="10" s="1"/>
  <c r="V343" i="10" s="1"/>
  <c r="P766" i="10" a="1"/>
  <c r="P766" i="10" s="1"/>
  <c r="V766" i="10" s="1"/>
  <c r="P922" i="10" a="1"/>
  <c r="P922" i="10" s="1"/>
  <c r="V922" i="10" s="1"/>
  <c r="P338" i="10" a="1"/>
  <c r="P338" i="10" s="1"/>
  <c r="V338" i="10" s="1"/>
  <c r="P961" i="10" a="1"/>
  <c r="P961" i="10" s="1"/>
  <c r="V961" i="10" s="1"/>
  <c r="P723" i="10" a="1"/>
  <c r="P723" i="10" s="1"/>
  <c r="V723" i="10" s="1"/>
  <c r="P812" i="10" a="1"/>
  <c r="P812" i="10" s="1"/>
  <c r="V812" i="10" s="1"/>
  <c r="P754" i="10" a="1"/>
  <c r="P754" i="10" s="1"/>
  <c r="V754" i="10" s="1"/>
  <c r="P77" i="10" a="1"/>
  <c r="P77" i="10" s="1"/>
  <c r="V77" i="10" s="1"/>
  <c r="P801" i="10" a="1"/>
  <c r="P801" i="10" s="1"/>
  <c r="V801" i="10" s="1"/>
  <c r="P750" i="10" a="1"/>
  <c r="P750" i="10" s="1"/>
  <c r="V750" i="10" s="1"/>
  <c r="P118" i="10" a="1"/>
  <c r="P118" i="10" s="1"/>
  <c r="V118" i="10" s="1"/>
  <c r="P982" i="10" a="1"/>
  <c r="P982" i="10" s="1"/>
  <c r="V982" i="10" s="1"/>
  <c r="P945" i="10" a="1"/>
  <c r="P945" i="10" s="1"/>
  <c r="V945" i="10" s="1"/>
  <c r="P730" i="10" a="1"/>
  <c r="P730" i="10" s="1"/>
  <c r="V730" i="10" s="1"/>
  <c r="P868" i="10" a="1"/>
  <c r="P868" i="10" s="1"/>
  <c r="V868" i="10" s="1"/>
  <c r="P115" i="10" a="1"/>
  <c r="P115" i="10" s="1"/>
  <c r="V115" i="10" s="1"/>
  <c r="P474" i="10" a="1"/>
  <c r="P474" i="10" s="1"/>
  <c r="V474" i="10" s="1"/>
  <c r="P606" i="10" a="1"/>
  <c r="P606" i="10" s="1"/>
  <c r="V606" i="10" s="1"/>
  <c r="P974" i="10" a="1"/>
  <c r="P974" i="10" s="1"/>
  <c r="V974" i="10" s="1"/>
  <c r="P621" i="10" a="1"/>
  <c r="P621" i="10" s="1"/>
  <c r="V621" i="10" s="1"/>
  <c r="P481" i="10" a="1"/>
  <c r="P481" i="10" s="1"/>
  <c r="V481" i="10" s="1"/>
  <c r="P716" i="10" a="1"/>
  <c r="P716" i="10" s="1"/>
  <c r="V716" i="10" s="1"/>
  <c r="P102" i="10" a="1"/>
  <c r="P102" i="10" s="1"/>
  <c r="V102" i="10" s="1"/>
  <c r="P843" i="10" a="1"/>
  <c r="P843" i="10" s="1"/>
  <c r="V843" i="10" s="1"/>
  <c r="P456" i="10" a="1"/>
  <c r="P456" i="10" s="1"/>
  <c r="V456" i="10" s="1"/>
  <c r="P816" i="10" a="1"/>
  <c r="P816" i="10" s="1"/>
  <c r="V816" i="10" s="1"/>
  <c r="P589" i="10" a="1"/>
  <c r="P589" i="10" s="1"/>
  <c r="V589" i="10" s="1"/>
  <c r="P732" i="10" a="1"/>
  <c r="P732" i="10" s="1"/>
  <c r="V732" i="10" s="1"/>
  <c r="P574" i="10" a="1"/>
  <c r="P574" i="10" s="1"/>
  <c r="V574" i="10" s="1"/>
  <c r="P43" i="10" a="1"/>
  <c r="P43" i="10" s="1"/>
  <c r="V43" i="10" s="1"/>
  <c r="P707" i="10" a="1"/>
  <c r="P707" i="10" s="1"/>
  <c r="V707" i="10" s="1"/>
  <c r="P645" i="10" a="1"/>
  <c r="P645" i="10" s="1"/>
  <c r="V645" i="10" s="1"/>
  <c r="P426" i="10" a="1"/>
  <c r="P426" i="10" s="1"/>
  <c r="V426" i="10" s="1"/>
  <c r="P29" i="10" a="1"/>
  <c r="P29" i="10" s="1"/>
  <c r="V29" i="10" s="1"/>
  <c r="P434" i="10" a="1"/>
  <c r="P434" i="10" s="1"/>
  <c r="V434" i="10" s="1"/>
  <c r="P640" i="10" a="1"/>
  <c r="P640" i="10" s="1"/>
  <c r="V640" i="10" s="1"/>
  <c r="P362" i="10" a="1"/>
  <c r="P362" i="10" s="1"/>
  <c r="V362" i="10" s="1"/>
  <c r="P333" i="10" a="1"/>
  <c r="P333" i="10" s="1"/>
  <c r="V333" i="10" s="1"/>
  <c r="P770" i="10" a="1"/>
  <c r="P770" i="10" s="1"/>
  <c r="V770" i="10" s="1"/>
  <c r="P95" i="10" a="1"/>
  <c r="P95" i="10" s="1"/>
  <c r="V95" i="10" s="1"/>
  <c r="P369" i="10" a="1"/>
  <c r="P369" i="10" s="1"/>
  <c r="V369" i="10" s="1"/>
  <c r="P567" i="10" a="1"/>
  <c r="P567" i="10" s="1"/>
  <c r="V567" i="10" s="1"/>
  <c r="P319" i="10" a="1"/>
  <c r="P319" i="10" s="1"/>
  <c r="V319" i="10" s="1"/>
  <c r="P853" i="10" a="1"/>
  <c r="P853" i="10" s="1"/>
  <c r="V853" i="10" s="1"/>
  <c r="P331" i="10" a="1"/>
  <c r="P331" i="10" s="1"/>
  <c r="V331" i="10" s="1"/>
  <c r="P241" i="10" a="1"/>
  <c r="P241" i="10" s="1"/>
  <c r="V241" i="10" s="1"/>
  <c r="P786" i="10" a="1"/>
  <c r="P786" i="10" s="1"/>
  <c r="V786" i="10" s="1"/>
  <c r="P252" i="10" a="1"/>
  <c r="P252" i="10" s="1"/>
  <c r="V252" i="10" s="1"/>
  <c r="P260" i="10" a="1"/>
  <c r="P260" i="10" s="1"/>
  <c r="V260" i="10" s="1"/>
  <c r="P491" i="10" a="1"/>
  <c r="P491" i="10" s="1"/>
  <c r="V491" i="10" s="1"/>
  <c r="P432" i="10" a="1"/>
  <c r="P432" i="10" s="1"/>
  <c r="V432" i="10" s="1"/>
  <c r="P569" i="10" a="1"/>
  <c r="P569" i="10" s="1"/>
  <c r="V569" i="10" s="1"/>
  <c r="P975" i="10" a="1"/>
  <c r="P975" i="10" s="1"/>
  <c r="V975" i="10" s="1"/>
  <c r="P316" i="10" a="1"/>
  <c r="P316" i="10" s="1"/>
  <c r="V316" i="10" s="1"/>
  <c r="P169" i="10" a="1"/>
  <c r="P169" i="10" s="1"/>
  <c r="V169" i="10" s="1"/>
  <c r="P573" i="10" a="1"/>
  <c r="P573" i="10" s="1"/>
  <c r="V573" i="10" s="1"/>
  <c r="P748" i="10" a="1"/>
  <c r="P748" i="10" s="1"/>
  <c r="V748" i="10" s="1"/>
  <c r="P501" i="10" a="1"/>
  <c r="P501" i="10" s="1"/>
  <c r="V501" i="10" s="1"/>
  <c r="P597" i="10" a="1"/>
  <c r="P597" i="10" s="1"/>
  <c r="V597" i="10" s="1"/>
  <c r="P509" i="10" a="1"/>
  <c r="P509" i="10" s="1"/>
  <c r="V509" i="10" s="1"/>
  <c r="P737" i="10" a="1"/>
  <c r="P737" i="10" s="1"/>
  <c r="V737" i="10" s="1"/>
  <c r="P318" i="10" a="1"/>
  <c r="P318" i="10" s="1"/>
  <c r="V318" i="10" s="1"/>
  <c r="P467" i="10" a="1"/>
  <c r="P467" i="10" s="1"/>
  <c r="V467" i="10" s="1"/>
  <c r="P68" i="10" a="1"/>
  <c r="P68" i="10" s="1"/>
  <c r="V68" i="10" s="1"/>
  <c r="P530" i="10" a="1"/>
  <c r="P530" i="10" s="1"/>
  <c r="V530" i="10" s="1"/>
  <c r="P947" i="10" a="1"/>
  <c r="P947" i="10" s="1"/>
  <c r="V947" i="10" s="1"/>
  <c r="P820" i="10" a="1"/>
  <c r="P820" i="10" s="1"/>
  <c r="V820" i="10" s="1"/>
  <c r="P592" i="10" a="1"/>
  <c r="P592" i="10" s="1"/>
  <c r="V592" i="10" s="1"/>
  <c r="P24" i="10" a="1"/>
  <c r="P24" i="10" s="1"/>
  <c r="V24" i="10" s="1"/>
  <c r="P835" i="10" a="1"/>
  <c r="P835" i="10" s="1"/>
  <c r="V835" i="10" s="1"/>
  <c r="P454" i="10" a="1"/>
  <c r="P454" i="10" s="1"/>
  <c r="V454" i="10" s="1"/>
  <c r="P618" i="10" a="1"/>
  <c r="P618" i="10" s="1"/>
  <c r="V618" i="10" s="1"/>
  <c r="P679" i="10" a="1"/>
  <c r="P679" i="10" s="1"/>
  <c r="V679" i="10" s="1"/>
  <c r="P777" i="10" a="1"/>
  <c r="P777" i="10" s="1"/>
  <c r="V777" i="10" s="1"/>
  <c r="P407" i="10" a="1"/>
  <c r="P407" i="10" s="1"/>
  <c r="V407" i="10" s="1"/>
  <c r="P941" i="10" a="1"/>
  <c r="P941" i="10" s="1"/>
  <c r="V941" i="10" s="1"/>
  <c r="P964" i="10" a="1"/>
  <c r="P964" i="10" s="1"/>
  <c r="V964" i="10" s="1"/>
  <c r="P201" i="10" a="1"/>
  <c r="P201" i="10" s="1"/>
  <c r="V201" i="10" s="1"/>
  <c r="P935" i="10" a="1"/>
  <c r="P935" i="10" s="1"/>
  <c r="V935" i="10" s="1"/>
  <c r="P414" i="10" a="1"/>
  <c r="P414" i="10" s="1"/>
  <c r="V414" i="10" s="1"/>
  <c r="P548" i="10" a="1"/>
  <c r="P548" i="10" s="1"/>
  <c r="V548" i="10" s="1"/>
  <c r="P783" i="10" a="1"/>
  <c r="P783" i="10" s="1"/>
  <c r="V783" i="10" s="1"/>
  <c r="P269" i="10" a="1"/>
  <c r="P269" i="10" s="1"/>
  <c r="V269" i="10" s="1"/>
  <c r="P550" i="10" a="1"/>
  <c r="P550" i="10" s="1"/>
  <c r="V550" i="10" s="1"/>
  <c r="P526" i="10" a="1"/>
  <c r="P526" i="10" s="1"/>
  <c r="V526" i="10" s="1"/>
  <c r="P972" i="10" a="1"/>
  <c r="P972" i="10" s="1"/>
  <c r="V972" i="10" s="1"/>
  <c r="P561" i="10" a="1"/>
  <c r="P561" i="10" s="1"/>
  <c r="V561" i="10" s="1"/>
  <c r="P502" i="10" a="1"/>
  <c r="P502" i="10" s="1"/>
  <c r="V502" i="10" s="1"/>
  <c r="P15" i="10" a="1"/>
  <c r="P15" i="10" s="1"/>
  <c r="V15" i="10" s="1"/>
  <c r="P764" i="10" a="1"/>
  <c r="P764" i="10" s="1"/>
  <c r="V764" i="10" s="1"/>
  <c r="P708" i="10" a="1"/>
  <c r="P708" i="10" s="1"/>
  <c r="V708" i="10" s="1"/>
  <c r="P605" i="10" a="1"/>
  <c r="P605" i="10" s="1"/>
  <c r="V605" i="10" s="1"/>
  <c r="P540" i="10" a="1"/>
  <c r="P540" i="10" s="1"/>
  <c r="V540" i="10" s="1"/>
  <c r="P13" i="10" a="1"/>
  <c r="P13" i="10" s="1"/>
  <c r="V13" i="10" s="1"/>
  <c r="P374" i="10" a="1"/>
  <c r="P374" i="10" s="1"/>
  <c r="V374" i="10" s="1"/>
  <c r="P66" i="10" a="1"/>
  <c r="P66" i="10" s="1"/>
  <c r="V66" i="10" s="1"/>
  <c r="P728" i="10" a="1"/>
  <c r="P728" i="10" s="1"/>
  <c r="V728" i="10" s="1"/>
  <c r="P955" i="10" a="1"/>
  <c r="P955" i="10" s="1"/>
  <c r="V955" i="10" s="1"/>
  <c r="P692" i="10" a="1"/>
  <c r="P692" i="10" s="1"/>
  <c r="V692" i="10" s="1"/>
  <c r="P57" i="10" a="1"/>
  <c r="P57" i="10" s="1"/>
  <c r="V57" i="10" s="1"/>
  <c r="P672" i="10" a="1"/>
  <c r="P672" i="10" s="1"/>
  <c r="V672" i="10" s="1"/>
  <c r="P882" i="10" a="1"/>
  <c r="P882" i="10" s="1"/>
  <c r="V882" i="10" s="1"/>
  <c r="P219" i="10" a="1"/>
  <c r="P219" i="10" s="1"/>
  <c r="V219" i="10" s="1"/>
  <c r="P303" i="10" a="1"/>
  <c r="P303" i="10" s="1"/>
  <c r="V303" i="10" s="1"/>
  <c r="P206" i="10" a="1"/>
  <c r="P206" i="10" s="1"/>
  <c r="V206" i="10" s="1"/>
  <c r="P293" i="10" a="1"/>
  <c r="P293" i="10" s="1"/>
  <c r="V293" i="10" s="1"/>
  <c r="P342" i="10" a="1"/>
  <c r="P342" i="10" s="1"/>
  <c r="V342" i="10" s="1"/>
  <c r="P80" i="10" a="1"/>
  <c r="P80" i="10" s="1"/>
  <c r="V80" i="10" s="1"/>
  <c r="P578" i="10" a="1"/>
  <c r="P578" i="10" s="1"/>
  <c r="V578" i="10" s="1"/>
  <c r="P845" i="10" a="1"/>
  <c r="P845" i="10" s="1"/>
  <c r="V845" i="10" s="1"/>
  <c r="P3" i="10" a="1"/>
  <c r="P3" i="10" s="1"/>
  <c r="V3" i="10" s="1"/>
  <c r="P498" i="10" a="1"/>
  <c r="P498" i="10" s="1"/>
  <c r="V498" i="10" s="1"/>
  <c r="P332" i="10" a="1"/>
  <c r="P332" i="10" s="1"/>
  <c r="V332" i="10" s="1"/>
  <c r="P42" i="10" a="1"/>
  <c r="P42" i="10" s="1"/>
  <c r="V42" i="10" s="1"/>
  <c r="P900" i="10" a="1"/>
  <c r="P900" i="10" s="1"/>
  <c r="V900" i="10" s="1"/>
  <c r="P264" i="10" a="1"/>
  <c r="P264" i="10" s="1"/>
  <c r="V264" i="10" s="1"/>
  <c r="P529" i="10" a="1"/>
  <c r="P529" i="10" s="1"/>
  <c r="V529" i="10" s="1"/>
  <c r="P167" i="10" a="1"/>
  <c r="P167" i="10" s="1"/>
  <c r="V167" i="10" s="1"/>
  <c r="P250" i="10" a="1"/>
  <c r="P250" i="10" s="1"/>
  <c r="V250" i="10" s="1"/>
  <c r="P752" i="10" a="1"/>
  <c r="P752" i="10" s="1"/>
  <c r="V752" i="10" s="1"/>
  <c r="P90" i="10" a="1"/>
  <c r="P90" i="10" s="1"/>
  <c r="V90" i="10" s="1"/>
  <c r="P844" i="10" a="1"/>
  <c r="P844" i="10" s="1"/>
  <c r="V844" i="10" s="1"/>
  <c r="P549" i="10" a="1"/>
  <c r="P549" i="10" s="1"/>
  <c r="V549" i="10" s="1"/>
  <c r="P107" i="10" a="1"/>
  <c r="P107" i="10" s="1"/>
  <c r="V107" i="10" s="1"/>
  <c r="P70" i="10" a="1"/>
  <c r="P70" i="10" s="1"/>
  <c r="V70" i="10" s="1"/>
  <c r="P415" i="10" a="1"/>
  <c r="P415" i="10" s="1"/>
  <c r="V415" i="10" s="1"/>
  <c r="P85" i="10" a="1"/>
  <c r="P85" i="10" s="1"/>
  <c r="V85" i="10" s="1"/>
  <c r="P857" i="10" a="1"/>
  <c r="P857" i="10" s="1"/>
  <c r="V857" i="10" s="1"/>
  <c r="P71" i="10" a="1"/>
  <c r="P71" i="10" s="1"/>
  <c r="V71" i="10" s="1"/>
  <c r="P229" i="10" a="1"/>
  <c r="P229" i="10" s="1"/>
  <c r="V229" i="10" s="1"/>
  <c r="P476" i="10" a="1"/>
  <c r="P476" i="10" s="1"/>
  <c r="V476" i="10" s="1"/>
  <c r="P392" i="10" a="1"/>
  <c r="P392" i="10" s="1"/>
  <c r="V392" i="10" s="1"/>
  <c r="P626" i="10" a="1"/>
  <c r="P626" i="10" s="1"/>
  <c r="V626" i="10" s="1"/>
  <c r="P373" i="10" a="1"/>
  <c r="P373" i="10" s="1"/>
  <c r="V373" i="10" s="1"/>
  <c r="P480" i="10" a="1"/>
  <c r="P480" i="10" s="1"/>
  <c r="V480" i="10" s="1"/>
  <c r="P745" i="10" a="1"/>
  <c r="P745" i="10" s="1"/>
  <c r="V745" i="10" s="1"/>
  <c r="P772" i="10" a="1"/>
  <c r="P772" i="10" s="1"/>
  <c r="V772" i="10" s="1"/>
  <c r="P195" i="10" a="1"/>
  <c r="P195" i="10" s="1"/>
  <c r="V195" i="10" s="1"/>
  <c r="P808" i="10" a="1"/>
  <c r="P808" i="10" s="1"/>
  <c r="V808" i="10" s="1"/>
  <c r="P441" i="10" a="1"/>
  <c r="P441" i="10" s="1"/>
  <c r="V441" i="10" s="1"/>
  <c r="P280" i="10" a="1"/>
  <c r="P280" i="10" s="1"/>
  <c r="V280" i="10" s="1"/>
  <c r="P554" i="10" a="1"/>
  <c r="P554" i="10" s="1"/>
  <c r="V554" i="10" s="1"/>
  <c r="P518" i="10" a="1"/>
  <c r="P518" i="10" s="1"/>
  <c r="V518" i="10" s="1"/>
  <c r="P797" i="10" a="1"/>
  <c r="P797" i="10" s="1"/>
  <c r="V797" i="10" s="1"/>
  <c r="P120" i="10" a="1"/>
  <c r="P120" i="10" s="1"/>
  <c r="V120" i="10" s="1"/>
  <c r="P359" i="10" a="1"/>
  <c r="P359" i="10" s="1"/>
  <c r="V359" i="10" s="1"/>
  <c r="P257" i="10" a="1"/>
  <c r="P257" i="10" s="1"/>
  <c r="V257" i="10" s="1"/>
  <c r="P356" i="10" a="1"/>
  <c r="P356" i="10" s="1"/>
  <c r="V356" i="10" s="1"/>
  <c r="P757" i="10" a="1"/>
  <c r="P757" i="10" s="1"/>
  <c r="V757" i="10" s="1"/>
  <c r="P956" i="10" a="1"/>
  <c r="P956" i="10" s="1"/>
  <c r="V956" i="10" s="1"/>
  <c r="P330" i="10" a="1"/>
  <c r="P330" i="10" s="1"/>
  <c r="V330" i="10" s="1"/>
  <c r="P559" i="10" a="1"/>
  <c r="P559" i="10" s="1"/>
  <c r="V559" i="10" s="1"/>
  <c r="P493" i="10" a="1"/>
  <c r="P493" i="10" s="1"/>
  <c r="V493" i="10" s="1"/>
  <c r="P351" i="10" a="1"/>
  <c r="P351" i="10" s="1"/>
  <c r="V351" i="10" s="1"/>
  <c r="P545" i="10" a="1"/>
  <c r="P545" i="10" s="1"/>
  <c r="V545" i="10" s="1"/>
  <c r="P174" i="10" a="1"/>
  <c r="P174" i="10" s="1"/>
  <c r="V174" i="10" s="1"/>
  <c r="P842" i="10" a="1"/>
  <c r="P842" i="10" s="1"/>
  <c r="V842" i="10" s="1"/>
  <c r="P320" i="10" a="1"/>
  <c r="P320" i="10" s="1"/>
  <c r="V320" i="10" s="1"/>
  <c r="P72" i="10" a="1"/>
  <c r="P72" i="10" s="1"/>
  <c r="V72" i="10" s="1"/>
  <c r="P722" i="10" a="1"/>
  <c r="P722" i="10" s="1"/>
  <c r="V722" i="10" s="1"/>
  <c r="P149" i="10" a="1"/>
  <c r="P149" i="10" s="1"/>
  <c r="V149" i="10" s="1"/>
  <c r="P157" i="10" a="1"/>
  <c r="P157" i="10" s="1"/>
  <c r="V157" i="10" s="1"/>
  <c r="P146" i="10" a="1"/>
  <c r="P146" i="10" s="1"/>
  <c r="V146" i="10" s="1"/>
  <c r="P428" i="10" a="1"/>
  <c r="P428" i="10" s="1"/>
  <c r="V428" i="10" s="1"/>
  <c r="P154" i="10" a="1"/>
  <c r="P154" i="10" s="1"/>
  <c r="V154" i="10" s="1"/>
  <c r="P980" i="10" a="1"/>
  <c r="P980" i="10" s="1"/>
  <c r="V980" i="10" s="1"/>
  <c r="P203" i="10" a="1"/>
  <c r="P203" i="10" s="1"/>
  <c r="V203" i="10" s="1"/>
  <c r="P884" i="10" a="1"/>
  <c r="P884" i="10" s="1"/>
  <c r="V884" i="10" s="1"/>
  <c r="P582" i="10" a="1"/>
  <c r="P582" i="10" s="1"/>
  <c r="V582" i="10" s="1"/>
  <c r="P83" i="10" a="1"/>
  <c r="P83" i="10" s="1"/>
  <c r="V83" i="10" s="1"/>
  <c r="P291" i="10" a="1"/>
  <c r="P291" i="10" s="1"/>
  <c r="V291" i="10" s="1"/>
  <c r="P170" i="10" a="1"/>
  <c r="P170" i="10" s="1"/>
  <c r="V170" i="10" s="1"/>
  <c r="P613" i="10" a="1"/>
  <c r="P613" i="10" s="1"/>
  <c r="V613" i="10" s="1"/>
  <c r="P593" i="10" a="1"/>
  <c r="P593" i="10" s="1"/>
  <c r="V593" i="10" s="1"/>
  <c r="P939" i="10" a="1"/>
  <c r="P939" i="10" s="1"/>
  <c r="V939" i="10" s="1"/>
  <c r="P892" i="10" a="1"/>
  <c r="P892" i="10" s="1"/>
  <c r="V892" i="10" s="1"/>
  <c r="P674" i="10" a="1"/>
  <c r="P674" i="10" s="1"/>
  <c r="V674" i="10" s="1"/>
  <c r="P379" i="10" a="1"/>
  <c r="P379" i="10" s="1"/>
  <c r="V379" i="10" s="1"/>
  <c r="P130" i="10" a="1"/>
  <c r="P130" i="10" s="1"/>
  <c r="V130" i="10" s="1"/>
  <c r="P459" i="10" a="1"/>
  <c r="P459" i="10" s="1"/>
  <c r="V459" i="10" s="1"/>
  <c r="P492" i="10" a="1"/>
  <c r="P492" i="10" s="1"/>
  <c r="V492" i="10" s="1"/>
  <c r="P693" i="10" a="1"/>
  <c r="P693" i="10" s="1"/>
  <c r="V693" i="10" s="1"/>
  <c r="P994" i="10" a="1"/>
  <c r="P994" i="10" s="1"/>
  <c r="V994" i="10" s="1"/>
  <c r="P706" i="10" a="1"/>
  <c r="P706" i="10" s="1"/>
  <c r="V706" i="10" s="1"/>
  <c r="P571" i="10" a="1"/>
  <c r="P571" i="10" s="1"/>
  <c r="V571" i="10" s="1"/>
  <c r="P703" i="10" a="1"/>
  <c r="P703" i="10" s="1"/>
  <c r="V703" i="10" s="1"/>
  <c r="P446" i="10" a="1"/>
  <c r="P446" i="10" s="1"/>
  <c r="V446" i="10" s="1"/>
  <c r="P912" i="10" a="1"/>
  <c r="P912" i="10" s="1"/>
  <c r="V912" i="10" s="1"/>
  <c r="P245" i="10" a="1"/>
  <c r="P245" i="10" s="1"/>
  <c r="V245" i="10" s="1"/>
  <c r="P14" i="10" a="1"/>
  <c r="P14" i="10" s="1"/>
  <c r="V14" i="10" s="1"/>
  <c r="P366" i="10" a="1"/>
  <c r="P366" i="10" s="1"/>
  <c r="V366" i="10" s="1"/>
  <c r="P733" i="10" a="1"/>
  <c r="P733" i="10" s="1"/>
  <c r="V733" i="10" s="1"/>
  <c r="P383" i="10" a="1"/>
  <c r="P383" i="10" s="1"/>
  <c r="V383" i="10" s="1"/>
  <c r="P734" i="10" a="1"/>
  <c r="P734" i="10" s="1"/>
  <c r="V734" i="10" s="1"/>
  <c r="P473" i="10" a="1"/>
  <c r="P473" i="10" s="1"/>
  <c r="V473" i="10" s="1"/>
  <c r="P25" i="10" a="1"/>
  <c r="P25" i="10" s="1"/>
  <c r="V25" i="10" s="1"/>
  <c r="P721" i="10" a="1"/>
  <c r="P721" i="10" s="1"/>
  <c r="V721" i="10" s="1"/>
  <c r="P586" i="10" a="1"/>
  <c r="P586" i="10" s="1"/>
  <c r="V586" i="10" s="1"/>
  <c r="P494" i="10" a="1"/>
  <c r="P494" i="10" s="1"/>
  <c r="V494" i="10" s="1"/>
  <c r="P810" i="10" a="1"/>
  <c r="P810" i="10" s="1"/>
  <c r="V810" i="10" s="1"/>
  <c r="P153" i="10" a="1"/>
  <c r="P153" i="10" s="1"/>
  <c r="V153" i="10" s="1"/>
  <c r="P696" i="10" a="1"/>
  <c r="P696" i="10" s="1"/>
  <c r="V696" i="10" s="1"/>
  <c r="P272" i="10" a="1"/>
  <c r="P272" i="10" s="1"/>
  <c r="V272" i="10" s="1"/>
  <c r="P831" i="10" a="1"/>
  <c r="P831" i="10" s="1"/>
  <c r="V831" i="10" s="1"/>
  <c r="P52" i="10" a="1"/>
  <c r="P52" i="10" s="1"/>
  <c r="V52" i="10" s="1"/>
  <c r="P927" i="10" a="1"/>
  <c r="P927" i="10" s="1"/>
  <c r="V927" i="10" s="1"/>
  <c r="P903" i="10" a="1"/>
  <c r="P903" i="10" s="1"/>
  <c r="V903" i="10" s="1"/>
  <c r="P347" i="10" a="1"/>
  <c r="P347" i="10" s="1"/>
  <c r="V347" i="10" s="1"/>
  <c r="P814" i="10" a="1"/>
  <c r="P814" i="10" s="1"/>
  <c r="V814" i="10" s="1"/>
  <c r="P27" i="10" a="1"/>
  <c r="P27" i="10" s="1"/>
  <c r="V27" i="10" s="1"/>
  <c r="P452" i="10" a="1"/>
  <c r="P452" i="10" s="1"/>
  <c r="V452" i="10" s="1"/>
  <c r="P101" i="10" a="1"/>
  <c r="P101" i="10" s="1"/>
  <c r="V101" i="10" s="1"/>
  <c r="P488" i="10" a="1"/>
  <c r="P488" i="10" s="1"/>
  <c r="V488" i="10" s="1"/>
  <c r="P627" i="10" a="1"/>
  <c r="P627" i="10" s="1"/>
  <c r="V627" i="10" s="1"/>
  <c r="P475" i="10" a="1"/>
  <c r="P475" i="10" s="1"/>
  <c r="V475" i="10" s="1"/>
  <c r="P617" i="10" a="1"/>
  <c r="P617" i="10" s="1"/>
  <c r="V617" i="10" s="1"/>
  <c r="P656" i="10" a="1"/>
  <c r="P656" i="10" s="1"/>
  <c r="V656" i="10" s="1"/>
  <c r="P871" i="10" a="1"/>
  <c r="P871" i="10" s="1"/>
  <c r="V871" i="10" s="1"/>
  <c r="P785" i="10" a="1"/>
  <c r="P785" i="10" s="1"/>
  <c r="V785" i="10" s="1"/>
  <c r="P515" i="10" a="1"/>
  <c r="P515" i="10" s="1"/>
  <c r="V515" i="10" s="1"/>
  <c r="P663" i="10" a="1"/>
  <c r="P663" i="10" s="1"/>
  <c r="V663" i="10" s="1"/>
  <c r="P761" i="10" a="1"/>
  <c r="P761" i="10" s="1"/>
  <c r="V761" i="10" s="1"/>
  <c r="P232" i="10" a="1"/>
  <c r="P232" i="10" s="1"/>
  <c r="V232" i="10" s="1"/>
  <c r="P128" i="10" a="1"/>
  <c r="P128" i="10" s="1"/>
  <c r="V128" i="10" s="1"/>
  <c r="P937" i="10" a="1"/>
  <c r="P937" i="10" s="1"/>
  <c r="V937" i="10" s="1"/>
  <c r="P684" i="10" a="1"/>
  <c r="P684" i="10" s="1"/>
  <c r="V684" i="10" s="1"/>
  <c r="P676" i="10" a="1"/>
  <c r="P676" i="10" s="1"/>
  <c r="V676" i="10" s="1"/>
  <c r="P889" i="10" a="1"/>
  <c r="P889" i="10" s="1"/>
  <c r="V889" i="10" s="1"/>
  <c r="P505" i="10" a="1"/>
  <c r="P505" i="10" s="1"/>
  <c r="V505" i="10" s="1"/>
  <c r="P798" i="10" a="1"/>
  <c r="P798" i="10" s="1"/>
  <c r="V798" i="10" s="1"/>
  <c r="P139" i="10" a="1"/>
  <c r="P139" i="10" s="1"/>
  <c r="V139" i="10" s="1"/>
  <c r="P629" i="10" a="1"/>
  <c r="P629" i="10" s="1"/>
  <c r="V629" i="10" s="1"/>
  <c r="P396" i="10" a="1"/>
  <c r="P396" i="10" s="1"/>
  <c r="V396" i="10" s="1"/>
  <c r="P926" i="10" a="1"/>
  <c r="P926" i="10" s="1"/>
  <c r="V926" i="10" s="1"/>
  <c r="P268" i="10" a="1"/>
  <c r="P268" i="10" s="1"/>
  <c r="V268" i="10" s="1"/>
  <c r="P164" i="10" a="1"/>
  <c r="P164" i="10" s="1"/>
  <c r="V164" i="10" s="1"/>
  <c r="P581" i="10" a="1"/>
  <c r="P581" i="10" s="1"/>
  <c r="V581" i="10" s="1"/>
  <c r="P547" i="10" a="1"/>
  <c r="P547" i="10" s="1"/>
  <c r="V547" i="10" s="1"/>
  <c r="P717" i="10" a="1"/>
  <c r="P717" i="10" s="1"/>
  <c r="V717" i="10" s="1"/>
  <c r="P919" i="10" a="1"/>
  <c r="P919" i="10" s="1"/>
  <c r="V919" i="10" s="1"/>
  <c r="P235" i="10" a="1"/>
  <c r="P235" i="10" s="1"/>
  <c r="V235" i="10" s="1"/>
  <c r="P895" i="10" a="1"/>
  <c r="P895" i="10" s="1"/>
  <c r="V895" i="10" s="1"/>
  <c r="P739" i="10" a="1"/>
  <c r="P739" i="10" s="1"/>
  <c r="V739" i="10" s="1"/>
  <c r="P193" i="10" a="1"/>
  <c r="P193" i="10" s="1"/>
  <c r="V193" i="10" s="1"/>
  <c r="P321" i="10" a="1"/>
  <c r="P321" i="10" s="1"/>
  <c r="V321" i="10" s="1"/>
  <c r="P487" i="10" a="1"/>
  <c r="P487" i="10" s="1"/>
  <c r="V487" i="10" s="1"/>
  <c r="P218" i="10" a="1"/>
  <c r="P218" i="10" s="1"/>
  <c r="V218" i="10" s="1"/>
  <c r="P694" i="10" a="1"/>
  <c r="P694" i="10" s="1"/>
  <c r="V694" i="10" s="1"/>
  <c r="P79" i="10" a="1"/>
  <c r="P79" i="10" s="1"/>
  <c r="V79" i="10" s="1"/>
  <c r="P486" i="10" a="1"/>
  <c r="P486" i="10" s="1"/>
  <c r="V486" i="10" s="1"/>
  <c r="P421" i="10" a="1"/>
  <c r="P421" i="10" s="1"/>
  <c r="V421" i="10" s="1"/>
  <c r="P946" i="10" a="1"/>
  <c r="P946" i="10" s="1"/>
  <c r="V946" i="10" s="1"/>
  <c r="P824" i="10" a="1"/>
  <c r="P824" i="10" s="1"/>
  <c r="V824" i="10" s="1"/>
  <c r="P12" i="10" a="1"/>
  <c r="P12" i="10" s="1"/>
  <c r="V12" i="10" s="1"/>
  <c r="P462" i="10" a="1"/>
  <c r="P462" i="10" s="1"/>
  <c r="V462" i="10" s="1"/>
  <c r="P746" i="10" a="1"/>
  <c r="P746" i="10" s="1"/>
  <c r="V746" i="10" s="1"/>
  <c r="P602" i="10" a="1"/>
  <c r="P602" i="10" s="1"/>
  <c r="V602" i="10" s="1"/>
  <c r="P713" i="10" a="1"/>
  <c r="P713" i="10" s="1"/>
  <c r="V713" i="10" s="1"/>
  <c r="P464" i="10" a="1"/>
  <c r="P464" i="10" s="1"/>
  <c r="V464" i="10" s="1"/>
  <c r="P564" i="10" a="1"/>
  <c r="P564" i="10" s="1"/>
  <c r="V564" i="10" s="1"/>
  <c r="P377" i="10" a="1"/>
  <c r="P377" i="10" s="1"/>
  <c r="V377" i="10" s="1"/>
  <c r="P187" i="10" a="1"/>
  <c r="P187" i="10" s="1"/>
  <c r="V187" i="10" s="1"/>
  <c r="P385" i="10" a="1"/>
  <c r="P385" i="10" s="1"/>
  <c r="V385" i="10" s="1"/>
  <c r="P173" i="10" a="1"/>
  <c r="P173" i="10" s="1"/>
  <c r="V173" i="10" s="1"/>
  <c r="P553" i="10" a="1"/>
  <c r="P553" i="10" s="1"/>
  <c r="V553" i="10" s="1"/>
  <c r="P131" i="10" a="1"/>
  <c r="P131" i="10" s="1"/>
  <c r="V131" i="10" s="1"/>
  <c r="P970" i="10" a="1"/>
  <c r="P970" i="10" s="1"/>
  <c r="V970" i="10" s="1"/>
  <c r="P329" i="10" a="1"/>
  <c r="P329" i="10" s="1"/>
  <c r="V329" i="10" s="1"/>
  <c r="P948" i="10" a="1"/>
  <c r="P948" i="10" s="1"/>
  <c r="V948" i="10" s="1"/>
  <c r="P449" i="10" a="1"/>
  <c r="P449" i="10" s="1"/>
  <c r="V449" i="10" s="1"/>
  <c r="P859" i="10" a="1"/>
  <c r="P859" i="10" s="1"/>
  <c r="V859" i="10" s="1"/>
  <c r="P124" i="10" a="1"/>
  <c r="P124" i="10" s="1"/>
  <c r="V124" i="10" s="1"/>
  <c r="P664" i="10" a="1"/>
  <c r="P664" i="10" s="1"/>
  <c r="V664" i="10" s="1"/>
  <c r="P348" i="10" a="1"/>
  <c r="P348" i="10" s="1"/>
  <c r="V348" i="10" s="1"/>
  <c r="P989" i="10" a="1"/>
  <c r="P989" i="10" s="1"/>
  <c r="V989" i="10" s="1"/>
  <c r="P294" i="10" a="1"/>
  <c r="P294" i="10" s="1"/>
  <c r="V294" i="10" s="1"/>
  <c r="P355" i="10" a="1"/>
  <c r="P355" i="10" s="1"/>
  <c r="V355" i="10" s="1"/>
  <c r="P872" i="10" a="1"/>
  <c r="P872" i="10" s="1"/>
  <c r="V872" i="10" s="1"/>
  <c r="P256" i="10" a="1"/>
  <c r="P256" i="10" s="1"/>
  <c r="V256" i="10" s="1"/>
  <c r="P537" i="10" a="1"/>
  <c r="P537" i="10" s="1"/>
  <c r="V537" i="10" s="1"/>
  <c r="P854" i="10" a="1"/>
  <c r="P854" i="10" s="1"/>
  <c r="V854" i="10" s="1"/>
  <c r="P20" i="10" a="1"/>
  <c r="P20" i="10" s="1"/>
  <c r="V20" i="10" s="1"/>
  <c r="P513" i="10" a="1"/>
  <c r="P513" i="10" s="1"/>
  <c r="V513" i="10" s="1"/>
  <c r="P677" i="10" a="1"/>
  <c r="P677" i="10" s="1"/>
  <c r="V677" i="10" s="1"/>
  <c r="P705" i="10" a="1"/>
  <c r="P705" i="10" s="1"/>
  <c r="V705" i="10" s="1"/>
  <c r="P286" i="10" a="1"/>
  <c r="P286" i="10" s="1"/>
  <c r="V286" i="10" s="1"/>
  <c r="P412" i="10" a="1"/>
  <c r="P412" i="10" s="1"/>
  <c r="V412" i="10" s="1"/>
  <c r="P604" i="10" a="1"/>
  <c r="P604" i="10" s="1"/>
  <c r="V604" i="10" s="1"/>
  <c r="P184" i="10" a="1"/>
  <c r="P184" i="10" s="1"/>
  <c r="V184" i="10" s="1"/>
  <c r="P158" i="10" a="1"/>
  <c r="P158" i="10" s="1"/>
  <c r="V158" i="10" s="1"/>
  <c r="P253" i="10" a="1"/>
  <c r="P253" i="10" s="1"/>
  <c r="V253" i="10" s="1"/>
  <c r="P648" i="10" a="1"/>
  <c r="P648" i="10" s="1"/>
  <c r="V648" i="10" s="1"/>
  <c r="P97" i="10" a="1"/>
  <c r="P97" i="10" s="1"/>
  <c r="V97" i="10" s="1"/>
  <c r="P738" i="10" a="1"/>
  <c r="P738" i="10" s="1"/>
  <c r="V738" i="10" s="1"/>
  <c r="P159" i="10" a="1"/>
  <c r="P159" i="10" s="1"/>
  <c r="V159" i="10" s="1"/>
  <c r="P968" i="10" a="1"/>
  <c r="P968" i="10" s="1"/>
  <c r="V968" i="10" s="1"/>
  <c r="P940" i="10" a="1"/>
  <c r="P940" i="10" s="1"/>
  <c r="V940" i="10" s="1"/>
  <c r="P637" i="10" a="1"/>
  <c r="P637" i="10" s="1"/>
  <c r="V637" i="10" s="1"/>
  <c r="P897" i="10" a="1"/>
  <c r="P897" i="10" s="1"/>
  <c r="V897" i="10" s="1"/>
  <c r="P172" i="10" a="1"/>
  <c r="P172" i="10" s="1"/>
  <c r="V172" i="10" s="1"/>
  <c r="P699" i="10" a="1"/>
  <c r="P699" i="10" s="1"/>
  <c r="V699" i="10" s="1"/>
  <c r="P393" i="10" a="1"/>
  <c r="P393" i="10" s="1"/>
  <c r="V393" i="10" s="1"/>
  <c r="P274" i="10" a="1"/>
  <c r="P274" i="10" s="1"/>
  <c r="V274" i="10" s="1"/>
  <c r="P788" i="10" a="1"/>
  <c r="P788" i="10" s="1"/>
  <c r="V788" i="10" s="1"/>
  <c r="P558" i="10" a="1"/>
  <c r="P558" i="10" s="1"/>
  <c r="V558" i="10" s="1"/>
  <c r="P16" i="10" a="1"/>
  <c r="P16" i="10" s="1"/>
  <c r="V16" i="10" s="1"/>
  <c r="P905" i="10" a="1"/>
  <c r="P905" i="10" s="1"/>
  <c r="V905" i="10" s="1"/>
  <c r="P8" i="10" a="1"/>
  <c r="P8" i="10" s="1"/>
  <c r="V8" i="10" s="1"/>
  <c r="P397" i="10" a="1"/>
  <c r="P397" i="10" s="1"/>
  <c r="V397" i="10" s="1"/>
  <c r="P468" i="10" a="1"/>
  <c r="P468" i="10" s="1"/>
  <c r="V468" i="10" s="1"/>
  <c r="P5" i="10" a="1"/>
  <c r="P5" i="10" s="1"/>
  <c r="V5" i="10" s="1"/>
  <c r="P535" i="10" a="1"/>
  <c r="P535" i="10" s="1"/>
  <c r="V535" i="10" s="1"/>
  <c r="P354" i="10" a="1"/>
  <c r="P354" i="10" s="1"/>
  <c r="V354" i="10" s="1"/>
  <c r="P624" i="10" a="1"/>
  <c r="P624" i="10" s="1"/>
  <c r="V624" i="10" s="1"/>
  <c r="P382" i="10" a="1"/>
  <c r="P382" i="10" s="1"/>
  <c r="V382" i="10" s="1"/>
  <c r="P323" i="10" a="1"/>
  <c r="P323" i="10" s="1"/>
  <c r="V323" i="10" s="1"/>
  <c r="P62" i="10" a="1"/>
  <c r="P62" i="10" s="1"/>
  <c r="V62" i="10" s="1"/>
  <c r="P805" i="10" a="1"/>
  <c r="P805" i="10" s="1"/>
  <c r="V805" i="10" s="1"/>
  <c r="P141" i="10" a="1"/>
  <c r="P141" i="10" s="1"/>
  <c r="V141" i="10" s="1"/>
  <c r="P806" i="10" a="1"/>
  <c r="P806" i="10" s="1"/>
  <c r="V806" i="10" s="1"/>
  <c r="P238" i="10" a="1"/>
  <c r="P238" i="10" s="1"/>
  <c r="V238" i="10" s="1"/>
  <c r="P372" i="10" a="1"/>
  <c r="P372" i="10" s="1"/>
  <c r="V372" i="10" s="1"/>
  <c r="P765" i="10" a="1"/>
  <c r="P765" i="10" s="1"/>
  <c r="V765" i="10" s="1"/>
  <c r="P132" i="10" a="1"/>
  <c r="P132" i="10" s="1"/>
  <c r="V132" i="10" s="1"/>
  <c r="P524" i="10" a="1"/>
  <c r="P524" i="10" s="1"/>
  <c r="V524" i="10" s="1"/>
  <c r="P460" i="10" a="1"/>
  <c r="P460" i="10" s="1"/>
  <c r="V460" i="10" s="1"/>
  <c r="P84" i="10" a="1"/>
  <c r="P84" i="10" s="1"/>
  <c r="V84" i="10" s="1"/>
  <c r="P652" i="10" a="1"/>
  <c r="P652" i="10" s="1"/>
  <c r="V652" i="10" s="1"/>
  <c r="P48" i="10" a="1"/>
  <c r="P48" i="10" s="1"/>
  <c r="V48" i="10" s="1"/>
  <c r="P666" i="10" a="1"/>
  <c r="P666" i="10" s="1"/>
  <c r="V666" i="10" s="1"/>
  <c r="P683" i="10" a="1"/>
  <c r="P683" i="10" s="1"/>
  <c r="V683" i="10" s="1"/>
  <c r="P510" i="10" a="1"/>
  <c r="P510" i="10" s="1"/>
  <c r="V510" i="10" s="1"/>
  <c r="P390" i="10" a="1"/>
  <c r="P390" i="10" s="1"/>
  <c r="V390" i="10" s="1"/>
  <c r="P594" i="10" a="1"/>
  <c r="P594" i="10" s="1"/>
  <c r="V594" i="10" s="1"/>
  <c r="P878" i="10" a="1"/>
  <c r="P878" i="10" s="1"/>
  <c r="V878" i="10" s="1"/>
  <c r="P336" i="10" a="1"/>
  <c r="P336" i="10" s="1"/>
  <c r="V336" i="10" s="1"/>
  <c r="P718" i="10" a="1"/>
  <c r="P718" i="10" s="1"/>
  <c r="V718" i="10" s="1"/>
  <c r="P388" i="10" a="1"/>
  <c r="P388" i="10" s="1"/>
  <c r="V388" i="10" s="1"/>
  <c r="P469" i="10" a="1"/>
  <c r="P469" i="10" s="1"/>
  <c r="V469" i="10" s="1"/>
  <c r="P781" i="10" a="1"/>
  <c r="P781" i="10" s="1"/>
  <c r="V781" i="10" s="1"/>
  <c r="P311" i="10" a="1"/>
  <c r="P311" i="10" s="1"/>
  <c r="V311" i="10" s="1"/>
  <c r="P793" i="10" a="1"/>
  <c r="P793" i="10" s="1"/>
  <c r="V793" i="10" s="1"/>
  <c r="P309" i="10" a="1"/>
  <c r="P309" i="10" s="1"/>
  <c r="V309" i="10" s="1"/>
  <c r="P405" i="10" a="1"/>
  <c r="P405" i="10" s="1"/>
  <c r="V405" i="10" s="1"/>
  <c r="P458" i="10" a="1"/>
  <c r="P458" i="10" s="1"/>
  <c r="V458" i="10" s="1"/>
  <c r="P973" i="10" a="1"/>
  <c r="P973" i="10" s="1"/>
  <c r="V973" i="10" s="1"/>
  <c r="P534" i="10" a="1"/>
  <c r="P534" i="10" s="1"/>
  <c r="V534" i="10" s="1"/>
  <c r="P442" i="10" a="1"/>
  <c r="P442" i="10" s="1"/>
  <c r="V442" i="10" s="1"/>
  <c r="P322" i="10" a="1"/>
  <c r="P322" i="10" s="1"/>
  <c r="V322" i="10" s="1"/>
  <c r="P287" i="10" a="1"/>
  <c r="P287" i="10" s="1"/>
  <c r="V287" i="10" s="1"/>
  <c r="P129" i="10" a="1"/>
  <c r="P129" i="10" s="1"/>
  <c r="V129" i="10" s="1"/>
  <c r="P804" i="10" a="1"/>
  <c r="P804" i="10" s="1"/>
  <c r="V804" i="10" s="1"/>
  <c r="P719" i="10" a="1"/>
  <c r="P719" i="10" s="1"/>
  <c r="V719" i="10" s="1"/>
  <c r="P283" i="10" a="1"/>
  <c r="P283" i="10" s="1"/>
  <c r="V283" i="10" s="1"/>
  <c r="P575" i="10" a="1"/>
  <c r="P575" i="10" s="1"/>
  <c r="V575" i="10" s="1"/>
  <c r="P877" i="10" a="1"/>
  <c r="P877" i="10" s="1"/>
  <c r="V877" i="10" s="1"/>
  <c r="P915" i="10" a="1"/>
  <c r="P915" i="10" s="1"/>
  <c r="V915" i="10" s="1"/>
  <c r="P531" i="10" a="1"/>
  <c r="P531" i="10" s="1"/>
  <c r="V531" i="10" s="1"/>
  <c r="P104" i="10" a="1"/>
  <c r="P104" i="10" s="1"/>
  <c r="V104" i="10" s="1"/>
  <c r="P599" i="10" a="1"/>
  <c r="P599" i="10" s="1"/>
  <c r="V599" i="10" s="1"/>
  <c r="P701" i="10" a="1"/>
  <c r="P701" i="10" s="1"/>
  <c r="V701" i="10" s="1"/>
  <c r="P832" i="10" a="1"/>
  <c r="P832" i="10" s="1"/>
  <c r="V832" i="10" s="1"/>
  <c r="P165" i="10" a="1"/>
  <c r="P165" i="10" s="1"/>
  <c r="V165" i="10" s="1"/>
  <c r="P632" i="10" a="1"/>
  <c r="P632" i="10" s="1"/>
  <c r="V632" i="10" s="1"/>
  <c r="P507" i="10" a="1"/>
  <c r="P507" i="10" s="1"/>
  <c r="V507" i="10" s="1"/>
  <c r="P612" i="10" a="1"/>
  <c r="P612" i="10" s="1"/>
  <c r="V612" i="10" s="1"/>
  <c r="P881" i="10" a="1"/>
  <c r="P881" i="10" s="1"/>
  <c r="V881" i="10" s="1"/>
  <c r="P395" i="10" a="1"/>
  <c r="P395" i="10" s="1"/>
  <c r="V395" i="10" s="1"/>
  <c r="P156" i="10" a="1"/>
  <c r="P156" i="10" s="1"/>
  <c r="V156" i="10" s="1"/>
  <c r="P470" i="10" a="1"/>
  <c r="P470" i="10" s="1"/>
  <c r="V470" i="10" s="1"/>
  <c r="P688" i="10" a="1"/>
  <c r="P688" i="10" s="1"/>
  <c r="V688" i="10" s="1"/>
  <c r="P873" i="10" a="1"/>
  <c r="P873" i="10" s="1"/>
  <c r="V873" i="10" s="1"/>
  <c r="P204" i="10" a="1"/>
  <c r="P204" i="10" s="1"/>
  <c r="V204" i="10" s="1"/>
  <c r="P78" i="10" a="1"/>
  <c r="P78" i="10" s="1"/>
  <c r="V78" i="10" s="1"/>
  <c r="P51" i="10" a="1"/>
  <c r="P51" i="10" s="1"/>
  <c r="V51" i="10" s="1"/>
  <c r="P642" i="10" a="1"/>
  <c r="P642" i="10" s="1"/>
  <c r="V642" i="10" s="1"/>
  <c r="P197" i="10" a="1"/>
  <c r="P197" i="10" s="1"/>
  <c r="V197" i="10" s="1"/>
  <c r="P168" i="10" a="1"/>
  <c r="P168" i="10" s="1"/>
  <c r="V168" i="10" s="1"/>
  <c r="P339" i="10" a="1"/>
  <c r="P339" i="10" s="1"/>
  <c r="V339" i="10" s="1"/>
  <c r="P803" i="10" a="1"/>
  <c r="P803" i="10" s="1"/>
  <c r="V803" i="10" s="1"/>
  <c r="P281" i="10" a="1"/>
  <c r="P281" i="10" s="1"/>
  <c r="V281" i="10" s="1"/>
  <c r="P598" i="10" a="1"/>
  <c r="P598" i="10" s="1"/>
  <c r="V598" i="10" s="1"/>
  <c r="P160" i="10" a="1"/>
  <c r="P160" i="10" s="1"/>
  <c r="V160" i="10" s="1"/>
  <c r="P630" i="10" a="1"/>
  <c r="P630" i="10" s="1"/>
  <c r="V630" i="10" s="1"/>
  <c r="P278" i="10" a="1"/>
  <c r="P278" i="10" s="1"/>
  <c r="V278" i="10" s="1"/>
  <c r="P867" i="10" a="1"/>
  <c r="P867" i="10" s="1"/>
  <c r="V867" i="10" s="1"/>
  <c r="P431" i="10" a="1"/>
  <c r="P431" i="10" s="1"/>
  <c r="V431" i="10" s="1"/>
  <c r="P969" i="10" a="1"/>
  <c r="P969" i="10" s="1"/>
  <c r="V969" i="10" s="1"/>
  <c r="P399" i="10" a="1"/>
  <c r="P399" i="10" s="1"/>
  <c r="V399" i="10" s="1"/>
  <c r="P380" i="10" a="1"/>
  <c r="P380" i="10" s="1"/>
  <c r="V380" i="10" s="1"/>
  <c r="P371" i="10" a="1"/>
  <c r="P371" i="10" s="1"/>
  <c r="V371" i="10" s="1"/>
  <c r="P233" i="10" a="1"/>
  <c r="P233" i="10" s="1"/>
  <c r="V233" i="10" s="1"/>
  <c r="P445" i="10" a="1"/>
  <c r="P445" i="10" s="1"/>
  <c r="V445" i="10" s="1"/>
  <c r="P96" i="10" a="1"/>
  <c r="P96" i="10" s="1"/>
  <c r="V96" i="10" s="1"/>
  <c r="P876" i="10" a="1"/>
  <c r="P876" i="10" s="1"/>
  <c r="V876" i="10" s="1"/>
  <c r="P358" i="10" a="1"/>
  <c r="P358" i="10" s="1"/>
  <c r="V358" i="10" s="1"/>
  <c r="P931" i="10" a="1"/>
  <c r="P931" i="10" s="1"/>
  <c r="V931" i="10" s="1"/>
  <c r="P337" i="10" a="1"/>
  <c r="P337" i="10" s="1"/>
  <c r="V337" i="10" s="1"/>
  <c r="P500" i="10" a="1"/>
  <c r="P500" i="10" s="1"/>
  <c r="V500" i="10" s="1"/>
  <c r="P821" i="10" a="1"/>
  <c r="P821" i="10" s="1"/>
  <c r="V821" i="10" s="1"/>
  <c r="P408" i="10" a="1"/>
  <c r="P408" i="10" s="1"/>
  <c r="V408" i="10" s="1"/>
  <c r="P181" i="10" a="1"/>
  <c r="P181" i="10" s="1"/>
  <c r="V181" i="10" s="1"/>
  <c r="P954" i="10" a="1"/>
  <c r="P954" i="10" s="1"/>
  <c r="V954" i="10" s="1"/>
  <c r="P189" i="10" a="1"/>
  <c r="P189" i="10" s="1"/>
  <c r="V189" i="10" s="1"/>
  <c r="P839" i="10" a="1"/>
  <c r="P839" i="10" s="1"/>
  <c r="V839" i="10" s="1"/>
  <c r="P811" i="10" a="1"/>
  <c r="P811" i="10" s="1"/>
  <c r="V811" i="10" s="1"/>
  <c r="P185" i="10" a="1"/>
  <c r="P185" i="10" s="1"/>
  <c r="V185" i="10" s="1"/>
  <c r="P282" i="10" a="1"/>
  <c r="P282" i="10" s="1"/>
  <c r="V282" i="10" s="1"/>
  <c r="P538" i="10" a="1"/>
  <c r="P538" i="10" s="1"/>
  <c r="V538" i="10" s="1"/>
  <c r="P615" i="10" a="1"/>
  <c r="P615" i="10" s="1"/>
  <c r="V615" i="10" s="1"/>
  <c r="P439" i="10" a="1"/>
  <c r="P439" i="10" s="1"/>
  <c r="V439" i="10" s="1"/>
  <c r="P478" i="10" a="1"/>
  <c r="P478" i="10" s="1"/>
  <c r="V478" i="10" s="1"/>
  <c r="P671" i="10" a="1"/>
  <c r="P671" i="10" s="1"/>
  <c r="V671" i="10" s="1"/>
  <c r="P255" i="10" a="1"/>
  <c r="P255" i="10" s="1"/>
  <c r="V255" i="10" s="1"/>
  <c r="P901" i="10" a="1"/>
  <c r="P901" i="10" s="1"/>
  <c r="V901" i="10" s="1"/>
  <c r="P551" i="10" a="1"/>
  <c r="P551" i="10" s="1"/>
  <c r="V551" i="10" s="1"/>
  <c r="P23" i="10" a="1"/>
  <c r="P23" i="10" s="1"/>
  <c r="V23" i="10" s="1"/>
  <c r="P192" i="10" a="1"/>
  <c r="P192" i="10" s="1"/>
  <c r="V192" i="10" s="1"/>
  <c r="P87" i="10" a="1"/>
  <c r="P87" i="10" s="1"/>
  <c r="V87" i="10" s="1"/>
  <c r="P991" i="10" a="1"/>
  <c r="P991" i="10" s="1"/>
  <c r="V991" i="10" s="1"/>
  <c r="P11" i="10" a="1"/>
  <c r="P11" i="10" s="1"/>
  <c r="V11" i="10" s="1"/>
  <c r="P736" i="10" a="1"/>
  <c r="P736" i="10" s="1"/>
  <c r="V736" i="10" s="1"/>
  <c r="P600" i="10" a="1"/>
  <c r="P600" i="10" s="1"/>
  <c r="V600" i="10" s="1"/>
  <c r="P162" i="10" a="1"/>
  <c r="P162" i="10" s="1"/>
  <c r="V162" i="10" s="1"/>
  <c r="P262" i="10" a="1"/>
  <c r="P262" i="10" s="1"/>
  <c r="V262" i="10" s="1"/>
  <c r="P833" i="10" a="1"/>
  <c r="P833" i="10" s="1"/>
  <c r="V833" i="10" s="1"/>
  <c r="P800" i="10" a="1"/>
  <c r="P800" i="10" s="1"/>
  <c r="V800" i="10" s="1"/>
  <c r="P117" i="10" a="1"/>
  <c r="P117" i="10" s="1"/>
  <c r="V117" i="10" s="1"/>
  <c r="P709" i="10" a="1"/>
  <c r="P709" i="10" s="1"/>
  <c r="V709" i="10" s="1"/>
  <c r="P310" i="10" a="1"/>
  <c r="P310" i="10" s="1"/>
  <c r="V310" i="10" s="1"/>
  <c r="P63" i="10" a="1"/>
  <c r="P63" i="10" s="1"/>
  <c r="V63" i="10" s="1"/>
  <c r="P758" i="10" a="1"/>
  <c r="P758" i="10" s="1"/>
  <c r="V758" i="10" s="1"/>
  <c r="P176" i="10" a="1"/>
  <c r="P176" i="10" s="1"/>
  <c r="V176" i="10" s="1"/>
  <c r="P846" i="10" a="1"/>
  <c r="P846" i="10" s="1"/>
  <c r="V846" i="10" s="1"/>
  <c r="P906" i="10" a="1"/>
  <c r="P906" i="10" s="1"/>
  <c r="V906" i="10" s="1"/>
  <c r="P444" i="10" a="1"/>
  <c r="P444" i="10" s="1"/>
  <c r="V444" i="10" s="1"/>
  <c r="P315" i="10" a="1"/>
  <c r="P315" i="10" s="1"/>
  <c r="V315" i="10" s="1"/>
  <c r="P216" i="10" a="1"/>
  <c r="P216" i="10" s="1"/>
  <c r="V216" i="10" s="1"/>
  <c r="P907" i="10" a="1"/>
  <c r="P907" i="10" s="1"/>
  <c r="V907" i="10" s="1"/>
  <c r="P479" i="10" a="1"/>
  <c r="P479" i="10" s="1"/>
  <c r="V479" i="10" s="1"/>
  <c r="P276" i="10" a="1"/>
  <c r="P276" i="10" s="1"/>
  <c r="V276" i="10" s="1"/>
  <c r="P116" i="10" a="1"/>
  <c r="P116" i="10" s="1"/>
  <c r="V116" i="10" s="1"/>
  <c r="P240" i="10" a="1"/>
  <c r="P240" i="10" s="1"/>
  <c r="V240" i="10" s="1"/>
  <c r="P289" i="10" a="1"/>
  <c r="P289" i="10" s="1"/>
  <c r="V289" i="10" s="1"/>
  <c r="P981" i="10" a="1"/>
  <c r="P981" i="10" s="1"/>
  <c r="V981" i="10" s="1"/>
  <c r="P675" i="10" a="1"/>
  <c r="P675" i="10" s="1"/>
  <c r="V675" i="10" s="1"/>
  <c r="P744" i="10" a="1"/>
  <c r="P744" i="10" s="1"/>
  <c r="V744" i="10" s="1"/>
  <c r="P726" i="10" a="1"/>
  <c r="P726" i="10" s="1"/>
  <c r="V726" i="10" s="1"/>
  <c r="P210" i="10" a="1"/>
  <c r="P210" i="10" s="1"/>
  <c r="V210" i="10" s="1"/>
  <c r="P880" i="10" a="1"/>
  <c r="P880" i="10" s="1"/>
  <c r="V880" i="10" s="1"/>
  <c r="P557" i="10" a="1"/>
  <c r="P557" i="10" s="1"/>
  <c r="V557" i="10" s="1"/>
  <c r="P26" i="10" a="1"/>
  <c r="P26" i="10" s="1"/>
  <c r="V26" i="10" s="1"/>
  <c r="P440" i="10" a="1"/>
  <c r="P440" i="10" s="1"/>
  <c r="V440" i="10" s="1"/>
  <c r="P411" i="10" a="1"/>
  <c r="P411" i="10" s="1"/>
  <c r="V411" i="10" s="1"/>
  <c r="P611" i="10" a="1"/>
  <c r="P611" i="10" s="1"/>
  <c r="V611" i="10" s="1"/>
  <c r="P307" i="10" a="1"/>
  <c r="P307" i="10" s="1"/>
  <c r="V307" i="10" s="1"/>
  <c r="P775" i="10" a="1"/>
  <c r="P775" i="10" s="1"/>
  <c r="V775" i="10" s="1"/>
  <c r="P506" i="10" a="1"/>
  <c r="P506" i="10" s="1"/>
  <c r="V506" i="10" s="1"/>
  <c r="P874" i="10" a="1"/>
  <c r="P874" i="10" s="1"/>
  <c r="V874" i="10" s="1"/>
  <c r="P200" i="10" a="1"/>
  <c r="P200" i="10" s="1"/>
  <c r="V200" i="10" s="1"/>
  <c r="P277" i="10" a="1"/>
  <c r="P277" i="10" s="1"/>
  <c r="V277" i="10" s="1"/>
  <c r="P148" i="10" a="1"/>
  <c r="P148" i="10" s="1"/>
  <c r="V148" i="10" s="1"/>
  <c r="P827" i="10" a="1"/>
  <c r="P827" i="10" s="1"/>
  <c r="V827" i="10" s="1"/>
  <c r="P271" i="10" a="1"/>
  <c r="P271" i="10" s="1"/>
  <c r="V271" i="10" s="1"/>
  <c r="P53" i="10" a="1"/>
  <c r="P53" i="10" s="1"/>
  <c r="V53" i="10" s="1"/>
  <c r="P221" i="10" a="1"/>
  <c r="P221" i="10" s="1"/>
  <c r="V221" i="10" s="1"/>
  <c r="P376" i="10" a="1"/>
  <c r="P376" i="10" s="1"/>
  <c r="V376" i="10" s="1"/>
  <c r="P144" i="10" a="1"/>
  <c r="P144" i="10" s="1"/>
  <c r="V144" i="10" s="1"/>
  <c r="P300" i="10" a="1"/>
  <c r="P300" i="10" s="1"/>
  <c r="V300" i="10" s="1"/>
  <c r="P960" i="10" a="1"/>
  <c r="P960" i="10" s="1"/>
  <c r="V960" i="10" s="1"/>
  <c r="P306" i="10" a="1"/>
  <c r="P306" i="10" s="1"/>
  <c r="V306" i="10" s="1"/>
  <c r="P211" i="10" a="1"/>
  <c r="P211" i="10" s="1"/>
  <c r="V211" i="10" s="1"/>
  <c r="P466" i="10" a="1"/>
  <c r="P466" i="10" s="1"/>
  <c r="V466" i="10" s="1"/>
  <c r="P712" i="10" a="1"/>
  <c r="P712" i="10" s="1"/>
  <c r="V712" i="10" s="1"/>
  <c r="P898" i="10" a="1"/>
  <c r="P898" i="10" s="1"/>
  <c r="V898" i="10" s="1"/>
  <c r="P199" i="10" a="1"/>
  <c r="P199" i="10" s="1"/>
  <c r="V199" i="10" s="1"/>
  <c r="P6" i="10" a="1"/>
  <c r="P6" i="10" s="1"/>
  <c r="V6" i="10" s="1"/>
  <c r="P921" i="10" a="1"/>
  <c r="P921" i="10" s="1"/>
  <c r="V921" i="10" s="1"/>
  <c r="P194" i="10" a="1"/>
  <c r="P194" i="10" s="1"/>
  <c r="V194" i="10" s="1"/>
  <c r="P681" i="10" a="1"/>
  <c r="P681" i="10" s="1"/>
  <c r="V681" i="10" s="1"/>
  <c r="P121" i="10" a="1"/>
  <c r="P121" i="10" s="1"/>
  <c r="V121" i="10" s="1"/>
  <c r="P92" i="10" a="1"/>
  <c r="P92" i="10" s="1"/>
  <c r="V92" i="10" s="1"/>
  <c r="P585" i="10" a="1"/>
  <c r="P585" i="10" s="1"/>
  <c r="V585" i="10" s="1"/>
  <c r="P437" i="10" a="1"/>
  <c r="P437" i="10" s="1"/>
  <c r="V437" i="10" s="1"/>
  <c r="P249" i="10" a="1"/>
  <c r="P249" i="10" s="1"/>
  <c r="V249" i="10" s="1"/>
  <c r="P453" i="10" a="1"/>
  <c r="P453" i="10" s="1"/>
  <c r="V453" i="10" s="1"/>
  <c r="P49" i="10" a="1"/>
  <c r="P49" i="10" s="1"/>
  <c r="V49" i="10" s="1"/>
  <c r="P543" i="10" a="1"/>
  <c r="P543" i="10" s="1"/>
  <c r="V543" i="10" s="1"/>
  <c r="P914" i="10" a="1"/>
  <c r="P914" i="10" s="1"/>
  <c r="V914" i="10" s="1"/>
  <c r="P823" i="10" a="1"/>
  <c r="P823" i="10" s="1"/>
  <c r="V823" i="10" s="1"/>
  <c r="P166" i="10" a="1"/>
  <c r="P166" i="10" s="1"/>
  <c r="V166" i="10" s="1"/>
  <c r="P528" i="10" a="1"/>
  <c r="P528" i="10" s="1"/>
  <c r="V528" i="10" s="1"/>
  <c r="P365" i="10" a="1"/>
  <c r="P365" i="10" s="1"/>
  <c r="V365" i="10" s="1"/>
  <c r="P841" i="10" a="1"/>
  <c r="P841" i="10" s="1"/>
  <c r="V841" i="10" s="1"/>
  <c r="P697" i="10" a="1"/>
  <c r="P697" i="10" s="1"/>
  <c r="V697" i="10" s="1"/>
  <c r="P244" i="10" a="1"/>
  <c r="P244" i="10" s="1"/>
  <c r="V244" i="10" s="1"/>
  <c r="P109" i="10" a="1"/>
  <c r="P109" i="10" s="1"/>
  <c r="V109" i="10" s="1"/>
  <c r="P855" i="10" a="1"/>
  <c r="P855" i="10" s="1"/>
  <c r="V855" i="10" s="1"/>
  <c r="P658" i="10" a="1"/>
  <c r="P658" i="10" s="1"/>
  <c r="V658" i="10" s="1"/>
  <c r="P682" i="10" a="1"/>
  <c r="P682" i="10" s="1"/>
  <c r="V682" i="10" s="1"/>
  <c r="P997" i="10" a="1"/>
  <c r="P997" i="10" s="1"/>
  <c r="V997" i="10" s="1"/>
  <c r="P465" i="10" a="1"/>
  <c r="P465" i="10" s="1"/>
  <c r="V465" i="10" s="1"/>
  <c r="P977" i="10" a="1"/>
  <c r="P977" i="10" s="1"/>
  <c r="V977" i="10" s="1"/>
  <c r="P266" i="10" a="1"/>
  <c r="P266" i="10" s="1"/>
  <c r="V266" i="10" s="1"/>
  <c r="P536" i="10" a="1"/>
  <c r="P536" i="10" s="1"/>
  <c r="V536" i="10" s="1"/>
  <c r="P209" i="10" a="1"/>
  <c r="P209" i="10" s="1"/>
  <c r="V209" i="10" s="1"/>
  <c r="P328" i="10" a="1"/>
  <c r="P328" i="10" s="1"/>
  <c r="V328" i="10" s="1"/>
  <c r="P517" i="10" a="1"/>
  <c r="P517" i="10" s="1"/>
  <c r="V517" i="10" s="1"/>
  <c r="P918" i="10" a="1"/>
  <c r="P918" i="10" s="1"/>
  <c r="V918" i="10" s="1"/>
  <c r="P591" i="10" a="1"/>
  <c r="P591" i="10" s="1"/>
  <c r="V591" i="10" s="1"/>
  <c r="P998" i="10" a="1"/>
  <c r="P998" i="10" s="1"/>
  <c r="V998" i="10" s="1"/>
  <c r="P457" i="10" a="1"/>
  <c r="P457" i="10" s="1"/>
  <c r="V457" i="10" s="1"/>
  <c r="P180" i="10" a="1"/>
  <c r="P180" i="10" s="1"/>
  <c r="V180" i="10" s="1"/>
  <c r="P862" i="10" a="1"/>
  <c r="P862" i="10" s="1"/>
  <c r="V862" i="10" s="1"/>
  <c r="P288" i="10" a="1"/>
  <c r="P288" i="10" s="1"/>
  <c r="V288" i="10" s="1"/>
  <c r="P863" i="10" a="1"/>
  <c r="P863" i="10" s="1"/>
  <c r="V863" i="10" s="1"/>
  <c r="P220" i="10" a="1"/>
  <c r="P220" i="10" s="1"/>
  <c r="V220" i="10" s="1"/>
  <c r="P856" i="10" a="1"/>
  <c r="P856" i="10" s="1"/>
  <c r="V856" i="10" s="1"/>
  <c r="P292" i="10" a="1"/>
  <c r="P292" i="10" s="1"/>
  <c r="V292" i="10" s="1"/>
  <c r="P420" i="10" a="1"/>
  <c r="P420" i="10" s="1"/>
  <c r="V420" i="10" s="1"/>
  <c r="P381" i="10" a="1"/>
  <c r="P381" i="10" s="1"/>
  <c r="V381" i="10" s="1"/>
  <c r="P110" i="10" a="1"/>
  <c r="P110" i="10" s="1"/>
  <c r="V110" i="10" s="1"/>
  <c r="P858" i="10" a="1"/>
  <c r="P858" i="10" s="1"/>
  <c r="V858" i="10" s="1"/>
  <c r="P375" i="10" a="1"/>
  <c r="P375" i="10" s="1"/>
  <c r="V375" i="10" s="1"/>
  <c r="P866" i="10" a="1"/>
  <c r="P866" i="10" s="1"/>
  <c r="V866" i="10" s="1"/>
  <c r="P363" i="10" a="1"/>
  <c r="P363" i="10" s="1"/>
  <c r="V363" i="10" s="1"/>
  <c r="P145" i="10" a="1"/>
  <c r="P145" i="10" s="1"/>
  <c r="V145" i="10" s="1"/>
  <c r="P952" i="10" a="1"/>
  <c r="P952" i="10" s="1"/>
  <c r="V952" i="10" s="1"/>
  <c r="P953" i="10" a="1"/>
  <c r="P953" i="10" s="1"/>
  <c r="V953" i="10" s="1"/>
  <c r="P106" i="10" a="1"/>
  <c r="P106" i="10" s="1"/>
  <c r="V106" i="10" s="1"/>
  <c r="P829" i="10" a="1"/>
  <c r="P829" i="10" s="1"/>
  <c r="V829" i="10" s="1"/>
  <c r="P214" i="10" a="1"/>
  <c r="P214" i="10" s="1"/>
  <c r="V214" i="10" s="1"/>
  <c r="P670" i="10" a="1"/>
  <c r="P670" i="10" s="1"/>
  <c r="V670" i="10" s="1"/>
  <c r="P731" i="10" a="1"/>
  <c r="P731" i="10" s="1"/>
  <c r="V731" i="10" s="1"/>
  <c r="P188" i="10" a="1"/>
  <c r="P188" i="10" s="1"/>
  <c r="V188" i="10" s="1"/>
  <c r="P251" i="10" a="1"/>
  <c r="P251" i="10" s="1"/>
  <c r="V251" i="10" s="1"/>
  <c r="P88" i="10" a="1"/>
  <c r="P88" i="10" s="1"/>
  <c r="V88" i="10" s="1"/>
  <c r="P990" i="10" a="1"/>
  <c r="P990" i="10" s="1"/>
  <c r="V990" i="10" s="1"/>
  <c r="P259" i="10" a="1"/>
  <c r="P259" i="10" s="1"/>
  <c r="V259" i="10" s="1"/>
  <c r="P522" i="10" a="1"/>
  <c r="P522" i="10" s="1"/>
  <c r="V522" i="10" s="1"/>
  <c r="P541" i="10" a="1"/>
  <c r="P541" i="10" s="1"/>
  <c r="V541" i="10" s="1"/>
  <c r="P37" i="10" a="1"/>
  <c r="P37" i="10" s="1"/>
  <c r="V37" i="10" s="1"/>
  <c r="P644" i="10" a="1"/>
  <c r="P644" i="10" s="1"/>
  <c r="V644" i="10" s="1"/>
  <c r="P409" i="10" a="1"/>
  <c r="P409" i="10" s="1"/>
  <c r="V409" i="10" s="1"/>
  <c r="P417" i="10" a="1"/>
  <c r="P417" i="10" s="1"/>
  <c r="V417" i="10" s="1"/>
  <c r="P22" i="10" a="1"/>
  <c r="P22" i="10" s="1"/>
  <c r="V22" i="10" s="1"/>
  <c r="P10" i="10" a="1"/>
  <c r="P10" i="10" s="1"/>
  <c r="V10" i="10" s="1"/>
  <c r="P920" i="10" a="1"/>
  <c r="P920" i="10" s="1"/>
  <c r="V920" i="10" s="1"/>
  <c r="P265" i="10" a="1"/>
  <c r="P265" i="10" s="1"/>
  <c r="V265" i="10" s="1"/>
  <c r="P542" i="10" a="1"/>
  <c r="P542" i="10" s="1"/>
  <c r="V542" i="10" s="1"/>
  <c r="P463" i="10" a="1"/>
  <c r="P463" i="10" s="1"/>
  <c r="V463" i="10" s="1"/>
  <c r="P860" i="10" a="1"/>
  <c r="P860" i="10" s="1"/>
  <c r="V860" i="10" s="1"/>
  <c r="P94" i="10" a="1"/>
  <c r="P94" i="10" s="1"/>
  <c r="V94" i="10" s="1"/>
  <c r="P560" i="10" a="1"/>
  <c r="P560" i="10" s="1"/>
  <c r="V560" i="10" s="1"/>
  <c r="P577" i="10" a="1"/>
  <c r="P577" i="10" s="1"/>
  <c r="V577" i="10" s="1"/>
  <c r="P911" i="10" a="1"/>
  <c r="P911" i="10" s="1"/>
  <c r="V911" i="10" s="1"/>
  <c r="P653" i="10" a="1"/>
  <c r="P653" i="10" s="1"/>
  <c r="V653" i="10" s="1"/>
  <c r="P64" i="10" a="1"/>
  <c r="P64" i="10" s="1"/>
  <c r="V64" i="10" s="1"/>
  <c r="P248" i="10" a="1"/>
  <c r="P248" i="10" s="1"/>
  <c r="V248" i="10" s="1"/>
  <c r="P826" i="10" a="1"/>
  <c r="P826" i="10" s="1"/>
  <c r="V826" i="10" s="1"/>
  <c r="P753" i="10" a="1"/>
  <c r="P753" i="10" s="1"/>
  <c r="V753" i="10" s="1"/>
  <c r="P304" i="10" a="1"/>
  <c r="P304" i="10" s="1"/>
  <c r="V304" i="10" s="1"/>
  <c r="P404" i="10" a="1"/>
  <c r="P404" i="10" s="1"/>
  <c r="V404" i="10" s="1"/>
  <c r="P436" i="10" a="1"/>
  <c r="P436" i="10" s="1"/>
  <c r="V436" i="10" s="1"/>
  <c r="P7" i="10" a="1"/>
  <c r="P7" i="10" s="1"/>
  <c r="V7" i="10" s="1"/>
  <c r="P335" i="10" a="1"/>
  <c r="P335" i="10" s="1"/>
  <c r="V335" i="10" s="1"/>
  <c r="P992" i="10" a="1"/>
  <c r="P992" i="10" s="1"/>
  <c r="V992" i="10" s="1"/>
  <c r="P137" i="10" a="1"/>
  <c r="P137" i="10" s="1"/>
  <c r="V137" i="10" s="1"/>
  <c r="P89" i="10" a="1"/>
  <c r="P89" i="10" s="1"/>
  <c r="V89" i="10" s="1"/>
  <c r="P938" i="10" a="1"/>
  <c r="P938" i="10" s="1"/>
  <c r="V938" i="10" s="1"/>
  <c r="P610" i="10" a="1"/>
  <c r="P610" i="10" s="1"/>
  <c r="V610" i="10" s="1"/>
  <c r="P324" i="10" a="1"/>
  <c r="P324" i="10" s="1"/>
  <c r="V324" i="10" s="1"/>
  <c r="P790" i="10" a="1"/>
  <c r="P790" i="10" s="1"/>
  <c r="V790" i="10" s="1"/>
  <c r="P147" i="10" a="1"/>
  <c r="P147" i="10" s="1"/>
  <c r="V147" i="10" s="1"/>
  <c r="P680" i="10" a="1"/>
  <c r="P680" i="10" s="1"/>
  <c r="V680" i="10" s="1"/>
  <c r="P378" i="10" a="1"/>
  <c r="P378" i="10" s="1"/>
  <c r="V378" i="10" s="1"/>
  <c r="P497" i="10" a="1"/>
  <c r="P497" i="10" s="1"/>
  <c r="V497" i="10" s="1"/>
  <c r="P603" i="10" a="1"/>
  <c r="P603" i="10" s="1"/>
  <c r="V603" i="10" s="1"/>
  <c r="P198" i="10" a="1"/>
  <c r="P198" i="10" s="1"/>
  <c r="V198" i="10" s="1"/>
  <c r="P741" i="10" a="1"/>
  <c r="P741" i="10" s="1"/>
  <c r="V741" i="10" s="1"/>
  <c r="P177" i="10" a="1"/>
  <c r="P177" i="10" s="1"/>
  <c r="V177" i="10" s="1"/>
  <c r="P86" i="10" a="1"/>
  <c r="P86" i="10" s="1"/>
  <c r="V86" i="10" s="1"/>
  <c r="P523" i="10" a="1"/>
  <c r="P523" i="10" s="1"/>
  <c r="V523" i="10" s="1"/>
  <c r="P298" i="10" a="1"/>
  <c r="P298" i="10" s="1"/>
  <c r="V298" i="10" s="1"/>
  <c r="P31" i="10" a="1"/>
  <c r="P31" i="10" s="1"/>
  <c r="V31" i="10" s="1"/>
  <c r="P123" i="10" a="1"/>
  <c r="P123" i="10" s="1"/>
  <c r="V123" i="10" s="1"/>
  <c r="P933" i="10" a="1"/>
  <c r="P933" i="10" s="1"/>
  <c r="V933" i="10" s="1"/>
  <c r="P747" i="10" a="1"/>
  <c r="P747" i="10" s="1"/>
  <c r="V747" i="10" s="1"/>
  <c r="P179" i="10" a="1"/>
  <c r="P179" i="10" s="1"/>
  <c r="V179" i="10" s="1"/>
  <c r="P928" i="10" a="1"/>
  <c r="P928" i="10" s="1"/>
  <c r="V928" i="10" s="1"/>
  <c r="P828" i="10" a="1"/>
  <c r="P828" i="10" s="1"/>
  <c r="V828" i="10" s="1"/>
  <c r="P647" i="10" a="1"/>
  <c r="P647" i="10" s="1"/>
  <c r="V647" i="10" s="1"/>
  <c r="P353" i="10" a="1"/>
  <c r="P353" i="10" s="1"/>
  <c r="V353" i="10" s="1"/>
  <c r="P234" i="10" a="1"/>
  <c r="P234" i="10" s="1"/>
  <c r="V234" i="10" s="1"/>
  <c r="P923" i="10" a="1"/>
  <c r="P923" i="10" s="1"/>
  <c r="V923" i="10" s="1"/>
  <c r="P161" i="10" a="1"/>
  <c r="P161" i="10" s="1"/>
  <c r="V161" i="10" s="1"/>
  <c r="P620" i="10" a="1"/>
  <c r="P620" i="10" s="1"/>
  <c r="V620" i="10" s="1"/>
  <c r="P619" i="10" a="1"/>
  <c r="P619" i="10" s="1"/>
  <c r="V619" i="10" s="1"/>
  <c r="P361" i="10" a="1"/>
  <c r="P361" i="10" s="1"/>
  <c r="V361" i="10" s="1"/>
  <c r="P847" i="10" a="1"/>
  <c r="P847" i="10" s="1"/>
  <c r="V847" i="10" s="1"/>
  <c r="P222" i="10" a="1"/>
  <c r="P222" i="10" s="1"/>
  <c r="V222" i="10" s="1"/>
  <c r="P595" i="10" a="1"/>
  <c r="P595" i="10" s="1"/>
  <c r="V595" i="10" s="1"/>
  <c r="P894" i="10" a="1"/>
  <c r="P894" i="10" s="1"/>
  <c r="V894" i="10" s="1"/>
  <c r="P73" i="10" a="1"/>
  <c r="P73" i="10" s="1"/>
  <c r="V73" i="10" s="1"/>
  <c r="P904" i="10" a="1"/>
  <c r="P904" i="10" s="1"/>
  <c r="V904" i="10" s="1"/>
  <c r="P725" i="10" a="1"/>
  <c r="P725" i="10" s="1"/>
  <c r="V725" i="10" s="1"/>
  <c r="P562" i="10" a="1"/>
  <c r="P562" i="10" s="1"/>
  <c r="V562" i="10" s="1"/>
  <c r="P387" i="10" a="1"/>
  <c r="P387" i="10" s="1"/>
  <c r="V387" i="10" s="1"/>
  <c r="P887" i="10" a="1"/>
  <c r="P887" i="10" s="1"/>
  <c r="V887" i="10" s="1"/>
  <c r="P885" i="10" a="1"/>
  <c r="P885" i="10" s="1"/>
  <c r="V885" i="10" s="1"/>
  <c r="P438" i="10" a="1"/>
  <c r="P438" i="10" s="1"/>
  <c r="V438" i="10" s="1"/>
  <c r="P46" i="10" a="1"/>
  <c r="P46" i="10" s="1"/>
  <c r="V46" i="10" s="1"/>
  <c r="P641" i="10" a="1"/>
  <c r="P641" i="10" s="1"/>
  <c r="V641" i="10" s="1"/>
  <c r="P667" i="10" a="1"/>
  <c r="P667" i="10" s="1"/>
  <c r="V667" i="10" s="1"/>
  <c r="P743" i="10" a="1"/>
  <c r="P743" i="10" s="1"/>
  <c r="V743" i="10" s="1"/>
  <c r="P312" i="10" a="1"/>
  <c r="P312" i="10" s="1"/>
  <c r="V312" i="10" s="1"/>
  <c r="P886" i="10" a="1"/>
  <c r="P886" i="10" s="1"/>
  <c r="V886" i="10" s="1"/>
  <c r="P196" i="10" a="1"/>
  <c r="P196" i="10" s="1"/>
  <c r="V196" i="10" s="1"/>
  <c r="P714" i="10" a="1"/>
  <c r="P714" i="10" s="1"/>
  <c r="V714" i="10" s="1"/>
  <c r="P427" i="10" a="1"/>
  <c r="P427" i="10" s="1"/>
  <c r="V427" i="10" s="1"/>
  <c r="P601" i="10" a="1"/>
  <c r="P601" i="10" s="1"/>
  <c r="V601" i="10" s="1"/>
  <c r="P19" i="10" a="1"/>
  <c r="P19" i="10" s="1"/>
  <c r="V19" i="10" s="1"/>
  <c r="P700" i="10" a="1"/>
  <c r="P700" i="10" s="1"/>
  <c r="V700" i="10" s="1"/>
  <c r="P521" i="10" a="1"/>
  <c r="P521" i="10" s="1"/>
  <c r="V521" i="10" s="1"/>
  <c r="P246" i="10" a="1"/>
  <c r="P246" i="10" s="1"/>
  <c r="V246" i="10" s="1"/>
  <c r="P660" i="10" a="1"/>
  <c r="P660" i="10" s="1"/>
  <c r="V660" i="10" s="1"/>
  <c r="P742" i="10" a="1"/>
  <c r="P742" i="10" s="1"/>
  <c r="V742" i="10" s="1"/>
  <c r="P344" i="10" a="1"/>
  <c r="P344" i="10" s="1"/>
  <c r="V344" i="10" s="1"/>
  <c r="P236" i="10" a="1"/>
  <c r="P236" i="10" s="1"/>
  <c r="V236" i="10" s="1"/>
  <c r="P418" i="10" a="1"/>
  <c r="P418" i="10" s="1"/>
  <c r="V418" i="10" s="1"/>
  <c r="P971" i="10" a="1"/>
  <c r="P971" i="10" s="1"/>
  <c r="V971" i="10" s="1"/>
  <c r="P285" i="10" a="1"/>
  <c r="P285" i="10" s="1"/>
  <c r="V285" i="10" s="1"/>
  <c r="P9" i="10" a="1"/>
  <c r="P9" i="10" s="1"/>
  <c r="V9" i="10" s="1"/>
  <c r="P302" i="10" a="1"/>
  <c r="P302" i="10" s="1"/>
  <c r="V302" i="10" s="1"/>
  <c r="P472" i="10" a="1"/>
  <c r="P472" i="10" s="1"/>
  <c r="V472" i="10" s="1"/>
  <c r="P995" i="10" a="1"/>
  <c r="P995" i="10" s="1"/>
  <c r="V995" i="10" s="1"/>
  <c r="P258" i="10" a="1"/>
  <c r="P258" i="10" s="1"/>
  <c r="V258" i="10" s="1"/>
  <c r="P384" i="10" a="1"/>
  <c r="P384" i="10" s="1"/>
  <c r="V384" i="10" s="1"/>
  <c r="P763" i="10" a="1"/>
  <c r="P763" i="10" s="1"/>
  <c r="V763" i="10" s="1"/>
  <c r="P254" i="10" a="1"/>
  <c r="P254" i="10" s="1"/>
  <c r="V254" i="10" s="1"/>
  <c r="P818" i="10" a="1"/>
  <c r="P818" i="10" s="1"/>
  <c r="V818" i="10" s="1"/>
  <c r="P127" i="10" a="1"/>
  <c r="P127" i="10" s="1"/>
  <c r="V127" i="10" s="1"/>
  <c r="P416" i="10" a="1"/>
  <c r="P416" i="10" s="1"/>
  <c r="V416" i="10" s="1"/>
  <c r="P295" i="10" a="1"/>
  <c r="P295" i="10" s="1"/>
  <c r="V295" i="10" s="1"/>
  <c r="P205" i="10" a="1"/>
  <c r="P205" i="10" s="1"/>
  <c r="V205" i="10" s="1"/>
  <c r="P430" i="10" a="1"/>
  <c r="P430" i="10" s="1"/>
  <c r="V430" i="10" s="1"/>
  <c r="P41" i="10" a="1"/>
  <c r="P41" i="10" s="1"/>
  <c r="V41" i="10" s="1"/>
  <c r="P791" i="10" a="1"/>
  <c r="P791" i="10" s="1"/>
  <c r="V791" i="10" s="1"/>
  <c r="P284" i="10" a="1"/>
  <c r="P284" i="10" s="1"/>
  <c r="V284" i="10" s="1"/>
  <c r="P773" i="10" a="1"/>
  <c r="P773" i="10" s="1"/>
  <c r="V773" i="10" s="1"/>
  <c r="P125" i="10" a="1"/>
  <c r="P125" i="10" s="1"/>
  <c r="V125" i="10" s="1"/>
  <c r="P962" i="10" a="1"/>
  <c r="P962" i="10" s="1"/>
  <c r="V962" i="10" s="1"/>
  <c r="P924" i="10" a="1"/>
  <c r="P924" i="10" s="1"/>
  <c r="V924" i="10" s="1"/>
  <c r="P838" i="10" a="1"/>
  <c r="P838" i="10" s="1"/>
  <c r="V838" i="10" s="1"/>
  <c r="P544" i="10" a="1"/>
  <c r="P544" i="10" s="1"/>
  <c r="V544" i="10" s="1"/>
  <c r="P794" i="10" a="1"/>
  <c r="P794" i="10" s="1"/>
  <c r="V794" i="10" s="1"/>
  <c r="P100" i="10" a="1"/>
  <c r="P100" i="10" s="1"/>
  <c r="V100" i="10" s="1"/>
  <c r="P496" i="10" a="1"/>
  <c r="P496" i="10" s="1"/>
  <c r="V496" i="10" s="1"/>
  <c r="P669" i="10" a="1"/>
  <c r="P669" i="10" s="1"/>
  <c r="V669" i="10" s="1"/>
  <c r="P685" i="10" a="1"/>
  <c r="P685" i="10" s="1"/>
  <c r="V685" i="10" s="1"/>
  <c r="P150" i="10" a="1"/>
  <c r="P150" i="10" s="1"/>
  <c r="V150" i="10" s="1"/>
  <c r="P913" i="10" a="1"/>
  <c r="P913" i="10" s="1"/>
  <c r="V913" i="10" s="1"/>
  <c r="P967" i="10" a="1"/>
  <c r="P967" i="10" s="1"/>
  <c r="V967" i="10" s="1"/>
  <c r="P1000" i="10" a="1"/>
  <c r="P1000" i="10" s="1"/>
  <c r="V1000" i="10" s="1"/>
  <c r="P695" i="10" a="1"/>
  <c r="P695" i="10" s="1"/>
  <c r="V695" i="10" s="1"/>
  <c r="P508" i="10" a="1"/>
  <c r="P508" i="10" s="1"/>
  <c r="V508" i="10" s="1"/>
  <c r="P99" i="10" a="1"/>
  <c r="P99" i="10" s="1"/>
  <c r="V99" i="10" s="1"/>
  <c r="P942" i="10" a="1"/>
  <c r="P942" i="10" s="1"/>
  <c r="V942" i="10" s="1"/>
  <c r="P495" i="10" a="1"/>
  <c r="P495" i="10" s="1"/>
  <c r="V495" i="10" s="1"/>
  <c r="P503" i="10" a="1"/>
  <c r="P503" i="10" s="1"/>
  <c r="V503" i="10" s="1"/>
  <c r="P21" i="10" a="1"/>
  <c r="P21" i="10" s="1"/>
  <c r="V21" i="10" s="1"/>
  <c r="P82" i="10" a="1"/>
  <c r="P82" i="10" s="1"/>
  <c r="V82" i="10" s="1"/>
  <c r="P822" i="10" a="1"/>
  <c r="P822" i="10" s="1"/>
  <c r="V822" i="10" s="1"/>
  <c r="P520" i="10" a="1"/>
  <c r="P520" i="10" s="1"/>
  <c r="V520" i="10" s="1"/>
  <c r="P504" i="10" a="1"/>
  <c r="P504" i="10" s="1"/>
  <c r="V504" i="10" s="1"/>
  <c r="P583" i="10" a="1"/>
  <c r="P583" i="10" s="1"/>
  <c r="V583" i="10" s="1"/>
  <c r="P2" i="10" a="1"/>
  <c r="P2" i="10" s="1"/>
  <c r="P796" i="6" a="1"/>
  <c r="P796" i="6" s="1"/>
  <c r="P214" i="6" a="1"/>
  <c r="P214" i="6" s="1"/>
  <c r="P450" i="6" a="1"/>
  <c r="P450" i="6" s="1"/>
  <c r="P409" i="6" a="1"/>
  <c r="P409" i="6" s="1"/>
  <c r="P815" i="6" a="1"/>
  <c r="P815" i="6" s="1"/>
  <c r="P600" i="6" a="1"/>
  <c r="P600" i="6" s="1"/>
  <c r="P618" i="6" a="1"/>
  <c r="P618" i="6" s="1"/>
  <c r="P679" i="6" a="1"/>
  <c r="P679" i="6" s="1"/>
  <c r="P84" i="6" a="1"/>
  <c r="P84" i="6" s="1"/>
  <c r="P607" i="6" a="1"/>
  <c r="P607" i="6" s="1"/>
  <c r="P826" i="6" a="1"/>
  <c r="P826" i="6" s="1"/>
  <c r="P280" i="6" a="1"/>
  <c r="P280" i="6" s="1"/>
  <c r="P523" i="6" a="1"/>
  <c r="P523" i="6" s="1"/>
  <c r="P124" i="6" a="1"/>
  <c r="P124" i="6" s="1"/>
  <c r="P338" i="6" a="1"/>
  <c r="P338" i="6" s="1"/>
  <c r="P659" i="6" a="1"/>
  <c r="P659" i="6" s="1"/>
  <c r="P283" i="6" a="1"/>
  <c r="P283" i="6" s="1"/>
  <c r="P181" i="6" a="1"/>
  <c r="P181" i="6" s="1"/>
  <c r="P819" i="6" a="1"/>
  <c r="P819" i="6" s="1"/>
  <c r="P291" i="6" a="1"/>
  <c r="P291" i="6" s="1"/>
  <c r="P390" i="6" a="1"/>
  <c r="P390" i="6" s="1"/>
  <c r="P801" i="6" a="1"/>
  <c r="P801" i="6" s="1"/>
  <c r="P290" i="6" a="1"/>
  <c r="P290" i="6" s="1"/>
  <c r="P314" i="6" a="1"/>
  <c r="P314" i="6" s="1"/>
  <c r="P924" i="6" a="1"/>
  <c r="P924" i="6" s="1"/>
  <c r="P867" i="6" a="1"/>
  <c r="P867" i="6" s="1"/>
  <c r="P45" i="6" a="1"/>
  <c r="P45" i="6" s="1"/>
  <c r="P216" i="6" a="1"/>
  <c r="P216" i="6" s="1"/>
  <c r="P825" i="6" a="1"/>
  <c r="P825" i="6" s="1"/>
  <c r="P938" i="6" a="1"/>
  <c r="P938" i="6" s="1"/>
  <c r="P486" i="6" a="1"/>
  <c r="P486" i="6" s="1"/>
  <c r="P331" i="6" a="1"/>
  <c r="P331" i="6" s="1"/>
  <c r="P812" i="6" a="1"/>
  <c r="P812" i="6" s="1"/>
  <c r="P859" i="6" a="1"/>
  <c r="P859" i="6" s="1"/>
  <c r="P731" i="6" a="1"/>
  <c r="P731" i="6" s="1"/>
  <c r="P997" i="6" a="1"/>
  <c r="P997" i="6" s="1"/>
  <c r="P448" i="6" a="1"/>
  <c r="P448" i="6" s="1"/>
  <c r="P306" i="6" a="1"/>
  <c r="P306" i="6" s="1"/>
  <c r="P806" i="6" a="1"/>
  <c r="P806" i="6" s="1"/>
  <c r="P824" i="6" a="1"/>
  <c r="P824" i="6" s="1"/>
  <c r="P732" i="6" a="1"/>
  <c r="P732" i="6" s="1"/>
  <c r="P965" i="6" a="1"/>
  <c r="P965" i="6" s="1"/>
  <c r="P490" i="6" a="1"/>
  <c r="P490" i="6" s="1"/>
  <c r="P360" i="6" a="1"/>
  <c r="P360" i="6" s="1"/>
  <c r="P903" i="6" a="1"/>
  <c r="P903" i="6" s="1"/>
  <c r="P772" i="6" a="1"/>
  <c r="P772" i="6" s="1"/>
  <c r="P785" i="6" a="1"/>
  <c r="P785" i="6" s="1"/>
  <c r="P992" i="6" a="1"/>
  <c r="P992" i="6" s="1"/>
  <c r="P495" i="6" a="1"/>
  <c r="P495" i="6" s="1"/>
  <c r="P357" i="6" a="1"/>
  <c r="P357" i="6" s="1"/>
  <c r="P892" i="6" a="1"/>
  <c r="P892" i="6" s="1"/>
  <c r="P866" i="6" a="1"/>
  <c r="P866" i="6" s="1"/>
  <c r="P857" i="6" a="1"/>
  <c r="P857" i="6" s="1"/>
  <c r="P999" i="6" a="1"/>
  <c r="P999" i="6" s="1"/>
  <c r="P375" i="6" a="1"/>
  <c r="P375" i="6" s="1"/>
  <c r="P963" i="6" a="1"/>
  <c r="P963" i="6" s="1"/>
  <c r="P805" i="6" a="1"/>
  <c r="P805" i="6" s="1"/>
  <c r="P784" i="6" a="1"/>
  <c r="P784" i="6" s="1"/>
  <c r="P439" i="6" a="1"/>
  <c r="P439" i="6" s="1"/>
  <c r="P502" i="6" a="1"/>
  <c r="P502" i="6" s="1"/>
  <c r="P369" i="6" a="1"/>
  <c r="P369" i="6" s="1"/>
  <c r="P978" i="6" a="1"/>
  <c r="P978" i="6" s="1"/>
  <c r="P776" i="6" a="1"/>
  <c r="P776" i="6" s="1"/>
  <c r="P661" i="6" a="1"/>
  <c r="P661" i="6" s="1"/>
  <c r="P632" i="6" a="1"/>
  <c r="P632" i="6" s="1"/>
  <c r="P108" i="6" a="1"/>
  <c r="P108" i="6" s="1"/>
  <c r="P323" i="6" a="1"/>
  <c r="P323" i="6" s="1"/>
  <c r="P773" i="6" a="1"/>
  <c r="P773" i="6" s="1"/>
  <c r="P652" i="6" a="1"/>
  <c r="P652" i="6" s="1"/>
  <c r="P593" i="6" a="1"/>
  <c r="P593" i="6" s="1"/>
  <c r="P991" i="6" a="1"/>
  <c r="P991" i="6" s="1"/>
  <c r="P285" i="6" a="1"/>
  <c r="P285" i="6" s="1"/>
  <c r="P550" i="6" a="1"/>
  <c r="P550" i="6" s="1"/>
  <c r="P780" i="6" a="1"/>
  <c r="P780" i="6" s="1"/>
  <c r="P622" i="6" a="1"/>
  <c r="P622" i="6" s="1"/>
  <c r="P536" i="6" a="1"/>
  <c r="P536" i="6" s="1"/>
  <c r="P556" i="6" a="1"/>
  <c r="P556" i="6" s="1"/>
  <c r="P969" i="6" a="1"/>
  <c r="P969" i="6" s="1"/>
  <c r="P959" i="6" a="1"/>
  <c r="P959" i="6" s="1"/>
  <c r="P744" i="6" a="1"/>
  <c r="P744" i="6" s="1"/>
  <c r="P667" i="6" a="1"/>
  <c r="P667" i="6" s="1"/>
  <c r="P864" i="6" a="1"/>
  <c r="P864" i="6" s="1"/>
  <c r="P869" i="6" a="1"/>
  <c r="P869" i="6" s="1"/>
  <c r="P257" i="6" a="1"/>
  <c r="P257" i="6" s="1"/>
  <c r="P821" i="6" a="1"/>
  <c r="P821" i="6" s="1"/>
  <c r="P942" i="6" a="1"/>
  <c r="P942" i="6" s="1"/>
  <c r="P251" i="6" a="1"/>
  <c r="P251" i="6" s="1"/>
  <c r="P93" i="6" a="1"/>
  <c r="P93" i="6" s="1"/>
  <c r="P913" i="6" a="1"/>
  <c r="P913" i="6" s="1"/>
  <c r="P399" i="6" a="1"/>
  <c r="P399" i="6" s="1"/>
  <c r="P385" i="6" a="1"/>
  <c r="P385" i="6" s="1"/>
  <c r="P878" i="6" a="1"/>
  <c r="P878" i="6" s="1"/>
  <c r="P827" i="6" a="1"/>
  <c r="P827" i="6" s="1"/>
  <c r="P982" i="6" a="1"/>
  <c r="P982" i="6" s="1"/>
  <c r="P269" i="6" a="1"/>
  <c r="P269" i="6" s="1"/>
  <c r="P152" i="6" a="1"/>
  <c r="P152" i="6" s="1"/>
  <c r="P966" i="6" a="1"/>
  <c r="P966" i="6" s="1"/>
  <c r="P89" i="6" a="1"/>
  <c r="P89" i="6" s="1"/>
  <c r="P96" i="6" a="1"/>
  <c r="P96" i="6" s="1"/>
  <c r="P157" i="6" a="1"/>
  <c r="P157" i="6" s="1"/>
  <c r="P601" i="6" a="1"/>
  <c r="P601" i="6" s="1"/>
  <c r="P554" i="6" a="1"/>
  <c r="P554" i="6" s="1"/>
  <c r="P464" i="6" a="1"/>
  <c r="P464" i="6" s="1"/>
  <c r="P648" i="6" a="1"/>
  <c r="P648" i="6" s="1"/>
  <c r="P273" i="6" a="1"/>
  <c r="P273" i="6" s="1"/>
  <c r="P990" i="6" a="1"/>
  <c r="P990" i="6" s="1"/>
  <c r="P235" i="6" a="1"/>
  <c r="P235" i="6" s="1"/>
  <c r="P231" i="6" a="1"/>
  <c r="P231" i="6" s="1"/>
  <c r="P274" i="6" a="1"/>
  <c r="P274" i="6" s="1"/>
  <c r="P775" i="6" a="1"/>
  <c r="P775" i="6" s="1"/>
  <c r="P642" i="6" a="1"/>
  <c r="P642" i="6" s="1"/>
  <c r="P983" i="6" a="1"/>
  <c r="P983" i="6" s="1"/>
  <c r="P728" i="6" a="1"/>
  <c r="P728" i="6" s="1"/>
  <c r="P737" i="6" a="1"/>
  <c r="P737" i="6" s="1"/>
  <c r="P595" i="6" a="1"/>
  <c r="P595" i="6" s="1"/>
  <c r="P735" i="6" a="1"/>
  <c r="P735" i="6" s="1"/>
  <c r="P862" i="6" a="1"/>
  <c r="P862" i="6" s="1"/>
  <c r="P105" i="6" a="1"/>
  <c r="P105" i="6" s="1"/>
  <c r="P767" i="6" a="1"/>
  <c r="P767" i="6" s="1"/>
  <c r="P901" i="6" a="1"/>
  <c r="P901" i="6" s="1"/>
  <c r="P198" i="6" a="1"/>
  <c r="P198" i="6" s="1"/>
  <c r="P695" i="6" a="1"/>
  <c r="P695" i="6" s="1"/>
  <c r="P715" i="6" a="1"/>
  <c r="P715" i="6" s="1"/>
  <c r="P355" i="6" a="1"/>
  <c r="P355" i="6" s="1"/>
  <c r="P871" i="6" a="1"/>
  <c r="P871" i="6" s="1"/>
  <c r="P733" i="6" a="1"/>
  <c r="P733" i="6" s="1"/>
  <c r="P912" i="6" a="1"/>
  <c r="P912" i="6" s="1"/>
  <c r="P109" i="6" a="1"/>
  <c r="P109" i="6" s="1"/>
  <c r="P15" i="6" a="1"/>
  <c r="P15" i="6" s="1"/>
  <c r="P885" i="6" a="1"/>
  <c r="P885" i="6" s="1"/>
  <c r="P217" i="6" a="1"/>
  <c r="P217" i="6" s="1"/>
  <c r="P100" i="6" a="1"/>
  <c r="P100" i="6" s="1"/>
  <c r="P829" i="6" a="1"/>
  <c r="P829" i="6" s="1"/>
  <c r="P505" i="6" a="1"/>
  <c r="P505" i="6" s="1"/>
  <c r="P491" i="6" a="1"/>
  <c r="P491" i="6" s="1"/>
  <c r="P406" i="6" a="1"/>
  <c r="P406" i="6" s="1"/>
  <c r="P830" i="6" a="1"/>
  <c r="P830" i="6" s="1"/>
  <c r="P241" i="6" a="1"/>
  <c r="P241" i="6" s="1"/>
  <c r="P19" i="6" a="1"/>
  <c r="P19" i="6" s="1"/>
  <c r="P197" i="6" a="1"/>
  <c r="P197" i="6" s="1"/>
  <c r="P193" i="6" a="1"/>
  <c r="P193" i="6" s="1"/>
  <c r="P127" i="6" a="1"/>
  <c r="P127" i="6" s="1"/>
  <c r="P253" i="6" a="1"/>
  <c r="P253" i="6" s="1"/>
  <c r="P811" i="6" a="1"/>
  <c r="P811" i="6" s="1"/>
  <c r="P421" i="6" a="1"/>
  <c r="P421" i="6" s="1"/>
  <c r="P307" i="6" a="1"/>
  <c r="P307" i="6" s="1"/>
  <c r="P863" i="6" a="1"/>
  <c r="P863" i="6" s="1"/>
  <c r="P282" i="6" a="1"/>
  <c r="P282" i="6" s="1"/>
  <c r="P243" i="6" a="1"/>
  <c r="P243" i="6" s="1"/>
  <c r="P186" i="6" a="1"/>
  <c r="P186" i="6" s="1"/>
  <c r="P178" i="6" a="1"/>
  <c r="P178" i="6" s="1"/>
  <c r="P142" i="6" a="1"/>
  <c r="P142" i="6" s="1"/>
  <c r="P515" i="6" a="1"/>
  <c r="P515" i="6" s="1"/>
  <c r="P322" i="6" a="1"/>
  <c r="P322" i="6" s="1"/>
  <c r="P353" i="6" a="1"/>
  <c r="P353" i="6" s="1"/>
  <c r="P793" i="6" a="1"/>
  <c r="P793" i="6" s="1"/>
  <c r="P774" i="6" a="1"/>
  <c r="P774" i="6" s="1"/>
  <c r="P351" i="6" a="1"/>
  <c r="P351" i="6" s="1"/>
  <c r="P345" i="6" a="1"/>
  <c r="P345" i="6" s="1"/>
  <c r="P743" i="6" a="1"/>
  <c r="P743" i="6" s="1"/>
  <c r="P761" i="6" a="1"/>
  <c r="P761" i="6" s="1"/>
  <c r="P623" i="6" a="1"/>
  <c r="P623" i="6" s="1"/>
  <c r="P80" i="6" a="1"/>
  <c r="P80" i="6" s="1"/>
  <c r="P377" i="6" a="1"/>
  <c r="P377" i="6" s="1"/>
  <c r="P237" i="6" a="1"/>
  <c r="P237" i="6" s="1"/>
  <c r="P580" i="6" a="1"/>
  <c r="P580" i="6" s="1"/>
  <c r="P81" i="6" a="1"/>
  <c r="P81" i="6" s="1"/>
  <c r="P232" i="6" a="1"/>
  <c r="P232" i="6" s="1"/>
  <c r="P638" i="6" a="1"/>
  <c r="P638" i="6" s="1"/>
  <c r="P50" i="6" a="1"/>
  <c r="P50" i="6" s="1"/>
  <c r="P395" i="6" a="1"/>
  <c r="P395" i="6" s="1"/>
  <c r="P722" i="6" a="1"/>
  <c r="P722" i="6" s="1"/>
  <c r="P838" i="6" a="1"/>
  <c r="P838" i="6" s="1"/>
  <c r="P195" i="6" a="1"/>
  <c r="P195" i="6" s="1"/>
  <c r="P948" i="6" a="1"/>
  <c r="P948" i="6" s="1"/>
  <c r="P206" i="6" a="1"/>
  <c r="P206" i="6" s="1"/>
  <c r="P890" i="6" a="1"/>
  <c r="P890" i="6" s="1"/>
  <c r="P324" i="6" a="1"/>
  <c r="P324" i="6" s="1"/>
  <c r="P833" i="6" a="1"/>
  <c r="P833" i="6" s="1"/>
  <c r="P553" i="6" a="1"/>
  <c r="P553" i="6" s="1"/>
  <c r="P918" i="6" a="1"/>
  <c r="P918" i="6" s="1"/>
  <c r="P563" i="6" a="1"/>
  <c r="P563" i="6" s="1"/>
  <c r="P883" i="6" a="1"/>
  <c r="P883" i="6" s="1"/>
  <c r="P565" i="6" a="1"/>
  <c r="P565" i="6" s="1"/>
  <c r="P416" i="6" a="1"/>
  <c r="P416" i="6" s="1"/>
  <c r="P339" i="6" a="1"/>
  <c r="P339" i="6" s="1"/>
  <c r="P872" i="6" a="1"/>
  <c r="P872" i="6" s="1"/>
  <c r="P113" i="6" a="1"/>
  <c r="P113" i="6" s="1"/>
  <c r="P960" i="6" a="1"/>
  <c r="P960" i="6" s="1"/>
  <c r="P524" i="6" a="1"/>
  <c r="P524" i="6" s="1"/>
  <c r="P364" i="6" a="1"/>
  <c r="P364" i="6" s="1"/>
  <c r="P889" i="6" a="1"/>
  <c r="P889" i="6" s="1"/>
  <c r="P831" i="6" a="1"/>
  <c r="P831" i="6" s="1"/>
  <c r="P584" i="6" a="1"/>
  <c r="P584" i="6" s="1"/>
  <c r="P967" i="6" a="1"/>
  <c r="P967" i="6" s="1"/>
  <c r="P470" i="6" a="1"/>
  <c r="P470" i="6" s="1"/>
  <c r="P327" i="6" a="1"/>
  <c r="P327" i="6" s="1"/>
  <c r="P756" i="6" a="1"/>
  <c r="P756" i="6" s="1"/>
  <c r="P765" i="6" a="1"/>
  <c r="P765" i="6" s="1"/>
  <c r="P537" i="6" a="1"/>
  <c r="P537" i="6" s="1"/>
  <c r="P284" i="6" a="1"/>
  <c r="P284" i="6" s="1"/>
  <c r="P384" i="6" a="1"/>
  <c r="P384" i="6" s="1"/>
  <c r="P946" i="6" a="1"/>
  <c r="P946" i="6" s="1"/>
  <c r="P757" i="6" a="1"/>
  <c r="P757" i="6" s="1"/>
  <c r="P690" i="6" a="1"/>
  <c r="P690" i="6" s="1"/>
  <c r="P684" i="6" a="1"/>
  <c r="P684" i="6" s="1"/>
  <c r="P645" i="6" a="1"/>
  <c r="P645" i="6" s="1"/>
  <c r="P374" i="6" a="1"/>
  <c r="P374" i="6" s="1"/>
  <c r="P868" i="6" a="1"/>
  <c r="P868" i="6" s="1"/>
  <c r="P716" i="6" a="1"/>
  <c r="P716" i="6" s="1"/>
  <c r="P557" i="6" a="1"/>
  <c r="P557" i="6" s="1"/>
  <c r="P962" i="6" a="1"/>
  <c r="P962" i="6" s="1"/>
  <c r="P187" i="6" a="1"/>
  <c r="P187" i="6" s="1"/>
  <c r="P947" i="6" a="1"/>
  <c r="P947" i="6" s="1"/>
  <c r="P837" i="6" a="1"/>
  <c r="P837" i="6" s="1"/>
  <c r="P745" i="6" a="1"/>
  <c r="P745" i="6" s="1"/>
  <c r="P873" i="6" a="1"/>
  <c r="P873" i="6" s="1"/>
  <c r="P34" i="6" a="1"/>
  <c r="P34" i="6" s="1"/>
  <c r="P175" i="6" a="1"/>
  <c r="P175" i="6" s="1"/>
  <c r="P905" i="6" a="1"/>
  <c r="P905" i="6" s="1"/>
  <c r="P90" i="6" a="1"/>
  <c r="P90" i="6" s="1"/>
  <c r="P287" i="6" a="1"/>
  <c r="P287" i="6" s="1"/>
  <c r="P564" i="6" a="1"/>
  <c r="P564" i="6" s="1"/>
  <c r="P699" i="6" a="1"/>
  <c r="P699" i="6" s="1"/>
  <c r="P461" i="6" a="1"/>
  <c r="P461" i="6" s="1"/>
  <c r="P412" i="6" a="1"/>
  <c r="P412" i="6" s="1"/>
  <c r="P363" i="6" a="1"/>
  <c r="P363" i="6" s="1"/>
  <c r="P879" i="6" a="1"/>
  <c r="P879" i="6" s="1"/>
  <c r="P146" i="6" a="1"/>
  <c r="P146" i="6" s="1"/>
  <c r="P179" i="6" a="1"/>
  <c r="P179" i="6" s="1"/>
  <c r="P42" i="6" a="1"/>
  <c r="P42" i="6" s="1"/>
  <c r="P288" i="6" a="1"/>
  <c r="P288" i="6" s="1"/>
  <c r="P14" i="6" a="1"/>
  <c r="P14" i="6" s="1"/>
  <c r="P643" i="6" a="1"/>
  <c r="P643" i="6" s="1"/>
  <c r="P513" i="6" a="1"/>
  <c r="P513" i="6" s="1"/>
  <c r="P669" i="6" a="1"/>
  <c r="P669" i="6" s="1"/>
  <c r="P670" i="6" a="1"/>
  <c r="P670" i="6" s="1"/>
  <c r="P547" i="6" a="1"/>
  <c r="P547" i="6" s="1"/>
  <c r="P700" i="6" a="1"/>
  <c r="P700" i="6" s="1"/>
  <c r="P23" i="6" a="1"/>
  <c r="P23" i="6" s="1"/>
  <c r="P122" i="6" a="1"/>
  <c r="P122" i="6" s="1"/>
  <c r="P259" i="6" a="1"/>
  <c r="P259" i="6" s="1"/>
  <c r="P240" i="6" a="1"/>
  <c r="P240" i="6" s="1"/>
  <c r="P213" i="6" a="1"/>
  <c r="P213" i="6" s="1"/>
  <c r="P362" i="6" a="1"/>
  <c r="P362" i="6" s="1"/>
  <c r="P125" i="6" a="1"/>
  <c r="P125" i="6" s="1"/>
  <c r="P971" i="6" a="1"/>
  <c r="P971" i="6" s="1"/>
  <c r="P957" i="6" a="1"/>
  <c r="P957" i="6" s="1"/>
  <c r="P783" i="6" a="1"/>
  <c r="P783" i="6" s="1"/>
  <c r="P658" i="6" a="1"/>
  <c r="P658" i="6" s="1"/>
  <c r="P748" i="6" a="1"/>
  <c r="P748" i="6" s="1"/>
  <c r="P130" i="6" a="1"/>
  <c r="P130" i="6" s="1"/>
  <c r="P46" i="6" a="1"/>
  <c r="P46" i="6" s="1"/>
  <c r="P828" i="6" a="1"/>
  <c r="P828" i="6" s="1"/>
  <c r="P972" i="6" a="1"/>
  <c r="P972" i="6" s="1"/>
  <c r="P123" i="6" a="1"/>
  <c r="P123" i="6" s="1"/>
  <c r="P313" i="6" a="1"/>
  <c r="P313" i="6" s="1"/>
  <c r="P278" i="6" a="1"/>
  <c r="P278" i="6" s="1"/>
  <c r="P422" i="6" a="1"/>
  <c r="P422" i="6" s="1"/>
  <c r="P316" i="6" a="1"/>
  <c r="P316" i="6" s="1"/>
  <c r="P834" i="6" a="1"/>
  <c r="P834" i="6" s="1"/>
  <c r="P980" i="6" a="1"/>
  <c r="P980" i="6" s="1"/>
  <c r="P54" i="6" a="1"/>
  <c r="P54" i="6" s="1"/>
  <c r="P24" i="6" a="1"/>
  <c r="P24" i="6" s="1"/>
  <c r="P964" i="6" a="1"/>
  <c r="P964" i="6" s="1"/>
  <c r="P270" i="6" a="1"/>
  <c r="P270" i="6" s="1"/>
  <c r="P378" i="6" a="1"/>
  <c r="P378" i="6" s="1"/>
  <c r="P12" i="6" a="1"/>
  <c r="P12" i="6" s="1"/>
  <c r="P570" i="6" a="1"/>
  <c r="P570" i="6" s="1"/>
  <c r="P525" i="6" a="1"/>
  <c r="P525" i="6" s="1"/>
  <c r="P454" i="6" a="1"/>
  <c r="P454" i="6" s="1"/>
  <c r="P604" i="6" a="1"/>
  <c r="P604" i="6" s="1"/>
  <c r="P277" i="6" a="1"/>
  <c r="P277" i="6" s="1"/>
  <c r="P28" i="6" a="1"/>
  <c r="P28" i="6" s="1"/>
  <c r="P230" i="6" a="1"/>
  <c r="P230" i="6" s="1"/>
  <c r="P222" i="6" a="1"/>
  <c r="P222" i="6" s="1"/>
  <c r="P136" i="6" a="1"/>
  <c r="P136" i="6" s="1"/>
  <c r="P527" i="6" a="1"/>
  <c r="P527" i="6" s="1"/>
  <c r="P300" i="6" a="1"/>
  <c r="P300" i="6" s="1"/>
  <c r="P463" i="6" a="1"/>
  <c r="P463" i="6" s="1"/>
  <c r="P411" i="6" a="1"/>
  <c r="P411" i="6" s="1"/>
  <c r="P915" i="6" a="1"/>
  <c r="P915" i="6" s="1"/>
  <c r="P209" i="6" a="1"/>
  <c r="P209" i="6" s="1"/>
  <c r="P275" i="6" a="1"/>
  <c r="P275" i="6" s="1"/>
  <c r="P165" i="6" a="1"/>
  <c r="P165" i="6" s="1"/>
  <c r="P161" i="6" a="1"/>
  <c r="P161" i="6" s="1"/>
  <c r="P95" i="6" a="1"/>
  <c r="P95" i="6" s="1"/>
  <c r="P29" i="6" a="1"/>
  <c r="P29" i="6" s="1"/>
  <c r="P836" i="6" a="1"/>
  <c r="P836" i="6" s="1"/>
  <c r="P751" i="6" a="1"/>
  <c r="P751" i="6" s="1"/>
  <c r="P814" i="6" a="1"/>
  <c r="P814" i="6" s="1"/>
  <c r="P597" i="6" a="1"/>
  <c r="P597" i="6" s="1"/>
  <c r="P718" i="6" a="1"/>
  <c r="P718" i="6" s="1"/>
  <c r="P628" i="6" a="1"/>
  <c r="P628" i="6" s="1"/>
  <c r="P507" i="6" a="1"/>
  <c r="P507" i="6" s="1"/>
  <c r="P432" i="6" a="1"/>
  <c r="P432" i="6" s="1"/>
  <c r="P233" i="6" a="1"/>
  <c r="P233" i="6" s="1"/>
  <c r="P789" i="6" a="1"/>
  <c r="P789" i="6" s="1"/>
  <c r="P228" i="6" a="1"/>
  <c r="P228" i="6" s="1"/>
  <c r="P415" i="6" a="1"/>
  <c r="P415" i="6" s="1"/>
  <c r="P37" i="6" a="1"/>
  <c r="P37" i="6" s="1"/>
  <c r="P289" i="6" a="1"/>
  <c r="P289" i="6" s="1"/>
  <c r="P546" i="6" a="1"/>
  <c r="P546" i="6" s="1"/>
  <c r="P212" i="6" a="1"/>
  <c r="P212" i="6" s="1"/>
  <c r="P150" i="6" a="1"/>
  <c r="P150" i="6" s="1"/>
  <c r="P860" i="6" a="1"/>
  <c r="P860" i="6" s="1"/>
  <c r="P940" i="6" a="1"/>
  <c r="P940" i="6" s="1"/>
  <c r="P329" i="6" a="1"/>
  <c r="P329" i="6" s="1"/>
  <c r="P258" i="6" a="1"/>
  <c r="P258" i="6" s="1"/>
  <c r="P36" i="6" a="1"/>
  <c r="P36" i="6" s="1"/>
  <c r="P532" i="6" a="1"/>
  <c r="P532" i="6" s="1"/>
  <c r="P335" i="6" a="1"/>
  <c r="P335" i="6" s="1"/>
  <c r="P337" i="6" a="1"/>
  <c r="P337" i="6" s="1"/>
  <c r="P417" i="6" a="1"/>
  <c r="P417" i="6" s="1"/>
  <c r="P950" i="6" a="1"/>
  <c r="P950" i="6" s="1"/>
  <c r="P419" i="6" a="1"/>
  <c r="P419" i="6" s="1"/>
  <c r="P66" i="6" a="1"/>
  <c r="P66" i="6" s="1"/>
  <c r="P612" i="6" a="1"/>
  <c r="P612" i="6" s="1"/>
  <c r="P492" i="6" a="1"/>
  <c r="P492" i="6" s="1"/>
  <c r="P404" i="6" a="1"/>
  <c r="P404" i="6" s="1"/>
  <c r="P954" i="6" a="1"/>
  <c r="P954" i="6" s="1"/>
  <c r="P205" i="6" a="1"/>
  <c r="P205" i="6" s="1"/>
  <c r="P359" i="6" a="1"/>
  <c r="P359" i="6" s="1"/>
  <c r="P577" i="6" a="1"/>
  <c r="P577" i="6" s="1"/>
  <c r="P455" i="6" a="1"/>
  <c r="P455" i="6" s="1"/>
  <c r="P367" i="6" a="1"/>
  <c r="P367" i="6" s="1"/>
  <c r="P981" i="6" a="1"/>
  <c r="P981" i="6" s="1"/>
  <c r="P246" i="6" a="1"/>
  <c r="P246" i="6" s="1"/>
  <c r="P376" i="6" a="1"/>
  <c r="P376" i="6" s="1"/>
  <c r="P641" i="6" a="1"/>
  <c r="P641" i="6" s="1"/>
  <c r="P494" i="6" a="1"/>
  <c r="P494" i="6" s="1"/>
  <c r="P379" i="6" a="1"/>
  <c r="P379" i="6" s="1"/>
  <c r="P976" i="6" a="1"/>
  <c r="P976" i="6" s="1"/>
  <c r="P147" i="6" a="1"/>
  <c r="P147" i="6" s="1"/>
  <c r="P402" i="6" a="1"/>
  <c r="P402" i="6" s="1"/>
  <c r="P611" i="6" a="1"/>
  <c r="P611" i="6" s="1"/>
  <c r="P468" i="6" a="1"/>
  <c r="P468" i="6" s="1"/>
  <c r="P400" i="6" a="1"/>
  <c r="P400" i="6" s="1"/>
  <c r="P944" i="6" a="1"/>
  <c r="P944" i="6" s="1"/>
  <c r="P156" i="6" a="1"/>
  <c r="P156" i="6" s="1"/>
  <c r="P371" i="6" a="1"/>
  <c r="P371" i="6" s="1"/>
  <c r="P629" i="6" a="1"/>
  <c r="P629" i="6" s="1"/>
  <c r="P426" i="6" a="1"/>
  <c r="P426" i="6" s="1"/>
  <c r="P312" i="6" a="1"/>
  <c r="P312" i="6" s="1"/>
  <c r="P724" i="6" a="1"/>
  <c r="P724" i="6" s="1"/>
  <c r="P62" i="6" a="1"/>
  <c r="P62" i="6" s="1"/>
  <c r="P987" i="6" a="1"/>
  <c r="P987" i="6" s="1"/>
  <c r="P469" i="6" a="1"/>
  <c r="P469" i="6" s="1"/>
  <c r="P396" i="6" a="1"/>
  <c r="P396" i="6" s="1"/>
  <c r="P817" i="6" a="1"/>
  <c r="P817" i="6" s="1"/>
  <c r="P820" i="6" a="1"/>
  <c r="P820" i="6" s="1"/>
  <c r="P598" i="6" a="1"/>
  <c r="P598" i="6" s="1"/>
  <c r="P935" i="6" a="1"/>
  <c r="P935" i="6" s="1"/>
  <c r="P484" i="6" a="1"/>
  <c r="P484" i="6" s="1"/>
  <c r="P340" i="6" a="1"/>
  <c r="P340" i="6" s="1"/>
  <c r="P858" i="6" a="1"/>
  <c r="P858" i="6" s="1"/>
  <c r="P770" i="6" a="1"/>
  <c r="P770" i="6" s="1"/>
  <c r="P566" i="6" a="1"/>
  <c r="P566" i="6" s="1"/>
  <c r="P531" i="6" a="1"/>
  <c r="P531" i="6" s="1"/>
  <c r="P410" i="6" a="1"/>
  <c r="P410" i="6" s="1"/>
  <c r="P973" i="6" a="1"/>
  <c r="P973" i="6" s="1"/>
  <c r="P762" i="6" a="1"/>
  <c r="P762" i="6" s="1"/>
  <c r="P660" i="6" a="1"/>
  <c r="P660" i="6" s="1"/>
  <c r="P730" i="6" a="1"/>
  <c r="P730" i="6" s="1"/>
  <c r="P131" i="6" a="1"/>
  <c r="P131" i="6" s="1"/>
  <c r="P330" i="6" a="1"/>
  <c r="P330" i="6" s="1"/>
  <c r="P921" i="6" a="1"/>
  <c r="P921" i="6" s="1"/>
  <c r="P791" i="6" a="1"/>
  <c r="P791" i="6" s="1"/>
  <c r="P922" i="6" a="1"/>
  <c r="P922" i="6" s="1"/>
  <c r="P13" i="6" a="1"/>
  <c r="P13" i="6" s="1"/>
  <c r="P184" i="6" a="1"/>
  <c r="P184" i="6" s="1"/>
  <c r="P998" i="6" a="1"/>
  <c r="P998" i="6" s="1"/>
  <c r="P121" i="6" a="1"/>
  <c r="P121" i="6" s="1"/>
  <c r="P4" i="6" a="1"/>
  <c r="P4" i="6" s="1"/>
  <c r="P170" i="6" a="1"/>
  <c r="P170" i="6" s="1"/>
  <c r="P655" i="6" a="1"/>
  <c r="P655" i="6" s="1"/>
  <c r="P530" i="6" a="1"/>
  <c r="P530" i="6" s="1"/>
  <c r="P500" i="6" a="1"/>
  <c r="P500" i="6" s="1"/>
  <c r="P430" i="6" a="1"/>
  <c r="P430" i="6" s="1"/>
  <c r="P909" i="6" a="1"/>
  <c r="P909" i="6" s="1"/>
  <c r="P145" i="6" a="1"/>
  <c r="P145" i="6" s="1"/>
  <c r="P188" i="6" a="1"/>
  <c r="P188" i="6" s="1"/>
  <c r="P101" i="6" a="1"/>
  <c r="P101" i="6" s="1"/>
  <c r="P97" i="6" a="1"/>
  <c r="P97" i="6" s="1"/>
  <c r="P31" i="6" a="1"/>
  <c r="P31" i="6" s="1"/>
  <c r="P35" i="6" a="1"/>
  <c r="P35" i="6" s="1"/>
  <c r="P242" i="6" a="1"/>
  <c r="P242" i="6" s="1"/>
  <c r="P771" i="6" a="1"/>
  <c r="P771" i="6" s="1"/>
  <c r="P681" i="6" a="1"/>
  <c r="P681" i="6" s="1"/>
  <c r="P625" i="6" a="1"/>
  <c r="P625" i="6" s="1"/>
  <c r="P746" i="6" a="1"/>
  <c r="P746" i="6" s="1"/>
  <c r="P902" i="6" a="1"/>
  <c r="P902" i="6" s="1"/>
  <c r="P137" i="6" a="1"/>
  <c r="P137" i="6" s="1"/>
  <c r="P778" i="6" a="1"/>
  <c r="P778" i="6" s="1"/>
  <c r="P896" i="6" a="1"/>
  <c r="P896" i="6" s="1"/>
  <c r="P262" i="6" a="1"/>
  <c r="P262" i="6" s="1"/>
  <c r="P779" i="6" a="1"/>
  <c r="P779" i="6" s="1"/>
  <c r="P549" i="6" a="1"/>
  <c r="P549" i="6" s="1"/>
  <c r="P304" i="6" a="1"/>
  <c r="P304" i="6" s="1"/>
  <c r="P350" i="6" a="1"/>
  <c r="P350" i="6" s="1"/>
  <c r="P844" i="6" a="1"/>
  <c r="P844" i="6" s="1"/>
  <c r="P752" i="6" a="1"/>
  <c r="P752" i="6" s="1"/>
  <c r="P923" i="6" a="1"/>
  <c r="P923" i="6" s="1"/>
  <c r="P141" i="6" a="1"/>
  <c r="P141" i="6" s="1"/>
  <c r="P47" i="6" a="1"/>
  <c r="P47" i="6" s="1"/>
  <c r="P880" i="6" a="1"/>
  <c r="P880" i="6" s="1"/>
  <c r="P249" i="6" a="1"/>
  <c r="P249" i="6" s="1"/>
  <c r="P132" i="6" a="1"/>
  <c r="P132" i="6" s="1"/>
  <c r="P800" i="6" a="1"/>
  <c r="P800" i="6" s="1"/>
  <c r="P519" i="6" a="1"/>
  <c r="P519" i="6" s="1"/>
  <c r="P467" i="6" a="1"/>
  <c r="P467" i="6" s="1"/>
  <c r="P393" i="6" a="1"/>
  <c r="P393" i="6" s="1"/>
  <c r="P886" i="6" a="1"/>
  <c r="P886" i="6" s="1"/>
  <c r="P292" i="6" a="1"/>
  <c r="P292" i="6" s="1"/>
  <c r="P51" i="6" a="1"/>
  <c r="P51" i="6" s="1"/>
  <c r="P229" i="6" a="1"/>
  <c r="P229" i="6" s="1"/>
  <c r="P225" i="6" a="1"/>
  <c r="P225" i="6" s="1"/>
  <c r="P159" i="6" a="1"/>
  <c r="P159" i="6" s="1"/>
  <c r="P899" i="6" a="1"/>
  <c r="P899" i="6" s="1"/>
  <c r="P790" i="6" a="1"/>
  <c r="P790" i="6" s="1"/>
  <c r="P616" i="6" a="1"/>
  <c r="P616" i="6" s="1"/>
  <c r="P562" i="6" a="1"/>
  <c r="P562" i="6" s="1"/>
  <c r="P529" i="6" a="1"/>
  <c r="P529" i="6" s="1"/>
  <c r="P614" i="6" a="1"/>
  <c r="P614" i="6" s="1"/>
  <c r="P183" i="6" a="1"/>
  <c r="P183" i="6" s="1"/>
  <c r="P953" i="6" a="1"/>
  <c r="P953" i="6" s="1"/>
  <c r="P139" i="6" a="1"/>
  <c r="P139" i="6" s="1"/>
  <c r="P135" i="6" a="1"/>
  <c r="P135" i="6" s="1"/>
  <c r="P82" i="6" a="1"/>
  <c r="P82" i="6" s="1"/>
  <c r="P26" i="6" a="1"/>
  <c r="P26" i="6" s="1"/>
  <c r="P736" i="6" a="1"/>
  <c r="P736" i="6" s="1"/>
  <c r="P539" i="6" a="1"/>
  <c r="P539" i="6" s="1"/>
  <c r="P434" i="6" a="1"/>
  <c r="P434" i="6" s="1"/>
  <c r="P569" i="6" a="1"/>
  <c r="P569" i="6" s="1"/>
  <c r="P254" i="6" a="1"/>
  <c r="P254" i="6" s="1"/>
  <c r="P870" i="6" a="1"/>
  <c r="P870" i="6" s="1"/>
  <c r="P166" i="6" a="1"/>
  <c r="P166" i="6" s="1"/>
  <c r="P158" i="6" a="1"/>
  <c r="P158" i="6" s="1"/>
  <c r="P104" i="6" a="1"/>
  <c r="P104" i="6" s="1"/>
  <c r="P552" i="6" a="1"/>
  <c r="P552" i="6" s="1"/>
  <c r="P317" i="6" a="1"/>
  <c r="P317" i="6" s="1"/>
  <c r="P1000" i="6" a="1"/>
  <c r="P1000" i="6" s="1"/>
  <c r="P851" i="6" a="1"/>
  <c r="P851" i="6" s="1"/>
  <c r="P763" i="6" a="1"/>
  <c r="P763" i="6" s="1"/>
  <c r="P586" i="6" a="1"/>
  <c r="P586" i="6" s="1"/>
  <c r="P245" i="6" a="1"/>
  <c r="P245" i="6" s="1"/>
  <c r="P488" i="6" a="1"/>
  <c r="P488" i="6" s="1"/>
  <c r="P719" i="6" a="1"/>
  <c r="P719" i="6" s="1"/>
  <c r="P128" i="6" a="1"/>
  <c r="P128" i="6" s="1"/>
  <c r="P53" i="6" a="1"/>
  <c r="P53" i="6" s="1"/>
  <c r="P308" i="6" a="1"/>
  <c r="P308" i="6" s="1"/>
  <c r="P849" i="6" a="1"/>
  <c r="P849" i="6" s="1"/>
  <c r="P518" i="6" a="1"/>
  <c r="P518" i="6" s="1"/>
  <c r="P914" i="6" a="1"/>
  <c r="P914" i="6" s="1"/>
  <c r="P33" i="6" a="1"/>
  <c r="P33" i="6" s="1"/>
  <c r="P897" i="6" a="1"/>
  <c r="P897" i="6" s="1"/>
  <c r="P697" i="6" a="1"/>
  <c r="P697" i="6" s="1"/>
  <c r="P208" i="6" a="1"/>
  <c r="P208" i="6" s="1"/>
  <c r="P984" i="6" a="1"/>
  <c r="P984" i="6" s="1"/>
  <c r="P58" i="6" a="1"/>
  <c r="P58" i="6" s="1"/>
  <c r="P91" i="6" a="1"/>
  <c r="P91" i="6" s="1"/>
  <c r="P328" i="6" a="1"/>
  <c r="P328" i="6" s="1"/>
  <c r="P299" i="6" a="1"/>
  <c r="P299" i="6" s="1"/>
  <c r="P466" i="6" a="1"/>
  <c r="P466" i="6" s="1"/>
  <c r="P370" i="6" a="1"/>
  <c r="P370" i="6" s="1"/>
  <c r="P802" i="6" a="1"/>
  <c r="P802" i="6" s="1"/>
  <c r="P153" i="6" a="1"/>
  <c r="P153" i="6" s="1"/>
  <c r="P392" i="6" a="1"/>
  <c r="P392" i="6" s="1"/>
  <c r="P894" i="6" a="1"/>
  <c r="P894" i="6" s="1"/>
  <c r="P348" i="6" a="1"/>
  <c r="P348" i="6" s="1"/>
  <c r="P315" i="6" a="1"/>
  <c r="P315" i="6" s="1"/>
  <c r="P310" i="6" a="1"/>
  <c r="P310" i="6" s="1"/>
  <c r="P366" i="6" a="1"/>
  <c r="P366" i="6" s="1"/>
  <c r="P401" i="6" a="1"/>
  <c r="P401" i="6" s="1"/>
  <c r="P425" i="6" a="1"/>
  <c r="P425" i="6" s="1"/>
  <c r="P656" i="6" a="1"/>
  <c r="P656" i="6" s="1"/>
  <c r="P512" i="6" a="1"/>
  <c r="P512" i="6" s="1"/>
  <c r="P441" i="6" a="1"/>
  <c r="P441" i="6" s="1"/>
  <c r="P301" i="6" a="1"/>
  <c r="P301" i="6" s="1"/>
  <c r="P111" i="6" a="1"/>
  <c r="P111" i="6" s="1"/>
  <c r="P462" i="6" a="1"/>
  <c r="P462" i="6" s="1"/>
  <c r="P720" i="6" a="1"/>
  <c r="P720" i="6" s="1"/>
  <c r="P538" i="6" a="1"/>
  <c r="P538" i="6" s="1"/>
  <c r="P457" i="6" a="1"/>
  <c r="P457" i="6" s="1"/>
  <c r="P354" i="6" a="1"/>
  <c r="P354" i="6" s="1"/>
  <c r="P120" i="6" a="1"/>
  <c r="P120" i="6" s="1"/>
  <c r="P476" i="6" a="1"/>
  <c r="P476" i="6" s="1"/>
  <c r="P709" i="6" a="1"/>
  <c r="P709" i="6" s="1"/>
  <c r="P540" i="6" a="1"/>
  <c r="P540" i="6" s="1"/>
  <c r="P440" i="6" a="1"/>
  <c r="P440" i="6" s="1"/>
  <c r="P361" i="6" a="1"/>
  <c r="P361" i="6" s="1"/>
  <c r="P260" i="6" a="1"/>
  <c r="P260" i="6" s="1"/>
  <c r="P481" i="6" a="1"/>
  <c r="P481" i="6" s="1"/>
  <c r="P674" i="6" a="1"/>
  <c r="P674" i="6" s="1"/>
  <c r="P561" i="6" a="1"/>
  <c r="P561" i="6" s="1"/>
  <c r="P451" i="6" a="1"/>
  <c r="P451" i="6" s="1"/>
  <c r="P382" i="6" a="1"/>
  <c r="P382" i="6" s="1"/>
  <c r="P69" i="6" a="1"/>
  <c r="P69" i="6" s="1"/>
  <c r="P438" i="6" a="1"/>
  <c r="P438" i="6" s="1"/>
  <c r="P592" i="6" a="1"/>
  <c r="P592" i="6" s="1"/>
  <c r="P501" i="6" a="1"/>
  <c r="P501" i="6" s="1"/>
  <c r="P383" i="6" a="1"/>
  <c r="P383" i="6" s="1"/>
  <c r="P343" i="6" a="1"/>
  <c r="P343" i="6" s="1"/>
  <c r="P874" i="6" a="1"/>
  <c r="P874" i="6" s="1"/>
  <c r="P342" i="6" a="1"/>
  <c r="P342" i="6" s="1"/>
  <c r="P610" i="6" a="1"/>
  <c r="P610" i="6" s="1"/>
  <c r="P391" i="6" a="1"/>
  <c r="P391" i="6" s="1"/>
  <c r="P368" i="6" a="1"/>
  <c r="P368" i="6" s="1"/>
  <c r="P882" i="6" a="1"/>
  <c r="P882" i="6" s="1"/>
  <c r="P55" i="6" a="1"/>
  <c r="P55" i="6" s="1"/>
  <c r="P955" i="6" a="1"/>
  <c r="P955" i="6" s="1"/>
  <c r="P504" i="6" a="1"/>
  <c r="P504" i="6" s="1"/>
  <c r="P309" i="6" a="1"/>
  <c r="P309" i="6" s="1"/>
  <c r="P910" i="6" a="1"/>
  <c r="P910" i="6" s="1"/>
  <c r="P911" i="6" a="1"/>
  <c r="P911" i="6" s="1"/>
  <c r="P741" i="6" a="1"/>
  <c r="P741" i="6" s="1"/>
  <c r="P970" i="6" a="1"/>
  <c r="P970" i="6" s="1"/>
  <c r="P489" i="6" a="1"/>
  <c r="P489" i="6" s="1"/>
  <c r="P302" i="6" a="1"/>
  <c r="P302" i="6" s="1"/>
  <c r="P823" i="6" a="1"/>
  <c r="P823" i="6" s="1"/>
  <c r="P759" i="6" a="1"/>
  <c r="P759" i="6" s="1"/>
  <c r="P704" i="6" a="1"/>
  <c r="P704" i="6" s="1"/>
  <c r="P98" i="6" a="1"/>
  <c r="P98" i="6" s="1"/>
  <c r="P405" i="6" a="1"/>
  <c r="P405" i="6" s="1"/>
  <c r="P358" i="6" a="1"/>
  <c r="P358" i="6" s="1"/>
  <c r="P852" i="6" a="1"/>
  <c r="P852" i="6" s="1"/>
  <c r="P218" i="6" a="1"/>
  <c r="P218" i="6" s="1"/>
  <c r="P211" i="6" a="1"/>
  <c r="P211" i="6" s="1"/>
  <c r="P114" i="6" a="1"/>
  <c r="P114" i="6" s="1"/>
  <c r="P106" i="6" a="1"/>
  <c r="P106" i="6" s="1"/>
  <c r="P78" i="6" a="1"/>
  <c r="P78" i="6" s="1"/>
  <c r="P578" i="6" a="1"/>
  <c r="P578" i="6" s="1"/>
  <c r="P453" i="6" a="1"/>
  <c r="P453" i="6" s="1"/>
  <c r="P797" i="6" a="1"/>
  <c r="P797" i="6" s="1"/>
  <c r="P572" i="6" a="1"/>
  <c r="P572" i="6" s="1"/>
  <c r="P605" i="6" a="1"/>
  <c r="P605" i="6" s="1"/>
  <c r="P471" i="6" a="1"/>
  <c r="P471" i="6" s="1"/>
  <c r="P603" i="6" a="1"/>
  <c r="P603" i="6" s="1"/>
  <c r="P126" i="6" a="1"/>
  <c r="P126" i="6" s="1"/>
  <c r="P933" i="6" a="1"/>
  <c r="P933" i="6" s="1"/>
  <c r="P38" i="6" a="1"/>
  <c r="P38" i="6" s="1"/>
  <c r="P30" i="6" a="1"/>
  <c r="P30" i="6" s="1"/>
  <c r="P40" i="6" a="1"/>
  <c r="P40" i="6" s="1"/>
  <c r="P688" i="6" a="1"/>
  <c r="P688" i="6" s="1"/>
  <c r="P483" i="6" a="1"/>
  <c r="P483" i="6" s="1"/>
  <c r="P989" i="6" a="1"/>
  <c r="P989" i="6" s="1"/>
  <c r="P794" i="6" a="1"/>
  <c r="P794" i="6" s="1"/>
  <c r="P693" i="6" a="1"/>
  <c r="P693" i="6" s="1"/>
  <c r="P807" i="6" a="1"/>
  <c r="P807" i="6" s="1"/>
  <c r="P210" i="6" a="1"/>
  <c r="P210" i="6" s="1"/>
  <c r="P110" i="6" a="1"/>
  <c r="P110" i="6" s="1"/>
  <c r="P839" i="6" a="1"/>
  <c r="P839" i="6" s="1"/>
  <c r="P937" i="6" a="1"/>
  <c r="P937" i="6" s="1"/>
  <c r="P155" i="6" a="1"/>
  <c r="P155" i="6" s="1"/>
  <c r="P140" i="6" a="1"/>
  <c r="P140" i="6" s="1"/>
  <c r="P189" i="6" a="1"/>
  <c r="P189" i="6" s="1"/>
  <c r="P433" i="6" a="1"/>
  <c r="P433" i="6" s="1"/>
  <c r="P386" i="6" a="1"/>
  <c r="P386" i="6" s="1"/>
  <c r="P303" i="6" a="1"/>
  <c r="P303" i="6" s="1"/>
  <c r="P845" i="6" a="1"/>
  <c r="P845" i="6" s="1"/>
  <c r="P945" i="6" a="1"/>
  <c r="P945" i="6" s="1"/>
  <c r="P118" i="6" a="1"/>
  <c r="P118" i="6" s="1"/>
  <c r="P56" i="6" a="1"/>
  <c r="P56" i="6" s="1"/>
  <c r="P996" i="6" a="1"/>
  <c r="P996" i="6" s="1"/>
  <c r="P265" i="6" a="1"/>
  <c r="P265" i="6" s="1"/>
  <c r="P346" i="6" a="1"/>
  <c r="P346" i="6" s="1"/>
  <c r="P3" i="6" a="1"/>
  <c r="P3" i="6" s="1"/>
  <c r="P589" i="6" a="1"/>
  <c r="P589" i="6" s="1"/>
  <c r="P543" i="6" a="1"/>
  <c r="P543" i="6" s="1"/>
  <c r="P420" i="6" a="1"/>
  <c r="P420" i="6" s="1"/>
  <c r="P631" i="6" a="1"/>
  <c r="P631" i="6" s="1"/>
  <c r="P17" i="6" a="1"/>
  <c r="P17" i="6" s="1"/>
  <c r="P60" i="6" a="1"/>
  <c r="P60" i="6" s="1"/>
  <c r="P294" i="6" a="1"/>
  <c r="P294" i="6" s="1"/>
  <c r="P286" i="6" a="1"/>
  <c r="P286" i="6" s="1"/>
  <c r="P168" i="6" a="1"/>
  <c r="P168" i="6" s="1"/>
  <c r="P479" i="6" a="1"/>
  <c r="P479" i="6" s="1"/>
  <c r="P204" i="6" a="1"/>
  <c r="P204" i="6" s="1"/>
  <c r="P668" i="6" a="1"/>
  <c r="P668" i="6" s="1"/>
  <c r="P696" i="6" a="1"/>
  <c r="P696" i="6" s="1"/>
  <c r="P594" i="6" a="1"/>
  <c r="P594" i="6" s="1"/>
  <c r="P750" i="6" a="1"/>
  <c r="P750" i="6" s="1"/>
  <c r="P192" i="6" a="1"/>
  <c r="P192" i="6" s="1"/>
  <c r="P202" i="6" a="1"/>
  <c r="P202" i="6" s="1"/>
  <c r="P148" i="6" a="1"/>
  <c r="P148" i="6" s="1"/>
  <c r="P144" i="6" a="1"/>
  <c r="P144" i="6" s="1"/>
  <c r="P117" i="6" a="1"/>
  <c r="P117" i="6" s="1"/>
  <c r="P493" i="6" a="1"/>
  <c r="P493" i="6" s="1"/>
  <c r="P172" i="6" a="1"/>
  <c r="P172" i="6" s="1"/>
  <c r="P617" i="6" a="1"/>
  <c r="P617" i="6" s="1"/>
  <c r="P459" i="6" a="1"/>
  <c r="P459" i="6" s="1"/>
  <c r="P712" i="6" a="1"/>
  <c r="P712" i="6" s="1"/>
  <c r="P151" i="6" a="1"/>
  <c r="P151" i="6" s="1"/>
  <c r="P988" i="6" a="1"/>
  <c r="P988" i="6" s="1"/>
  <c r="P107" i="6" a="1"/>
  <c r="P107" i="6" s="1"/>
  <c r="P103" i="6" a="1"/>
  <c r="P103" i="6" s="1"/>
  <c r="P276" i="6" a="1"/>
  <c r="P276" i="6" s="1"/>
  <c r="P61" i="6" a="1"/>
  <c r="P61" i="6" s="1"/>
  <c r="P840" i="6" a="1"/>
  <c r="P840" i="6" s="1"/>
  <c r="P941" i="6" a="1"/>
  <c r="P941" i="6" s="1"/>
  <c r="P397" i="6" a="1"/>
  <c r="P397" i="6" s="1"/>
  <c r="P968" i="6" a="1"/>
  <c r="P968" i="6" s="1"/>
  <c r="P816" i="6" a="1"/>
  <c r="P816" i="6" s="1"/>
  <c r="P672" i="6" a="1"/>
  <c r="P672" i="6" s="1"/>
  <c r="P782" i="6" a="1"/>
  <c r="P782" i="6" s="1"/>
  <c r="P16" i="6" a="1"/>
  <c r="P16" i="6" s="1"/>
  <c r="P650" i="6" a="1"/>
  <c r="P650" i="6" s="1"/>
  <c r="P325" i="6" a="1"/>
  <c r="P325" i="6" s="1"/>
  <c r="P583" i="6" a="1"/>
  <c r="P583" i="6" s="1"/>
  <c r="P511" i="6" a="1"/>
  <c r="P511" i="6" s="1"/>
  <c r="P447" i="6" a="1"/>
  <c r="P447" i="6" s="1"/>
  <c r="P926" i="6" a="1"/>
  <c r="P926" i="6" s="1"/>
  <c r="P458" i="6" a="1"/>
  <c r="P458" i="6" s="1"/>
  <c r="P747" i="6" a="1"/>
  <c r="P747" i="6" s="1"/>
  <c r="P647" i="6" a="1"/>
  <c r="P647" i="6" s="1"/>
  <c r="P497" i="6" a="1"/>
  <c r="P497" i="6" s="1"/>
  <c r="P465" i="6" a="1"/>
  <c r="P465" i="6" s="1"/>
  <c r="P993" i="6" a="1"/>
  <c r="P993" i="6" s="1"/>
  <c r="P496" i="6" a="1"/>
  <c r="P496" i="6" s="1"/>
  <c r="P711" i="6" a="1"/>
  <c r="P711" i="6" s="1"/>
  <c r="P620" i="6" a="1"/>
  <c r="P620" i="6" s="1"/>
  <c r="P499" i="6" a="1"/>
  <c r="P499" i="6" s="1"/>
  <c r="P443" i="6" a="1"/>
  <c r="P443" i="6" s="1"/>
  <c r="P256" i="6" a="1"/>
  <c r="P256" i="6" s="1"/>
  <c r="P533" i="6" a="1"/>
  <c r="P533" i="6" s="1"/>
  <c r="P768" i="6" a="1"/>
  <c r="P768" i="6" s="1"/>
  <c r="P585" i="6" a="1"/>
  <c r="P585" i="6" s="1"/>
  <c r="P520" i="6" a="1"/>
  <c r="P520" i="6" s="1"/>
  <c r="P452" i="6" a="1"/>
  <c r="P452" i="6" s="1"/>
  <c r="P65" i="6" a="1"/>
  <c r="P65" i="6" s="1"/>
  <c r="P478" i="6" a="1"/>
  <c r="P478" i="6" s="1"/>
  <c r="P630" i="6" a="1"/>
  <c r="P630" i="6" s="1"/>
  <c r="P436" i="6" a="1"/>
  <c r="P436" i="6" s="1"/>
  <c r="P456" i="6" a="1"/>
  <c r="P456" i="6" s="1"/>
  <c r="P387" i="6" a="1"/>
  <c r="P387" i="6" s="1"/>
  <c r="P279" i="6" a="1"/>
  <c r="P279" i="6" s="1"/>
  <c r="P381" i="6" a="1"/>
  <c r="P381" i="6" s="1"/>
  <c r="P590" i="6" a="1"/>
  <c r="P590" i="6" s="1"/>
  <c r="P503" i="6" a="1"/>
  <c r="P503" i="6" s="1"/>
  <c r="P427" i="6" a="1"/>
  <c r="P427" i="6" s="1"/>
  <c r="P305" i="6" a="1"/>
  <c r="P305" i="6" s="1"/>
  <c r="P194" i="6" a="1"/>
  <c r="P194" i="6" s="1"/>
  <c r="P347" i="6" a="1"/>
  <c r="P347" i="6" s="1"/>
  <c r="P575" i="6" a="1"/>
  <c r="P575" i="6" s="1"/>
  <c r="P449" i="6" a="1"/>
  <c r="P449" i="6" s="1"/>
  <c r="P365" i="6" a="1"/>
  <c r="P365" i="6" s="1"/>
  <c r="P951" i="6" a="1"/>
  <c r="P951" i="6" s="1"/>
  <c r="P804" i="6" a="1"/>
  <c r="P804" i="6" s="1"/>
  <c r="P311" i="6" a="1"/>
  <c r="P311" i="6" s="1"/>
  <c r="P541" i="6" a="1"/>
  <c r="P541" i="6" s="1"/>
  <c r="P373" i="6" a="1"/>
  <c r="P373" i="6" s="1"/>
  <c r="P875" i="6" a="1"/>
  <c r="P875" i="6" s="1"/>
  <c r="P900" i="6" a="1"/>
  <c r="P900" i="6" s="1"/>
  <c r="P842" i="6" a="1"/>
  <c r="P842" i="6" s="1"/>
  <c r="P528" i="6" a="1"/>
  <c r="P528" i="6" s="1"/>
  <c r="P514" i="6" a="1"/>
  <c r="P514" i="6" s="1"/>
  <c r="P394" i="6" a="1"/>
  <c r="P394" i="6" s="1"/>
  <c r="P904" i="6" a="1"/>
  <c r="P904" i="6" s="1"/>
  <c r="P177" i="6" a="1"/>
  <c r="P177" i="6" s="1"/>
  <c r="P220" i="6" a="1"/>
  <c r="P220" i="6" s="1"/>
  <c r="P133" i="6" a="1"/>
  <c r="P133" i="6" s="1"/>
  <c r="P129" i="6" a="1"/>
  <c r="P129" i="6" s="1"/>
  <c r="P63" i="6" a="1"/>
  <c r="P63" i="6" s="1"/>
  <c r="P263" i="6" a="1"/>
  <c r="P263" i="6" s="1"/>
  <c r="P934" i="6" a="1"/>
  <c r="P934" i="6" s="1"/>
  <c r="P822" i="6" a="1"/>
  <c r="P822" i="6" s="1"/>
  <c r="P707" i="6" a="1"/>
  <c r="P707" i="6" s="1"/>
  <c r="P568" i="6" a="1"/>
  <c r="P568" i="6" s="1"/>
  <c r="P551" i="6" a="1"/>
  <c r="P551" i="6" s="1"/>
  <c r="P666" i="6" a="1"/>
  <c r="P666" i="6" s="1"/>
  <c r="P87" i="6" a="1"/>
  <c r="P87" i="6" s="1"/>
  <c r="P298" i="6" a="1"/>
  <c r="P298" i="6" s="1"/>
  <c r="P43" i="6" a="1"/>
  <c r="P43" i="6" s="1"/>
  <c r="P39" i="6" a="1"/>
  <c r="P39" i="6" s="1"/>
  <c r="P10" i="6" a="1"/>
  <c r="P10" i="6" s="1"/>
  <c r="P67" i="6" a="1"/>
  <c r="P67" i="6" s="1"/>
  <c r="P893" i="6" a="1"/>
  <c r="P893" i="6" s="1"/>
  <c r="P334" i="6" a="1"/>
  <c r="P334" i="6" s="1"/>
  <c r="P855" i="6" a="1"/>
  <c r="P855" i="6" s="1"/>
  <c r="P795" i="6" a="1"/>
  <c r="P795" i="6" s="1"/>
  <c r="P846" i="6" a="1"/>
  <c r="P846" i="6" s="1"/>
  <c r="P173" i="6" a="1"/>
  <c r="P173" i="6" s="1"/>
  <c r="P79" i="6" a="1"/>
  <c r="P79" i="6" s="1"/>
  <c r="P891" i="6" a="1"/>
  <c r="P891" i="6" s="1"/>
  <c r="P18" i="6" a="1"/>
  <c r="P18" i="6" s="1"/>
  <c r="P164" i="6" a="1"/>
  <c r="P164" i="6" s="1"/>
  <c r="P673" i="6" a="1"/>
  <c r="P673" i="6" s="1"/>
  <c r="P606" i="6" a="1"/>
  <c r="P606" i="6" s="1"/>
  <c r="P498" i="6" a="1"/>
  <c r="P498" i="6" s="1"/>
  <c r="P460" i="6" a="1"/>
  <c r="P460" i="6" s="1"/>
  <c r="P336" i="6" a="1"/>
  <c r="P336" i="6" s="1"/>
  <c r="P929" i="6" a="1"/>
  <c r="P929" i="6" s="1"/>
  <c r="P296" i="6" a="1"/>
  <c r="P296" i="6" s="1"/>
  <c r="P83" i="6" a="1"/>
  <c r="P83" i="6" s="1"/>
  <c r="P281" i="6" a="1"/>
  <c r="P281" i="6" s="1"/>
  <c r="P261" i="6" a="1"/>
  <c r="P261" i="6" s="1"/>
  <c r="P191" i="6" a="1"/>
  <c r="P191" i="6" s="1"/>
  <c r="P847" i="6" a="1"/>
  <c r="P847" i="6" s="1"/>
  <c r="P677" i="6" a="1"/>
  <c r="P677" i="6" s="1"/>
  <c r="P635" i="6" a="1"/>
  <c r="P635" i="6" s="1"/>
  <c r="P588" i="6" a="1"/>
  <c r="P588" i="6" s="1"/>
  <c r="P508" i="6" a="1"/>
  <c r="P508" i="6" s="1"/>
  <c r="P675" i="6" a="1"/>
  <c r="P675" i="6" s="1"/>
  <c r="P215" i="6" a="1"/>
  <c r="P215" i="6" s="1"/>
  <c r="P985" i="6" a="1"/>
  <c r="P985" i="6" s="1"/>
  <c r="P171" i="6" a="1"/>
  <c r="P171" i="6" s="1"/>
  <c r="P167" i="6" a="1"/>
  <c r="P167" i="6" s="1"/>
  <c r="P154" i="6" a="1"/>
  <c r="P154" i="6" s="1"/>
  <c r="P865" i="6" a="1"/>
  <c r="P865" i="6" s="1"/>
  <c r="P676" i="6" a="1"/>
  <c r="P676" i="6" s="1"/>
  <c r="P671" i="6" a="1"/>
  <c r="P671" i="6" s="1"/>
  <c r="P798" i="6" a="1"/>
  <c r="P798" i="6" s="1"/>
  <c r="P640" i="6" a="1"/>
  <c r="P640" i="6" s="1"/>
  <c r="P835" i="6" a="1"/>
  <c r="P835" i="6" s="1"/>
  <c r="P920" i="6" a="1"/>
  <c r="P920" i="6" s="1"/>
  <c r="P41" i="6" a="1"/>
  <c r="P41" i="6" s="1"/>
  <c r="P663" i="6" a="1"/>
  <c r="P663" i="6" s="1"/>
  <c r="P906" i="6" a="1"/>
  <c r="P906" i="6" s="1"/>
  <c r="P70" i="6" a="1"/>
  <c r="P70" i="6" s="1"/>
  <c r="P888" i="6" a="1"/>
  <c r="P888" i="6" s="1"/>
  <c r="P786" i="6" a="1"/>
  <c r="P786" i="6" s="1"/>
  <c r="P685" i="6" a="1"/>
  <c r="P685" i="6" s="1"/>
  <c r="P558" i="6" a="1"/>
  <c r="P558" i="6" s="1"/>
  <c r="P739" i="6" a="1"/>
  <c r="P739" i="6" s="1"/>
  <c r="P160" i="6" a="1"/>
  <c r="P160" i="6" s="1"/>
  <c r="P293" i="6" a="1"/>
  <c r="P293" i="6" s="1"/>
  <c r="P116" i="6" a="1"/>
  <c r="P116" i="6" s="1"/>
  <c r="P112" i="6" a="1"/>
  <c r="P112" i="6" s="1"/>
  <c r="P85" i="6" a="1"/>
  <c r="P85" i="6" s="1"/>
  <c r="P535" i="6" a="1"/>
  <c r="P535" i="6" s="1"/>
  <c r="P326" i="6" a="1"/>
  <c r="P326" i="6" s="1"/>
  <c r="P651" i="6" a="1"/>
  <c r="P651" i="6" s="1"/>
  <c r="P407" i="6" a="1"/>
  <c r="P407" i="6" s="1"/>
  <c r="P995" i="6" a="1"/>
  <c r="P995" i="6" s="1"/>
  <c r="P943" i="6" a="1"/>
  <c r="P943" i="6" s="1"/>
  <c r="P682" i="6" a="1"/>
  <c r="P682" i="6" s="1"/>
  <c r="P510" i="6" a="1"/>
  <c r="P510" i="6" s="1"/>
  <c r="P777" i="6" a="1"/>
  <c r="P777" i="6" s="1"/>
  <c r="P143" i="6" a="1"/>
  <c r="P143" i="6" s="1"/>
  <c r="P758" i="6" a="1"/>
  <c r="P758" i="6" s="1"/>
  <c r="P621" i="6" a="1"/>
  <c r="P621" i="6" s="1"/>
  <c r="P702" i="6" a="1"/>
  <c r="P702" i="6" s="1"/>
  <c r="P634" i="6" a="1"/>
  <c r="P634" i="6" s="1"/>
  <c r="P602" i="6" a="1"/>
  <c r="P602" i="6" s="1"/>
  <c r="P808" i="6" a="1"/>
  <c r="P808" i="6" s="1"/>
  <c r="P691" i="6" a="1"/>
  <c r="P691" i="6" s="1"/>
  <c r="P542" i="6" a="1"/>
  <c r="P542" i="6" s="1"/>
  <c r="P636" i="6" a="1"/>
  <c r="P636" i="6" s="1"/>
  <c r="P57" i="6" a="1"/>
  <c r="P57" i="6" s="1"/>
  <c r="P936" i="6" a="1"/>
  <c r="P936" i="6" s="1"/>
  <c r="P788" i="6" a="1"/>
  <c r="P788" i="6" s="1"/>
  <c r="P664" i="6" a="1"/>
  <c r="P664" i="6" s="1"/>
  <c r="P626" i="6" a="1"/>
  <c r="P626" i="6" s="1"/>
  <c r="P654" i="6" a="1"/>
  <c r="P654" i="6" s="1"/>
  <c r="P255" i="6" a="1"/>
  <c r="P255" i="6" s="1"/>
  <c r="P319" i="6" a="1"/>
  <c r="P319" i="6" s="1"/>
  <c r="P861" i="6" a="1"/>
  <c r="P861" i="6" s="1"/>
  <c r="P653" i="6" a="1"/>
  <c r="P653" i="6" s="1"/>
  <c r="P591" i="6" a="1"/>
  <c r="P591" i="6" s="1"/>
  <c r="P680" i="6" a="1"/>
  <c r="P680" i="6" s="1"/>
  <c r="P295" i="6" a="1"/>
  <c r="P295" i="6" s="1"/>
  <c r="P559" i="6" a="1"/>
  <c r="P559" i="6" s="1"/>
  <c r="P749" i="6" a="1"/>
  <c r="P749" i="6" s="1"/>
  <c r="P649" i="6" a="1"/>
  <c r="P649" i="6" s="1"/>
  <c r="P517" i="6" a="1"/>
  <c r="P517" i="6" s="1"/>
  <c r="P475" i="6" a="1"/>
  <c r="P475" i="6" s="1"/>
  <c r="P271" i="6" a="1"/>
  <c r="P271" i="6" s="1"/>
  <c r="P442" i="6" a="1"/>
  <c r="P442" i="6" s="1"/>
  <c r="P708" i="6" a="1"/>
  <c r="P708" i="6" s="1"/>
  <c r="P573" i="6" a="1"/>
  <c r="P573" i="6" s="1"/>
  <c r="P444" i="6" a="1"/>
  <c r="P444" i="6" s="1"/>
  <c r="P408" i="6" a="1"/>
  <c r="P408" i="6" s="1"/>
  <c r="P11" i="6" a="1"/>
  <c r="P11" i="6" s="1"/>
  <c r="P423" i="6" a="1"/>
  <c r="P423" i="6" s="1"/>
  <c r="P694" i="6" a="1"/>
  <c r="P694" i="6" s="1"/>
  <c r="P482" i="6" a="1"/>
  <c r="P482" i="6" s="1"/>
  <c r="P424" i="6" a="1"/>
  <c r="P424" i="6" s="1"/>
  <c r="P318" i="6" a="1"/>
  <c r="P318" i="6" s="1"/>
  <c r="P169" i="6" a="1"/>
  <c r="P169" i="6" s="1"/>
  <c r="P380" i="6" a="1"/>
  <c r="P380" i="6" s="1"/>
  <c r="P639" i="6" a="1"/>
  <c r="P639" i="6" s="1"/>
  <c r="P429" i="6" a="1"/>
  <c r="P429" i="6" s="1"/>
  <c r="P372" i="6" a="1"/>
  <c r="P372" i="6" s="1"/>
  <c r="P986" i="6" a="1"/>
  <c r="P986" i="6" s="1"/>
  <c r="P250" i="6" a="1"/>
  <c r="P250" i="6" s="1"/>
  <c r="P599" i="6" a="1"/>
  <c r="P599" i="6" s="1"/>
  <c r="P560" i="6" a="1"/>
  <c r="P560" i="6" s="1"/>
  <c r="P473" i="6" a="1"/>
  <c r="P473" i="6" s="1"/>
  <c r="P633" i="6" a="1"/>
  <c r="P633" i="6" s="1"/>
  <c r="P190" i="6" a="1"/>
  <c r="P190" i="6" s="1"/>
  <c r="P928" i="6" a="1"/>
  <c r="P928" i="6" s="1"/>
  <c r="P102" i="6" a="1"/>
  <c r="P102" i="6" s="1"/>
  <c r="P94" i="6" a="1"/>
  <c r="P94" i="6" s="1"/>
  <c r="P72" i="6" a="1"/>
  <c r="P72" i="6" s="1"/>
  <c r="P609" i="6" a="1"/>
  <c r="P609" i="6" s="1"/>
  <c r="P413" i="6" a="1"/>
  <c r="P413" i="6" s="1"/>
  <c r="P877" i="6" a="1"/>
  <c r="P877" i="6" s="1"/>
  <c r="P687" i="6" a="1"/>
  <c r="P687" i="6" s="1"/>
  <c r="P714" i="6" a="1"/>
  <c r="P714" i="6" s="1"/>
  <c r="P596" i="6" a="1"/>
  <c r="P596" i="6" s="1"/>
  <c r="P760" i="6" a="1"/>
  <c r="P760" i="6" s="1"/>
  <c r="P881" i="6" a="1"/>
  <c r="P881" i="6" s="1"/>
  <c r="P201" i="6" a="1"/>
  <c r="P201" i="6" s="1"/>
  <c r="P52" i="6" a="1"/>
  <c r="P52" i="6" s="1"/>
  <c r="P48" i="6" a="1"/>
  <c r="P48" i="6" s="1"/>
  <c r="P21" i="6" a="1"/>
  <c r="P21" i="6" s="1"/>
  <c r="P624" i="6" a="1"/>
  <c r="P624" i="6" s="1"/>
  <c r="P389" i="6" a="1"/>
  <c r="P389" i="6" s="1"/>
  <c r="P403" i="6" a="1"/>
  <c r="P403" i="6" s="1"/>
  <c r="P907" i="6" a="1"/>
  <c r="P907" i="6" s="1"/>
  <c r="P856" i="6" a="1"/>
  <c r="P856" i="6" s="1"/>
  <c r="P977" i="6" a="1"/>
  <c r="P977" i="6" s="1"/>
  <c r="P182" i="6" a="1"/>
  <c r="P182" i="6" s="1"/>
  <c r="P88" i="6" a="1"/>
  <c r="P88" i="6" s="1"/>
  <c r="P961" i="6" a="1"/>
  <c r="P961" i="6" s="1"/>
  <c r="P25" i="6" a="1"/>
  <c r="P25" i="6" s="1"/>
  <c r="P32" i="6" a="1"/>
  <c r="P32" i="6" s="1"/>
  <c r="P163" i="6" a="1"/>
  <c r="P163" i="6" s="1"/>
  <c r="P726" i="6" a="1"/>
  <c r="P726" i="6" s="1"/>
  <c r="P544" i="6" a="1"/>
  <c r="P544" i="6" s="1"/>
  <c r="P522" i="6" a="1"/>
  <c r="P522" i="6" s="1"/>
  <c r="P418" i="6" a="1"/>
  <c r="P418" i="6" s="1"/>
  <c r="P567" i="6" a="1"/>
  <c r="P567" i="6" s="1"/>
  <c r="P49" i="6" a="1"/>
  <c r="P49" i="6" s="1"/>
  <c r="P92" i="6" a="1"/>
  <c r="P92" i="6" s="1"/>
  <c r="P5" i="6" a="1"/>
  <c r="P5" i="6" s="1"/>
  <c r="P297" i="6" a="1"/>
  <c r="P297" i="6" s="1"/>
  <c r="P200" i="6" a="1"/>
  <c r="P200" i="6" s="1"/>
  <c r="P414" i="6" a="1"/>
  <c r="P414" i="6" s="1"/>
  <c r="P227" i="6" a="1"/>
  <c r="P227" i="6" s="1"/>
  <c r="P698" i="6" a="1"/>
  <c r="P698" i="6" s="1"/>
  <c r="P723" i="6" a="1"/>
  <c r="P723" i="6" s="1"/>
  <c r="P613" i="6" a="1"/>
  <c r="P613" i="6" s="1"/>
  <c r="P753" i="6" a="1"/>
  <c r="P753" i="6" s="1"/>
  <c r="P224" i="6" a="1"/>
  <c r="P224" i="6" s="1"/>
  <c r="P264" i="6" a="1"/>
  <c r="P264" i="6" s="1"/>
  <c r="P180" i="6" a="1"/>
  <c r="P180" i="6" s="1"/>
  <c r="P176" i="6" a="1"/>
  <c r="P176" i="6" s="1"/>
  <c r="P149" i="6" a="1"/>
  <c r="P149" i="6" s="1"/>
  <c r="P445" i="6" a="1"/>
  <c r="P445" i="6" s="1"/>
  <c r="P99" i="6" a="1"/>
  <c r="P99" i="6" s="1"/>
  <c r="P952" i="6" a="1"/>
  <c r="P952" i="6" s="1"/>
  <c r="P717" i="6" a="1"/>
  <c r="P717" i="6" s="1"/>
  <c r="P692" i="6" a="1"/>
  <c r="P692" i="6" s="1"/>
  <c r="P887" i="6" a="1"/>
  <c r="P887" i="6" s="1"/>
  <c r="P268" i="6" a="1"/>
  <c r="P268" i="6" s="1"/>
  <c r="P239" i="6" a="1"/>
  <c r="P239" i="6" s="1"/>
  <c r="P919" i="6" a="1"/>
  <c r="P919" i="6" s="1"/>
  <c r="P234" i="6" a="1"/>
  <c r="P234" i="6" s="1"/>
  <c r="P59" i="6" a="1"/>
  <c r="P59" i="6" s="1"/>
  <c r="P437" i="6" a="1"/>
  <c r="P437" i="6" s="1"/>
  <c r="P236" i="6" a="1"/>
  <c r="P236" i="6" s="1"/>
  <c r="P787" i="6" a="1"/>
  <c r="P787" i="6" s="1"/>
  <c r="P678" i="6" a="1"/>
  <c r="P678" i="6" s="1"/>
  <c r="P764" i="6" a="1"/>
  <c r="P764" i="6" s="1"/>
  <c r="P925" i="6" a="1"/>
  <c r="P925" i="6" s="1"/>
  <c r="P9" i="6" a="1"/>
  <c r="P9" i="6" s="1"/>
  <c r="P832" i="6" a="1"/>
  <c r="P832" i="6" s="1"/>
  <c r="P974" i="6" a="1"/>
  <c r="P974" i="6" s="1"/>
  <c r="P6" i="6" a="1"/>
  <c r="P6" i="6" s="1"/>
  <c r="P252" i="6" a="1"/>
  <c r="P252" i="6" s="1"/>
  <c r="P818" i="6" a="1"/>
  <c r="P818" i="6" s="1"/>
  <c r="P657" i="6" a="1"/>
  <c r="P657" i="6" s="1"/>
  <c r="P721" i="6" a="1"/>
  <c r="P721" i="6" s="1"/>
  <c r="P333" i="6" a="1"/>
  <c r="P333" i="6" s="1"/>
  <c r="P221" i="6" a="1"/>
  <c r="P221" i="6" s="1"/>
  <c r="P727" i="6" a="1"/>
  <c r="P727" i="6" s="1"/>
  <c r="P555" i="6" a="1"/>
  <c r="P555" i="6" s="1"/>
  <c r="P509" i="6" a="1"/>
  <c r="P509" i="6" s="1"/>
  <c r="P742" i="6" a="1"/>
  <c r="P742" i="6" s="1"/>
  <c r="P516" i="6" a="1"/>
  <c r="P516" i="6" s="1"/>
  <c r="P843" i="6" a="1"/>
  <c r="P843" i="6" s="1"/>
  <c r="P581" i="6" a="1"/>
  <c r="P581" i="6" s="1"/>
  <c r="P248" i="6" a="1"/>
  <c r="P248" i="6" s="1"/>
  <c r="P352" i="6" a="1"/>
  <c r="P352" i="6" s="1"/>
  <c r="P895" i="6" a="1"/>
  <c r="P895" i="6" s="1"/>
  <c r="P713" i="6" a="1"/>
  <c r="P713" i="6" s="1"/>
  <c r="P627" i="6" a="1"/>
  <c r="P627" i="6" s="1"/>
  <c r="P321" i="6" a="1"/>
  <c r="P321" i="6" s="1"/>
  <c r="P196" i="6" a="1"/>
  <c r="P196" i="6" s="1"/>
  <c r="P349" i="6" a="1"/>
  <c r="P349" i="6" s="1"/>
  <c r="P884" i="6" a="1"/>
  <c r="P884" i="6" s="1"/>
  <c r="P769" i="6" a="1"/>
  <c r="P769" i="6" s="1"/>
  <c r="P608" i="6" a="1"/>
  <c r="P608" i="6" s="1"/>
  <c r="P398" i="6" a="1"/>
  <c r="P398" i="6" s="1"/>
  <c r="P64" i="6" a="1"/>
  <c r="P64" i="6" s="1"/>
  <c r="P356" i="6" a="1"/>
  <c r="P356" i="6" s="1"/>
  <c r="P939" i="6" a="1"/>
  <c r="P939" i="6" s="1"/>
  <c r="P766" i="6" a="1"/>
  <c r="P766" i="6" s="1"/>
  <c r="P644" i="6" a="1"/>
  <c r="P644" i="6" s="1"/>
  <c r="P446" i="6" a="1"/>
  <c r="P446" i="6" s="1"/>
  <c r="P706" i="6" a="1"/>
  <c r="P706" i="6" s="1"/>
  <c r="P388" i="6" a="1"/>
  <c r="P388" i="6" s="1"/>
  <c r="P975" i="6" a="1"/>
  <c r="P975" i="6" s="1"/>
  <c r="P755" i="6" a="1"/>
  <c r="P755" i="6" s="1"/>
  <c r="P710" i="6" a="1"/>
  <c r="P710" i="6" s="1"/>
  <c r="P521" i="6" a="1"/>
  <c r="P521" i="6" s="1"/>
  <c r="P76" i="6" a="1"/>
  <c r="P76" i="6" s="1"/>
  <c r="P332" i="6" a="1"/>
  <c r="P332" i="6" s="1"/>
  <c r="P850" i="6" a="1"/>
  <c r="P850" i="6" s="1"/>
  <c r="P574" i="6" a="1"/>
  <c r="P574" i="6" s="1"/>
  <c r="P534" i="6" a="1"/>
  <c r="P534" i="6" s="1"/>
  <c r="P665" i="6" a="1"/>
  <c r="P665" i="6" s="1"/>
  <c r="P8" i="6" a="1"/>
  <c r="P8" i="6" s="1"/>
  <c r="P545" i="6" a="1"/>
  <c r="P545" i="6" s="1"/>
  <c r="P754" i="6" a="1"/>
  <c r="P754" i="6" s="1"/>
  <c r="P619" i="6" a="1"/>
  <c r="P619" i="6" s="1"/>
  <c r="P548" i="6" a="1"/>
  <c r="P548" i="6" s="1"/>
  <c r="P485" i="6" a="1"/>
  <c r="P485" i="6" s="1"/>
  <c r="P7" i="6" a="1"/>
  <c r="P7" i="6" s="1"/>
  <c r="P474" i="6" a="1"/>
  <c r="P474" i="6" s="1"/>
  <c r="P705" i="6" a="1"/>
  <c r="P705" i="6" s="1"/>
  <c r="P637" i="6" a="1"/>
  <c r="P637" i="6" s="1"/>
  <c r="P477" i="6" a="1"/>
  <c r="P477" i="6" s="1"/>
  <c r="P435" i="6" a="1"/>
  <c r="P435" i="6" s="1"/>
  <c r="P20" i="6" a="1"/>
  <c r="P20" i="6" s="1"/>
  <c r="P428" i="6" a="1"/>
  <c r="P428" i="6" s="1"/>
  <c r="P683" i="6" a="1"/>
  <c r="P683" i="6" s="1"/>
  <c r="P480" i="6" a="1"/>
  <c r="P480" i="6" s="1"/>
  <c r="P431" i="6" a="1"/>
  <c r="P431" i="6" s="1"/>
  <c r="P344" i="6" a="1"/>
  <c r="P344" i="6" s="1"/>
  <c r="P174" i="6" a="1"/>
  <c r="P174" i="6" s="1"/>
  <c r="P646" i="6" a="1"/>
  <c r="P646" i="6" s="1"/>
  <c r="P587" i="6" a="1"/>
  <c r="P587" i="6" s="1"/>
  <c r="P526" i="6" a="1"/>
  <c r="P526" i="6" s="1"/>
  <c r="P701" i="6" a="1"/>
  <c r="P701" i="6" s="1"/>
  <c r="P119" i="6" a="1"/>
  <c r="P119" i="6" s="1"/>
  <c r="P956" i="6" a="1"/>
  <c r="P956" i="6" s="1"/>
  <c r="P75" i="6" a="1"/>
  <c r="P75" i="6" s="1"/>
  <c r="P71" i="6" a="1"/>
  <c r="P71" i="6" s="1"/>
  <c r="P244" i="6" a="1"/>
  <c r="P244" i="6" s="1"/>
  <c r="P22" i="6" a="1"/>
  <c r="P22" i="6" s="1"/>
  <c r="P927" i="6" a="1"/>
  <c r="P927" i="6" s="1"/>
  <c r="P949" i="6" a="1"/>
  <c r="P949" i="6" s="1"/>
  <c r="P994" i="6" a="1"/>
  <c r="P994" i="6" s="1"/>
  <c r="P725" i="6" a="1"/>
  <c r="P725" i="6" s="1"/>
  <c r="P582" i="6" a="1"/>
  <c r="P582" i="6" s="1"/>
  <c r="P853" i="6" a="1"/>
  <c r="P853" i="6" s="1"/>
  <c r="P930" i="6" a="1"/>
  <c r="P930" i="6" s="1"/>
  <c r="P238" i="6" a="1"/>
  <c r="P238" i="6" s="1"/>
  <c r="P810" i="6" a="1"/>
  <c r="P810" i="6" s="1"/>
  <c r="P1001" i="6" a="1"/>
  <c r="P1001" i="6" s="1"/>
  <c r="P219" i="6" a="1"/>
  <c r="P219" i="6" s="1"/>
  <c r="P86" i="6" a="1"/>
  <c r="P86" i="6" s="1"/>
  <c r="P898" i="6" a="1"/>
  <c r="P898" i="6" s="1"/>
  <c r="P487" i="6" a="1"/>
  <c r="P487" i="6" s="1"/>
  <c r="P341" i="6" a="1"/>
  <c r="P341" i="6" s="1"/>
  <c r="P932" i="6" a="1"/>
  <c r="P932" i="6" s="1"/>
  <c r="P272" i="6" a="1"/>
  <c r="P272" i="6" s="1"/>
  <c r="P115" i="6" a="1"/>
  <c r="P115" i="6" s="1"/>
  <c r="P138" i="6" a="1"/>
  <c r="P138" i="6" s="1"/>
  <c r="P74" i="6" a="1"/>
  <c r="P74" i="6" s="1"/>
  <c r="P223" i="6" a="1"/>
  <c r="P223" i="6" s="1"/>
  <c r="P703" i="6" a="1"/>
  <c r="P703" i="6" s="1"/>
  <c r="P579" i="6" a="1"/>
  <c r="P579" i="6" s="1"/>
  <c r="P813" i="6" a="1"/>
  <c r="P813" i="6" s="1"/>
  <c r="P571" i="6" a="1"/>
  <c r="P571" i="6" s="1"/>
  <c r="P615" i="6" a="1"/>
  <c r="P615" i="6" s="1"/>
  <c r="P472" i="6" a="1"/>
  <c r="P472" i="6" s="1"/>
  <c r="P686" i="6" a="1"/>
  <c r="P686" i="6" s="1"/>
  <c r="P247" i="6" a="1"/>
  <c r="P247" i="6" s="1"/>
  <c r="P958" i="6" a="1"/>
  <c r="P958" i="6" s="1"/>
  <c r="P203" i="6" a="1"/>
  <c r="P203" i="6" s="1"/>
  <c r="P199" i="6" a="1"/>
  <c r="P199" i="6" s="1"/>
  <c r="P226" i="6" a="1"/>
  <c r="P226" i="6" s="1"/>
  <c r="P781" i="6" a="1"/>
  <c r="P781" i="6" s="1"/>
  <c r="P662" i="6" a="1"/>
  <c r="P662" i="6" s="1"/>
  <c r="P792" i="6" a="1"/>
  <c r="P792" i="6" s="1"/>
  <c r="P734" i="6" a="1"/>
  <c r="P734" i="6" s="1"/>
  <c r="P576" i="6" a="1"/>
  <c r="P576" i="6" s="1"/>
  <c r="P799" i="6" a="1"/>
  <c r="P799" i="6" s="1"/>
  <c r="P931" i="6" a="1"/>
  <c r="P931" i="6" s="1"/>
  <c r="P73" i="6" a="1"/>
  <c r="P73" i="6" s="1"/>
  <c r="P803" i="6" a="1"/>
  <c r="P803" i="6" s="1"/>
  <c r="P841" i="6" a="1"/>
  <c r="P841" i="6" s="1"/>
  <c r="P134" i="6" a="1"/>
  <c r="P134" i="6" s="1"/>
  <c r="P854" i="6" a="1"/>
  <c r="P854" i="6" s="1"/>
  <c r="P729" i="6" a="1"/>
  <c r="P729" i="6" s="1"/>
  <c r="P320" i="6" a="1"/>
  <c r="P320" i="6" s="1"/>
  <c r="P740" i="6" a="1"/>
  <c r="P740" i="6" s="1"/>
  <c r="P738" i="6" a="1"/>
  <c r="P738" i="6" s="1"/>
  <c r="P917" i="6" a="1"/>
  <c r="P917" i="6" s="1"/>
  <c r="P77" i="6" a="1"/>
  <c r="P77" i="6" s="1"/>
  <c r="P267" i="6" a="1"/>
  <c r="P267" i="6" s="1"/>
  <c r="P809" i="6" a="1"/>
  <c r="P809" i="6" s="1"/>
  <c r="P185" i="6" a="1"/>
  <c r="P185" i="6" s="1"/>
  <c r="P68" i="6" a="1"/>
  <c r="P68" i="6" s="1"/>
  <c r="P916" i="6" a="1"/>
  <c r="P916" i="6" s="1"/>
  <c r="P979" i="6" a="1"/>
  <c r="P979" i="6" s="1"/>
  <c r="P848" i="6" a="1"/>
  <c r="P848" i="6" s="1"/>
  <c r="P689" i="6" a="1"/>
  <c r="P689" i="6" s="1"/>
  <c r="P876" i="6" a="1"/>
  <c r="P876" i="6" s="1"/>
  <c r="P266" i="6" a="1"/>
  <c r="P266" i="6" s="1"/>
  <c r="P207" i="6" a="1"/>
  <c r="P207" i="6" s="1"/>
  <c r="P908" i="6" a="1"/>
  <c r="P908" i="6" s="1"/>
  <c r="P162" i="6" a="1"/>
  <c r="P162" i="6" s="1"/>
  <c r="P27" i="6" a="1"/>
  <c r="P27" i="6" s="1"/>
  <c r="P506" i="6" a="1"/>
  <c r="P506" i="6" s="1"/>
  <c r="P44" i="6" a="1"/>
  <c r="P44" i="6" s="1"/>
  <c r="BM27" i="6" a="1"/>
  <c r="BM27" i="6" s="1"/>
  <c r="BM34" i="6"/>
  <c r="BN21" i="6" a="1"/>
  <c r="BN21" i="6" s="1"/>
  <c r="BN35" i="6" s="1"/>
  <c r="BN23" i="6" a="1"/>
  <c r="BN23" i="6" s="1"/>
  <c r="BN37" i="6" s="1"/>
  <c r="BN22" i="6" a="1"/>
  <c r="BN22" i="6" s="1"/>
  <c r="BN36" i="6" s="1"/>
  <c r="BN20" i="6" a="1"/>
  <c r="BN20" i="6" s="1"/>
  <c r="BN25" i="6" a="1"/>
  <c r="BN25" i="6" s="1"/>
  <c r="BN39" i="6" s="1"/>
  <c r="BN24" i="6" a="1"/>
  <c r="BN24" i="6" s="1"/>
  <c r="BN38" i="6" s="1"/>
  <c r="P15" i="8" l="1"/>
  <c r="O15" i="8"/>
  <c r="L15" i="8"/>
  <c r="V2" i="10"/>
  <c r="Q15" i="8" s="1"/>
  <c r="K15" i="8"/>
  <c r="BN27" i="6" a="1"/>
  <c r="BN27" i="6" s="1"/>
  <c r="BN34" i="6"/>
  <c r="BO25" i="6" a="1"/>
  <c r="BO25" i="6" s="1"/>
  <c r="BO39" i="6" s="1"/>
  <c r="BO21" i="6" a="1"/>
  <c r="BO21" i="6" s="1"/>
  <c r="BO35" i="6" s="1"/>
  <c r="BO20" i="6" a="1"/>
  <c r="BO20" i="6" s="1"/>
  <c r="BO23" i="6" a="1"/>
  <c r="BO23" i="6" s="1"/>
  <c r="BO37" i="6" s="1"/>
  <c r="BO24" i="6" a="1"/>
  <c r="BO24" i="6" s="1"/>
  <c r="BO38" i="6" s="1"/>
  <c r="BO22" i="6" a="1"/>
  <c r="BO22" i="6" s="1"/>
  <c r="BO36" i="6" s="1"/>
  <c r="BO27" i="6" l="1" a="1"/>
  <c r="BO27" i="6" s="1"/>
  <c r="BO34" i="6"/>
  <c r="BP24" i="6" a="1"/>
  <c r="BP24" i="6" s="1"/>
  <c r="BP38" i="6" s="1"/>
  <c r="BP23" i="6" a="1"/>
  <c r="BP23" i="6" s="1"/>
  <c r="BP37" i="6" s="1"/>
  <c r="BP20" i="6" a="1"/>
  <c r="BP20" i="6" s="1"/>
  <c r="BP25" i="6" a="1"/>
  <c r="BP25" i="6" s="1"/>
  <c r="BP39" i="6" s="1"/>
  <c r="BP21" i="6" a="1"/>
  <c r="BP21" i="6" s="1"/>
  <c r="BP35" i="6" s="1"/>
  <c r="BP22" i="6" a="1"/>
  <c r="BP22" i="6" s="1"/>
  <c r="BP36" i="6" s="1"/>
  <c r="BP27" i="6" l="1" a="1"/>
  <c r="BP27" i="6" s="1"/>
  <c r="BP34" i="6"/>
  <c r="BQ22" i="6" a="1"/>
  <c r="BQ22" i="6" s="1"/>
  <c r="BQ36" i="6" s="1"/>
  <c r="BQ21" i="6" a="1"/>
  <c r="BQ21" i="6" s="1"/>
  <c r="BQ35" i="6" s="1"/>
  <c r="BQ24" i="6" a="1"/>
  <c r="BQ24" i="6" s="1"/>
  <c r="BQ38" i="6" s="1"/>
  <c r="BQ23" i="6" a="1"/>
  <c r="BQ23" i="6" s="1"/>
  <c r="BQ37" i="6" s="1"/>
  <c r="BQ25" i="6" a="1"/>
  <c r="BQ25" i="6" s="1"/>
  <c r="BQ39" i="6" s="1"/>
  <c r="BQ20" i="6" a="1"/>
  <c r="BQ20" i="6" s="1"/>
  <c r="BQ27" i="6" l="1" a="1"/>
  <c r="BQ27" i="6" s="1"/>
  <c r="BQ34" i="6"/>
  <c r="BR21" i="6" a="1"/>
  <c r="BR21" i="6" s="1"/>
  <c r="BR35" i="6" s="1"/>
  <c r="BR23" i="6" a="1"/>
  <c r="BR23" i="6" s="1"/>
  <c r="BR37" i="6" s="1"/>
  <c r="BR20" i="6" a="1"/>
  <c r="BR20" i="6" s="1"/>
  <c r="BR24" i="6" a="1"/>
  <c r="BR24" i="6" s="1"/>
  <c r="BR38" i="6" s="1"/>
  <c r="BR25" i="6" a="1"/>
  <c r="BR25" i="6" s="1"/>
  <c r="BR39" i="6" s="1"/>
  <c r="BR22" i="6" a="1"/>
  <c r="BR22" i="6" s="1"/>
  <c r="BR36" i="6" s="1"/>
  <c r="BR27" i="6" l="1" a="1"/>
  <c r="BR27" i="6" s="1"/>
  <c r="BR34" i="6"/>
  <c r="BS23" i="6" a="1"/>
  <c r="BS23" i="6" s="1"/>
  <c r="BS37" i="6" s="1"/>
  <c r="BS25" i="6" a="1"/>
  <c r="BS25" i="6" s="1"/>
  <c r="BS39" i="6" s="1"/>
  <c r="BS21" i="6" a="1"/>
  <c r="BS21" i="6" s="1"/>
  <c r="BS35" i="6" s="1"/>
  <c r="BS24" i="6" a="1"/>
  <c r="BS24" i="6" s="1"/>
  <c r="BS38" i="6" s="1"/>
  <c r="BS22" i="6" a="1"/>
  <c r="BS22" i="6" s="1"/>
  <c r="BS36" i="6" s="1"/>
  <c r="BS20" i="6" a="1"/>
  <c r="BS20" i="6" s="1"/>
  <c r="BS27" i="6" l="1" a="1"/>
  <c r="BS27" i="6" s="1"/>
  <c r="BS34" i="6"/>
  <c r="BT25" i="6" a="1"/>
  <c r="BT25" i="6" s="1"/>
  <c r="BT39" i="6" s="1"/>
  <c r="BT24" i="6" a="1"/>
  <c r="BT24" i="6" s="1"/>
  <c r="BT38" i="6" s="1"/>
  <c r="BT23" i="6" a="1"/>
  <c r="BT23" i="6" s="1"/>
  <c r="BT37" i="6" s="1"/>
  <c r="BT21" i="6" a="1"/>
  <c r="BT21" i="6" s="1"/>
  <c r="BT35" i="6" s="1"/>
  <c r="BT22" i="6" a="1"/>
  <c r="BT22" i="6" s="1"/>
  <c r="BT36" i="6" s="1"/>
  <c r="BT20" i="6" a="1"/>
  <c r="BT20" i="6" s="1"/>
  <c r="BT27" i="6" l="1" a="1"/>
  <c r="BT27" i="6" s="1"/>
  <c r="BT34" i="6"/>
  <c r="BU25" i="6" a="1"/>
  <c r="BU25" i="6" s="1"/>
  <c r="BU39" i="6" s="1"/>
  <c r="BU21" i="6" a="1"/>
  <c r="BU21" i="6" s="1"/>
  <c r="BU35" i="6" s="1"/>
  <c r="BU23" i="6" a="1"/>
  <c r="BU23" i="6" s="1"/>
  <c r="BU37" i="6" s="1"/>
  <c r="BU24" i="6" a="1"/>
  <c r="BU24" i="6" s="1"/>
  <c r="BU38" i="6" s="1"/>
  <c r="BU20" i="6" a="1"/>
  <c r="BU20" i="6" s="1"/>
  <c r="BU22" i="6" a="1"/>
  <c r="BU22" i="6" s="1"/>
  <c r="BU36" i="6" s="1"/>
  <c r="BU27" i="6" l="1" a="1"/>
  <c r="BU27" i="6" s="1"/>
  <c r="BU34" i="6"/>
  <c r="BV21" i="6" a="1"/>
  <c r="BV21" i="6" s="1"/>
  <c r="BV35" i="6" s="1"/>
  <c r="BV24" i="6" a="1"/>
  <c r="BV24" i="6" s="1"/>
  <c r="BV38" i="6" s="1"/>
  <c r="BV23" i="6" a="1"/>
  <c r="BV23" i="6" s="1"/>
  <c r="BV37" i="6" s="1"/>
  <c r="BV25" i="6" a="1"/>
  <c r="BV25" i="6" s="1"/>
  <c r="BV39" i="6" s="1"/>
  <c r="BV20" i="6" a="1"/>
  <c r="BV20" i="6" s="1"/>
  <c r="BV22" i="6" a="1"/>
  <c r="BV22" i="6" s="1"/>
  <c r="BV36" i="6" s="1"/>
  <c r="BV27" i="6" l="1" a="1"/>
  <c r="BV27" i="6" s="1"/>
  <c r="BV34" i="6"/>
  <c r="BW25" i="6" a="1"/>
  <c r="BW25" i="6" s="1"/>
  <c r="BW39" i="6" s="1"/>
  <c r="BW21" i="6" a="1"/>
  <c r="BW21" i="6" s="1"/>
  <c r="BW35" i="6" s="1"/>
  <c r="BW22" i="6" a="1"/>
  <c r="BW22" i="6" s="1"/>
  <c r="BW36" i="6" s="1"/>
  <c r="BW24" i="6" a="1"/>
  <c r="BW24" i="6" s="1"/>
  <c r="BW38" i="6" s="1"/>
  <c r="BW23" i="6" a="1"/>
  <c r="BW23" i="6" s="1"/>
  <c r="BW37" i="6" s="1"/>
  <c r="BW20" i="6" a="1"/>
  <c r="BW20" i="6" s="1"/>
  <c r="BW27" i="6" l="1" a="1"/>
  <c r="BW27" i="6" s="1"/>
  <c r="BW34" i="6"/>
  <c r="BX21" i="6" a="1"/>
  <c r="BX21" i="6" s="1"/>
  <c r="BX35" i="6" s="1"/>
  <c r="BX25" i="6" a="1"/>
  <c r="BX25" i="6" s="1"/>
  <c r="BX39" i="6" s="1"/>
  <c r="BX23" i="6" a="1"/>
  <c r="BX23" i="6" s="1"/>
  <c r="BX37" i="6" s="1"/>
  <c r="BX24" i="6" a="1"/>
  <c r="BX24" i="6" s="1"/>
  <c r="BX38" i="6" s="1"/>
  <c r="BX22" i="6" a="1"/>
  <c r="BX22" i="6" s="1"/>
  <c r="BX36" i="6" s="1"/>
  <c r="BX20" i="6" a="1"/>
  <c r="BX20" i="6" s="1"/>
  <c r="BX27" i="6" l="1" a="1"/>
  <c r="BX27" i="6" s="1"/>
  <c r="BX34" i="6"/>
  <c r="BY25" i="6" a="1"/>
  <c r="BY25" i="6" s="1"/>
  <c r="BY39" i="6" s="1"/>
  <c r="BY23" i="6" a="1"/>
  <c r="BY23" i="6" s="1"/>
  <c r="BY37" i="6" s="1"/>
  <c r="BY21" i="6" a="1"/>
  <c r="BY21" i="6" s="1"/>
  <c r="BY35" i="6" s="1"/>
  <c r="BY24" i="6" a="1"/>
  <c r="BY24" i="6" s="1"/>
  <c r="BY38" i="6" s="1"/>
  <c r="BY20" i="6" a="1"/>
  <c r="BY20" i="6" s="1"/>
  <c r="BY22" i="6" a="1"/>
  <c r="BY22" i="6" s="1"/>
  <c r="BY36" i="6" s="1"/>
  <c r="BY27" i="6" l="1" a="1"/>
  <c r="BY27" i="6" s="1"/>
  <c r="BY34" i="6"/>
  <c r="BZ24" i="6" a="1"/>
  <c r="BZ24" i="6" s="1"/>
  <c r="BZ38" i="6" s="1"/>
  <c r="BZ21" i="6" a="1"/>
  <c r="BZ21" i="6" s="1"/>
  <c r="BZ35" i="6" s="1"/>
  <c r="BZ22" i="6" a="1"/>
  <c r="BZ22" i="6" s="1"/>
  <c r="BZ36" i="6" s="1"/>
  <c r="BZ25" i="6" a="1"/>
  <c r="BZ25" i="6" s="1"/>
  <c r="BZ39" i="6" s="1"/>
  <c r="BZ23" i="6" a="1"/>
  <c r="BZ23" i="6" s="1"/>
  <c r="BZ37" i="6" s="1"/>
  <c r="BZ20" i="6" a="1"/>
  <c r="BZ20" i="6" s="1"/>
  <c r="BZ27" i="6" l="1" a="1"/>
  <c r="BZ27" i="6" s="1"/>
  <c r="BZ34" i="6"/>
  <c r="CA24" i="6" a="1"/>
  <c r="CA24" i="6" s="1"/>
  <c r="CA38" i="6" s="1"/>
  <c r="CA25" i="6" a="1"/>
  <c r="CA25" i="6" s="1"/>
  <c r="CA39" i="6" s="1"/>
  <c r="CA23" i="6" a="1"/>
  <c r="CA23" i="6" s="1"/>
  <c r="CA37" i="6" s="1"/>
  <c r="CA21" i="6" a="1"/>
  <c r="CA21" i="6" s="1"/>
  <c r="CA35" i="6" s="1"/>
  <c r="CA20" i="6" a="1"/>
  <c r="CA20" i="6" s="1"/>
  <c r="CA22" i="6" a="1"/>
  <c r="CA22" i="6" s="1"/>
  <c r="CA36" i="6" s="1"/>
  <c r="CA27" i="6" l="1" a="1"/>
  <c r="CA27" i="6" s="1"/>
  <c r="CA34" i="6"/>
  <c r="CB21" i="6" a="1"/>
  <c r="CB21" i="6" s="1"/>
  <c r="CB35" i="6" s="1"/>
  <c r="CB25" i="6" a="1"/>
  <c r="CB25" i="6" s="1"/>
  <c r="CB39" i="6" s="1"/>
  <c r="CB22" i="6" a="1"/>
  <c r="CB22" i="6" s="1"/>
  <c r="CB36" i="6" s="1"/>
  <c r="CB24" i="6" a="1"/>
  <c r="CB24" i="6" s="1"/>
  <c r="CB38" i="6" s="1"/>
  <c r="CB20" i="6" a="1"/>
  <c r="CB20" i="6" s="1"/>
  <c r="CB23" i="6" a="1"/>
  <c r="CB23" i="6" s="1"/>
  <c r="CB37" i="6" s="1"/>
  <c r="CB27" i="6" l="1" a="1"/>
  <c r="CB27" i="6" s="1"/>
  <c r="CB34" i="6"/>
  <c r="CC25" i="6" a="1"/>
  <c r="CC25" i="6" s="1"/>
  <c r="CC39" i="6" s="1"/>
  <c r="CC21" i="6" a="1"/>
  <c r="CC21" i="6" s="1"/>
  <c r="CC35" i="6" s="1"/>
  <c r="CC22" i="6" a="1"/>
  <c r="CC22" i="6" s="1"/>
  <c r="CC36" i="6" s="1"/>
  <c r="CC24" i="6" a="1"/>
  <c r="CC24" i="6" s="1"/>
  <c r="CC38" i="6" s="1"/>
  <c r="CC23" i="6" a="1"/>
  <c r="CC23" i="6" s="1"/>
  <c r="CC37" i="6" s="1"/>
  <c r="CC20" i="6" a="1"/>
  <c r="CC20" i="6" s="1"/>
  <c r="CC27" i="6" l="1" a="1"/>
  <c r="CC27" i="6" s="1"/>
  <c r="CC34" i="6"/>
  <c r="CD25" i="6" a="1"/>
  <c r="CD25" i="6" s="1"/>
  <c r="CD39" i="6" s="1"/>
  <c r="CD21" i="6" a="1"/>
  <c r="CD21" i="6" s="1"/>
  <c r="CD35" i="6" s="1"/>
  <c r="CD23" i="6" a="1"/>
  <c r="CD23" i="6" s="1"/>
  <c r="CD37" i="6" s="1"/>
  <c r="CD22" i="6" a="1"/>
  <c r="CD22" i="6" s="1"/>
  <c r="CD36" i="6" s="1"/>
  <c r="CD20" i="6" a="1"/>
  <c r="CD20" i="6" s="1"/>
  <c r="CD24" i="6" a="1"/>
  <c r="CD24" i="6" s="1"/>
  <c r="CD38" i="6" s="1"/>
  <c r="CD27" i="6" l="1" a="1"/>
  <c r="CD27" i="6" s="1"/>
  <c r="CD34" i="6"/>
  <c r="CE24" i="6" a="1"/>
  <c r="CE24" i="6" s="1"/>
  <c r="CE38" i="6" s="1"/>
  <c r="CE25" i="6" a="1"/>
  <c r="CE25" i="6" s="1"/>
  <c r="CE39" i="6" s="1"/>
  <c r="CE20" i="6" a="1"/>
  <c r="CE20" i="6" s="1"/>
  <c r="CE21" i="6" a="1"/>
  <c r="CE21" i="6" s="1"/>
  <c r="CE35" i="6" s="1"/>
  <c r="CE23" i="6" a="1"/>
  <c r="CE23" i="6" s="1"/>
  <c r="CE37" i="6" s="1"/>
  <c r="CE22" i="6" a="1"/>
  <c r="CE22" i="6" s="1"/>
  <c r="CE36" i="6" s="1"/>
  <c r="CE27" i="6" l="1" a="1"/>
  <c r="CE27" i="6" s="1"/>
  <c r="CE34" i="6"/>
  <c r="CF24" i="6" a="1"/>
  <c r="CF24" i="6" s="1"/>
  <c r="CF38" i="6" s="1"/>
  <c r="CF21" i="6" a="1"/>
  <c r="CF21" i="6" s="1"/>
  <c r="CF35" i="6" s="1"/>
  <c r="CF25" i="6" a="1"/>
  <c r="CF25" i="6" s="1"/>
  <c r="CF39" i="6" s="1"/>
  <c r="CF20" i="6" a="1"/>
  <c r="CF20" i="6" s="1"/>
  <c r="CF23" i="6" a="1"/>
  <c r="CF23" i="6" s="1"/>
  <c r="CF37" i="6" s="1"/>
  <c r="CF22" i="6" a="1"/>
  <c r="CF22" i="6" s="1"/>
  <c r="CF36" i="6" s="1"/>
  <c r="CF27" i="6" l="1" a="1"/>
  <c r="CF27" i="6" s="1"/>
  <c r="CF34" i="6"/>
  <c r="CG25" i="6" a="1"/>
  <c r="CG25" i="6" s="1"/>
  <c r="CG39" i="6" s="1"/>
  <c r="CG23" i="6" a="1"/>
  <c r="CG23" i="6" s="1"/>
  <c r="CG37" i="6" s="1"/>
  <c r="CG21" i="6" a="1"/>
  <c r="CG21" i="6" s="1"/>
  <c r="CG35" i="6" s="1"/>
  <c r="CG20" i="6" a="1"/>
  <c r="CG20" i="6" s="1"/>
  <c r="CG24" i="6" a="1"/>
  <c r="CG24" i="6" s="1"/>
  <c r="CG38" i="6" s="1"/>
  <c r="CG22" i="6" a="1"/>
  <c r="CG22" i="6" s="1"/>
  <c r="CG36" i="6" s="1"/>
  <c r="CG27" i="6" l="1" a="1"/>
  <c r="CG27" i="6" s="1"/>
  <c r="CG34" i="6"/>
  <c r="CH25" i="6" a="1"/>
  <c r="CH25" i="6" s="1"/>
  <c r="CH39" i="6" s="1"/>
  <c r="CH24" i="6" a="1"/>
  <c r="CH24" i="6" s="1"/>
  <c r="CH38" i="6" s="1"/>
  <c r="CH20" i="6" a="1"/>
  <c r="CH20" i="6" s="1"/>
  <c r="CH21" i="6" a="1"/>
  <c r="CH21" i="6" s="1"/>
  <c r="CH35" i="6" s="1"/>
  <c r="CH23" i="6" a="1"/>
  <c r="CH23" i="6" s="1"/>
  <c r="CH37" i="6" s="1"/>
  <c r="CH22" i="6" a="1"/>
  <c r="CH22" i="6" s="1"/>
  <c r="CH36" i="6" s="1"/>
  <c r="CH27" i="6" l="1" a="1"/>
  <c r="CH27" i="6" s="1"/>
  <c r="CH34" i="6"/>
  <c r="CI21" i="6" a="1"/>
  <c r="CI21" i="6" s="1"/>
  <c r="CI35" i="6" s="1"/>
  <c r="CI24" i="6" a="1"/>
  <c r="CI24" i="6" s="1"/>
  <c r="CI38" i="6" s="1"/>
  <c r="CI20" i="6" a="1"/>
  <c r="CI20" i="6" s="1"/>
  <c r="CI22" i="6" a="1"/>
  <c r="CI22" i="6" s="1"/>
  <c r="CI36" i="6" s="1"/>
  <c r="CI23" i="6" a="1"/>
  <c r="CI23" i="6" s="1"/>
  <c r="CI37" i="6" s="1"/>
  <c r="CI25" i="6" a="1"/>
  <c r="CI25" i="6" s="1"/>
  <c r="CI39" i="6" s="1"/>
  <c r="CI27" i="6" l="1" a="1"/>
  <c r="CI27" i="6" s="1"/>
  <c r="CI34" i="6"/>
  <c r="CJ24" i="6" a="1"/>
  <c r="CJ24" i="6" s="1"/>
  <c r="CJ38" i="6" s="1"/>
  <c r="CJ21" i="6" a="1"/>
  <c r="CJ21" i="6" s="1"/>
  <c r="CJ35" i="6" s="1"/>
  <c r="CJ25" i="6" a="1"/>
  <c r="CJ25" i="6" s="1"/>
  <c r="CJ39" i="6" s="1"/>
  <c r="CJ23" i="6" a="1"/>
  <c r="CJ23" i="6" s="1"/>
  <c r="CJ37" i="6" s="1"/>
  <c r="CJ22" i="6" a="1"/>
  <c r="CJ22" i="6" s="1"/>
  <c r="CJ36" i="6" s="1"/>
  <c r="CJ20" i="6" a="1"/>
  <c r="CJ20" i="6" s="1"/>
  <c r="CJ27" i="6" l="1" a="1"/>
  <c r="CJ27" i="6" s="1"/>
  <c r="CJ34" i="6"/>
  <c r="CK25" i="6" a="1"/>
  <c r="CK25" i="6" s="1"/>
  <c r="CK39" i="6" s="1"/>
  <c r="CK23" i="6" a="1"/>
  <c r="CK23" i="6" s="1"/>
  <c r="CK37" i="6" s="1"/>
  <c r="CK21" i="6" a="1"/>
  <c r="CK21" i="6" s="1"/>
  <c r="CK35" i="6" s="1"/>
  <c r="CK20" i="6" a="1"/>
  <c r="CK20" i="6" s="1"/>
  <c r="CK22" i="6" a="1"/>
  <c r="CK22" i="6" s="1"/>
  <c r="CK36" i="6" s="1"/>
  <c r="CK24" i="6" a="1"/>
  <c r="CK24" i="6" s="1"/>
  <c r="CK38" i="6" s="1"/>
  <c r="CK27" i="6" l="1" a="1"/>
  <c r="CK27" i="6" s="1"/>
  <c r="CK34" i="6"/>
  <c r="CL24" i="6" a="1"/>
  <c r="CL24" i="6" s="1"/>
  <c r="CL38" i="6" s="1"/>
  <c r="CL25" i="6" a="1"/>
  <c r="CL25" i="6" s="1"/>
  <c r="CL39" i="6" s="1"/>
  <c r="CL20" i="6" a="1"/>
  <c r="CL20" i="6" s="1"/>
  <c r="CL22" i="6" a="1"/>
  <c r="CL22" i="6" s="1"/>
  <c r="CL36" i="6" s="1"/>
  <c r="CL23" i="6" a="1"/>
  <c r="CL23" i="6" s="1"/>
  <c r="CL37" i="6" s="1"/>
  <c r="CL21" i="6" a="1"/>
  <c r="CL21" i="6" s="1"/>
  <c r="CL35" i="6" s="1"/>
  <c r="CL27" i="6" l="1" a="1"/>
  <c r="CL27" i="6" s="1"/>
  <c r="CL34" i="6"/>
  <c r="CM21" i="6" a="1"/>
  <c r="CM21" i="6" s="1"/>
  <c r="CM35" i="6" s="1"/>
  <c r="CM24" i="6" a="1"/>
  <c r="CM24" i="6" s="1"/>
  <c r="CM38" i="6" s="1"/>
  <c r="CM20" i="6" a="1"/>
  <c r="CM20" i="6" s="1"/>
  <c r="CM22" i="6" a="1"/>
  <c r="CM22" i="6" s="1"/>
  <c r="CM36" i="6" s="1"/>
  <c r="CM23" i="6" a="1"/>
  <c r="CM23" i="6" s="1"/>
  <c r="CM37" i="6" s="1"/>
  <c r="CM25" i="6" a="1"/>
  <c r="CM25" i="6" s="1"/>
  <c r="CM39" i="6" s="1"/>
  <c r="CM27" i="6" l="1" a="1"/>
  <c r="CM27" i="6" s="1"/>
  <c r="CM34" i="6"/>
  <c r="CN24" i="6" a="1"/>
  <c r="CN24" i="6" s="1"/>
  <c r="CN38" i="6" s="1"/>
  <c r="CN21" i="6" a="1"/>
  <c r="CN21" i="6" s="1"/>
  <c r="CN35" i="6" s="1"/>
  <c r="CN25" i="6" a="1"/>
  <c r="CN25" i="6" s="1"/>
  <c r="CN39" i="6" s="1"/>
  <c r="CN23" i="6" a="1"/>
  <c r="CN23" i="6" s="1"/>
  <c r="CN37" i="6" s="1"/>
  <c r="CN22" i="6" a="1"/>
  <c r="CN22" i="6" s="1"/>
  <c r="CN36" i="6" s="1"/>
  <c r="CN20" i="6" a="1"/>
  <c r="CN20" i="6" s="1"/>
  <c r="CN27" i="6" l="1" a="1"/>
  <c r="CN27" i="6" s="1"/>
  <c r="CN34" i="6"/>
  <c r="CO25" i="6" a="1"/>
  <c r="CO25" i="6" s="1"/>
  <c r="CO39" i="6" s="1"/>
  <c r="CO23" i="6" a="1"/>
  <c r="CO23" i="6" s="1"/>
  <c r="CO37" i="6" s="1"/>
  <c r="CO21" i="6" a="1"/>
  <c r="CO21" i="6" s="1"/>
  <c r="CO35" i="6" s="1"/>
  <c r="CO22" i="6" a="1"/>
  <c r="CO22" i="6" s="1"/>
  <c r="CO36" i="6" s="1"/>
  <c r="CO20" i="6" a="1"/>
  <c r="CO20" i="6" s="1"/>
  <c r="CO24" i="6" a="1"/>
  <c r="CO24" i="6" s="1"/>
  <c r="CO38" i="6" s="1"/>
  <c r="CO27" i="6" l="1" a="1"/>
  <c r="CO27" i="6" s="1"/>
  <c r="CO34" i="6"/>
  <c r="CP24" i="6" a="1"/>
  <c r="CP24" i="6" s="1"/>
  <c r="CP38" i="6" s="1"/>
  <c r="CP25" i="6" a="1"/>
  <c r="CP25" i="6" s="1"/>
  <c r="CP39" i="6" s="1"/>
  <c r="CP23" i="6" a="1"/>
  <c r="CP23" i="6" s="1"/>
  <c r="CP37" i="6" s="1"/>
  <c r="CP21" i="6" a="1"/>
  <c r="CP21" i="6" s="1"/>
  <c r="CP35" i="6" s="1"/>
  <c r="CP22" i="6" a="1"/>
  <c r="CP22" i="6" s="1"/>
  <c r="CP36" i="6" s="1"/>
  <c r="CP20" i="6" a="1"/>
  <c r="CP20" i="6" s="1"/>
  <c r="CP27" i="6" l="1" a="1"/>
  <c r="CP27" i="6" s="1"/>
  <c r="CP34" i="6"/>
  <c r="CQ21" i="6" a="1"/>
  <c r="CQ21" i="6" s="1"/>
  <c r="CQ35" i="6" s="1"/>
  <c r="CQ24" i="6" a="1"/>
  <c r="CQ24" i="6" s="1"/>
  <c r="CQ38" i="6" s="1"/>
  <c r="CQ22" i="6" a="1"/>
  <c r="CQ22" i="6" s="1"/>
  <c r="CQ36" i="6" s="1"/>
  <c r="CQ23" i="6" a="1"/>
  <c r="CQ23" i="6" s="1"/>
  <c r="CQ37" i="6" s="1"/>
  <c r="CQ25" i="6" a="1"/>
  <c r="CQ25" i="6" s="1"/>
  <c r="CQ39" i="6" s="1"/>
  <c r="CQ20" i="6" a="1"/>
  <c r="CQ20" i="6" s="1"/>
  <c r="CQ27" i="6" l="1" a="1"/>
  <c r="CQ27" i="6" s="1"/>
  <c r="CQ34" i="6"/>
  <c r="CR24" i="6" a="1"/>
  <c r="CR24" i="6" s="1"/>
  <c r="CR38" i="6" s="1"/>
  <c r="CR21" i="6" a="1"/>
  <c r="CR21" i="6" s="1"/>
  <c r="CR35" i="6" s="1"/>
  <c r="CR20" i="6" a="1"/>
  <c r="CR20" i="6" s="1"/>
  <c r="CR25" i="6" a="1"/>
  <c r="CR25" i="6" s="1"/>
  <c r="CR39" i="6" s="1"/>
  <c r="CR22" i="6" a="1"/>
  <c r="CR22" i="6" s="1"/>
  <c r="CR36" i="6" s="1"/>
  <c r="CR23" i="6" a="1"/>
  <c r="CR23" i="6" s="1"/>
  <c r="CR37" i="6" s="1"/>
  <c r="CR27" i="6" l="1" a="1"/>
  <c r="CR27" i="6" s="1"/>
  <c r="CR34" i="6"/>
  <c r="CS24" i="6" a="1"/>
  <c r="CS24" i="6" s="1"/>
  <c r="CS38" i="6" s="1"/>
  <c r="CS25" i="6" a="1"/>
  <c r="CS25" i="6" s="1"/>
  <c r="CS39" i="6" s="1"/>
  <c r="CS23" i="6" a="1"/>
  <c r="CS23" i="6" s="1"/>
  <c r="CS37" i="6" s="1"/>
  <c r="CS20" i="6" a="1"/>
  <c r="CS20" i="6" s="1"/>
  <c r="CS22" i="6" a="1"/>
  <c r="CS22" i="6" s="1"/>
  <c r="CS36" i="6" s="1"/>
  <c r="CS21" i="6" a="1"/>
  <c r="CS21" i="6" s="1"/>
  <c r="CS35" i="6" s="1"/>
  <c r="CS27" i="6" l="1" a="1"/>
  <c r="CS27" i="6" s="1"/>
  <c r="CS34" i="6"/>
  <c r="CT21" i="6" a="1"/>
  <c r="CT21" i="6" s="1"/>
  <c r="CT35" i="6" s="1"/>
  <c r="CT25" i="6" a="1"/>
  <c r="CT25" i="6" s="1"/>
  <c r="CT39" i="6" s="1"/>
  <c r="CT20" i="6" a="1"/>
  <c r="CT20" i="6" s="1"/>
  <c r="CT22" i="6" a="1"/>
  <c r="CT22" i="6" s="1"/>
  <c r="CT36" i="6" s="1"/>
  <c r="CT24" i="6" a="1"/>
  <c r="CT24" i="6" s="1"/>
  <c r="CT38" i="6" s="1"/>
  <c r="CT23" i="6" a="1"/>
  <c r="CT23" i="6" s="1"/>
  <c r="CT37" i="6" s="1"/>
  <c r="CT27" i="6" l="1" a="1"/>
  <c r="CT27" i="6" s="1"/>
  <c r="CT34" i="6"/>
  <c r="CU25" i="6" a="1"/>
  <c r="CU25" i="6" s="1"/>
  <c r="CU39" i="6" s="1"/>
  <c r="CU23" i="6" a="1"/>
  <c r="CU23" i="6" s="1"/>
  <c r="CU37" i="6" s="1"/>
  <c r="CU24" i="6" a="1"/>
  <c r="CU24" i="6" s="1"/>
  <c r="CU38" i="6" s="1"/>
  <c r="CU20" i="6" a="1"/>
  <c r="CU20" i="6" s="1"/>
  <c r="CU22" i="6" a="1"/>
  <c r="CU22" i="6" s="1"/>
  <c r="CU36" i="6" s="1"/>
  <c r="CU21" i="6" a="1"/>
  <c r="CU21" i="6" s="1"/>
  <c r="CU35" i="6" s="1"/>
  <c r="CU27" i="6" l="1" a="1"/>
  <c r="CU27" i="6" s="1"/>
  <c r="CU34" i="6"/>
  <c r="CV23" i="6" a="1"/>
  <c r="CV23" i="6" s="1"/>
  <c r="CV37" i="6" s="1"/>
  <c r="CV24" i="6" a="1"/>
  <c r="CV24" i="6" s="1"/>
  <c r="CV38" i="6" s="1"/>
  <c r="CV20" i="6" a="1"/>
  <c r="CV20" i="6" s="1"/>
  <c r="CV22" i="6" a="1"/>
  <c r="CV22" i="6" s="1"/>
  <c r="CV36" i="6" s="1"/>
  <c r="CV21" i="6" a="1"/>
  <c r="CV21" i="6" s="1"/>
  <c r="CV35" i="6" s="1"/>
  <c r="CV25" i="6" a="1"/>
  <c r="CV25" i="6" s="1"/>
  <c r="CV39" i="6" s="1"/>
  <c r="CV27" i="6" l="1" a="1"/>
  <c r="CV27" i="6" s="1"/>
  <c r="CV34" i="6"/>
  <c r="CW24" i="6" a="1"/>
  <c r="CW24" i="6" s="1"/>
  <c r="CW38" i="6" s="1"/>
  <c r="CW23" i="6" a="1"/>
  <c r="CW23" i="6" s="1"/>
  <c r="CW37" i="6" s="1"/>
  <c r="CW25" i="6" a="1"/>
  <c r="CW25" i="6" s="1"/>
  <c r="CW39" i="6" s="1"/>
  <c r="CW22" i="6" a="1"/>
  <c r="CW22" i="6" s="1"/>
  <c r="CW36" i="6" s="1"/>
  <c r="CW20" i="6" a="1"/>
  <c r="CW20" i="6" s="1"/>
  <c r="CW21" i="6" a="1"/>
  <c r="CW21" i="6" s="1"/>
  <c r="CW35" i="6" s="1"/>
  <c r="CW27" i="6" l="1" a="1"/>
  <c r="CW27" i="6" s="1"/>
  <c r="CW34" i="6"/>
  <c r="CX23" i="6" a="1"/>
  <c r="CX23" i="6" s="1"/>
  <c r="CX37" i="6" s="1"/>
  <c r="CX24" i="6" a="1"/>
  <c r="CX24" i="6" s="1"/>
  <c r="CX38" i="6" s="1"/>
  <c r="CX20" i="6" a="1"/>
  <c r="CX20" i="6" s="1"/>
  <c r="CX25" i="6" a="1"/>
  <c r="CX25" i="6" s="1"/>
  <c r="CX39" i="6" s="1"/>
  <c r="CX22" i="6" a="1"/>
  <c r="CX22" i="6" s="1"/>
  <c r="CX36" i="6" s="1"/>
  <c r="CX21" i="6" a="1"/>
  <c r="CX21" i="6" s="1"/>
  <c r="CX35" i="6" s="1"/>
  <c r="CX27" i="6" l="1" a="1"/>
  <c r="CX27" i="6" s="1"/>
  <c r="CX34" i="6"/>
  <c r="CY25" i="6" a="1"/>
  <c r="CY25" i="6" s="1"/>
  <c r="CY39" i="6" s="1"/>
  <c r="CY21" i="6" a="1"/>
  <c r="CY21" i="6" s="1"/>
  <c r="CY35" i="6" s="1"/>
  <c r="CY20" i="6" a="1"/>
  <c r="CY20" i="6" s="1"/>
  <c r="CY23" i="6" a="1"/>
  <c r="CY23" i="6" s="1"/>
  <c r="CY37" i="6" s="1"/>
  <c r="CY22" i="6" a="1"/>
  <c r="CY22" i="6" s="1"/>
  <c r="CY36" i="6" s="1"/>
  <c r="CY24" i="6" a="1"/>
  <c r="CY24" i="6" s="1"/>
  <c r="CY38" i="6" s="1"/>
  <c r="CY27" i="6" l="1" a="1"/>
  <c r="CY27" i="6" s="1"/>
  <c r="CY34" i="6"/>
  <c r="CZ25" i="6" a="1"/>
  <c r="CZ25" i="6" s="1"/>
  <c r="CZ39" i="6" s="1"/>
  <c r="CZ23" i="6" a="1"/>
  <c r="CZ23" i="6" s="1"/>
  <c r="CZ37" i="6" s="1"/>
  <c r="CZ24" i="6" a="1"/>
  <c r="CZ24" i="6" s="1"/>
  <c r="CZ38" i="6" s="1"/>
  <c r="CZ22" i="6" a="1"/>
  <c r="CZ22" i="6" s="1"/>
  <c r="CZ36" i="6" s="1"/>
  <c r="CZ21" i="6" a="1"/>
  <c r="CZ21" i="6" s="1"/>
  <c r="CZ35" i="6" s="1"/>
  <c r="CZ20" i="6" a="1"/>
  <c r="CZ20" i="6" s="1"/>
  <c r="CZ27" i="6" l="1" a="1"/>
  <c r="CZ27" i="6" s="1"/>
  <c r="CZ34" i="6"/>
  <c r="DA25" i="6" a="1"/>
  <c r="DA25" i="6" s="1"/>
  <c r="DA39" i="6" s="1"/>
  <c r="DA21" i="6" a="1"/>
  <c r="DA21" i="6" s="1"/>
  <c r="DA35" i="6" s="1"/>
  <c r="DA20" i="6" a="1"/>
  <c r="DA20" i="6" s="1"/>
  <c r="DA23" i="6" a="1"/>
  <c r="DA23" i="6" s="1"/>
  <c r="DA37" i="6" s="1"/>
  <c r="DA22" i="6" a="1"/>
  <c r="DA22" i="6" s="1"/>
  <c r="DA36" i="6" s="1"/>
  <c r="DA24" i="6" a="1"/>
  <c r="DA24" i="6" s="1"/>
  <c r="DA38" i="6" s="1"/>
  <c r="DA27" i="6" l="1" a="1"/>
  <c r="DA27" i="6" s="1"/>
  <c r="DA34" i="6"/>
  <c r="DB24" i="6" a="1"/>
  <c r="DB24" i="6" s="1"/>
  <c r="DB38" i="6" s="1"/>
  <c r="DB21" i="6" a="1"/>
  <c r="DB21" i="6" s="1"/>
  <c r="DB35" i="6" s="1"/>
  <c r="DB23" i="6" a="1"/>
  <c r="DB23" i="6" s="1"/>
  <c r="DB37" i="6" s="1"/>
  <c r="DB20" i="6" a="1"/>
  <c r="DB20" i="6" s="1"/>
  <c r="DB22" i="6" a="1"/>
  <c r="DB22" i="6" s="1"/>
  <c r="DB36" i="6" s="1"/>
  <c r="DB25" i="6" a="1"/>
  <c r="DB25" i="6" s="1"/>
  <c r="DB39" i="6" s="1"/>
  <c r="DB27" i="6" l="1" a="1"/>
  <c r="DB27" i="6" s="1"/>
  <c r="DB34" i="6"/>
  <c r="DC25" i="6" a="1"/>
  <c r="DC25" i="6" s="1"/>
  <c r="DC39" i="6" s="1"/>
  <c r="DC22" i="6" a="1"/>
  <c r="DC22" i="6" s="1"/>
  <c r="DC36" i="6" s="1"/>
  <c r="DC20" i="6" a="1"/>
  <c r="DC20" i="6" s="1"/>
  <c r="DC21" i="6" a="1"/>
  <c r="DC21" i="6" s="1"/>
  <c r="DC35" i="6" s="1"/>
  <c r="DC23" i="6" a="1"/>
  <c r="DC23" i="6" s="1"/>
  <c r="DC37" i="6" s="1"/>
  <c r="DC24" i="6" a="1"/>
  <c r="DC24" i="6" s="1"/>
  <c r="DC38" i="6" s="1"/>
  <c r="DC27" i="6" l="1" a="1"/>
  <c r="DC27" i="6" s="1"/>
  <c r="DC34" i="6"/>
  <c r="DD21" i="6" a="1"/>
  <c r="DD21" i="6" s="1"/>
  <c r="DD35" i="6" s="1"/>
  <c r="DD25" i="6" a="1"/>
  <c r="DD25" i="6" s="1"/>
  <c r="DD39" i="6" s="1"/>
  <c r="DD23" i="6" a="1"/>
  <c r="DD23" i="6" s="1"/>
  <c r="DD37" i="6" s="1"/>
  <c r="DD20" i="6" a="1"/>
  <c r="DD20" i="6" s="1"/>
  <c r="DD22" i="6" a="1"/>
  <c r="DD22" i="6" s="1"/>
  <c r="DD36" i="6" s="1"/>
  <c r="DD24" i="6" a="1"/>
  <c r="DD24" i="6" s="1"/>
  <c r="DD38" i="6" s="1"/>
  <c r="DD27" i="6" l="1" a="1"/>
  <c r="DD27" i="6" s="1"/>
  <c r="DD34" i="6"/>
  <c r="DE25" i="6" a="1"/>
  <c r="DE25" i="6" s="1"/>
  <c r="DE39" i="6" s="1"/>
  <c r="DE23" i="6" a="1"/>
  <c r="DE23" i="6" s="1"/>
  <c r="DE37" i="6" s="1"/>
  <c r="DE22" i="6" a="1"/>
  <c r="DE22" i="6" s="1"/>
  <c r="DE36" i="6" s="1"/>
  <c r="DE20" i="6" a="1"/>
  <c r="DE20" i="6" s="1"/>
  <c r="DE21" i="6" a="1"/>
  <c r="DE21" i="6" s="1"/>
  <c r="DE35" i="6" s="1"/>
  <c r="DE24" i="6" a="1"/>
  <c r="DE24" i="6" s="1"/>
  <c r="DE38" i="6" s="1"/>
  <c r="DE27" i="6" l="1" a="1"/>
  <c r="DE27" i="6" s="1"/>
  <c r="DE34" i="6"/>
  <c r="DF24" i="6" a="1"/>
  <c r="DF24" i="6" s="1"/>
  <c r="DF38" i="6" s="1"/>
  <c r="DF21" i="6" a="1"/>
  <c r="DF21" i="6" s="1"/>
  <c r="DF35" i="6" s="1"/>
  <c r="DF20" i="6" a="1"/>
  <c r="DF20" i="6" s="1"/>
  <c r="DF23" i="6" a="1"/>
  <c r="DF23" i="6" s="1"/>
  <c r="DF37" i="6" s="1"/>
  <c r="DF22" i="6" a="1"/>
  <c r="DF22" i="6" s="1"/>
  <c r="DF36" i="6" s="1"/>
  <c r="DF25" i="6" a="1"/>
  <c r="DF25" i="6" s="1"/>
  <c r="DF39" i="6" s="1"/>
  <c r="DF27" i="6" l="1" a="1"/>
  <c r="DF27" i="6" s="1"/>
  <c r="DF34" i="6"/>
  <c r="DG24" i="6" a="1"/>
  <c r="DG24" i="6" s="1"/>
  <c r="DG38" i="6" s="1"/>
  <c r="DG25" i="6" a="1"/>
  <c r="DG25" i="6" s="1"/>
  <c r="DG39" i="6" s="1"/>
  <c r="DG23" i="6" a="1"/>
  <c r="DG23" i="6" s="1"/>
  <c r="DG37" i="6" s="1"/>
  <c r="DG20" i="6" a="1"/>
  <c r="DG20" i="6" s="1"/>
  <c r="DG22" i="6" a="1"/>
  <c r="DG22" i="6" s="1"/>
  <c r="DG36" i="6" s="1"/>
  <c r="DG21" i="6" a="1"/>
  <c r="DG21" i="6" s="1"/>
  <c r="DG35" i="6" s="1"/>
  <c r="DG27" i="6" l="1" a="1"/>
  <c r="DG27" i="6" s="1"/>
  <c r="DG34" i="6"/>
  <c r="DH21" i="6" a="1"/>
  <c r="DH21" i="6" s="1"/>
  <c r="DH35" i="6" s="1"/>
  <c r="DH25" i="6" a="1"/>
  <c r="DH25" i="6" s="1"/>
  <c r="DH39" i="6" s="1"/>
  <c r="DH23" i="6" a="1"/>
  <c r="DH23" i="6" s="1"/>
  <c r="DH37" i="6" s="1"/>
  <c r="DH20" i="6" a="1"/>
  <c r="DH20" i="6" s="1"/>
  <c r="DH22" i="6" a="1"/>
  <c r="DH22" i="6" s="1"/>
  <c r="DH36" i="6" s="1"/>
  <c r="DH24" i="6" a="1"/>
  <c r="DH24" i="6" s="1"/>
  <c r="DH38" i="6" s="1"/>
  <c r="DH27" i="6" l="1" a="1"/>
  <c r="DH27" i="6" s="1"/>
  <c r="DH34" i="6"/>
  <c r="DI25" i="6" a="1"/>
  <c r="DI25" i="6" s="1"/>
  <c r="DI39" i="6" s="1"/>
  <c r="DI21" i="6" a="1"/>
  <c r="DI21" i="6" s="1"/>
  <c r="DI35" i="6" s="1"/>
  <c r="DI20" i="6" a="1"/>
  <c r="DI20" i="6" s="1"/>
  <c r="DI23" i="6" a="1"/>
  <c r="DI23" i="6" s="1"/>
  <c r="DI37" i="6" s="1"/>
  <c r="DI22" i="6" a="1"/>
  <c r="DI22" i="6" s="1"/>
  <c r="DI36" i="6" s="1"/>
  <c r="DI24" i="6" a="1"/>
  <c r="DI24" i="6" s="1"/>
  <c r="DI38" i="6" s="1"/>
  <c r="DI27" i="6" l="1" a="1"/>
  <c r="DI27" i="6" s="1"/>
  <c r="DI34" i="6"/>
  <c r="DJ25" i="6" a="1"/>
  <c r="DJ25" i="6" s="1"/>
  <c r="DJ39" i="6" s="1"/>
  <c r="DJ22" i="6" a="1"/>
  <c r="DJ22" i="6" s="1"/>
  <c r="DJ36" i="6" s="1"/>
  <c r="DJ21" i="6" a="1"/>
  <c r="DJ21" i="6" s="1"/>
  <c r="DJ35" i="6" s="1"/>
  <c r="DJ20" i="6" a="1"/>
  <c r="DJ20" i="6" s="1"/>
  <c r="DJ24" i="6" a="1"/>
  <c r="DJ24" i="6" s="1"/>
  <c r="DJ38" i="6" s="1"/>
  <c r="DJ23" i="6" a="1"/>
  <c r="DJ23" i="6" s="1"/>
  <c r="DJ37" i="6" s="1"/>
  <c r="DJ27" i="6" l="1" a="1"/>
  <c r="DJ27" i="6" s="1"/>
  <c r="DJ34" i="6"/>
  <c r="DK24" i="6" a="1"/>
  <c r="DK24" i="6" s="1"/>
  <c r="DK38" i="6" s="1"/>
  <c r="DK25" i="6" a="1"/>
  <c r="DK25" i="6" s="1"/>
  <c r="DK39" i="6" s="1"/>
  <c r="DK22" i="6" a="1"/>
  <c r="DK22" i="6" s="1"/>
  <c r="DK36" i="6" s="1"/>
  <c r="DK23" i="6" a="1"/>
  <c r="DK23" i="6" s="1"/>
  <c r="DK37" i="6" s="1"/>
  <c r="DK21" i="6" a="1"/>
  <c r="DK21" i="6" s="1"/>
  <c r="DK35" i="6" s="1"/>
  <c r="DK20" i="6" a="1"/>
  <c r="DK20" i="6" s="1"/>
  <c r="DK27" i="6" l="1" a="1"/>
  <c r="DK27" i="6" s="1"/>
  <c r="DK34" i="6"/>
  <c r="DL24" i="6" a="1"/>
  <c r="DL24" i="6" s="1"/>
  <c r="DL38" i="6" s="1"/>
  <c r="DL21" i="6" a="1"/>
  <c r="DL21" i="6" s="1"/>
  <c r="DL35" i="6" s="1"/>
  <c r="DL25" i="6" a="1"/>
  <c r="DL25" i="6" s="1"/>
  <c r="DL39" i="6" s="1"/>
  <c r="DL22" i="6" a="1"/>
  <c r="DL22" i="6" s="1"/>
  <c r="DL36" i="6" s="1"/>
  <c r="DL20" i="6" a="1"/>
  <c r="DL20" i="6" s="1"/>
  <c r="DL23" i="6" a="1"/>
  <c r="DL23" i="6" s="1"/>
  <c r="DL37" i="6" s="1"/>
  <c r="DL27" i="6" l="1" a="1"/>
  <c r="DL27" i="6" s="1"/>
  <c r="DL34" i="6"/>
  <c r="DM25" i="6" a="1"/>
  <c r="DM25" i="6" s="1"/>
  <c r="DM39" i="6" s="1"/>
  <c r="DM23" i="6" a="1"/>
  <c r="DM23" i="6" s="1"/>
  <c r="DM37" i="6" s="1"/>
  <c r="DM21" i="6" a="1"/>
  <c r="DM21" i="6" s="1"/>
  <c r="DM35" i="6" s="1"/>
  <c r="DM20" i="6" a="1"/>
  <c r="DM20" i="6" s="1"/>
  <c r="DM22" i="6" a="1"/>
  <c r="DM22" i="6" s="1"/>
  <c r="DM36" i="6" s="1"/>
  <c r="DM24" i="6" a="1"/>
  <c r="DM24" i="6" s="1"/>
  <c r="DM38" i="6" s="1"/>
  <c r="DM27" i="6" l="1" a="1"/>
  <c r="DM27" i="6" s="1"/>
  <c r="DM34" i="6"/>
  <c r="DN25" i="6" a="1"/>
  <c r="DN25" i="6" s="1"/>
  <c r="DN39" i="6" s="1"/>
  <c r="DN24" i="6" a="1"/>
  <c r="DN24" i="6" s="1"/>
  <c r="DN38" i="6" s="1"/>
  <c r="DN22" i="6" a="1"/>
  <c r="DN22" i="6" s="1"/>
  <c r="DN36" i="6" s="1"/>
  <c r="DN20" i="6" a="1"/>
  <c r="DN20" i="6" s="1"/>
  <c r="DN21" i="6" a="1"/>
  <c r="DN21" i="6" s="1"/>
  <c r="DN35" i="6" s="1"/>
  <c r="DN23" i="6" a="1"/>
  <c r="DN23" i="6" s="1"/>
  <c r="DN37" i="6" s="1"/>
  <c r="DN27" i="6" l="1" a="1"/>
  <c r="DN27" i="6" s="1"/>
  <c r="DN34" i="6"/>
  <c r="DO25" i="6" a="1"/>
  <c r="DO25" i="6" s="1"/>
  <c r="DO39" i="6" s="1"/>
  <c r="DO24" i="6" a="1"/>
  <c r="DO24" i="6" s="1"/>
  <c r="DO38" i="6" s="1"/>
  <c r="DO22" i="6" a="1"/>
  <c r="DO22" i="6" s="1"/>
  <c r="DO36" i="6" s="1"/>
  <c r="DO23" i="6" a="1"/>
  <c r="DO23" i="6" s="1"/>
  <c r="DO37" i="6" s="1"/>
  <c r="DO20" i="6" a="1"/>
  <c r="DO20" i="6" s="1"/>
  <c r="DO21" i="6" a="1"/>
  <c r="DO21" i="6" s="1"/>
  <c r="DO35" i="6" s="1"/>
  <c r="DO27" i="6" l="1" a="1"/>
  <c r="DO27" i="6" s="1"/>
  <c r="DO34" i="6"/>
  <c r="DP24" i="6" a="1"/>
  <c r="DP24" i="6" s="1"/>
  <c r="DP38" i="6" s="1"/>
  <c r="DP21" i="6" a="1"/>
  <c r="DP21" i="6" s="1"/>
  <c r="DP35" i="6" s="1"/>
  <c r="DP25" i="6" a="1"/>
  <c r="DP25" i="6" s="1"/>
  <c r="DP39" i="6" s="1"/>
  <c r="DP22" i="6" a="1"/>
  <c r="DP22" i="6" s="1"/>
  <c r="DP36" i="6" s="1"/>
  <c r="DP20" i="6" a="1"/>
  <c r="DP20" i="6" s="1"/>
  <c r="DP23" i="6" a="1"/>
  <c r="DP23" i="6" s="1"/>
  <c r="DP37" i="6" s="1"/>
  <c r="DP27" i="6" l="1" a="1"/>
  <c r="DP27" i="6" s="1"/>
  <c r="DP34" i="6"/>
  <c r="DQ25" i="6" a="1"/>
  <c r="DQ25" i="6" s="1"/>
  <c r="DQ39" i="6" s="1"/>
  <c r="DQ23" i="6" a="1"/>
  <c r="DQ23" i="6" s="1"/>
  <c r="DQ37" i="6" s="1"/>
  <c r="DQ20" i="6" a="1"/>
  <c r="DQ20" i="6" s="1"/>
  <c r="DQ21" i="6" a="1"/>
  <c r="DQ21" i="6" s="1"/>
  <c r="DQ35" i="6" s="1"/>
  <c r="DQ22" i="6" a="1"/>
  <c r="DQ22" i="6" s="1"/>
  <c r="DQ36" i="6" s="1"/>
  <c r="DQ24" i="6" a="1"/>
  <c r="DQ24" i="6" s="1"/>
  <c r="DQ38" i="6" s="1"/>
  <c r="DQ27" i="6" l="1" a="1"/>
  <c r="DQ27" i="6" s="1"/>
  <c r="DQ34" i="6"/>
  <c r="DR24" i="6" a="1"/>
  <c r="DR24" i="6" s="1"/>
  <c r="DR38" i="6" s="1"/>
  <c r="DR20" i="6" a="1"/>
  <c r="DR20" i="6" s="1"/>
  <c r="DR22" i="6" a="1"/>
  <c r="DR22" i="6" s="1"/>
  <c r="DR36" i="6" s="1"/>
  <c r="DR25" i="6" a="1"/>
  <c r="DR25" i="6" s="1"/>
  <c r="DR39" i="6" s="1"/>
  <c r="DR21" i="6" a="1"/>
  <c r="DR21" i="6" s="1"/>
  <c r="DR35" i="6" s="1"/>
  <c r="DR23" i="6" a="1"/>
  <c r="DR23" i="6" s="1"/>
  <c r="DR37" i="6" s="1"/>
  <c r="DR27" i="6" l="1" a="1"/>
  <c r="DR27" i="6" s="1"/>
  <c r="DR34" i="6"/>
  <c r="DS24" i="6" a="1"/>
  <c r="DS24" i="6" s="1"/>
  <c r="DS38" i="6" s="1"/>
  <c r="DS25" i="6" a="1"/>
  <c r="DS25" i="6" s="1"/>
  <c r="DS39" i="6" s="1"/>
  <c r="DS23" i="6" a="1"/>
  <c r="DS23" i="6" s="1"/>
  <c r="DS37" i="6" s="1"/>
  <c r="DS20" i="6" a="1"/>
  <c r="DS20" i="6" s="1"/>
  <c r="DS22" i="6" a="1"/>
  <c r="DS22" i="6" s="1"/>
  <c r="DS36" i="6" s="1"/>
  <c r="DS21" i="6" a="1"/>
  <c r="DS21" i="6" s="1"/>
  <c r="DS35" i="6" s="1"/>
  <c r="DS27" i="6" l="1" a="1"/>
  <c r="DS27" i="6" s="1"/>
  <c r="DS34" i="6"/>
  <c r="DT24" i="6" a="1"/>
  <c r="DT24" i="6" s="1"/>
  <c r="DT38" i="6" s="1"/>
  <c r="DT21" i="6" a="1"/>
  <c r="DT21" i="6" s="1"/>
  <c r="DT35" i="6" s="1"/>
  <c r="DT25" i="6" a="1"/>
  <c r="DT25" i="6" s="1"/>
  <c r="DT39" i="6" s="1"/>
  <c r="DT22" i="6" a="1"/>
  <c r="DT22" i="6" s="1"/>
  <c r="DT36" i="6" s="1"/>
  <c r="DT20" i="6" a="1"/>
  <c r="DT20" i="6" s="1"/>
  <c r="DT23" i="6" a="1"/>
  <c r="DT23" i="6" s="1"/>
  <c r="DT37" i="6" s="1"/>
  <c r="DT27" i="6" l="1" a="1"/>
  <c r="DT27" i="6" s="1"/>
  <c r="DT34" i="6"/>
  <c r="DU25" i="6" a="1"/>
  <c r="DU25" i="6" s="1"/>
  <c r="DU39" i="6" s="1"/>
  <c r="DU23" i="6" a="1"/>
  <c r="DU23" i="6" s="1"/>
  <c r="DU37" i="6" s="1"/>
  <c r="DU21" i="6" a="1"/>
  <c r="DU21" i="6" s="1"/>
  <c r="DU35" i="6" s="1"/>
  <c r="DU20" i="6" a="1"/>
  <c r="DU20" i="6" s="1"/>
  <c r="DU24" i="6" a="1"/>
  <c r="DU24" i="6" s="1"/>
  <c r="DU38" i="6" s="1"/>
  <c r="DU22" i="6" a="1"/>
  <c r="DU22" i="6" s="1"/>
  <c r="DU36" i="6" s="1"/>
  <c r="DU27" i="6" l="1" a="1"/>
  <c r="DU27" i="6" s="1"/>
  <c r="DU34" i="6"/>
  <c r="DV24" i="6" a="1"/>
  <c r="DV24" i="6" s="1"/>
  <c r="DV38" i="6" s="1"/>
  <c r="DV21" i="6" a="1"/>
  <c r="DV21" i="6" s="1"/>
  <c r="DV35" i="6" s="1"/>
  <c r="DV23" i="6" a="1"/>
  <c r="DV23" i="6" s="1"/>
  <c r="DV37" i="6" s="1"/>
  <c r="DV22" i="6" a="1"/>
  <c r="DV22" i="6" s="1"/>
  <c r="DV36" i="6" s="1"/>
  <c r="DV20" i="6" a="1"/>
  <c r="DV20" i="6" s="1"/>
  <c r="DV25" i="6" a="1"/>
  <c r="DV25" i="6" s="1"/>
  <c r="DV39" i="6" s="1"/>
  <c r="DV27" i="6" l="1" a="1"/>
  <c r="DV27" i="6" s="1"/>
  <c r="DV34" i="6"/>
  <c r="DW25" i="6" a="1"/>
  <c r="DW25" i="6" s="1"/>
  <c r="DW39" i="6" s="1"/>
  <c r="DW24" i="6" a="1"/>
  <c r="DW24" i="6" s="1"/>
  <c r="DW38" i="6" s="1"/>
  <c r="DW23" i="6" a="1"/>
  <c r="DW23" i="6" s="1"/>
  <c r="DW37" i="6" s="1"/>
  <c r="DW22" i="6" a="1"/>
  <c r="DW22" i="6" s="1"/>
  <c r="DW36" i="6" s="1"/>
  <c r="DW20" i="6" a="1"/>
  <c r="DW20" i="6" s="1"/>
  <c r="DW21" i="6" a="1"/>
  <c r="DW21" i="6" s="1"/>
  <c r="DW35" i="6" s="1"/>
  <c r="DW27" i="6" l="1" a="1"/>
  <c r="DW27" i="6" s="1"/>
  <c r="DW34" i="6"/>
  <c r="DX23" i="6" a="1"/>
  <c r="DX23" i="6" s="1"/>
  <c r="DX37" i="6" s="1"/>
  <c r="DX24" i="6" a="1"/>
  <c r="DX24" i="6" s="1"/>
  <c r="DX38" i="6" s="1"/>
  <c r="DX22" i="6" a="1"/>
  <c r="DX22" i="6" s="1"/>
  <c r="DX36" i="6" s="1"/>
  <c r="DX20" i="6" a="1"/>
  <c r="DX20" i="6" s="1"/>
  <c r="DX25" i="6" a="1"/>
  <c r="DX25" i="6" s="1"/>
  <c r="DX39" i="6" s="1"/>
  <c r="DX21" i="6" a="1"/>
  <c r="DX21" i="6" s="1"/>
  <c r="DX35" i="6" s="1"/>
  <c r="DX27" i="6" l="1" a="1"/>
  <c r="DX27" i="6" s="1"/>
  <c r="DX34" i="6"/>
  <c r="DY24" i="6" a="1"/>
  <c r="DY24" i="6" s="1"/>
  <c r="DY38" i="6" s="1"/>
  <c r="DY25" i="6" a="1"/>
  <c r="DY25" i="6" s="1"/>
  <c r="DY39" i="6" s="1"/>
  <c r="DY20" i="6" a="1"/>
  <c r="DY20" i="6" s="1"/>
  <c r="DY22" i="6" a="1"/>
  <c r="DY22" i="6" s="1"/>
  <c r="DY36" i="6" s="1"/>
  <c r="DY23" i="6" a="1"/>
  <c r="DY23" i="6" s="1"/>
  <c r="DY37" i="6" s="1"/>
  <c r="DY21" i="6" a="1"/>
  <c r="DY21" i="6" s="1"/>
  <c r="DY35" i="6" s="1"/>
  <c r="DY27" i="6" l="1" a="1"/>
  <c r="DY27" i="6" s="1"/>
  <c r="DY34" i="6"/>
  <c r="DZ24" i="6" a="1"/>
  <c r="DZ24" i="6" s="1"/>
  <c r="DZ38" i="6" s="1"/>
  <c r="DZ25" i="6" a="1"/>
  <c r="DZ25" i="6" s="1"/>
  <c r="DZ39" i="6" s="1"/>
  <c r="DZ23" i="6" a="1"/>
  <c r="DZ23" i="6" s="1"/>
  <c r="DZ37" i="6" s="1"/>
  <c r="DZ20" i="6" a="1"/>
  <c r="DZ20" i="6" s="1"/>
  <c r="DZ22" i="6" a="1"/>
  <c r="DZ22" i="6" s="1"/>
  <c r="DZ36" i="6" s="1"/>
  <c r="DZ21" i="6" a="1"/>
  <c r="DZ21" i="6" s="1"/>
  <c r="DZ35" i="6" s="1"/>
  <c r="DZ27" i="6" l="1" a="1"/>
  <c r="DZ27" i="6" s="1"/>
  <c r="DZ34" i="6"/>
  <c r="EA25" i="6" a="1"/>
  <c r="EA25" i="6" s="1"/>
  <c r="EA39" i="6" s="1"/>
  <c r="EA23" i="6" a="1"/>
  <c r="EA23" i="6" s="1"/>
  <c r="EA37" i="6" s="1"/>
  <c r="EA20" i="6" a="1"/>
  <c r="EA20" i="6" s="1"/>
  <c r="EA22" i="6" a="1"/>
  <c r="EA22" i="6" s="1"/>
  <c r="EA36" i="6" s="1"/>
  <c r="EA24" i="6" a="1"/>
  <c r="EA24" i="6" s="1"/>
  <c r="EA38" i="6" s="1"/>
  <c r="EA21" i="6" a="1"/>
  <c r="EA21" i="6" s="1"/>
  <c r="EA35" i="6" s="1"/>
  <c r="EA27" i="6" l="1" a="1"/>
  <c r="EA27" i="6" s="1"/>
  <c r="EA34" i="6"/>
  <c r="EB23" i="6" a="1"/>
  <c r="EB23" i="6" s="1"/>
  <c r="EB37" i="6" s="1"/>
  <c r="EB21" i="6" a="1"/>
  <c r="EB21" i="6" s="1"/>
  <c r="EB35" i="6" s="1"/>
  <c r="EB24" i="6" a="1"/>
  <c r="EB24" i="6" s="1"/>
  <c r="EB38" i="6" s="1"/>
  <c r="EB25" i="6" a="1"/>
  <c r="EB25" i="6" s="1"/>
  <c r="EB39" i="6" s="1"/>
  <c r="EB22" i="6" a="1"/>
  <c r="EB22" i="6" s="1"/>
  <c r="EB36" i="6" s="1"/>
  <c r="EB20" i="6" a="1"/>
  <c r="EB20" i="6" s="1"/>
  <c r="EB27" i="6" l="1" a="1"/>
  <c r="EB27" i="6" s="1"/>
  <c r="EB34" i="6"/>
  <c r="EC24" i="6" a="1"/>
  <c r="EC24" i="6" s="1"/>
  <c r="EC38" i="6" s="1"/>
  <c r="EC23" i="6" a="1"/>
  <c r="EC23" i="6" s="1"/>
  <c r="EC37" i="6" s="1"/>
  <c r="EC25" i="6" a="1"/>
  <c r="EC25" i="6" s="1"/>
  <c r="EC39" i="6" s="1"/>
  <c r="EC20" i="6" a="1"/>
  <c r="EC20" i="6" s="1"/>
  <c r="EC22" i="6" a="1"/>
  <c r="EC22" i="6" s="1"/>
  <c r="EC36" i="6" s="1"/>
  <c r="EC21" i="6" a="1"/>
  <c r="EC21" i="6" s="1"/>
  <c r="EC35" i="6" s="1"/>
  <c r="EC27" i="6" l="1" a="1"/>
  <c r="EC27" i="6" s="1"/>
  <c r="EC34" i="6"/>
  <c r="ED24" i="6" a="1"/>
  <c r="ED24" i="6" s="1"/>
  <c r="ED38" i="6" s="1"/>
  <c r="ED25" i="6" a="1"/>
  <c r="ED25" i="6" s="1"/>
  <c r="ED39" i="6" s="1"/>
  <c r="ED20" i="6" a="1"/>
  <c r="ED20" i="6" s="1"/>
  <c r="ED22" i="6" a="1"/>
  <c r="ED22" i="6" s="1"/>
  <c r="ED36" i="6" s="1"/>
  <c r="ED21" i="6" a="1"/>
  <c r="ED21" i="6" s="1"/>
  <c r="ED35" i="6" s="1"/>
  <c r="ED23" i="6" a="1"/>
  <c r="ED23" i="6" s="1"/>
  <c r="ED37" i="6" s="1"/>
  <c r="ED27" i="6" l="1" a="1"/>
  <c r="ED27" i="6" s="1"/>
  <c r="ED34" i="6"/>
  <c r="EE21" i="6" a="1"/>
  <c r="EE21" i="6" s="1"/>
  <c r="EE35" i="6" s="1"/>
  <c r="EE25" i="6" a="1"/>
  <c r="EE25" i="6" s="1"/>
  <c r="EE39" i="6" s="1"/>
  <c r="EE20" i="6" a="1"/>
  <c r="EE20" i="6" s="1"/>
  <c r="EE23" i="6" a="1"/>
  <c r="EE23" i="6" s="1"/>
  <c r="EE37" i="6" s="1"/>
  <c r="EE22" i="6" a="1"/>
  <c r="EE22" i="6" s="1"/>
  <c r="EE36" i="6" s="1"/>
  <c r="EE24" i="6" a="1"/>
  <c r="EE24" i="6" s="1"/>
  <c r="EE38" i="6" s="1"/>
  <c r="EE27" i="6" l="1" a="1"/>
  <c r="EE27" i="6" s="1"/>
  <c r="EE34" i="6"/>
  <c r="EF25" i="6" a="1"/>
  <c r="EF25" i="6" s="1"/>
  <c r="EF39" i="6" s="1"/>
  <c r="EF23" i="6" a="1"/>
  <c r="EF23" i="6" s="1"/>
  <c r="EF37" i="6" s="1"/>
  <c r="EF24" i="6" a="1"/>
  <c r="EF24" i="6" s="1"/>
  <c r="EF38" i="6" s="1"/>
  <c r="EF22" i="6" a="1"/>
  <c r="EF22" i="6" s="1"/>
  <c r="EF36" i="6" s="1"/>
  <c r="EF20" i="6" a="1"/>
  <c r="EF20" i="6" s="1"/>
  <c r="EF21" i="6" a="1"/>
  <c r="EF21" i="6" s="1"/>
  <c r="EF35" i="6" s="1"/>
  <c r="EF27" i="6" l="1" a="1"/>
  <c r="EF27" i="6" s="1"/>
  <c r="EF34" i="6"/>
  <c r="EG25" i="6" a="1"/>
  <c r="EG25" i="6" s="1"/>
  <c r="EG39" i="6" s="1"/>
  <c r="EG23" i="6" a="1"/>
  <c r="EG23" i="6" s="1"/>
  <c r="EG37" i="6" s="1"/>
  <c r="EG21" i="6" a="1"/>
  <c r="EG21" i="6" s="1"/>
  <c r="EG35" i="6" s="1"/>
  <c r="EG20" i="6" a="1"/>
  <c r="EG20" i="6" s="1"/>
  <c r="EG22" i="6" a="1"/>
  <c r="EG22" i="6" s="1"/>
  <c r="EG36" i="6" s="1"/>
  <c r="EG24" i="6" a="1"/>
  <c r="EG24" i="6" s="1"/>
  <c r="EG38" i="6" s="1"/>
  <c r="EG27" i="6" l="1" a="1"/>
  <c r="EG27" i="6" s="1"/>
  <c r="EG34" i="6"/>
  <c r="EH25" i="6" a="1"/>
  <c r="EH25" i="6" s="1"/>
  <c r="EH39" i="6" s="1"/>
  <c r="EH24" i="6" a="1"/>
  <c r="EH24" i="6" s="1"/>
  <c r="EH38" i="6" s="1"/>
  <c r="EH20" i="6" a="1"/>
  <c r="EH20" i="6" s="1"/>
  <c r="EH21" i="6" a="1"/>
  <c r="EH21" i="6" s="1"/>
  <c r="EH35" i="6" s="1"/>
  <c r="EH23" i="6" a="1"/>
  <c r="EH23" i="6" s="1"/>
  <c r="EH37" i="6" s="1"/>
  <c r="EH22" i="6" a="1"/>
  <c r="EH22" i="6" s="1"/>
  <c r="EH36" i="6" s="1"/>
  <c r="EH27" i="6" l="1" a="1"/>
  <c r="EH27" i="6" s="1"/>
  <c r="EH34" i="6"/>
  <c r="EI24" i="6" a="1"/>
  <c r="EI24" i="6" s="1"/>
  <c r="EI38" i="6" s="1"/>
  <c r="EI25" i="6" a="1"/>
  <c r="EI25" i="6" s="1"/>
  <c r="EI39" i="6" s="1"/>
  <c r="EI20" i="6" a="1"/>
  <c r="EI20" i="6" s="1"/>
  <c r="EI23" i="6" a="1"/>
  <c r="EI23" i="6" s="1"/>
  <c r="EI37" i="6" s="1"/>
  <c r="EI22" i="6" a="1"/>
  <c r="EI22" i="6" s="1"/>
  <c r="EI36" i="6" s="1"/>
  <c r="EI21" i="6" a="1"/>
  <c r="EI21" i="6" s="1"/>
  <c r="EI35" i="6" s="1"/>
  <c r="EI27" i="6" l="1" a="1"/>
  <c r="EI27" i="6" s="1"/>
  <c r="EI34" i="6"/>
  <c r="EJ21" i="6" a="1"/>
  <c r="EJ21" i="6" s="1"/>
  <c r="EJ35" i="6" s="1"/>
  <c r="EJ25" i="6" a="1"/>
  <c r="EJ25" i="6" s="1"/>
  <c r="EJ39" i="6" s="1"/>
  <c r="EJ23" i="6" a="1"/>
  <c r="EJ23" i="6" s="1"/>
  <c r="EJ37" i="6" s="1"/>
  <c r="EJ20" i="6" a="1"/>
  <c r="EJ20" i="6" s="1"/>
  <c r="EJ22" i="6" a="1"/>
  <c r="EJ22" i="6" s="1"/>
  <c r="EJ36" i="6" s="1"/>
  <c r="EJ24" i="6" a="1"/>
  <c r="EJ24" i="6" s="1"/>
  <c r="EJ38" i="6" s="1"/>
  <c r="EJ27" i="6" l="1" a="1"/>
  <c r="EJ27" i="6" s="1"/>
  <c r="EK21" i="6" a="1"/>
  <c r="EK21" i="6" s="1"/>
  <c r="EK22" i="6" a="1"/>
  <c r="EK22" i="6" s="1"/>
  <c r="EK24" i="6" a="1"/>
  <c r="EK24" i="6" s="1"/>
  <c r="EK38" i="6" s="1"/>
  <c r="EK20" i="6" a="1"/>
  <c r="EK20" i="6" s="1"/>
  <c r="EK25" i="6" a="1"/>
  <c r="EK25" i="6" s="1"/>
  <c r="EJ34" i="6"/>
  <c r="EK23" i="6" a="1"/>
  <c r="EK23" i="6" s="1"/>
  <c r="EK27" i="6" l="1" a="1"/>
  <c r="EK27" i="6" s="1"/>
  <c r="EK37" i="6"/>
  <c r="EK39" i="6"/>
  <c r="EK34" i="6"/>
  <c r="EL25" i="6" a="1"/>
  <c r="EL25" i="6" s="1"/>
  <c r="EK12" i="6" a="1"/>
  <c r="EK12" i="6" s="1"/>
  <c r="EK16" i="6" a="1"/>
  <c r="EK16" i="6" s="1"/>
  <c r="EK14" i="6" a="1"/>
  <c r="EK14" i="6" s="1"/>
  <c r="EL24" i="6" a="1"/>
  <c r="EL24" i="6" s="1"/>
  <c r="EL20" i="6" a="1"/>
  <c r="EL20" i="6" s="1"/>
  <c r="EK17" i="6" a="1"/>
  <c r="EK17" i="6" s="1"/>
  <c r="EL22" i="6" a="1"/>
  <c r="EL22" i="6" s="1"/>
  <c r="EK13" i="6" a="1"/>
  <c r="EK13" i="6" s="1"/>
  <c r="EL23" i="6" a="1"/>
  <c r="EL23" i="6" s="1"/>
  <c r="EL21" i="6" a="1"/>
  <c r="EL21" i="6" s="1"/>
  <c r="EK15" i="6" a="1"/>
  <c r="EK15" i="6" s="1"/>
  <c r="EK36" i="6"/>
  <c r="EK35" i="6"/>
  <c r="EL27" i="6" l="1" a="1"/>
  <c r="EL27" i="6" s="1"/>
  <c r="EL37" i="6"/>
  <c r="EK10" i="6"/>
  <c r="EL39" i="6"/>
  <c r="EL36" i="6"/>
  <c r="EK41" i="6"/>
  <c r="EK48" i="6" s="1"/>
  <c r="EL34" i="6"/>
  <c r="EM21" i="6" a="1"/>
  <c r="EM21" i="6" s="1"/>
  <c r="EL15" i="6" a="1"/>
  <c r="EL15" i="6" s="1"/>
  <c r="EL17" i="6" a="1"/>
  <c r="EL17" i="6" s="1"/>
  <c r="EL12" i="6" a="1"/>
  <c r="EL12" i="6" s="1"/>
  <c r="EM24" i="6" a="1"/>
  <c r="EM24" i="6" s="1"/>
  <c r="EM23" i="6" a="1"/>
  <c r="EM23" i="6" s="1"/>
  <c r="EM22" i="6" a="1"/>
  <c r="EM22" i="6" s="1"/>
  <c r="EL14" i="6" a="1"/>
  <c r="EL14" i="6" s="1"/>
  <c r="EL13" i="6" a="1"/>
  <c r="EL13" i="6" s="1"/>
  <c r="EL16" i="6" a="1"/>
  <c r="EL16" i="6" s="1"/>
  <c r="EM20" i="6" a="1"/>
  <c r="EM20" i="6" s="1"/>
  <c r="EM25" i="6" a="1"/>
  <c r="EM25" i="6" s="1"/>
  <c r="EL38" i="6"/>
  <c r="EL35" i="6"/>
  <c r="EM27" i="6" l="1" a="1"/>
  <c r="EM27" i="6" s="1"/>
  <c r="EM38" i="6"/>
  <c r="EK46" i="6"/>
  <c r="EK49" i="6"/>
  <c r="EM39" i="6"/>
  <c r="EL10" i="6"/>
  <c r="EM34" i="6"/>
  <c r="EN24" i="6" a="1"/>
  <c r="EN24" i="6" s="1"/>
  <c r="EN23" i="6" a="1"/>
  <c r="EN23" i="6" s="1"/>
  <c r="EN25" i="6" a="1"/>
  <c r="EN25" i="6" s="1"/>
  <c r="EM12" i="6" a="1"/>
  <c r="EM12" i="6" s="1"/>
  <c r="EN22" i="6" a="1"/>
  <c r="EN22" i="6" s="1"/>
  <c r="EM16" i="6" a="1"/>
  <c r="EM16" i="6" s="1"/>
  <c r="EN21" i="6" a="1"/>
  <c r="EN21" i="6" s="1"/>
  <c r="EM13" i="6" a="1"/>
  <c r="EM13" i="6" s="1"/>
  <c r="EN20" i="6" a="1"/>
  <c r="EN20" i="6" s="1"/>
  <c r="EM15" i="6" a="1"/>
  <c r="EM15" i="6" s="1"/>
  <c r="EM14" i="6" a="1"/>
  <c r="EM14" i="6" s="1"/>
  <c r="EM17" i="6" a="1"/>
  <c r="EM17" i="6" s="1"/>
  <c r="EM35" i="6"/>
  <c r="EL41" i="6"/>
  <c r="EL50" i="6" s="1"/>
  <c r="EK6" i="6"/>
  <c r="EK5" i="6"/>
  <c r="EK2" i="6"/>
  <c r="EK4" i="6"/>
  <c r="EK7" i="6"/>
  <c r="EK3" i="6"/>
  <c r="EM36" i="6"/>
  <c r="EK47" i="6"/>
  <c r="EK50" i="6"/>
  <c r="EM37" i="6"/>
  <c r="EK45" i="6"/>
  <c r="EN27" i="6" l="1" a="1"/>
  <c r="EN27" i="6" s="1"/>
  <c r="EL49" i="6"/>
  <c r="EL46" i="6"/>
  <c r="EL48" i="6"/>
  <c r="EM41" i="6"/>
  <c r="EM48" i="6" s="1"/>
  <c r="EN35" i="6"/>
  <c r="EL5" i="6"/>
  <c r="EL6" i="6"/>
  <c r="EL7" i="6"/>
  <c r="EL3" i="6"/>
  <c r="EL4" i="6"/>
  <c r="EL2" i="6"/>
  <c r="EK9" i="6" a="1"/>
  <c r="EK9" i="6" s="1"/>
  <c r="EL47" i="6"/>
  <c r="EN36" i="6"/>
  <c r="EM10" i="6"/>
  <c r="EL45" i="6"/>
  <c r="EN39" i="6"/>
  <c r="EN37" i="6"/>
  <c r="EK56" i="6" a="1"/>
  <c r="EK56" i="6" s="1"/>
  <c r="EK52" i="6" a="1"/>
  <c r="EK52" i="6" s="1"/>
  <c r="EK54" i="6" a="1"/>
  <c r="EK54" i="6" s="1"/>
  <c r="EK55" i="6" a="1"/>
  <c r="EK55" i="6" s="1"/>
  <c r="EK53" i="6" a="1"/>
  <c r="EK53" i="6" s="1"/>
  <c r="EK57" i="6" a="1"/>
  <c r="EK57" i="6" s="1"/>
  <c r="EN34" i="6"/>
  <c r="EO25" i="6" a="1"/>
  <c r="EO25" i="6" s="1"/>
  <c r="EN13" i="6" a="1"/>
  <c r="EN13" i="6" s="1"/>
  <c r="EO24" i="6" a="1"/>
  <c r="EO24" i="6" s="1"/>
  <c r="EO22" i="6" a="1"/>
  <c r="EO22" i="6" s="1"/>
  <c r="EN14" i="6" a="1"/>
  <c r="EN14" i="6" s="1"/>
  <c r="EN17" i="6" a="1"/>
  <c r="EN17" i="6" s="1"/>
  <c r="EO23" i="6" a="1"/>
  <c r="EO23" i="6" s="1"/>
  <c r="EO20" i="6" a="1"/>
  <c r="EO20" i="6" s="1"/>
  <c r="EN15" i="6" a="1"/>
  <c r="EN15" i="6" s="1"/>
  <c r="EN12" i="6" a="1"/>
  <c r="EN12" i="6" s="1"/>
  <c r="EN16" i="6" a="1"/>
  <c r="EN16" i="6" s="1"/>
  <c r="EO21" i="6" a="1"/>
  <c r="EO21" i="6" s="1"/>
  <c r="EN38" i="6"/>
  <c r="EM49" i="6" l="1"/>
  <c r="EO27" i="6" a="1"/>
  <c r="EO27" i="6" s="1"/>
  <c r="EM50" i="6"/>
  <c r="EK59" i="6"/>
  <c r="EM47" i="6"/>
  <c r="EO34" i="6"/>
  <c r="EP21" i="6" a="1"/>
  <c r="EP21" i="6" s="1"/>
  <c r="EO14" i="6" a="1"/>
  <c r="EO14" i="6" s="1"/>
  <c r="EP22" i="6" a="1"/>
  <c r="EP22" i="6" s="1"/>
  <c r="EO17" i="6" a="1"/>
  <c r="EO17" i="6" s="1"/>
  <c r="EO15" i="6" a="1"/>
  <c r="EO15" i="6" s="1"/>
  <c r="EP23" i="6" a="1"/>
  <c r="EP23" i="6" s="1"/>
  <c r="EP37" i="6" s="1"/>
  <c r="EO16" i="6" a="1"/>
  <c r="EO16" i="6" s="1"/>
  <c r="EO13" i="6" a="1"/>
  <c r="EO13" i="6" s="1"/>
  <c r="EP20" i="6" a="1"/>
  <c r="EP20" i="6" s="1"/>
  <c r="EO12" i="6" a="1"/>
  <c r="EO12" i="6" s="1"/>
  <c r="EP24" i="6" a="1"/>
  <c r="EP24" i="6" s="1"/>
  <c r="EP25" i="6" a="1"/>
  <c r="EP25" i="6" s="1"/>
  <c r="EN41" i="6"/>
  <c r="EN48" i="6" s="1"/>
  <c r="EO37" i="6"/>
  <c r="EO39" i="6"/>
  <c r="EO35" i="6"/>
  <c r="EO36" i="6"/>
  <c r="EL56" i="6" a="1"/>
  <c r="EL56" i="6" s="1"/>
  <c r="EL52" i="6" a="1"/>
  <c r="EL52" i="6" s="1"/>
  <c r="EL53" i="6" a="1"/>
  <c r="EL53" i="6" s="1"/>
  <c r="EL55" i="6" a="1"/>
  <c r="EL55" i="6" s="1"/>
  <c r="EL54" i="6" a="1"/>
  <c r="EL54" i="6" s="1"/>
  <c r="EL57" i="6" a="1"/>
  <c r="EL57" i="6" s="1"/>
  <c r="EL9" i="6" a="1"/>
  <c r="EL9" i="6" s="1"/>
  <c r="EM45" i="6"/>
  <c r="EO38" i="6"/>
  <c r="EN10" i="6"/>
  <c r="EM3" i="6"/>
  <c r="EM6" i="6"/>
  <c r="EM4" i="6"/>
  <c r="EM2" i="6"/>
  <c r="EM7" i="6"/>
  <c r="EM5" i="6"/>
  <c r="EM46" i="6"/>
  <c r="EP27" i="6" l="1" a="1"/>
  <c r="EP27" i="6" s="1"/>
  <c r="EL59" i="6"/>
  <c r="EN50" i="6"/>
  <c r="EN45" i="6"/>
  <c r="EN46" i="6"/>
  <c r="EM56" i="6" a="1"/>
  <c r="EM56" i="6" s="1"/>
  <c r="EM52" i="6" a="1"/>
  <c r="EM52" i="6" s="1"/>
  <c r="EM54" i="6" a="1"/>
  <c r="EM54" i="6" s="1"/>
  <c r="EM53" i="6" a="1"/>
  <c r="EM53" i="6" s="1"/>
  <c r="EM57" i="6" a="1"/>
  <c r="EM57" i="6" s="1"/>
  <c r="EM55" i="6" a="1"/>
  <c r="EM55" i="6" s="1"/>
  <c r="EP39" i="6"/>
  <c r="EM9" i="6" a="1"/>
  <c r="EM9" i="6" s="1"/>
  <c r="EN49" i="6"/>
  <c r="EP38" i="6"/>
  <c r="EP36" i="6"/>
  <c r="EN2" i="6"/>
  <c r="EN3" i="6"/>
  <c r="EN7" i="6"/>
  <c r="EN6" i="6"/>
  <c r="EN4" i="6"/>
  <c r="EN5" i="6"/>
  <c r="EN47" i="6"/>
  <c r="EO10" i="6"/>
  <c r="EP34" i="6"/>
  <c r="EQ20" i="6" a="1"/>
  <c r="EQ20" i="6" s="1"/>
  <c r="EP16" i="6" a="1"/>
  <c r="EP16" i="6" s="1"/>
  <c r="EP12" i="6" a="1"/>
  <c r="EP12" i="6" s="1"/>
  <c r="EQ22" i="6" a="1"/>
  <c r="EQ22" i="6" s="1"/>
  <c r="EP15" i="6" a="1"/>
  <c r="EP15" i="6" s="1"/>
  <c r="EQ24" i="6" a="1"/>
  <c r="EQ24" i="6" s="1"/>
  <c r="EQ23" i="6" a="1"/>
  <c r="EQ23" i="6" s="1"/>
  <c r="EP14" i="6" a="1"/>
  <c r="EP14" i="6" s="1"/>
  <c r="EP17" i="6" a="1"/>
  <c r="EP17" i="6" s="1"/>
  <c r="EQ25" i="6" a="1"/>
  <c r="EQ25" i="6" s="1"/>
  <c r="EP13" i="6" a="1"/>
  <c r="EP13" i="6" s="1"/>
  <c r="EQ21" i="6" a="1"/>
  <c r="EQ21" i="6" s="1"/>
  <c r="EP35" i="6"/>
  <c r="EO41" i="6"/>
  <c r="EO49" i="6" s="1"/>
  <c r="EN54" i="6" l="1" a="1"/>
  <c r="EN54" i="6" s="1"/>
  <c r="EN53" i="6" a="1"/>
  <c r="EN53" i="6" s="1"/>
  <c r="EQ27" i="6" a="1"/>
  <c r="EQ27" i="6" s="1"/>
  <c r="EN55" i="6" a="1"/>
  <c r="EN55" i="6" s="1"/>
  <c r="EN56" i="6" a="1"/>
  <c r="EN56" i="6" s="1"/>
  <c r="EN52" i="6" a="1"/>
  <c r="EN52" i="6" s="1"/>
  <c r="EN57" i="6" a="1"/>
  <c r="EN57" i="6" s="1"/>
  <c r="EM59" i="6"/>
  <c r="EO45" i="6"/>
  <c r="EP10" i="6"/>
  <c r="EQ39" i="6"/>
  <c r="EQ36" i="6"/>
  <c r="EQ34" i="6"/>
  <c r="EQ16" i="6" a="1"/>
  <c r="EQ16" i="6" s="1"/>
  <c r="EQ13" i="6" a="1"/>
  <c r="EQ13" i="6" s="1"/>
  <c r="EQ15" i="6" a="1"/>
  <c r="EQ15" i="6" s="1"/>
  <c r="ER23" i="6" a="1"/>
  <c r="ER23" i="6" s="1"/>
  <c r="ER24" i="6" a="1"/>
  <c r="ER24" i="6" s="1"/>
  <c r="ER38" i="6" s="1"/>
  <c r="ER25" i="6" a="1"/>
  <c r="ER25" i="6" s="1"/>
  <c r="EQ14" i="6" a="1"/>
  <c r="EQ14" i="6" s="1"/>
  <c r="ER21" i="6" a="1"/>
  <c r="ER21" i="6" s="1"/>
  <c r="ER22" i="6" a="1"/>
  <c r="ER22" i="6" s="1"/>
  <c r="ER20" i="6" a="1"/>
  <c r="ER20" i="6" s="1"/>
  <c r="EQ12" i="6" a="1"/>
  <c r="EQ12" i="6" s="1"/>
  <c r="EQ17" i="6" a="1"/>
  <c r="EQ17" i="6" s="1"/>
  <c r="EQ35" i="6"/>
  <c r="EP41" i="6"/>
  <c r="EP47" i="6" s="1"/>
  <c r="EO48" i="6"/>
  <c r="EO46" i="6"/>
  <c r="EQ37" i="6"/>
  <c r="EO5" i="6"/>
  <c r="EO3" i="6"/>
  <c r="EO4" i="6"/>
  <c r="EO2" i="6"/>
  <c r="EO7" i="6"/>
  <c r="EO6" i="6"/>
  <c r="EN9" i="6" a="1"/>
  <c r="EN9" i="6" s="1"/>
  <c r="EQ38" i="6"/>
  <c r="EO47" i="6"/>
  <c r="EO50" i="6"/>
  <c r="ER27" i="6" l="1" a="1"/>
  <c r="ER27" i="6" s="1"/>
  <c r="EN59" i="6"/>
  <c r="EO56" i="6" a="1"/>
  <c r="EO56" i="6" s="1"/>
  <c r="EO9" i="6" a="1"/>
  <c r="EO9" i="6" s="1"/>
  <c r="EO54" i="6" a="1"/>
  <c r="EO54" i="6" s="1"/>
  <c r="ER34" i="6"/>
  <c r="ES21" i="6" a="1"/>
  <c r="ES21" i="6" s="1"/>
  <c r="ER14" i="6" a="1"/>
  <c r="ER14" i="6" s="1"/>
  <c r="ES24" i="6" a="1"/>
  <c r="ES24" i="6" s="1"/>
  <c r="ES23" i="6" a="1"/>
  <c r="ES23" i="6" s="1"/>
  <c r="ER16" i="6" a="1"/>
  <c r="ER16" i="6" s="1"/>
  <c r="ES20" i="6" a="1"/>
  <c r="ES20" i="6" s="1"/>
  <c r="ER15" i="6" a="1"/>
  <c r="ER15" i="6" s="1"/>
  <c r="ES22" i="6" a="1"/>
  <c r="ES22" i="6" s="1"/>
  <c r="ER12" i="6" a="1"/>
  <c r="ER12" i="6" s="1"/>
  <c r="ES25" i="6" a="1"/>
  <c r="ES25" i="6" s="1"/>
  <c r="ER13" i="6" a="1"/>
  <c r="ER13" i="6" s="1"/>
  <c r="ER17" i="6" a="1"/>
  <c r="ER17" i="6" s="1"/>
  <c r="EO53" i="6" a="1"/>
  <c r="EO53" i="6" s="1"/>
  <c r="ER36" i="6"/>
  <c r="EO57" i="6" a="1"/>
  <c r="EO57" i="6" s="1"/>
  <c r="EQ41" i="6"/>
  <c r="EQ48" i="6" s="1"/>
  <c r="EO55" i="6" a="1"/>
  <c r="EO55" i="6" s="1"/>
  <c r="EP45" i="6"/>
  <c r="EP48" i="6"/>
  <c r="ER39" i="6"/>
  <c r="EO52" i="6" a="1"/>
  <c r="EO52" i="6" s="1"/>
  <c r="ER35" i="6"/>
  <c r="EP46" i="6"/>
  <c r="EP50" i="6"/>
  <c r="ER37" i="6"/>
  <c r="EP49" i="6"/>
  <c r="EQ10" i="6"/>
  <c r="EP5" i="6"/>
  <c r="EP4" i="6"/>
  <c r="EP3" i="6"/>
  <c r="EP7" i="6"/>
  <c r="EP6" i="6"/>
  <c r="EP2" i="6"/>
  <c r="ES27" i="6" l="1" a="1"/>
  <c r="ES27" i="6" s="1"/>
  <c r="Q286" i="6" s="1" a="1"/>
  <c r="Q286" i="6" s="1"/>
  <c r="EQ50" i="6"/>
  <c r="EQ49" i="6"/>
  <c r="EQ46" i="6"/>
  <c r="EQ47" i="6"/>
  <c r="ES15" i="6" a="1"/>
  <c r="ES15" i="6" s="1"/>
  <c r="ES16" i="6" a="1"/>
  <c r="ES16" i="6" s="1"/>
  <c r="ES12" i="6" a="1"/>
  <c r="ES12" i="6" s="1"/>
  <c r="ES34" i="6"/>
  <c r="ES14" i="6" a="1"/>
  <c r="ES14" i="6" s="1"/>
  <c r="K6" i="8"/>
  <c r="ES17" i="6" a="1"/>
  <c r="ES17" i="6" s="1"/>
  <c r="ES13" i="6" a="1"/>
  <c r="ES13" i="6" s="1"/>
  <c r="EQ5" i="6"/>
  <c r="EQ7" i="6"/>
  <c r="EQ2" i="6"/>
  <c r="EQ4" i="6"/>
  <c r="EQ3" i="6"/>
  <c r="EQ6" i="6"/>
  <c r="EP55" i="6" a="1"/>
  <c r="EP55" i="6" s="1"/>
  <c r="EP54" i="6" a="1"/>
  <c r="EP54" i="6" s="1"/>
  <c r="EP52" i="6" a="1"/>
  <c r="EP52" i="6" s="1"/>
  <c r="EP56" i="6" a="1"/>
  <c r="EP56" i="6" s="1"/>
  <c r="EP53" i="6" a="1"/>
  <c r="EP53" i="6" s="1"/>
  <c r="EP57" i="6" a="1"/>
  <c r="EP57" i="6" s="1"/>
  <c r="EP9" i="6" a="1"/>
  <c r="EP9" i="6" s="1"/>
  <c r="ES37" i="6"/>
  <c r="N6" i="8"/>
  <c r="EO59" i="6"/>
  <c r="EQ45" i="6"/>
  <c r="ES38" i="6"/>
  <c r="O6" i="8"/>
  <c r="ES39" i="6"/>
  <c r="P6" i="8"/>
  <c r="ER10" i="6"/>
  <c r="ES35" i="6"/>
  <c r="L6" i="8"/>
  <c r="M6" i="8"/>
  <c r="ES36" i="6"/>
  <c r="ER41" i="6"/>
  <c r="ER45" i="6" s="1"/>
  <c r="Q758" i="10" l="1" a="1"/>
  <c r="Q758" i="10" s="1"/>
  <c r="W758" i="10" s="1"/>
  <c r="Q451" i="10" a="1"/>
  <c r="Q451" i="10" s="1"/>
  <c r="W451" i="10" s="1"/>
  <c r="Q696" i="10" a="1"/>
  <c r="Q696" i="10" s="1"/>
  <c r="W696" i="10" s="1"/>
  <c r="Q169" i="10" a="1"/>
  <c r="Q169" i="10" s="1"/>
  <c r="W169" i="10" s="1"/>
  <c r="Q584" i="10" a="1"/>
  <c r="Q584" i="10" s="1"/>
  <c r="W584" i="10" s="1"/>
  <c r="Q309" i="10" a="1"/>
  <c r="Q309" i="10" s="1"/>
  <c r="W309" i="10" s="1"/>
  <c r="Q444" i="10" a="1"/>
  <c r="Q444" i="10" s="1"/>
  <c r="W444" i="10" s="1"/>
  <c r="Q429" i="10" a="1"/>
  <c r="Q429" i="10" s="1"/>
  <c r="W429" i="10" s="1"/>
  <c r="Q273" i="10" a="1"/>
  <c r="Q273" i="10" s="1"/>
  <c r="W273" i="10" s="1"/>
  <c r="Q275" i="10" a="1"/>
  <c r="Q275" i="10" s="1"/>
  <c r="W275" i="10" s="1"/>
  <c r="Q884" i="10" a="1"/>
  <c r="Q884" i="10" s="1"/>
  <c r="W884" i="10" s="1"/>
  <c r="Q299" i="10" a="1"/>
  <c r="Q299" i="10" s="1"/>
  <c r="W299" i="10" s="1"/>
  <c r="Q726" i="10" a="1"/>
  <c r="Q726" i="10" s="1"/>
  <c r="W726" i="10" s="1"/>
  <c r="Q81" i="10" a="1"/>
  <c r="Q81" i="10" s="1"/>
  <c r="W81" i="10" s="1"/>
  <c r="Q245" i="10" a="1"/>
  <c r="Q245" i="10" s="1"/>
  <c r="W245" i="10" s="1"/>
  <c r="Q627" i="10" a="1"/>
  <c r="Q627" i="10" s="1"/>
  <c r="W627" i="10" s="1"/>
  <c r="Q364" i="10" a="1"/>
  <c r="Q364" i="10" s="1"/>
  <c r="W364" i="10" s="1"/>
  <c r="Q790" i="10" a="1"/>
  <c r="Q790" i="10" s="1"/>
  <c r="W790" i="10" s="1"/>
  <c r="Q50" i="10" a="1"/>
  <c r="Q50" i="10" s="1"/>
  <c r="W50" i="10" s="1"/>
  <c r="Q386" i="10" a="1"/>
  <c r="Q386" i="10" s="1"/>
  <c r="W386" i="10" s="1"/>
  <c r="Q535" i="10" a="1"/>
  <c r="Q535" i="10" s="1"/>
  <c r="W535" i="10" s="1"/>
  <c r="Q431" i="10" a="1"/>
  <c r="Q431" i="10" s="1"/>
  <c r="W431" i="10" s="1"/>
  <c r="Q400" i="10" a="1"/>
  <c r="Q400" i="10" s="1"/>
  <c r="W400" i="10" s="1"/>
  <c r="Q304" i="10" a="1"/>
  <c r="Q304" i="10" s="1"/>
  <c r="W304" i="10" s="1"/>
  <c r="Q741" i="10" a="1"/>
  <c r="Q741" i="10" s="1"/>
  <c r="W741" i="10" s="1"/>
  <c r="Q152" i="10" a="1"/>
  <c r="Q152" i="10" s="1"/>
  <c r="W152" i="10" s="1"/>
  <c r="Q992" i="10" a="1"/>
  <c r="Q992" i="10" s="1"/>
  <c r="W992" i="10" s="1"/>
  <c r="Q346" i="10" a="1"/>
  <c r="Q346" i="10" s="1"/>
  <c r="W346" i="10" s="1"/>
  <c r="Q91" i="10" a="1"/>
  <c r="Q91" i="10" s="1"/>
  <c r="W91" i="10" s="1"/>
  <c r="Q636" i="10" a="1"/>
  <c r="Q636" i="10" s="1"/>
  <c r="W636" i="10" s="1"/>
  <c r="Q921" i="10" a="1"/>
  <c r="Q921" i="10" s="1"/>
  <c r="W921" i="10" s="1"/>
  <c r="Q149" i="10" a="1"/>
  <c r="Q149" i="10" s="1"/>
  <c r="W149" i="10" s="1"/>
  <c r="Q210" i="10" a="1"/>
  <c r="Q210" i="10" s="1"/>
  <c r="W210" i="10" s="1"/>
  <c r="Q212" i="10" a="1"/>
  <c r="Q212" i="10" s="1"/>
  <c r="W212" i="10" s="1"/>
  <c r="Q847" i="10" a="1"/>
  <c r="Q847" i="10" s="1"/>
  <c r="W847" i="10" s="1"/>
  <c r="Q406" i="10" a="1"/>
  <c r="Q406" i="10" s="1"/>
  <c r="W406" i="10" s="1"/>
  <c r="Q721" i="10" a="1"/>
  <c r="Q721" i="10" s="1"/>
  <c r="W721" i="10" s="1"/>
  <c r="Q170" i="10" a="1"/>
  <c r="Q170" i="10" s="1"/>
  <c r="W170" i="10" s="1"/>
  <c r="Q729" i="10" a="1"/>
  <c r="Q729" i="10" s="1"/>
  <c r="W729" i="10" s="1"/>
  <c r="Q988" i="10" a="1"/>
  <c r="Q988" i="10" s="1"/>
  <c r="W988" i="10" s="1"/>
  <c r="Q1001" i="10" a="1"/>
  <c r="Q1001" i="10" s="1"/>
  <c r="W1001" i="10" s="1"/>
  <c r="Q393" i="10" a="1"/>
  <c r="Q393" i="10" s="1"/>
  <c r="W393" i="10" s="1"/>
  <c r="Q618" i="10" a="1"/>
  <c r="Q618" i="10" s="1"/>
  <c r="W618" i="10" s="1"/>
  <c r="Q14" i="10" a="1"/>
  <c r="Q14" i="10" s="1"/>
  <c r="W14" i="10" s="1"/>
  <c r="Q896" i="10" a="1"/>
  <c r="Q896" i="10" s="1"/>
  <c r="W896" i="10" s="1"/>
  <c r="Q328" i="10" a="1"/>
  <c r="Q328" i="10" s="1"/>
  <c r="W328" i="10" s="1"/>
  <c r="Q177" i="10" a="1"/>
  <c r="Q177" i="10" s="1"/>
  <c r="W177" i="10" s="1"/>
  <c r="Q462" i="10" a="1"/>
  <c r="Q462" i="10" s="1"/>
  <c r="W462" i="10" s="1"/>
  <c r="Q131" i="10" a="1"/>
  <c r="Q131" i="10" s="1"/>
  <c r="W131" i="10" s="1"/>
  <c r="Q526" i="10" a="1"/>
  <c r="Q526" i="10" s="1"/>
  <c r="W526" i="10" s="1"/>
  <c r="Q877" i="10" a="1"/>
  <c r="Q877" i="10" s="1"/>
  <c r="W877" i="10" s="1"/>
  <c r="Q249" i="10" a="1"/>
  <c r="Q249" i="10" s="1"/>
  <c r="W249" i="10" s="1"/>
  <c r="Q403" i="10" a="1"/>
  <c r="Q403" i="10" s="1"/>
  <c r="W403" i="10" s="1"/>
  <c r="Q875" i="10" a="1"/>
  <c r="Q875" i="10" s="1"/>
  <c r="W875" i="10" s="1"/>
  <c r="Q550" i="10" a="1"/>
  <c r="Q550" i="10" s="1"/>
  <c r="W550" i="10" s="1"/>
  <c r="Q589" i="10" a="1"/>
  <c r="Q589" i="10" s="1"/>
  <c r="W589" i="10" s="1"/>
  <c r="Q342" i="10" a="1"/>
  <c r="Q342" i="10" s="1"/>
  <c r="W342" i="10" s="1"/>
  <c r="Q761" i="10" a="1"/>
  <c r="Q761" i="10" s="1"/>
  <c r="W761" i="10" s="1"/>
  <c r="Q647" i="10" a="1"/>
  <c r="Q647" i="10" s="1"/>
  <c r="W647" i="10" s="1"/>
  <c r="Q966" i="10" a="1"/>
  <c r="Q966" i="10" s="1"/>
  <c r="W966" i="10" s="1"/>
  <c r="Q308" i="10" a="1"/>
  <c r="Q308" i="10" s="1"/>
  <c r="W308" i="10" s="1"/>
  <c r="Q724" i="10" a="1"/>
  <c r="Q724" i="10" s="1"/>
  <c r="W724" i="10" s="1"/>
  <c r="Q789" i="10" a="1"/>
  <c r="Q789" i="10" s="1"/>
  <c r="W789" i="10" s="1"/>
  <c r="Q332" i="10" a="1"/>
  <c r="Q332" i="10" s="1"/>
  <c r="W332" i="10" s="1"/>
  <c r="Q663" i="10" a="1"/>
  <c r="Q663" i="10" s="1"/>
  <c r="W663" i="10" s="1"/>
  <c r="Q870" i="10" a="1"/>
  <c r="Q870" i="10" s="1"/>
  <c r="W870" i="10" s="1"/>
  <c r="Q194" i="10" a="1"/>
  <c r="Q194" i="10" s="1"/>
  <c r="W194" i="10" s="1"/>
  <c r="Q529" i="10" a="1"/>
  <c r="Q529" i="10" s="1"/>
  <c r="W529" i="10" s="1"/>
  <c r="Q932" i="10" a="1"/>
  <c r="Q932" i="10" s="1"/>
  <c r="W932" i="10" s="1"/>
  <c r="Q795" i="10" a="1"/>
  <c r="Q795" i="10" s="1"/>
  <c r="W795" i="10" s="1"/>
  <c r="Q865" i="10" a="1"/>
  <c r="Q865" i="10" s="1"/>
  <c r="W865" i="10" s="1"/>
  <c r="Q175" i="10" a="1"/>
  <c r="Q175" i="10" s="1"/>
  <c r="W175" i="10" s="1"/>
  <c r="Q142" i="10" a="1"/>
  <c r="Q142" i="10" s="1"/>
  <c r="W142" i="10" s="1"/>
  <c r="Q886" i="10" a="1"/>
  <c r="Q886" i="10" s="1"/>
  <c r="W886" i="10" s="1"/>
  <c r="Q219" i="10" a="1"/>
  <c r="Q219" i="10" s="1"/>
  <c r="W219" i="10" s="1"/>
  <c r="Q799" i="10" a="1"/>
  <c r="Q799" i="10" s="1"/>
  <c r="W799" i="10" s="1"/>
  <c r="Q746" i="10" a="1"/>
  <c r="Q746" i="10" s="1"/>
  <c r="W746" i="10" s="1"/>
  <c r="Q254" i="10" a="1"/>
  <c r="Q254" i="10" s="1"/>
  <c r="W254" i="10" s="1"/>
  <c r="Q833" i="10" a="1"/>
  <c r="Q833" i="10" s="1"/>
  <c r="W833" i="10" s="1"/>
  <c r="Q165" i="10" a="1"/>
  <c r="Q165" i="10" s="1"/>
  <c r="W165" i="10" s="1"/>
  <c r="Q164" i="10" a="1"/>
  <c r="Q164" i="10" s="1"/>
  <c r="W164" i="10" s="1"/>
  <c r="Q852" i="10" a="1"/>
  <c r="Q852" i="10" s="1"/>
  <c r="W852" i="10" s="1"/>
  <c r="Q995" i="10" a="1"/>
  <c r="Q995" i="10" s="1"/>
  <c r="W995" i="10" s="1"/>
  <c r="Q456" i="10" a="1"/>
  <c r="Q456" i="10" s="1"/>
  <c r="W456" i="10" s="1"/>
  <c r="Q218" i="10" a="1"/>
  <c r="Q218" i="10" s="1"/>
  <c r="W218" i="10" s="1"/>
  <c r="Q629" i="10" a="1"/>
  <c r="Q629" i="10" s="1"/>
  <c r="W629" i="10" s="1"/>
  <c r="Q21" i="10" a="1"/>
  <c r="Q21" i="10" s="1"/>
  <c r="W21" i="10" s="1"/>
  <c r="Q973" i="10" a="1"/>
  <c r="Q973" i="10" s="1"/>
  <c r="W973" i="10" s="1"/>
  <c r="Q725" i="10" a="1"/>
  <c r="Q725" i="10" s="1"/>
  <c r="W725" i="10" s="1"/>
  <c r="Q955" i="10" a="1"/>
  <c r="Q955" i="10" s="1"/>
  <c r="W955" i="10" s="1"/>
  <c r="Q54" i="10" a="1"/>
  <c r="Q54" i="10" s="1"/>
  <c r="W54" i="10" s="1"/>
  <c r="Q931" i="10" a="1"/>
  <c r="Q931" i="10" s="1"/>
  <c r="W931" i="10" s="1"/>
  <c r="Q457" i="10" a="1"/>
  <c r="Q457" i="10" s="1"/>
  <c r="W457" i="10" s="1"/>
  <c r="Q145" i="10" a="1"/>
  <c r="Q145" i="10" s="1"/>
  <c r="W145" i="10" s="1"/>
  <c r="Q124" i="10" a="1"/>
  <c r="Q124" i="10" s="1"/>
  <c r="W124" i="10" s="1"/>
  <c r="Q288" i="10" a="1"/>
  <c r="Q288" i="10" s="1"/>
  <c r="W288" i="10" s="1"/>
  <c r="Q665" i="10" a="1"/>
  <c r="Q665" i="10" s="1"/>
  <c r="W665" i="10" s="1"/>
  <c r="Q127" i="10" a="1"/>
  <c r="Q127" i="10" s="1"/>
  <c r="W127" i="10" s="1"/>
  <c r="Q989" i="10" a="1"/>
  <c r="Q989" i="10" s="1"/>
  <c r="W989" i="10" s="1"/>
  <c r="Q294" i="10" a="1"/>
  <c r="Q294" i="10" s="1"/>
  <c r="W294" i="10" s="1"/>
  <c r="Q355" i="10" a="1"/>
  <c r="Q355" i="10" s="1"/>
  <c r="W355" i="10" s="1"/>
  <c r="Q362" i="10" a="1"/>
  <c r="Q362" i="10" s="1"/>
  <c r="W362" i="10" s="1"/>
  <c r="Q598" i="10" a="1"/>
  <c r="Q598" i="10" s="1"/>
  <c r="W598" i="10" s="1"/>
  <c r="Q188" i="10" a="1"/>
  <c r="Q188" i="10" s="1"/>
  <c r="W188" i="10" s="1"/>
  <c r="Q770" i="10" a="1"/>
  <c r="Q770" i="10" s="1"/>
  <c r="W770" i="10" s="1"/>
  <c r="Q95" i="10" a="1"/>
  <c r="Q95" i="10" s="1"/>
  <c r="W95" i="10" s="1"/>
  <c r="Q534" i="10" a="1"/>
  <c r="Q534" i="10" s="1"/>
  <c r="W534" i="10" s="1"/>
  <c r="Q545" i="10" a="1"/>
  <c r="Q545" i="10" s="1"/>
  <c r="W545" i="10" s="1"/>
  <c r="Q174" i="10" a="1"/>
  <c r="Q174" i="10" s="1"/>
  <c r="W174" i="10" s="1"/>
  <c r="Q541" i="10" a="1"/>
  <c r="Q541" i="10" s="1"/>
  <c r="W541" i="10" s="1"/>
  <c r="Q110" i="10" a="1"/>
  <c r="Q110" i="10" s="1"/>
  <c r="W110" i="10" s="1"/>
  <c r="Q901" i="10" a="1"/>
  <c r="Q901" i="10" s="1"/>
  <c r="W901" i="10" s="1"/>
  <c r="Q722" i="10" a="1"/>
  <c r="Q722" i="10" s="1"/>
  <c r="W722" i="10" s="1"/>
  <c r="Q23" i="10" a="1"/>
  <c r="Q23" i="10" s="1"/>
  <c r="W23" i="10" s="1"/>
  <c r="Q574" i="10" a="1"/>
  <c r="Q574" i="10" s="1"/>
  <c r="W574" i="10" s="1"/>
  <c r="Q22" i="10" a="1"/>
  <c r="Q22" i="10" s="1"/>
  <c r="W22" i="10" s="1"/>
  <c r="Q82" i="10" a="1"/>
  <c r="Q82" i="10" s="1"/>
  <c r="W82" i="10" s="1"/>
  <c r="Q569" i="10" a="1"/>
  <c r="Q569" i="10" s="1"/>
  <c r="W569" i="10" s="1"/>
  <c r="Q327" i="10" a="1"/>
  <c r="Q327" i="10" s="1"/>
  <c r="W327" i="10" s="1"/>
  <c r="Q243" i="10" a="1"/>
  <c r="Q243" i="10" s="1"/>
  <c r="W243" i="10" s="1"/>
  <c r="Q757" i="10" a="1"/>
  <c r="Q757" i="10" s="1"/>
  <c r="W757" i="10" s="1"/>
  <c r="Q641" i="10" a="1"/>
  <c r="Q641" i="10" s="1"/>
  <c r="W641" i="10" s="1"/>
  <c r="Q398" i="10" a="1"/>
  <c r="Q398" i="10" s="1"/>
  <c r="W398" i="10" s="1"/>
  <c r="Q396" i="10" a="1"/>
  <c r="Q396" i="10" s="1"/>
  <c r="W396" i="10" s="1"/>
  <c r="Q409" i="10" a="1"/>
  <c r="Q409" i="10" s="1"/>
  <c r="W409" i="10" s="1"/>
  <c r="Q977" i="10" a="1"/>
  <c r="Q977" i="10" s="1"/>
  <c r="W977" i="10" s="1"/>
  <c r="Q83" i="10" a="1"/>
  <c r="Q83" i="10" s="1"/>
  <c r="W83" i="10" s="1"/>
  <c r="Q911" i="10" a="1"/>
  <c r="Q911" i="10" s="1"/>
  <c r="W911" i="10" s="1"/>
  <c r="Q653" i="10" a="1"/>
  <c r="Q653" i="10" s="1"/>
  <c r="W653" i="10" s="1"/>
  <c r="Q814" i="10" a="1"/>
  <c r="Q814" i="10" s="1"/>
  <c r="W814" i="10" s="1"/>
  <c r="Q958" i="10" a="1"/>
  <c r="Q958" i="10" s="1"/>
  <c r="W958" i="10" s="1"/>
  <c r="Q620" i="10" a="1"/>
  <c r="Q620" i="10" s="1"/>
  <c r="W620" i="10" s="1"/>
  <c r="Q514" i="10" a="1"/>
  <c r="Q514" i="10" s="1"/>
  <c r="W514" i="10" s="1"/>
  <c r="Q315" i="10" a="1"/>
  <c r="Q315" i="10" s="1"/>
  <c r="W315" i="10" s="1"/>
  <c r="Q693" i="10" a="1"/>
  <c r="Q693" i="10" s="1"/>
  <c r="W693" i="10" s="1"/>
  <c r="Q637" i="10" a="1"/>
  <c r="Q637" i="10" s="1"/>
  <c r="W637" i="10" s="1"/>
  <c r="Q727" i="10" a="1"/>
  <c r="Q727" i="10" s="1"/>
  <c r="W727" i="10" s="1"/>
  <c r="Q501" i="10" a="1"/>
  <c r="Q501" i="10" s="1"/>
  <c r="W501" i="10" s="1"/>
  <c r="Q710" i="10" a="1"/>
  <c r="Q710" i="10" s="1"/>
  <c r="W710" i="10" s="1"/>
  <c r="Q217" i="10" a="1"/>
  <c r="Q217" i="10" s="1"/>
  <c r="W217" i="10" s="1"/>
  <c r="Q62" i="10" a="1"/>
  <c r="Q62" i="10" s="1"/>
  <c r="W62" i="10" s="1"/>
  <c r="Q306" i="10" a="1"/>
  <c r="Q306" i="10" s="1"/>
  <c r="W306" i="10" s="1"/>
  <c r="Q733" i="10" a="1"/>
  <c r="Q733" i="10" s="1"/>
  <c r="W733" i="10" s="1"/>
  <c r="Q609" i="10" a="1"/>
  <c r="Q609" i="10" s="1"/>
  <c r="W609" i="10" s="1"/>
  <c r="Q32" i="10" a="1"/>
  <c r="Q32" i="10" s="1"/>
  <c r="W32" i="10" s="1"/>
  <c r="Q98" i="10" a="1"/>
  <c r="Q98" i="10" s="1"/>
  <c r="W98" i="10" s="1"/>
  <c r="Q442" i="10" a="1"/>
  <c r="Q442" i="10" s="1"/>
  <c r="W442" i="10" s="1"/>
  <c r="Q818" i="10" a="1"/>
  <c r="Q818" i="10" s="1"/>
  <c r="W818" i="10" s="1"/>
  <c r="Q753" i="10" a="1"/>
  <c r="Q753" i="10" s="1"/>
  <c r="W753" i="10" s="1"/>
  <c r="Q198" i="10" a="1"/>
  <c r="Q198" i="10" s="1"/>
  <c r="W198" i="10" s="1"/>
  <c r="Q784" i="10" a="1"/>
  <c r="Q784" i="10" s="1"/>
  <c r="W784" i="10" s="1"/>
  <c r="Q596" i="10" a="1"/>
  <c r="Q596" i="10" s="1"/>
  <c r="W596" i="10" s="1"/>
  <c r="Q957" i="10" a="1"/>
  <c r="Q957" i="10" s="1"/>
  <c r="W957" i="10" s="1"/>
  <c r="Q419" i="10" a="1"/>
  <c r="Q419" i="10" s="1"/>
  <c r="W419" i="10" s="1"/>
  <c r="Q941" i="10" a="1"/>
  <c r="Q941" i="10" s="1"/>
  <c r="W941" i="10" s="1"/>
  <c r="Q485" i="10" a="1"/>
  <c r="Q485" i="10" s="1"/>
  <c r="W485" i="10" s="1"/>
  <c r="Q702" i="10" a="1"/>
  <c r="Q702" i="10" s="1"/>
  <c r="W702" i="10" s="1"/>
  <c r="Q68" i="10" a="1"/>
  <c r="Q68" i="10" s="1"/>
  <c r="W68" i="10" s="1"/>
  <c r="Q271" i="10" a="1"/>
  <c r="Q271" i="10" s="1"/>
  <c r="W271" i="10" s="1"/>
  <c r="Q783" i="10" a="1"/>
  <c r="Q783" i="10" s="1"/>
  <c r="W783" i="10" s="1"/>
  <c r="Q782" i="10" a="1"/>
  <c r="Q782" i="10" s="1"/>
  <c r="W782" i="10" s="1"/>
  <c r="Q502" i="10" a="1"/>
  <c r="Q502" i="10" s="1"/>
  <c r="W502" i="10" s="1"/>
  <c r="Q532" i="10" a="1"/>
  <c r="Q532" i="10" s="1"/>
  <c r="W532" i="10" s="1"/>
  <c r="Q117" i="10" a="1"/>
  <c r="Q117" i="10" s="1"/>
  <c r="W117" i="10" s="1"/>
  <c r="Q613" i="10" a="1"/>
  <c r="Q613" i="10" s="1"/>
  <c r="W613" i="10" s="1"/>
  <c r="Q605" i="10" a="1"/>
  <c r="Q605" i="10" s="1"/>
  <c r="W605" i="10" s="1"/>
  <c r="Q374" i="10" a="1"/>
  <c r="Q374" i="10" s="1"/>
  <c r="W374" i="10" s="1"/>
  <c r="Q435" i="10" a="1"/>
  <c r="Q435" i="10" s="1"/>
  <c r="W435" i="10" s="1"/>
  <c r="Q390" i="10" a="1"/>
  <c r="Q390" i="10" s="1"/>
  <c r="W390" i="10" s="1"/>
  <c r="Q452" i="10" a="1"/>
  <c r="Q452" i="10" s="1"/>
  <c r="W452" i="10" s="1"/>
  <c r="Q830" i="10" a="1"/>
  <c r="Q830" i="10" s="1"/>
  <c r="W830" i="10" s="1"/>
  <c r="Q262" i="10" a="1"/>
  <c r="Q262" i="10" s="1"/>
  <c r="W262" i="10" s="1"/>
  <c r="Q366" i="10" a="1"/>
  <c r="Q366" i="10" s="1"/>
  <c r="W366" i="10" s="1"/>
  <c r="Q927" i="10" a="1"/>
  <c r="Q927" i="10" s="1"/>
  <c r="W927" i="10" s="1"/>
  <c r="Q769" i="10" a="1"/>
  <c r="Q769" i="10" s="1"/>
  <c r="W769" i="10" s="1"/>
  <c r="Q387" i="10" a="1"/>
  <c r="Q387" i="10" s="1"/>
  <c r="W387" i="10" s="1"/>
  <c r="Q846" i="10" a="1"/>
  <c r="Q846" i="10" s="1"/>
  <c r="W846" i="10" s="1"/>
  <c r="Q885" i="10" a="1"/>
  <c r="Q885" i="10" s="1"/>
  <c r="W885" i="10" s="1"/>
  <c r="Q230" i="10" a="1"/>
  <c r="Q230" i="10" s="1"/>
  <c r="W230" i="10" s="1"/>
  <c r="Q405" i="10" a="1"/>
  <c r="Q405" i="10" s="1"/>
  <c r="W405" i="10" s="1"/>
  <c r="Q292" i="10" a="1"/>
  <c r="Q292" i="10" s="1"/>
  <c r="W292" i="10" s="1"/>
  <c r="Q353" i="10" a="1"/>
  <c r="Q353" i="10" s="1"/>
  <c r="W353" i="10" s="1"/>
  <c r="Q268" i="10" a="1"/>
  <c r="Q268" i="10" s="1"/>
  <c r="W268" i="10" s="1"/>
  <c r="Q632" i="10" a="1"/>
  <c r="Q632" i="10" s="1"/>
  <c r="W632" i="10" s="1"/>
  <c r="Q635" i="10" a="1"/>
  <c r="Q635" i="10" s="1"/>
  <c r="W635" i="10" s="1"/>
  <c r="Q845" i="10" a="1"/>
  <c r="Q845" i="10" s="1"/>
  <c r="W845" i="10" s="1"/>
  <c r="Q141" i="10" a="1"/>
  <c r="Q141" i="10" s="1"/>
  <c r="W141" i="10" s="1"/>
  <c r="Q513" i="10" a="1"/>
  <c r="Q513" i="10" s="1"/>
  <c r="W513" i="10" s="1"/>
  <c r="Q373" i="10" a="1"/>
  <c r="Q373" i="10" s="1"/>
  <c r="W373" i="10" s="1"/>
  <c r="Q227" i="10" a="1"/>
  <c r="Q227" i="10" s="1"/>
  <c r="W227" i="10" s="1"/>
  <c r="Q42" i="10" a="1"/>
  <c r="Q42" i="10" s="1"/>
  <c r="W42" i="10" s="1"/>
  <c r="Q739" i="10" a="1"/>
  <c r="Q739" i="10" s="1"/>
  <c r="W739" i="10" s="1"/>
  <c r="Q873" i="10" a="1"/>
  <c r="Q873" i="10" s="1"/>
  <c r="W873" i="10" s="1"/>
  <c r="Q204" i="10" a="1"/>
  <c r="Q204" i="10" s="1"/>
  <c r="W204" i="10" s="1"/>
  <c r="Q776" i="10" a="1"/>
  <c r="Q776" i="10" s="1"/>
  <c r="W776" i="10" s="1"/>
  <c r="Q553" i="10" a="1"/>
  <c r="Q553" i="10" s="1"/>
  <c r="W553" i="10" s="1"/>
  <c r="Q754" i="10" a="1"/>
  <c r="Q754" i="10" s="1"/>
  <c r="W754" i="10" s="1"/>
  <c r="Q90" i="10" a="1"/>
  <c r="Q90" i="10" s="1"/>
  <c r="W90" i="10" s="1"/>
  <c r="Q801" i="10" a="1"/>
  <c r="Q801" i="10" s="1"/>
  <c r="W801" i="10" s="1"/>
  <c r="Q549" i="10" a="1"/>
  <c r="Q549" i="10" s="1"/>
  <c r="W549" i="10" s="1"/>
  <c r="Q196" i="10" a="1"/>
  <c r="Q196" i="10" s="1"/>
  <c r="W196" i="10" s="1"/>
  <c r="Q40" i="10" a="1"/>
  <c r="Q40" i="10" s="1"/>
  <c r="W40" i="10" s="1"/>
  <c r="Q567" i="10" a="1"/>
  <c r="Q567" i="10" s="1"/>
  <c r="W567" i="10" s="1"/>
  <c r="Q122" i="10" a="1"/>
  <c r="Q122" i="10" s="1"/>
  <c r="W122" i="10" s="1"/>
  <c r="Q706" i="10" a="1"/>
  <c r="Q706" i="10" s="1"/>
  <c r="W706" i="10" s="1"/>
  <c r="Q7" i="10" a="1"/>
  <c r="Q7" i="10" s="1"/>
  <c r="W7" i="10" s="1"/>
  <c r="Q792" i="10" a="1"/>
  <c r="Q792" i="10" s="1"/>
  <c r="W792" i="10" s="1"/>
  <c r="Q354" i="10" a="1"/>
  <c r="Q354" i="10" s="1"/>
  <c r="W354" i="10" s="1"/>
  <c r="Q690" i="10" a="1"/>
  <c r="Q690" i="10" s="1"/>
  <c r="W690" i="10" s="1"/>
  <c r="Q41" i="10" a="1"/>
  <c r="Q41" i="10" s="1"/>
  <c r="W41" i="10" s="1"/>
  <c r="Q344" i="10" a="1"/>
  <c r="Q344" i="10" s="1"/>
  <c r="W344" i="10" s="1"/>
  <c r="Q471" i="10" a="1"/>
  <c r="Q471" i="10" s="1"/>
  <c r="W471" i="10" s="1"/>
  <c r="Q945" i="10" a="1"/>
  <c r="Q945" i="10" s="1"/>
  <c r="W945" i="10" s="1"/>
  <c r="Q937" i="10" a="1"/>
  <c r="Q937" i="10" s="1"/>
  <c r="W937" i="10" s="1"/>
  <c r="Q986" i="10" a="1"/>
  <c r="Q986" i="10" s="1"/>
  <c r="W986" i="10" s="1"/>
  <c r="Q736" i="10" a="1"/>
  <c r="Q736" i="10" s="1"/>
  <c r="W736" i="10" s="1"/>
  <c r="Q785" i="10" a="1"/>
  <c r="Q785" i="10" s="1"/>
  <c r="W785" i="10" s="1"/>
  <c r="Q868" i="10" a="1"/>
  <c r="Q868" i="10" s="1"/>
  <c r="W868" i="10" s="1"/>
  <c r="Q125" i="10" a="1"/>
  <c r="Q125" i="10" s="1"/>
  <c r="W125" i="10" s="1"/>
  <c r="Q384" i="10" a="1"/>
  <c r="Q384" i="10" s="1"/>
  <c r="W384" i="10" s="1"/>
  <c r="Q821" i="10" a="1"/>
  <c r="Q821" i="10" s="1"/>
  <c r="W821" i="10" s="1"/>
  <c r="Q17" i="10" a="1"/>
  <c r="Q17" i="10" s="1"/>
  <c r="W17" i="10" s="1"/>
  <c r="Q646" i="10" a="1"/>
  <c r="Q646" i="10" s="1"/>
  <c r="W646" i="10" s="1"/>
  <c r="Q106" i="10" a="1"/>
  <c r="Q106" i="10" s="1"/>
  <c r="W106" i="10" s="1"/>
  <c r="Q954" i="10" a="1"/>
  <c r="Q954" i="10" s="1"/>
  <c r="W954" i="10" s="1"/>
  <c r="Q189" i="10" a="1"/>
  <c r="Q189" i="10" s="1"/>
  <c r="W189" i="10" s="1"/>
  <c r="Q745" i="10" a="1"/>
  <c r="Q745" i="10" s="1"/>
  <c r="W745" i="10" s="1"/>
  <c r="Q956" i="10" a="1"/>
  <c r="Q956" i="10" s="1"/>
  <c r="W956" i="10" s="1"/>
  <c r="Q499" i="10" a="1"/>
  <c r="Q499" i="10" s="1"/>
  <c r="W499" i="10" s="1"/>
  <c r="Q685" i="10" a="1"/>
  <c r="Q685" i="10" s="1"/>
  <c r="W685" i="10" s="1"/>
  <c r="Q591" i="10" a="1"/>
  <c r="Q591" i="10" s="1"/>
  <c r="W591" i="10" s="1"/>
  <c r="Q493" i="10" a="1"/>
  <c r="Q493" i="10" s="1"/>
  <c r="W493" i="10" s="1"/>
  <c r="Q351" i="10" a="1"/>
  <c r="Q351" i="10" s="1"/>
  <c r="W351" i="10" s="1"/>
  <c r="Q449" i="10" a="1"/>
  <c r="Q449" i="10" s="1"/>
  <c r="W449" i="10" s="1"/>
  <c r="Q677" i="10" a="1"/>
  <c r="Q677" i="10" s="1"/>
  <c r="W677" i="10" s="1"/>
  <c r="Q508" i="10" a="1"/>
  <c r="Q508" i="10" s="1"/>
  <c r="W508" i="10" s="1"/>
  <c r="Q99" i="10" a="1"/>
  <c r="Q99" i="10" s="1"/>
  <c r="W99" i="10" s="1"/>
  <c r="Q644" i="10" a="1"/>
  <c r="Q644" i="10" s="1"/>
  <c r="W644" i="10" s="1"/>
  <c r="Q604" i="10" a="1"/>
  <c r="Q604" i="10" s="1"/>
  <c r="W604" i="10" s="1"/>
  <c r="Q280" i="10" a="1"/>
  <c r="Q280" i="10" s="1"/>
  <c r="W280" i="10" s="1"/>
  <c r="Q503" i="10" a="1"/>
  <c r="Q503" i="10" s="1"/>
  <c r="W503" i="10" s="1"/>
  <c r="Q859" i="10" a="1"/>
  <c r="Q859" i="10" s="1"/>
  <c r="W859" i="10" s="1"/>
  <c r="Q213" i="10" a="1"/>
  <c r="Q213" i="10" s="1"/>
  <c r="W213" i="10" s="1"/>
  <c r="Q154" i="10" a="1"/>
  <c r="Q154" i="10" s="1"/>
  <c r="W154" i="10" s="1"/>
  <c r="Q316" i="10" a="1"/>
  <c r="Q316" i="10" s="1"/>
  <c r="W316" i="10" s="1"/>
  <c r="Q594" i="10" a="1"/>
  <c r="Q594" i="10" s="1"/>
  <c r="W594" i="10" s="1"/>
  <c r="Q933" i="10" a="1"/>
  <c r="Q933" i="10" s="1"/>
  <c r="W933" i="10" s="1"/>
  <c r="Q949" i="10" a="1"/>
  <c r="Q949" i="10" s="1"/>
  <c r="W949" i="10" s="1"/>
  <c r="Q301" i="10" a="1"/>
  <c r="Q301" i="10" s="1"/>
  <c r="W301" i="10" s="1"/>
  <c r="Q261" i="10" a="1"/>
  <c r="Q261" i="10" s="1"/>
  <c r="W261" i="10" s="1"/>
  <c r="Q459" i="10" a="1"/>
  <c r="Q459" i="10" s="1"/>
  <c r="W459" i="10" s="1"/>
  <c r="Q279" i="10" a="1"/>
  <c r="Q279" i="10" s="1"/>
  <c r="W279" i="10" s="1"/>
  <c r="Q64" i="10" a="1"/>
  <c r="Q64" i="10" s="1"/>
  <c r="W64" i="10" s="1"/>
  <c r="Q556" i="10" a="1"/>
  <c r="Q556" i="10" s="1"/>
  <c r="W556" i="10" s="1"/>
  <c r="Q506" i="10" a="1"/>
  <c r="Q506" i="10" s="1"/>
  <c r="W506" i="10" s="1"/>
  <c r="Q674" i="10" a="1"/>
  <c r="Q674" i="10" s="1"/>
  <c r="W674" i="10" s="1"/>
  <c r="Q236" i="10" a="1"/>
  <c r="Q236" i="10" s="1"/>
  <c r="W236" i="10" s="1"/>
  <c r="Q321" i="10" a="1"/>
  <c r="Q321" i="10" s="1"/>
  <c r="W321" i="10" s="1"/>
  <c r="Q935" i="10" a="1"/>
  <c r="Q935" i="10" s="1"/>
  <c r="W935" i="10" s="1"/>
  <c r="Q336" i="10" a="1"/>
  <c r="Q336" i="10" s="1"/>
  <c r="W336" i="10" s="1"/>
  <c r="Q468" i="10" a="1"/>
  <c r="Q468" i="10" s="1"/>
  <c r="W468" i="10" s="1"/>
  <c r="Q994" i="10" a="1"/>
  <c r="Q994" i="10" s="1"/>
  <c r="W994" i="10" s="1"/>
  <c r="Q595" i="10" a="1"/>
  <c r="Q595" i="10" s="1"/>
  <c r="W595" i="10" s="1"/>
  <c r="Q703" i="10" a="1"/>
  <c r="Q703" i="10" s="1"/>
  <c r="W703" i="10" s="1"/>
  <c r="Q654" i="10" a="1"/>
  <c r="Q654" i="10" s="1"/>
  <c r="W654" i="10" s="1"/>
  <c r="Q509" i="10" a="1"/>
  <c r="Q509" i="10" s="1"/>
  <c r="W509" i="10" s="1"/>
  <c r="Q981" i="10" a="1"/>
  <c r="Q981" i="10" s="1"/>
  <c r="W981" i="10" s="1"/>
  <c r="Q264" i="10" a="1"/>
  <c r="Q264" i="10" s="1"/>
  <c r="W264" i="10" s="1"/>
  <c r="Q76" i="10" a="1"/>
  <c r="Q76" i="10" s="1"/>
  <c r="W76" i="10" s="1"/>
  <c r="Q539" i="10" a="1"/>
  <c r="Q539" i="10" s="1"/>
  <c r="W539" i="10" s="1"/>
  <c r="Q947" i="10" a="1"/>
  <c r="Q947" i="10" s="1"/>
  <c r="W947" i="10" s="1"/>
  <c r="Q987" i="10" a="1"/>
  <c r="Q987" i="10" s="1"/>
  <c r="W987" i="10" s="1"/>
  <c r="Q108" i="10" a="1"/>
  <c r="Q108" i="10" s="1"/>
  <c r="W108" i="10" s="1"/>
  <c r="Q399" i="10" a="1"/>
  <c r="Q399" i="10" s="1"/>
  <c r="W399" i="10" s="1"/>
  <c r="Q902" i="10" a="1"/>
  <c r="Q902" i="10" s="1"/>
  <c r="W902" i="10" s="1"/>
  <c r="Q113" i="10" a="1"/>
  <c r="Q113" i="10" s="1"/>
  <c r="W113" i="10" s="1"/>
  <c r="Q300" i="10" a="1"/>
  <c r="Q300" i="10" s="1"/>
  <c r="W300" i="10" s="1"/>
  <c r="Q180" i="10" a="1"/>
  <c r="Q180" i="10" s="1"/>
  <c r="W180" i="10" s="1"/>
  <c r="Q930" i="10" a="1"/>
  <c r="Q930" i="10" s="1"/>
  <c r="W930" i="10" s="1"/>
  <c r="Q407" i="10" a="1"/>
  <c r="Q407" i="10" s="1"/>
  <c r="W407" i="10" s="1"/>
  <c r="Q831" i="10" a="1"/>
  <c r="Q831" i="10" s="1"/>
  <c r="W831" i="10" s="1"/>
  <c r="Q964" i="10" a="1"/>
  <c r="Q964" i="10" s="1"/>
  <c r="W964" i="10" s="1"/>
  <c r="Q129" i="10" a="1"/>
  <c r="Q129" i="10" s="1"/>
  <c r="W129" i="10" s="1"/>
  <c r="Q903" i="10" a="1"/>
  <c r="Q903" i="10" s="1"/>
  <c r="W903" i="10" s="1"/>
  <c r="Q223" i="10" a="1"/>
  <c r="Q223" i="10" s="1"/>
  <c r="W223" i="10" s="1"/>
  <c r="Q820" i="10" a="1"/>
  <c r="Q820" i="10" s="1"/>
  <c r="W820" i="10" s="1"/>
  <c r="Q488" i="10" a="1"/>
  <c r="Q488" i="10" s="1"/>
  <c r="W488" i="10" s="1"/>
  <c r="Q617" i="10" a="1"/>
  <c r="Q617" i="10" s="1"/>
  <c r="W617" i="10" s="1"/>
  <c r="Q291" i="10" a="1"/>
  <c r="Q291" i="10" s="1"/>
  <c r="W291" i="10" s="1"/>
  <c r="Q94" i="10" a="1"/>
  <c r="Q94" i="10" s="1"/>
  <c r="W94" i="10" s="1"/>
  <c r="Q699" i="10" a="1"/>
  <c r="Q699" i="10" s="1"/>
  <c r="W699" i="10" s="1"/>
  <c r="Q515" i="10" a="1"/>
  <c r="Q515" i="10" s="1"/>
  <c r="W515" i="10" s="1"/>
  <c r="Q73" i="10" a="1"/>
  <c r="Q73" i="10" s="1"/>
  <c r="W73" i="10" s="1"/>
  <c r="Q379" i="10" a="1"/>
  <c r="Q379" i="10" s="1"/>
  <c r="W379" i="10" s="1"/>
  <c r="Q248" i="10" a="1"/>
  <c r="Q248" i="10" s="1"/>
  <c r="W248" i="10" s="1"/>
  <c r="Q56" i="10" a="1"/>
  <c r="Q56" i="10" s="1"/>
  <c r="W56" i="10" s="1"/>
  <c r="Q750" i="10" a="1"/>
  <c r="Q750" i="10" s="1"/>
  <c r="W750" i="10" s="1"/>
  <c r="Q231" i="10" a="1"/>
  <c r="Q231" i="10" s="1"/>
  <c r="W231" i="10" s="1"/>
  <c r="Q869" i="10" a="1"/>
  <c r="Q869" i="10" s="1"/>
  <c r="W869" i="10" s="1"/>
  <c r="Q148" i="10" a="1"/>
  <c r="Q148" i="10" s="1"/>
  <c r="W148" i="10" s="1"/>
  <c r="Q858" i="10" a="1"/>
  <c r="Q858" i="10" s="1"/>
  <c r="W858" i="10" s="1"/>
  <c r="Q290" i="10" a="1"/>
  <c r="Q290" i="10" s="1"/>
  <c r="W290" i="10" s="1"/>
  <c r="Q887" i="10" a="1"/>
  <c r="Q887" i="10" s="1"/>
  <c r="W887" i="10" s="1"/>
  <c r="Q993" i="10" a="1"/>
  <c r="Q993" i="10" s="1"/>
  <c r="W993" i="10" s="1"/>
  <c r="Q139" i="10" a="1"/>
  <c r="Q139" i="10" s="1"/>
  <c r="W139" i="10" s="1"/>
  <c r="Q467" i="10" a="1"/>
  <c r="Q467" i="10" s="1"/>
  <c r="W467" i="10" s="1"/>
  <c r="Q226" i="10" a="1"/>
  <c r="Q226" i="10" s="1"/>
  <c r="W226" i="10" s="1"/>
  <c r="Q926" i="10" a="1"/>
  <c r="Q926" i="10" s="1"/>
  <c r="W926" i="10" s="1"/>
  <c r="Q166" i="10" a="1"/>
  <c r="Q166" i="10" s="1"/>
  <c r="W166" i="10" s="1"/>
  <c r="Q528" i="10" a="1"/>
  <c r="Q528" i="10" s="1"/>
  <c r="W528" i="10" s="1"/>
  <c r="Q578" i="10" a="1"/>
  <c r="Q578" i="10" s="1"/>
  <c r="W578" i="10" s="1"/>
  <c r="Q547" i="10" a="1"/>
  <c r="Q547" i="10" s="1"/>
  <c r="W547" i="10" s="1"/>
  <c r="Q58" i="10" a="1"/>
  <c r="Q58" i="10" s="1"/>
  <c r="W58" i="10" s="1"/>
  <c r="Q258" i="10" a="1"/>
  <c r="Q258" i="10" s="1"/>
  <c r="W258" i="10" s="1"/>
  <c r="Q692" i="10" a="1"/>
  <c r="Q692" i="10" s="1"/>
  <c r="W692" i="10" s="1"/>
  <c r="Q109" i="10" a="1"/>
  <c r="Q109" i="10" s="1"/>
  <c r="W109" i="10" s="1"/>
  <c r="Q895" i="10" a="1"/>
  <c r="Q895" i="10" s="1"/>
  <c r="W895" i="10" s="1"/>
  <c r="Q720" i="10" a="1"/>
  <c r="Q720" i="10" s="1"/>
  <c r="W720" i="10" s="1"/>
  <c r="Q682" i="10" a="1"/>
  <c r="Q682" i="10" s="1"/>
  <c r="W682" i="10" s="1"/>
  <c r="Q997" i="10" a="1"/>
  <c r="Q997" i="10" s="1"/>
  <c r="W997" i="10" s="1"/>
  <c r="Q480" i="10" a="1"/>
  <c r="Q480" i="10" s="1"/>
  <c r="W480" i="10" s="1"/>
  <c r="Q808" i="10" a="1"/>
  <c r="Q808" i="10" s="1"/>
  <c r="W808" i="10" s="1"/>
  <c r="Q752" i="10" a="1"/>
  <c r="Q752" i="10" s="1"/>
  <c r="W752" i="10" s="1"/>
  <c r="Q79" i="10" a="1"/>
  <c r="Q79" i="10" s="1"/>
  <c r="W79" i="10" s="1"/>
  <c r="Q505" i="10" a="1"/>
  <c r="Q505" i="10" s="1"/>
  <c r="W505" i="10" s="1"/>
  <c r="Q453" i="10" a="1"/>
  <c r="Q453" i="10" s="1"/>
  <c r="W453" i="10" s="1"/>
  <c r="Q105" i="10" a="1"/>
  <c r="Q105" i="10" s="1"/>
  <c r="W105" i="10" s="1"/>
  <c r="Q982" i="10" a="1"/>
  <c r="Q982" i="10" s="1"/>
  <c r="W982" i="10" s="1"/>
  <c r="Q417" i="10" a="1"/>
  <c r="Q417" i="10" s="1"/>
  <c r="W417" i="10" s="1"/>
  <c r="Q37" i="10" a="1"/>
  <c r="Q37" i="10" s="1"/>
  <c r="W37" i="10" s="1"/>
  <c r="Q593" i="10" a="1"/>
  <c r="Q593" i="10" s="1"/>
  <c r="W593" i="10" s="1"/>
  <c r="Q587" i="10" a="1"/>
  <c r="Q587" i="10" s="1"/>
  <c r="W587" i="10" s="1"/>
  <c r="Q277" i="10" a="1"/>
  <c r="Q277" i="10" s="1"/>
  <c r="W277" i="10" s="1"/>
  <c r="Q123" i="10" a="1"/>
  <c r="Q123" i="10" s="1"/>
  <c r="W123" i="10" s="1"/>
  <c r="Q385" i="10" a="1"/>
  <c r="Q385" i="10" s="1"/>
  <c r="W385" i="10" s="1"/>
  <c r="Q812" i="10" a="1"/>
  <c r="Q812" i="10" s="1"/>
  <c r="W812" i="10" s="1"/>
  <c r="Q497" i="10" a="1"/>
  <c r="Q497" i="10" s="1"/>
  <c r="W497" i="10" s="1"/>
  <c r="Q370" i="10" a="1"/>
  <c r="Q370" i="10" s="1"/>
  <c r="W370" i="10" s="1"/>
  <c r="Q787" i="10" a="1"/>
  <c r="Q787" i="10" s="1"/>
  <c r="W787" i="10" s="1"/>
  <c r="Q920" i="10" a="1"/>
  <c r="Q920" i="10" s="1"/>
  <c r="W920" i="10" s="1"/>
  <c r="Q18" i="10" a="1"/>
  <c r="Q18" i="10" s="1"/>
  <c r="W18" i="10" s="1"/>
  <c r="Q684" i="10" a="1"/>
  <c r="Q684" i="10" s="1"/>
  <c r="W684" i="10" s="1"/>
  <c r="Q562" i="10" a="1"/>
  <c r="Q562" i="10" s="1"/>
  <c r="W562" i="10" s="1"/>
  <c r="Q866" i="10" a="1"/>
  <c r="Q866" i="10" s="1"/>
  <c r="W866" i="10" s="1"/>
  <c r="Q190" i="10" a="1"/>
  <c r="Q190" i="10" s="1"/>
  <c r="W190" i="10" s="1"/>
  <c r="Q962" i="10" a="1"/>
  <c r="Q962" i="10" s="1"/>
  <c r="W962" i="10" s="1"/>
  <c r="Q697" i="10" a="1"/>
  <c r="Q697" i="10" s="1"/>
  <c r="W697" i="10" s="1"/>
  <c r="Q645" i="10" a="1"/>
  <c r="Q645" i="10" s="1"/>
  <c r="W645" i="10" s="1"/>
  <c r="Q519" i="10" a="1"/>
  <c r="Q519" i="10" s="1"/>
  <c r="W519" i="10" s="1"/>
  <c r="Q544" i="10" a="1"/>
  <c r="Q544" i="10" s="1"/>
  <c r="W544" i="10" s="1"/>
  <c r="Q794" i="10" a="1"/>
  <c r="Q794" i="10" s="1"/>
  <c r="W794" i="10" s="1"/>
  <c r="Q214" i="10" a="1"/>
  <c r="Q214" i="10" s="1"/>
  <c r="W214" i="10" s="1"/>
  <c r="Q839" i="10" a="1"/>
  <c r="Q839" i="10" s="1"/>
  <c r="W839" i="10" s="1"/>
  <c r="Q872" i="10" a="1"/>
  <c r="Q872" i="10" s="1"/>
  <c r="W872" i="10" s="1"/>
  <c r="Q430" i="10" a="1"/>
  <c r="Q430" i="10" s="1"/>
  <c r="W430" i="10" s="1"/>
  <c r="Q616" i="10" a="1"/>
  <c r="Q616" i="10" s="1"/>
  <c r="W616" i="10" s="1"/>
  <c r="Q537" i="10" a="1"/>
  <c r="Q537" i="10" s="1"/>
  <c r="W537" i="10" s="1"/>
  <c r="Q732" i="10" a="1"/>
  <c r="Q732" i="10" s="1"/>
  <c r="W732" i="10" s="1"/>
  <c r="Q85" i="10" a="1"/>
  <c r="Q85" i="10" s="1"/>
  <c r="W85" i="10" s="1"/>
  <c r="Q439" i="10" a="1"/>
  <c r="Q439" i="10" s="1"/>
  <c r="W439" i="10" s="1"/>
  <c r="Q478" i="10" a="1"/>
  <c r="Q478" i="10" s="1"/>
  <c r="W478" i="10" s="1"/>
  <c r="Q445" i="10" a="1"/>
  <c r="Q445" i="10" s="1"/>
  <c r="W445" i="10" s="1"/>
  <c r="Q978" i="10" a="1"/>
  <c r="Q978" i="10" s="1"/>
  <c r="W978" i="10" s="1"/>
  <c r="Q942" i="10" a="1"/>
  <c r="Q942" i="10" s="1"/>
  <c r="W942" i="10" s="1"/>
  <c r="Q566" i="10" a="1"/>
  <c r="Q566" i="10" s="1"/>
  <c r="W566" i="10" s="1"/>
  <c r="Q281" i="10" a="1"/>
  <c r="Q281" i="10" s="1"/>
  <c r="W281" i="10" s="1"/>
  <c r="Q337" i="10" a="1"/>
  <c r="Q337" i="10" s="1"/>
  <c r="W337" i="10" s="1"/>
  <c r="Q661" i="10" a="1"/>
  <c r="Q661" i="10" s="1"/>
  <c r="W661" i="10" s="1"/>
  <c r="Q432" i="10" a="1"/>
  <c r="Q432" i="10" s="1"/>
  <c r="W432" i="10" s="1"/>
  <c r="Q97" i="10" a="1"/>
  <c r="Q97" i="10" s="1"/>
  <c r="W97" i="10" s="1"/>
  <c r="Q150" i="10" a="1"/>
  <c r="Q150" i="10" s="1"/>
  <c r="W150" i="10" s="1"/>
  <c r="Q402" i="10" a="1"/>
  <c r="Q402" i="10" s="1"/>
  <c r="W402" i="10" s="1"/>
  <c r="Q781" i="10" a="1"/>
  <c r="Q781" i="10" s="1"/>
  <c r="W781" i="10" s="1"/>
  <c r="Q883" i="10" a="1"/>
  <c r="Q883" i="10" s="1"/>
  <c r="W883" i="10" s="1"/>
  <c r="Q423" i="10" a="1"/>
  <c r="Q423" i="10" s="1"/>
  <c r="W423" i="10" s="1"/>
  <c r="Q701" i="10" a="1"/>
  <c r="Q701" i="10" s="1"/>
  <c r="W701" i="10" s="1"/>
  <c r="Q391" i="10" a="1"/>
  <c r="Q391" i="10" s="1"/>
  <c r="W391" i="10" s="1"/>
  <c r="Q48" i="10" a="1"/>
  <c r="Q48" i="10" s="1"/>
  <c r="W48" i="10" s="1"/>
  <c r="Q272" i="10" a="1"/>
  <c r="Q272" i="10" s="1"/>
  <c r="W272" i="10" s="1"/>
  <c r="Q483" i="10" a="1"/>
  <c r="Q483" i="10" s="1"/>
  <c r="W483" i="10" s="1"/>
  <c r="Q60" i="10" a="1"/>
  <c r="Q60" i="10" s="1"/>
  <c r="W60" i="10" s="1"/>
  <c r="Q143" i="10" a="1"/>
  <c r="Q143" i="10" s="1"/>
  <c r="W143" i="10" s="1"/>
  <c r="Q656" i="10" a="1"/>
  <c r="Q656" i="10" s="1"/>
  <c r="W656" i="10" s="1"/>
  <c r="Q834" i="10" a="1"/>
  <c r="Q834" i="10" s="1"/>
  <c r="W834" i="10" s="1"/>
  <c r="Q270" i="10" a="1"/>
  <c r="Q270" i="10" s="1"/>
  <c r="W270" i="10" s="1"/>
  <c r="Q216" i="10" a="1"/>
  <c r="Q216" i="10" s="1"/>
  <c r="W216" i="10" s="1"/>
  <c r="Q436" i="10" a="1"/>
  <c r="Q436" i="10" s="1"/>
  <c r="W436" i="10" s="1"/>
  <c r="Q490" i="10" a="1"/>
  <c r="Q490" i="10" s="1"/>
  <c r="W490" i="10" s="1"/>
  <c r="Q624" i="10" a="1"/>
  <c r="Q624" i="10" s="1"/>
  <c r="W624" i="10" s="1"/>
  <c r="Q597" i="10" a="1"/>
  <c r="Q597" i="10" s="1"/>
  <c r="W597" i="10" s="1"/>
  <c r="Q912" i="10" a="1"/>
  <c r="Q912" i="10" s="1"/>
  <c r="W912" i="10" s="1"/>
  <c r="Q938" i="10" a="1"/>
  <c r="Q938" i="10" s="1"/>
  <c r="W938" i="10" s="1"/>
  <c r="Q171" i="10" a="1"/>
  <c r="Q171" i="10" s="1"/>
  <c r="W171" i="10" s="1"/>
  <c r="Q968" i="10" a="1"/>
  <c r="Q968" i="10" s="1"/>
  <c r="W968" i="10" s="1"/>
  <c r="Q530" i="10" a="1"/>
  <c r="Q530" i="10" s="1"/>
  <c r="W530" i="10" s="1"/>
  <c r="Q734" i="10" a="1"/>
  <c r="Q734" i="10" s="1"/>
  <c r="W734" i="10" s="1"/>
  <c r="Q907" i="10" a="1"/>
  <c r="Q907" i="10" s="1"/>
  <c r="W907" i="10" s="1"/>
  <c r="Q704" i="10" a="1"/>
  <c r="Q704" i="10" s="1"/>
  <c r="W704" i="10" s="1"/>
  <c r="Q628" i="10" a="1"/>
  <c r="Q628" i="10" s="1"/>
  <c r="W628" i="10" s="1"/>
  <c r="Q655" i="10" a="1"/>
  <c r="Q655" i="10" s="1"/>
  <c r="W655" i="10" s="1"/>
  <c r="Q555" i="10" a="1"/>
  <c r="Q555" i="10" s="1"/>
  <c r="W555" i="10" s="1"/>
  <c r="Q235" i="10" a="1"/>
  <c r="Q235" i="10" s="1"/>
  <c r="W235" i="10" s="1"/>
  <c r="Q740" i="10" a="1"/>
  <c r="Q740" i="10" s="1"/>
  <c r="W740" i="10" s="1"/>
  <c r="Q777" i="10" a="1"/>
  <c r="Q777" i="10" s="1"/>
  <c r="W777" i="10" s="1"/>
  <c r="Q202" i="10" a="1"/>
  <c r="Q202" i="10" s="1"/>
  <c r="W202" i="10" s="1"/>
  <c r="Q510" i="10" a="1"/>
  <c r="Q510" i="10" s="1"/>
  <c r="W510" i="10" s="1"/>
  <c r="Q890" i="10" a="1"/>
  <c r="Q890" i="10" s="1"/>
  <c r="W890" i="10" s="1"/>
  <c r="Q755" i="10" a="1"/>
  <c r="Q755" i="10" s="1"/>
  <c r="W755" i="10" s="1"/>
  <c r="Q851" i="10" a="1"/>
  <c r="Q851" i="10" s="1"/>
  <c r="W851" i="10" s="1"/>
  <c r="Q30" i="10" a="1"/>
  <c r="Q30" i="10" s="1"/>
  <c r="W30" i="10" s="1"/>
  <c r="Q27" i="10" a="1"/>
  <c r="Q27" i="10" s="1"/>
  <c r="W27" i="10" s="1"/>
  <c r="Q793" i="10" a="1"/>
  <c r="Q793" i="10" s="1"/>
  <c r="W793" i="10" s="1"/>
  <c r="Q650" i="10" a="1"/>
  <c r="Q650" i="10" s="1"/>
  <c r="W650" i="10" s="1"/>
  <c r="Q897" i="10" a="1"/>
  <c r="Q897" i="10" s="1"/>
  <c r="W897" i="10" s="1"/>
  <c r="Q36" i="10" a="1"/>
  <c r="Q36" i="10" s="1"/>
  <c r="W36" i="10" s="1"/>
  <c r="Q709" i="10" a="1"/>
  <c r="Q709" i="10" s="1"/>
  <c r="W709" i="10" s="1"/>
  <c r="Q222" i="10" a="1"/>
  <c r="Q222" i="10" s="1"/>
  <c r="W222" i="10" s="1"/>
  <c r="Q128" i="10" a="1"/>
  <c r="Q128" i="10" s="1"/>
  <c r="W128" i="10" s="1"/>
  <c r="Q133" i="10" a="1"/>
  <c r="Q133" i="10" s="1"/>
  <c r="W133" i="10" s="1"/>
  <c r="Q136" i="10" a="1"/>
  <c r="Q136" i="10" s="1"/>
  <c r="W136" i="10" s="1"/>
  <c r="Q652" i="10" a="1"/>
  <c r="Q652" i="10" s="1"/>
  <c r="W652" i="10" s="1"/>
  <c r="Q748" i="10" a="1"/>
  <c r="Q748" i="10" s="1"/>
  <c r="W748" i="10" s="1"/>
  <c r="Q130" i="10" a="1"/>
  <c r="Q130" i="10" s="1"/>
  <c r="W130" i="10" s="1"/>
  <c r="Q906" i="10" a="1"/>
  <c r="Q906" i="10" s="1"/>
  <c r="W906" i="10" s="1"/>
  <c r="Q295" i="10" a="1"/>
  <c r="Q295" i="10" s="1"/>
  <c r="W295" i="10" s="1"/>
  <c r="Q38" i="10" a="1"/>
  <c r="Q38" i="10" s="1"/>
  <c r="W38" i="10" s="1"/>
  <c r="Q234" i="10" a="1"/>
  <c r="Q234" i="10" s="1"/>
  <c r="W234" i="10" s="1"/>
  <c r="Q455" i="10" a="1"/>
  <c r="Q455" i="10" s="1"/>
  <c r="W455" i="10" s="1"/>
  <c r="Q960" i="10" a="1"/>
  <c r="Q960" i="10" s="1"/>
  <c r="W960" i="10" s="1"/>
  <c r="Q104" i="10" a="1"/>
  <c r="Q104" i="10" s="1"/>
  <c r="W104" i="10" s="1"/>
  <c r="Q211" i="10" a="1"/>
  <c r="Q211" i="10" s="1"/>
  <c r="W211" i="10" s="1"/>
  <c r="Q233" i="10" a="1"/>
  <c r="Q233" i="10" s="1"/>
  <c r="W233" i="10" s="1"/>
  <c r="Q823" i="10" a="1"/>
  <c r="Q823" i="10" s="1"/>
  <c r="W823" i="10" s="1"/>
  <c r="Q247" i="10" a="1"/>
  <c r="Q247" i="10" s="1"/>
  <c r="W247" i="10" s="1"/>
  <c r="Q376" i="10" a="1"/>
  <c r="Q376" i="10" s="1"/>
  <c r="W376" i="10" s="1"/>
  <c r="Q581" i="10" a="1"/>
  <c r="Q581" i="10" s="1"/>
  <c r="W581" i="10" s="1"/>
  <c r="Q612" i="10" a="1"/>
  <c r="Q612" i="10" s="1"/>
  <c r="W612" i="10" s="1"/>
  <c r="Q3" i="10" a="1"/>
  <c r="Q3" i="10" s="1"/>
  <c r="W3" i="10" s="1"/>
  <c r="Q115" i="10" a="1"/>
  <c r="Q115" i="10" s="1"/>
  <c r="W115" i="10" s="1"/>
  <c r="Q662" i="10" a="1"/>
  <c r="Q662" i="10" s="1"/>
  <c r="W662" i="10" s="1"/>
  <c r="Q111" i="10" a="1"/>
  <c r="Q111" i="10" s="1"/>
  <c r="W111" i="10" s="1"/>
  <c r="Q470" i="10" a="1"/>
  <c r="Q470" i="10" s="1"/>
  <c r="W470" i="10" s="1"/>
  <c r="Q658" i="10" a="1"/>
  <c r="Q658" i="10" s="1"/>
  <c r="W658" i="10" s="1"/>
  <c r="Q246" i="10" a="1"/>
  <c r="Q246" i="10" s="1"/>
  <c r="W246" i="10" s="1"/>
  <c r="Q660" i="10" a="1"/>
  <c r="Q660" i="10" s="1"/>
  <c r="W660" i="10" s="1"/>
  <c r="Q371" i="10" a="1"/>
  <c r="Q371" i="10" s="1"/>
  <c r="W371" i="10" s="1"/>
  <c r="Q375" i="10" a="1"/>
  <c r="Q375" i="10" s="1"/>
  <c r="W375" i="10" s="1"/>
  <c r="Q694" i="10" a="1"/>
  <c r="Q694" i="10" s="1"/>
  <c r="W694" i="10" s="1"/>
  <c r="Q197" i="10" a="1"/>
  <c r="Q197" i="10" s="1"/>
  <c r="W197" i="10" s="1"/>
  <c r="Q486" i="10" a="1"/>
  <c r="Q486" i="10" s="1"/>
  <c r="W486" i="10" s="1"/>
  <c r="Q507" i="10" a="1"/>
  <c r="Q507" i="10" s="1"/>
  <c r="W507" i="10" s="1"/>
  <c r="Q107" i="10" a="1"/>
  <c r="Q107" i="10" s="1"/>
  <c r="W107" i="10" s="1"/>
  <c r="Q70" i="10" a="1"/>
  <c r="Q70" i="10" s="1"/>
  <c r="W70" i="10" s="1"/>
  <c r="Q71" i="10" a="1"/>
  <c r="Q71" i="10" s="1"/>
  <c r="W71" i="10" s="1"/>
  <c r="Q974" i="10" a="1"/>
  <c r="Q974" i="10" s="1"/>
  <c r="W974" i="10" s="1"/>
  <c r="Q557" i="10" a="1"/>
  <c r="Q557" i="10" s="1"/>
  <c r="W557" i="10" s="1"/>
  <c r="Q312" i="10" a="1"/>
  <c r="Q312" i="10" s="1"/>
  <c r="W312" i="10" s="1"/>
  <c r="Q861" i="10" a="1"/>
  <c r="Q861" i="10" s="1"/>
  <c r="W861" i="10" s="1"/>
  <c r="Q132" i="10" a="1"/>
  <c r="Q132" i="10" s="1"/>
  <c r="W132" i="10" s="1"/>
  <c r="Q465" i="10" a="1"/>
  <c r="Q465" i="10" s="1"/>
  <c r="W465" i="10" s="1"/>
  <c r="Q816" i="10" a="1"/>
  <c r="Q816" i="10" s="1"/>
  <c r="W816" i="10" s="1"/>
  <c r="Q201" i="10" a="1"/>
  <c r="Q201" i="10" s="1"/>
  <c r="W201" i="10" s="1"/>
  <c r="Q305" i="10" a="1"/>
  <c r="Q305" i="10" s="1"/>
  <c r="W305" i="10" s="1"/>
  <c r="Q871" i="10" a="1"/>
  <c r="Q871" i="10" s="1"/>
  <c r="W871" i="10" s="1"/>
  <c r="Q719" i="10" a="1"/>
  <c r="Q719" i="10" s="1"/>
  <c r="W719" i="10" s="1"/>
  <c r="Q552" i="10" a="1"/>
  <c r="Q552" i="10" s="1"/>
  <c r="W552" i="10" s="1"/>
  <c r="Q542" i="10" a="1"/>
  <c r="Q542" i="10" s="1"/>
  <c r="W542" i="10" s="1"/>
  <c r="Q730" i="10" a="1"/>
  <c r="Q730" i="10" s="1"/>
  <c r="W730" i="10" s="1"/>
  <c r="Q643" i="10" a="1"/>
  <c r="Q643" i="10" s="1"/>
  <c r="W643" i="10" s="1"/>
  <c r="Q126" i="10" a="1"/>
  <c r="Q126" i="10" s="1"/>
  <c r="W126" i="10" s="1"/>
  <c r="Q114" i="10" a="1"/>
  <c r="Q114" i="10" s="1"/>
  <c r="W114" i="10" s="1"/>
  <c r="Q924" i="10" a="1"/>
  <c r="Q924" i="10" s="1"/>
  <c r="W924" i="10" s="1"/>
  <c r="Q120" i="10" a="1"/>
  <c r="Q120" i="10" s="1"/>
  <c r="W120" i="10" s="1"/>
  <c r="Q377" i="10" a="1"/>
  <c r="Q377" i="10" s="1"/>
  <c r="W377" i="10" s="1"/>
  <c r="Q481" i="10" a="1"/>
  <c r="Q481" i="10" s="1"/>
  <c r="W481" i="10" s="1"/>
  <c r="Q716" i="10" a="1"/>
  <c r="Q716" i="10" s="1"/>
  <c r="W716" i="10" s="1"/>
  <c r="Q135" i="10" a="1"/>
  <c r="Q135" i="10" s="1"/>
  <c r="W135" i="10" s="1"/>
  <c r="Q728" i="10" a="1"/>
  <c r="Q728" i="10" s="1"/>
  <c r="W728" i="10" s="1"/>
  <c r="Q843" i="10" a="1"/>
  <c r="Q843" i="10" s="1"/>
  <c r="W843" i="10" s="1"/>
  <c r="Q333" i="10" a="1"/>
  <c r="Q333" i="10" s="1"/>
  <c r="W333" i="10" s="1"/>
  <c r="Q813" i="10" a="1"/>
  <c r="Q813" i="10" s="1"/>
  <c r="W813" i="10" s="1"/>
  <c r="Q441" i="10" a="1"/>
  <c r="Q441" i="10" s="1"/>
  <c r="W441" i="10" s="1"/>
  <c r="Q538" i="10" a="1"/>
  <c r="Q538" i="10" s="1"/>
  <c r="W538" i="10" s="1"/>
  <c r="Q824" i="10" a="1"/>
  <c r="Q824" i="10" s="1"/>
  <c r="W824" i="10" s="1"/>
  <c r="Q259" i="10" a="1"/>
  <c r="Q259" i="10" s="1"/>
  <c r="W259" i="10" s="1"/>
  <c r="Q522" i="10" a="1"/>
  <c r="Q522" i="10" s="1"/>
  <c r="W522" i="10" s="1"/>
  <c r="Q331" i="10" a="1"/>
  <c r="Q331" i="10" s="1"/>
  <c r="W331" i="10" s="1"/>
  <c r="Q28" i="10" a="1"/>
  <c r="Q28" i="10" s="1"/>
  <c r="W28" i="10" s="1"/>
  <c r="Q879" i="10" a="1"/>
  <c r="Q879" i="10" s="1"/>
  <c r="W879" i="10" s="1"/>
  <c r="Q495" i="10" a="1"/>
  <c r="Q495" i="10" s="1"/>
  <c r="W495" i="10" s="1"/>
  <c r="Q881" i="10" a="1"/>
  <c r="Q881" i="10" s="1"/>
  <c r="W881" i="10" s="1"/>
  <c r="Q334" i="10" a="1"/>
  <c r="Q334" i="10" s="1"/>
  <c r="W334" i="10" s="1"/>
  <c r="Q491" i="10" a="1"/>
  <c r="Q491" i="10" s="1"/>
  <c r="W491" i="10" s="1"/>
  <c r="Q428" i="10" a="1"/>
  <c r="Q428" i="10" s="1"/>
  <c r="W428" i="10" s="1"/>
  <c r="Q11" i="10" a="1"/>
  <c r="Q11" i="10" s="1"/>
  <c r="W11" i="10" s="1"/>
  <c r="Q159" i="10" a="1"/>
  <c r="Q159" i="10" s="1"/>
  <c r="W159" i="10" s="1"/>
  <c r="Q335" i="10" a="1"/>
  <c r="Q335" i="10" s="1"/>
  <c r="W335" i="10" s="1"/>
  <c r="Q670" i="10" a="1"/>
  <c r="Q670" i="10" s="1"/>
  <c r="W670" i="10" s="1"/>
  <c r="Q853" i="10" a="1"/>
  <c r="Q853" i="10" s="1"/>
  <c r="W853" i="10" s="1"/>
  <c r="Q256" i="10" a="1"/>
  <c r="Q256" i="10" s="1"/>
  <c r="W256" i="10" s="1"/>
  <c r="Q940" i="10" a="1"/>
  <c r="Q940" i="10" s="1"/>
  <c r="W940" i="10" s="1"/>
  <c r="Q250" i="10" a="1"/>
  <c r="Q250" i="10" s="1"/>
  <c r="W250" i="10" s="1"/>
  <c r="Q850" i="10" a="1"/>
  <c r="Q850" i="10" s="1"/>
  <c r="W850" i="10" s="1"/>
  <c r="Q521" i="10" a="1"/>
  <c r="Q521" i="10" s="1"/>
  <c r="W521" i="10" s="1"/>
  <c r="Q984" i="10" a="1"/>
  <c r="Q984" i="10" s="1"/>
  <c r="W984" i="10" s="1"/>
  <c r="Q414" i="10" a="1"/>
  <c r="Q414" i="10" s="1"/>
  <c r="W414" i="10" s="1"/>
  <c r="Q751" i="10" a="1"/>
  <c r="Q751" i="10" s="1"/>
  <c r="W751" i="10" s="1"/>
  <c r="Q917" i="10" a="1"/>
  <c r="Q917" i="10" s="1"/>
  <c r="W917" i="10" s="1"/>
  <c r="Q413" i="10" a="1"/>
  <c r="Q413" i="10" s="1"/>
  <c r="W413" i="10" s="1"/>
  <c r="Q756" i="10" a="1"/>
  <c r="Q756" i="10" s="1"/>
  <c r="W756" i="10" s="1"/>
  <c r="Q239" i="10" a="1"/>
  <c r="Q239" i="10" s="1"/>
  <c r="W239" i="10" s="1"/>
  <c r="Q53" i="10" a="1"/>
  <c r="Q53" i="10" s="1"/>
  <c r="W53" i="10" s="1"/>
  <c r="Q424" i="10" a="1"/>
  <c r="Q424" i="10" s="1"/>
  <c r="W424" i="10" s="1"/>
  <c r="Q999" i="10" a="1"/>
  <c r="Q999" i="10" s="1"/>
  <c r="W999" i="10" s="1"/>
  <c r="Q116" i="10" a="1"/>
  <c r="Q116" i="10" s="1"/>
  <c r="W116" i="10" s="1"/>
  <c r="Q382" i="10" a="1"/>
  <c r="Q382" i="10" s="1"/>
  <c r="W382" i="10" s="1"/>
  <c r="Q323" i="10" a="1"/>
  <c r="Q323" i="10" s="1"/>
  <c r="W323" i="10" s="1"/>
  <c r="Q311" i="10" a="1"/>
  <c r="Q311" i="10" s="1"/>
  <c r="W311" i="10" s="1"/>
  <c r="Q15" i="10" a="1"/>
  <c r="Q15" i="10" s="1"/>
  <c r="W15" i="10" s="1"/>
  <c r="Q929" i="10" a="1"/>
  <c r="Q929" i="10" s="1"/>
  <c r="W929" i="10" s="1"/>
  <c r="Q383" i="10" a="1"/>
  <c r="Q383" i="10" s="1"/>
  <c r="W383" i="10" s="1"/>
  <c r="Q372" i="10" a="1"/>
  <c r="Q372" i="10" s="1"/>
  <c r="W372" i="10" s="1"/>
  <c r="Q765" i="10" a="1"/>
  <c r="Q765" i="10" s="1"/>
  <c r="W765" i="10" s="1"/>
  <c r="Q232" i="10" a="1"/>
  <c r="Q232" i="10" s="1"/>
  <c r="W232" i="10" s="1"/>
  <c r="Q24" i="10" a="1"/>
  <c r="Q24" i="10" s="1"/>
  <c r="W24" i="10" s="1"/>
  <c r="Q586" i="10" a="1"/>
  <c r="Q586" i="10" s="1"/>
  <c r="W586" i="10" s="1"/>
  <c r="Q5" i="10" a="1"/>
  <c r="Q5" i="10" s="1"/>
  <c r="W5" i="10" s="1"/>
  <c r="Q33" i="10" a="1"/>
  <c r="Q33" i="10" s="1"/>
  <c r="W33" i="10" s="1"/>
  <c r="Q520" i="10" a="1"/>
  <c r="Q520" i="10" s="1"/>
  <c r="W520" i="10" s="1"/>
  <c r="Q666" i="10" a="1"/>
  <c r="Q666" i="10" s="1"/>
  <c r="W666" i="10" s="1"/>
  <c r="Q683" i="10" a="1"/>
  <c r="Q683" i="10" s="1"/>
  <c r="W683" i="10" s="1"/>
  <c r="Q242" i="10" a="1"/>
  <c r="Q242" i="10" s="1"/>
  <c r="W242" i="10" s="1"/>
  <c r="Q199" i="10" a="1"/>
  <c r="Q199" i="10" s="1"/>
  <c r="W199" i="10" s="1"/>
  <c r="Q66" i="10" a="1"/>
  <c r="Q66" i="10" s="1"/>
  <c r="W66" i="10" s="1"/>
  <c r="Q747" i="10" a="1"/>
  <c r="Q747" i="10" s="1"/>
  <c r="W747" i="10" s="1"/>
  <c r="Q548" i="10" a="1"/>
  <c r="Q548" i="10" s="1"/>
  <c r="W548" i="10" s="1"/>
  <c r="Q473" i="10" a="1"/>
  <c r="Q473" i="10" s="1"/>
  <c r="W473" i="10" s="1"/>
  <c r="Q923" i="10" a="1"/>
  <c r="Q923" i="10" s="1"/>
  <c r="W923" i="10" s="1"/>
  <c r="Q564" i="10" a="1"/>
  <c r="Q564" i="10" s="1"/>
  <c r="W564" i="10" s="1"/>
  <c r="Q800" i="10" a="1"/>
  <c r="Q800" i="10" s="1"/>
  <c r="W800" i="10" s="1"/>
  <c r="Q950" i="10" a="1"/>
  <c r="Q950" i="10" s="1"/>
  <c r="W950" i="10" s="1"/>
  <c r="Q560" i="10" a="1"/>
  <c r="Q560" i="10" s="1"/>
  <c r="W560" i="10" s="1"/>
  <c r="Q52" i="10" a="1"/>
  <c r="Q52" i="10" s="1"/>
  <c r="W52" i="10" s="1"/>
  <c r="Q904" i="10" a="1"/>
  <c r="Q904" i="10" s="1"/>
  <c r="W904" i="10" s="1"/>
  <c r="Q134" i="10" a="1"/>
  <c r="Q134" i="10" s="1"/>
  <c r="W134" i="10" s="1"/>
  <c r="Q269" i="10" a="1"/>
  <c r="Q269" i="10" s="1"/>
  <c r="W269" i="10" s="1"/>
  <c r="Q469" i="10" a="1"/>
  <c r="Q469" i="10" s="1"/>
  <c r="W469" i="10" s="1"/>
  <c r="Q610" i="10" a="1"/>
  <c r="Q610" i="10" s="1"/>
  <c r="W610" i="10" s="1"/>
  <c r="Q118" i="10" a="1"/>
  <c r="Q118" i="10" s="1"/>
  <c r="W118" i="10" s="1"/>
  <c r="Q433" i="10" a="1"/>
  <c r="Q433" i="10" s="1"/>
  <c r="W433" i="10" s="1"/>
  <c r="Q173" i="10" a="1"/>
  <c r="Q173" i="10" s="1"/>
  <c r="W173" i="10" s="1"/>
  <c r="Q832" i="10" a="1"/>
  <c r="Q832" i="10" s="1"/>
  <c r="W832" i="10" s="1"/>
  <c r="Q207" i="10" a="1"/>
  <c r="Q207" i="10" s="1"/>
  <c r="W207" i="10" s="1"/>
  <c r="Q340" i="10" a="1"/>
  <c r="Q340" i="10" s="1"/>
  <c r="W340" i="10" s="1"/>
  <c r="Q882" i="10" a="1"/>
  <c r="Q882" i="10" s="1"/>
  <c r="W882" i="10" s="1"/>
  <c r="Q49" i="10" a="1"/>
  <c r="Q49" i="10" s="1"/>
  <c r="W49" i="10" s="1"/>
  <c r="Q303" i="10" a="1"/>
  <c r="Q303" i="10" s="1"/>
  <c r="W303" i="10" s="1"/>
  <c r="Q205" i="10" a="1"/>
  <c r="Q205" i="10" s="1"/>
  <c r="W205" i="10" s="1"/>
  <c r="Q743" i="10" a="1"/>
  <c r="Q743" i="10" s="1"/>
  <c r="W743" i="10" s="1"/>
  <c r="Q908" i="10" a="1"/>
  <c r="Q908" i="10" s="1"/>
  <c r="W908" i="10" s="1"/>
  <c r="Q894" i="10" a="1"/>
  <c r="Q894" i="10" s="1"/>
  <c r="W894" i="10" s="1"/>
  <c r="Q389" i="10" a="1"/>
  <c r="Q389" i="10" s="1"/>
  <c r="W389" i="10" s="1"/>
  <c r="Q841" i="10" a="1"/>
  <c r="Q841" i="10" s="1"/>
  <c r="W841" i="10" s="1"/>
  <c r="Q717" i="10" a="1"/>
  <c r="Q717" i="10" s="1"/>
  <c r="W717" i="10" s="1"/>
  <c r="Q588" i="10" a="1"/>
  <c r="Q588" i="10" s="1"/>
  <c r="W588" i="10" s="1"/>
  <c r="Q601" i="10" a="1"/>
  <c r="Q601" i="10" s="1"/>
  <c r="W601" i="10" s="1"/>
  <c r="Q19" i="10" a="1"/>
  <c r="Q19" i="10" s="1"/>
  <c r="W19" i="10" s="1"/>
  <c r="Q855" i="10" a="1"/>
  <c r="Q855" i="10" s="1"/>
  <c r="W855" i="10" s="1"/>
  <c r="Q438" i="10" a="1"/>
  <c r="Q438" i="10" s="1"/>
  <c r="W438" i="10" s="1"/>
  <c r="Q178" i="10" a="1"/>
  <c r="Q178" i="10" s="1"/>
  <c r="W178" i="10" s="1"/>
  <c r="Q461" i="10" a="1"/>
  <c r="Q461" i="10" s="1"/>
  <c r="W461" i="10" s="1"/>
  <c r="Q599" i="10" a="1"/>
  <c r="Q599" i="10" s="1"/>
  <c r="W599" i="10" s="1"/>
  <c r="Q182" i="10" a="1"/>
  <c r="Q182" i="10" s="1"/>
  <c r="W182" i="10" s="1"/>
  <c r="Q642" i="10" a="1"/>
  <c r="Q642" i="10" s="1"/>
  <c r="W642" i="10" s="1"/>
  <c r="Q437" i="10" a="1"/>
  <c r="Q437" i="10" s="1"/>
  <c r="W437" i="10" s="1"/>
  <c r="Q168" i="10" a="1"/>
  <c r="Q168" i="10" s="1"/>
  <c r="W168" i="10" s="1"/>
  <c r="Q339" i="10" a="1"/>
  <c r="Q339" i="10" s="1"/>
  <c r="W339" i="10" s="1"/>
  <c r="Q946" i="10" a="1"/>
  <c r="Q946" i="10" s="1"/>
  <c r="W946" i="10" s="1"/>
  <c r="Q29" i="10" a="1"/>
  <c r="Q29" i="10" s="1"/>
  <c r="W29" i="10" s="1"/>
  <c r="Q1000" i="10" a="1"/>
  <c r="Q1000" i="10" s="1"/>
  <c r="W1000" i="10" s="1"/>
  <c r="Q689" i="10" a="1"/>
  <c r="Q689" i="10" s="1"/>
  <c r="W689" i="10" s="1"/>
  <c r="Q479" i="10" a="1"/>
  <c r="Q479" i="10" s="1"/>
  <c r="W479" i="10" s="1"/>
  <c r="Q215" i="10" a="1"/>
  <c r="Q215" i="10" s="1"/>
  <c r="W215" i="10" s="1"/>
  <c r="Q571" i="10" a="1"/>
  <c r="Q571" i="10" s="1"/>
  <c r="W571" i="10" s="1"/>
  <c r="Q715" i="10" a="1"/>
  <c r="Q715" i="10" s="1"/>
  <c r="W715" i="10" s="1"/>
  <c r="Q512" i="10" a="1"/>
  <c r="Q512" i="10" s="1"/>
  <c r="W512" i="10" s="1"/>
  <c r="Q970" i="10" a="1"/>
  <c r="Q970" i="10" s="1"/>
  <c r="W970" i="10" s="1"/>
  <c r="Q856" i="10" a="1"/>
  <c r="Q856" i="10" s="1"/>
  <c r="W856" i="10" s="1"/>
  <c r="Q302" i="10" a="1"/>
  <c r="Q302" i="10" s="1"/>
  <c r="W302" i="10" s="1"/>
  <c r="Q415" i="10" a="1"/>
  <c r="Q415" i="10" s="1"/>
  <c r="W415" i="10" s="1"/>
  <c r="Q427" i="10" a="1"/>
  <c r="Q427" i="10" s="1"/>
  <c r="W427" i="10" s="1"/>
  <c r="Q265" i="10" a="1"/>
  <c r="Q265" i="10" s="1"/>
  <c r="W265" i="10" s="1"/>
  <c r="Q472" i="10" a="1"/>
  <c r="Q472" i="10" s="1"/>
  <c r="W472" i="10" s="1"/>
  <c r="Q583" i="10" a="1"/>
  <c r="Q583" i="10" s="1"/>
  <c r="W583" i="10" s="1"/>
  <c r="Q634" i="10" a="1"/>
  <c r="Q634" i="10" s="1"/>
  <c r="W634" i="10" s="1"/>
  <c r="Q69" i="10" a="1"/>
  <c r="Q69" i="10" s="1"/>
  <c r="W69" i="10" s="1"/>
  <c r="Q474" i="10" a="1"/>
  <c r="Q474" i="10" s="1"/>
  <c r="W474" i="10" s="1"/>
  <c r="Q763" i="10" a="1"/>
  <c r="Q763" i="10" s="1"/>
  <c r="W763" i="10" s="1"/>
  <c r="Q664" i="10" a="1"/>
  <c r="Q664" i="10" s="1"/>
  <c r="W664" i="10" s="1"/>
  <c r="Q426" i="10" a="1"/>
  <c r="Q426" i="10" s="1"/>
  <c r="W426" i="10" s="1"/>
  <c r="Q910" i="10" a="1"/>
  <c r="Q910" i="10" s="1"/>
  <c r="W910" i="10" s="1"/>
  <c r="Q673" i="10" a="1"/>
  <c r="Q673" i="10" s="1"/>
  <c r="W673" i="10" s="1"/>
  <c r="Q100" i="10" a="1"/>
  <c r="Q100" i="10" s="1"/>
  <c r="W100" i="10" s="1"/>
  <c r="Q496" i="10" a="1"/>
  <c r="Q496" i="10" s="1"/>
  <c r="W496" i="10" s="1"/>
  <c r="Q731" i="10" a="1"/>
  <c r="Q731" i="10" s="1"/>
  <c r="W731" i="10" s="1"/>
  <c r="Q330" i="10" a="1"/>
  <c r="Q330" i="10" s="1"/>
  <c r="W330" i="10" s="1"/>
  <c r="Q498" i="10" a="1"/>
  <c r="Q498" i="10" s="1"/>
  <c r="W498" i="10" s="1"/>
  <c r="Q282" i="10" a="1"/>
  <c r="Q282" i="10" s="1"/>
  <c r="W282" i="10" s="1"/>
  <c r="Q88" i="10" a="1"/>
  <c r="Q88" i="10" s="1"/>
  <c r="W88" i="10" s="1"/>
  <c r="Q466" i="10" a="1"/>
  <c r="Q466" i="10" s="1"/>
  <c r="W466" i="10" s="1"/>
  <c r="Q44" i="10" a="1"/>
  <c r="Q44" i="10" s="1"/>
  <c r="W44" i="10" s="1"/>
  <c r="Q695" i="10" a="1"/>
  <c r="Q695" i="10" s="1"/>
  <c r="W695" i="10" s="1"/>
  <c r="Q352" i="10" a="1"/>
  <c r="Q352" i="10" s="1"/>
  <c r="W352" i="10" s="1"/>
  <c r="Q649" i="10" a="1"/>
  <c r="Q649" i="10" s="1"/>
  <c r="W649" i="10" s="1"/>
  <c r="Q876" i="10" a="1"/>
  <c r="Q876" i="10" s="1"/>
  <c r="W876" i="10" s="1"/>
  <c r="Q329" i="10" a="1"/>
  <c r="Q329" i="10" s="1"/>
  <c r="W329" i="10" s="1"/>
  <c r="Q918" i="10" a="1"/>
  <c r="Q918" i="10" s="1"/>
  <c r="W918" i="10" s="1"/>
  <c r="Q260" i="10" a="1"/>
  <c r="Q260" i="10" s="1"/>
  <c r="W260" i="10" s="1"/>
  <c r="Q146" i="10" a="1"/>
  <c r="Q146" i="10" s="1"/>
  <c r="W146" i="10" s="1"/>
  <c r="Q648" i="10" a="1"/>
  <c r="Q648" i="10" s="1"/>
  <c r="W648" i="10" s="1"/>
  <c r="Q980" i="10" a="1"/>
  <c r="Q980" i="10" s="1"/>
  <c r="W980" i="10" s="1"/>
  <c r="Q854" i="10" a="1"/>
  <c r="Q854" i="10" s="1"/>
  <c r="W854" i="10" s="1"/>
  <c r="Q324" i="10" a="1"/>
  <c r="Q324" i="10" s="1"/>
  <c r="W324" i="10" s="1"/>
  <c r="Q487" i="10" a="1"/>
  <c r="Q487" i="10" s="1"/>
  <c r="W487" i="10" s="1"/>
  <c r="Q811" i="10" a="1"/>
  <c r="Q811" i="10" s="1"/>
  <c r="W811" i="10" s="1"/>
  <c r="Q153" i="10" a="1"/>
  <c r="Q153" i="10" s="1"/>
  <c r="W153" i="10" s="1"/>
  <c r="Q914" i="10" a="1"/>
  <c r="Q914" i="10" s="1"/>
  <c r="W914" i="10" s="1"/>
  <c r="Q93" i="10" a="1"/>
  <c r="Q93" i="10" s="1"/>
  <c r="W93" i="10" s="1"/>
  <c r="Q369" i="10" a="1"/>
  <c r="Q369" i="10" s="1"/>
  <c r="W369" i="10" s="1"/>
  <c r="Q492" i="10" a="1"/>
  <c r="Q492" i="10" s="1"/>
  <c r="W492" i="10" s="1"/>
  <c r="Q448" i="10" a="1"/>
  <c r="Q448" i="10" s="1"/>
  <c r="W448" i="10" s="1"/>
  <c r="Q878" i="10" a="1"/>
  <c r="Q878" i="10" s="1"/>
  <c r="W878" i="10" s="1"/>
  <c r="Q317" i="10" a="1"/>
  <c r="Q317" i="10" s="1"/>
  <c r="W317" i="10" s="1"/>
  <c r="Q401" i="10" a="1"/>
  <c r="Q401" i="10" s="1"/>
  <c r="W401" i="10" s="1"/>
  <c r="Q900" i="10" a="1"/>
  <c r="Q900" i="10" s="1"/>
  <c r="W900" i="10" s="1"/>
  <c r="Q67" i="10" a="1"/>
  <c r="Q67" i="10" s="1"/>
  <c r="W67" i="10" s="1"/>
  <c r="Q614" i="10" a="1"/>
  <c r="Q614" i="10" s="1"/>
  <c r="W614" i="10" s="1"/>
  <c r="Q138" i="10" a="1"/>
  <c r="Q138" i="10" s="1"/>
  <c r="W138" i="10" s="1"/>
  <c r="Q404" i="10" a="1"/>
  <c r="Q404" i="10" s="1"/>
  <c r="W404" i="10" s="1"/>
  <c r="Q828" i="10" a="1"/>
  <c r="Q828" i="10" s="1"/>
  <c r="W828" i="10" s="1"/>
  <c r="Q516" i="10" a="1"/>
  <c r="Q516" i="10" s="1"/>
  <c r="W516" i="10" s="1"/>
  <c r="Q860" i="10" a="1"/>
  <c r="Q860" i="10" s="1"/>
  <c r="W860" i="10" s="1"/>
  <c r="Q240" i="10" a="1"/>
  <c r="Q240" i="10" s="1"/>
  <c r="W240" i="10" s="1"/>
  <c r="Q89" i="10" a="1"/>
  <c r="Q89" i="10" s="1"/>
  <c r="W89" i="10" s="1"/>
  <c r="Q156" i="10" a="1"/>
  <c r="Q156" i="10" s="1"/>
  <c r="W156" i="10" s="1"/>
  <c r="Q619" i="10" a="1"/>
  <c r="Q619" i="10" s="1"/>
  <c r="W619" i="10" s="1"/>
  <c r="Q892" i="10" a="1"/>
  <c r="Q892" i="10" s="1"/>
  <c r="W892" i="10" s="1"/>
  <c r="Q238" i="10" a="1"/>
  <c r="Q238" i="10" s="1"/>
  <c r="W238" i="10" s="1"/>
  <c r="Q880" i="10" a="1"/>
  <c r="Q880" i="10" s="1"/>
  <c r="W880" i="10" s="1"/>
  <c r="Q489" i="10" a="1"/>
  <c r="Q489" i="10" s="1"/>
  <c r="W489" i="10" s="1"/>
  <c r="Q760" i="10" a="1"/>
  <c r="Q760" i="10" s="1"/>
  <c r="W760" i="10" s="1"/>
  <c r="Q524" i="10" a="1"/>
  <c r="Q524" i="10" s="1"/>
  <c r="W524" i="10" s="1"/>
  <c r="Q460" i="10" a="1"/>
  <c r="Q460" i="10" s="1"/>
  <c r="W460" i="10" s="1"/>
  <c r="Q494" i="10" a="1"/>
  <c r="Q494" i="10" s="1"/>
  <c r="W494" i="10" s="1"/>
  <c r="Q688" i="10" a="1"/>
  <c r="Q688" i="10" s="1"/>
  <c r="W688" i="10" s="1"/>
  <c r="Q220" i="10" a="1"/>
  <c r="Q220" i="10" s="1"/>
  <c r="W220" i="10" s="1"/>
  <c r="Q523" i="10" a="1"/>
  <c r="Q523" i="10" s="1"/>
  <c r="W523" i="10" s="1"/>
  <c r="Q874" i="10" a="1"/>
  <c r="Q874" i="10" s="1"/>
  <c r="W874" i="10" s="1"/>
  <c r="Q200" i="10" a="1"/>
  <c r="Q200" i="10" s="1"/>
  <c r="W200" i="10" s="1"/>
  <c r="Q6" i="10" a="1"/>
  <c r="Q6" i="10" s="1"/>
  <c r="W6" i="10" s="1"/>
  <c r="Q967" i="10" a="1"/>
  <c r="Q967" i="10" s="1"/>
  <c r="W967" i="10" s="1"/>
  <c r="Q678" i="10" a="1"/>
  <c r="Q678" i="10" s="1"/>
  <c r="W678" i="10" s="1"/>
  <c r="Q718" i="10" a="1"/>
  <c r="Q718" i="10" s="1"/>
  <c r="W718" i="10" s="1"/>
  <c r="Q388" i="10" a="1"/>
  <c r="Q388" i="10" s="1"/>
  <c r="W388" i="10" s="1"/>
  <c r="Q819" i="10" a="1"/>
  <c r="Q819" i="10" s="1"/>
  <c r="W819" i="10" s="1"/>
  <c r="Q626" i="10" a="1"/>
  <c r="Q626" i="10" s="1"/>
  <c r="W626" i="10" s="1"/>
  <c r="Q951" i="10" a="1"/>
  <c r="Q951" i="10" s="1"/>
  <c r="W951" i="10" s="1"/>
  <c r="Q533" i="10" a="1"/>
  <c r="Q533" i="10" s="1"/>
  <c r="W533" i="10" s="1"/>
  <c r="Q84" i="10" a="1"/>
  <c r="Q84" i="10" s="1"/>
  <c r="W84" i="10" s="1"/>
  <c r="Q540" i="10" a="1"/>
  <c r="Q540" i="10" s="1"/>
  <c r="W540" i="10" s="1"/>
  <c r="Q551" i="10" a="1"/>
  <c r="Q551" i="10" s="1"/>
  <c r="W551" i="10" s="1"/>
  <c r="Q77" i="10" a="1"/>
  <c r="Q77" i="10" s="1"/>
  <c r="W77" i="10" s="1"/>
  <c r="Q810" i="10" a="1"/>
  <c r="Q810" i="10" s="1"/>
  <c r="W810" i="10" s="1"/>
  <c r="Q844" i="10" a="1"/>
  <c r="Q844" i="10" s="1"/>
  <c r="W844" i="10" s="1"/>
  <c r="Q484" i="10" a="1"/>
  <c r="Q484" i="10" s="1"/>
  <c r="W484" i="10" s="1"/>
  <c r="Q75" i="10" a="1"/>
  <c r="Q75" i="10" s="1"/>
  <c r="W75" i="10" s="1"/>
  <c r="Q443" i="10" a="1"/>
  <c r="Q443" i="10" s="1"/>
  <c r="W443" i="10" s="1"/>
  <c r="Q420" i="10" a="1"/>
  <c r="Q420" i="10" s="1"/>
  <c r="W420" i="10" s="1"/>
  <c r="Q778" i="10" a="1"/>
  <c r="Q778" i="10" s="1"/>
  <c r="W778" i="10" s="1"/>
  <c r="Q267" i="10" a="1"/>
  <c r="Q267" i="10" s="1"/>
  <c r="W267" i="10" s="1"/>
  <c r="Q672" i="10" a="1"/>
  <c r="Q672" i="10" s="1"/>
  <c r="W672" i="10" s="1"/>
  <c r="Q798" i="10" a="1"/>
  <c r="Q798" i="10" s="1"/>
  <c r="W798" i="10" s="1"/>
  <c r="Q46" i="10" a="1"/>
  <c r="Q46" i="10" s="1"/>
  <c r="W46" i="10" s="1"/>
  <c r="Q893" i="10" a="1"/>
  <c r="Q893" i="10" s="1"/>
  <c r="W893" i="10" s="1"/>
  <c r="Q713" i="10" a="1"/>
  <c r="Q713" i="10" s="1"/>
  <c r="W713" i="10" s="1"/>
  <c r="Q582" i="10" a="1"/>
  <c r="Q582" i="10" s="1"/>
  <c r="W582" i="10" s="1"/>
  <c r="Q762" i="10" a="1"/>
  <c r="Q762" i="10" s="1"/>
  <c r="W762" i="10" s="1"/>
  <c r="Q774" i="10" a="1"/>
  <c r="Q774" i="10" s="1"/>
  <c r="W774" i="10" s="1"/>
  <c r="Q365" i="10" a="1"/>
  <c r="Q365" i="10" s="1"/>
  <c r="W365" i="10" s="1"/>
  <c r="Q714" i="10" a="1"/>
  <c r="Q714" i="10" s="1"/>
  <c r="W714" i="10" s="1"/>
  <c r="Q679" i="10" a="1"/>
  <c r="Q679" i="10" s="1"/>
  <c r="W679" i="10" s="1"/>
  <c r="Q671" i="10" a="1"/>
  <c r="Q671" i="10" s="1"/>
  <c r="W671" i="10" s="1"/>
  <c r="Q525" i="10" a="1"/>
  <c r="Q525" i="10" s="1"/>
  <c r="W525" i="10" s="1"/>
  <c r="Q237" i="10" a="1"/>
  <c r="Q237" i="10" s="1"/>
  <c r="W237" i="10" s="1"/>
  <c r="Q13" i="10" a="1"/>
  <c r="Q13" i="10" s="1"/>
  <c r="W13" i="10" s="1"/>
  <c r="Q341" i="10" a="1"/>
  <c r="Q341" i="10" s="1"/>
  <c r="W341" i="10" s="1"/>
  <c r="Q34" i="10" a="1"/>
  <c r="Q34" i="10" s="1"/>
  <c r="W34" i="10" s="1"/>
  <c r="Q804" i="10" a="1"/>
  <c r="Q804" i="10" s="1"/>
  <c r="W804" i="10" s="1"/>
  <c r="Q325" i="10" a="1"/>
  <c r="Q325" i="10" s="1"/>
  <c r="W325" i="10" s="1"/>
  <c r="Q61" i="10" a="1"/>
  <c r="Q61" i="10" s="1"/>
  <c r="W61" i="10" s="1"/>
  <c r="Q575" i="10" a="1"/>
  <c r="Q575" i="10" s="1"/>
  <c r="W575" i="10" s="1"/>
  <c r="Q536" i="10" a="1"/>
  <c r="Q536" i="10" s="1"/>
  <c r="W536" i="10" s="1"/>
  <c r="Q209" i="10" a="1"/>
  <c r="Q209" i="10" s="1"/>
  <c r="W209" i="10" s="1"/>
  <c r="Q360" i="10" a="1"/>
  <c r="Q360" i="10" s="1"/>
  <c r="W360" i="10" s="1"/>
  <c r="Q517" i="10" a="1"/>
  <c r="Q517" i="10" s="1"/>
  <c r="W517" i="10" s="1"/>
  <c r="Q160" i="10" a="1"/>
  <c r="Q160" i="10" s="1"/>
  <c r="W160" i="10" s="1"/>
  <c r="Q278" i="10" a="1"/>
  <c r="Q278" i="10" s="1"/>
  <c r="W278" i="10" s="1"/>
  <c r="Q863" i="10" a="1"/>
  <c r="Q863" i="10" s="1"/>
  <c r="W863" i="10" s="1"/>
  <c r="Q378" i="10" a="1"/>
  <c r="Q378" i="10" s="1"/>
  <c r="W378" i="10" s="1"/>
  <c r="Q700" i="10" a="1"/>
  <c r="Q700" i="10" s="1"/>
  <c r="W700" i="10" s="1"/>
  <c r="Q592" i="10" a="1"/>
  <c r="Q592" i="10" s="1"/>
  <c r="W592" i="10" s="1"/>
  <c r="Q276" i="10" a="1"/>
  <c r="Q276" i="10" s="1"/>
  <c r="W276" i="10" s="1"/>
  <c r="Q985" i="10" a="1"/>
  <c r="Q985" i="10" s="1"/>
  <c r="W985" i="10" s="1"/>
  <c r="Q759" i="10" a="1"/>
  <c r="Q759" i="10" s="1"/>
  <c r="W759" i="10" s="1"/>
  <c r="Q826" i="10" a="1"/>
  <c r="Q826" i="10" s="1"/>
  <c r="W826" i="10" s="1"/>
  <c r="Q228" i="10" a="1"/>
  <c r="Q228" i="10" s="1"/>
  <c r="W228" i="10" s="1"/>
  <c r="Q45" i="10" a="1"/>
  <c r="Q45" i="10" s="1"/>
  <c r="W45" i="10" s="1"/>
  <c r="Q224" i="10" a="1"/>
  <c r="Q224" i="10" s="1"/>
  <c r="W224" i="10" s="1"/>
  <c r="Q482" i="10" a="1"/>
  <c r="Q482" i="10" s="1"/>
  <c r="W482" i="10" s="1"/>
  <c r="Q395" i="10" a="1"/>
  <c r="Q395" i="10" s="1"/>
  <c r="W395" i="10" s="1"/>
  <c r="Q244" i="10" a="1"/>
  <c r="Q244" i="10" s="1"/>
  <c r="W244" i="10" s="1"/>
  <c r="Q630" i="10" a="1"/>
  <c r="Q630" i="10" s="1"/>
  <c r="W630" i="10" s="1"/>
  <c r="Q43" i="10" a="1"/>
  <c r="Q43" i="10" s="1"/>
  <c r="W43" i="10" s="1"/>
  <c r="Q825" i="10" a="1"/>
  <c r="Q825" i="10" s="1"/>
  <c r="W825" i="10" s="1"/>
  <c r="Q639" i="10" a="1"/>
  <c r="Q639" i="10" s="1"/>
  <c r="W639" i="10" s="1"/>
  <c r="Q408" i="10" a="1"/>
  <c r="Q408" i="10" s="1"/>
  <c r="W408" i="10" s="1"/>
  <c r="Q359" i="10" a="1"/>
  <c r="Q359" i="10" s="1"/>
  <c r="W359" i="10" s="1"/>
  <c r="Q357" i="10" a="1"/>
  <c r="Q357" i="10" s="1"/>
  <c r="W357" i="10" s="1"/>
  <c r="Q527" i="10" a="1"/>
  <c r="Q527" i="10" s="1"/>
  <c r="W527" i="10" s="1"/>
  <c r="Q35" i="10" a="1"/>
  <c r="Q35" i="10" s="1"/>
  <c r="W35" i="10" s="1"/>
  <c r="Q12" i="10" a="1"/>
  <c r="Q12" i="10" s="1"/>
  <c r="W12" i="10" s="1"/>
  <c r="Q712" i="10" a="1"/>
  <c r="Q712" i="10" s="1"/>
  <c r="W712" i="10" s="1"/>
  <c r="Q361" i="10" a="1"/>
  <c r="Q361" i="10" s="1"/>
  <c r="W361" i="10" s="1"/>
  <c r="Q779" i="10" a="1"/>
  <c r="Q779" i="10" s="1"/>
  <c r="W779" i="10" s="1"/>
  <c r="Q251" i="10" a="1"/>
  <c r="Q251" i="10" s="1"/>
  <c r="W251" i="10" s="1"/>
  <c r="Q623" i="10" a="1"/>
  <c r="Q623" i="10" s="1"/>
  <c r="W623" i="10" s="1"/>
  <c r="Q990" i="10" a="1"/>
  <c r="Q990" i="10" s="1"/>
  <c r="W990" i="10" s="1"/>
  <c r="Q102" i="10" a="1"/>
  <c r="Q102" i="10" s="1"/>
  <c r="W102" i="10" s="1"/>
  <c r="Q963" i="10" a="1"/>
  <c r="Q963" i="10" s="1"/>
  <c r="W963" i="10" s="1"/>
  <c r="Q286" i="10" a="1"/>
  <c r="Q286" i="10" s="1"/>
  <c r="W286" i="10" s="1"/>
  <c r="Q241" i="10" a="1"/>
  <c r="Q241" i="10" s="1"/>
  <c r="W241" i="10" s="1"/>
  <c r="Q838" i="10" a="1"/>
  <c r="Q838" i="10" s="1"/>
  <c r="W838" i="10" s="1"/>
  <c r="Q326" i="10" a="1"/>
  <c r="Q326" i="10" s="1"/>
  <c r="W326" i="10" s="1"/>
  <c r="Q829" i="10" a="1"/>
  <c r="Q829" i="10" s="1"/>
  <c r="W829" i="10" s="1"/>
  <c r="Q158" i="10" a="1"/>
  <c r="Q158" i="10" s="1"/>
  <c r="W158" i="10" s="1"/>
  <c r="Q253" i="10" a="1"/>
  <c r="Q253" i="10" s="1"/>
  <c r="W253" i="10" s="1"/>
  <c r="Q952" i="10" a="1"/>
  <c r="Q952" i="10" s="1"/>
  <c r="W952" i="10" s="1"/>
  <c r="Q738" i="10" a="1"/>
  <c r="Q738" i="10" s="1"/>
  <c r="W738" i="10" s="1"/>
  <c r="Q600" i="10" a="1"/>
  <c r="Q600" i="10" s="1"/>
  <c r="W600" i="10" s="1"/>
  <c r="Q167" i="10" a="1"/>
  <c r="Q167" i="10" s="1"/>
  <c r="W167" i="10" s="1"/>
  <c r="Q274" i="10" a="1"/>
  <c r="Q274" i="10" s="1"/>
  <c r="W274" i="10" s="1"/>
  <c r="Q705" i="10" a="1"/>
  <c r="Q705" i="10" s="1"/>
  <c r="W705" i="10" s="1"/>
  <c r="Q206" i="10" a="1"/>
  <c r="Q206" i="10" s="1"/>
  <c r="W206" i="10" s="1"/>
  <c r="Q849" i="10" a="1"/>
  <c r="Q849" i="10" s="1"/>
  <c r="W849" i="10" s="1"/>
  <c r="Q51" i="10" a="1"/>
  <c r="Q51" i="10" s="1"/>
  <c r="W51" i="10" s="1"/>
  <c r="Q293" i="10" a="1"/>
  <c r="Q293" i="10" s="1"/>
  <c r="W293" i="10" s="1"/>
  <c r="Q827" i="10" a="1"/>
  <c r="Q827" i="10" s="1"/>
  <c r="W827" i="10" s="1"/>
  <c r="Q314" i="10" a="1"/>
  <c r="Q314" i="10" s="1"/>
  <c r="W314" i="10" s="1"/>
  <c r="Q176" i="10" a="1"/>
  <c r="Q176" i="10" s="1"/>
  <c r="W176" i="10" s="1"/>
  <c r="Q633" i="10" a="1"/>
  <c r="Q633" i="10" s="1"/>
  <c r="W633" i="10" s="1"/>
  <c r="Q969" i="10" a="1"/>
  <c r="Q969" i="10" s="1"/>
  <c r="W969" i="10" s="1"/>
  <c r="Q573" i="10" a="1"/>
  <c r="Q573" i="10" s="1"/>
  <c r="W573" i="10" s="1"/>
  <c r="Q179" i="10" a="1"/>
  <c r="Q179" i="10" s="1"/>
  <c r="W179" i="10" s="1"/>
  <c r="Q928" i="10" a="1"/>
  <c r="Q928" i="10" s="1"/>
  <c r="W928" i="10" s="1"/>
  <c r="Q580" i="10" a="1"/>
  <c r="Q580" i="10" s="1"/>
  <c r="W580" i="10" s="1"/>
  <c r="Q681" i="10" a="1"/>
  <c r="Q681" i="10" s="1"/>
  <c r="W681" i="10" s="1"/>
  <c r="Q944" i="10" a="1"/>
  <c r="Q944" i="10" s="1"/>
  <c r="W944" i="10" s="1"/>
  <c r="Q137" i="10" a="1"/>
  <c r="Q137" i="10" s="1"/>
  <c r="W137" i="10" s="1"/>
  <c r="Q576" i="10" a="1"/>
  <c r="Q576" i="10" s="1"/>
  <c r="W576" i="10" s="1"/>
  <c r="Q972" i="10" a="1"/>
  <c r="Q972" i="10" s="1"/>
  <c r="W972" i="10" s="1"/>
  <c r="Q767" i="10" a="1"/>
  <c r="Q767" i="10" s="1"/>
  <c r="W767" i="10" s="1"/>
  <c r="Q806" i="10" a="1"/>
  <c r="Q806" i="10" s="1"/>
  <c r="W806" i="10" s="1"/>
  <c r="Q147" i="10" a="1"/>
  <c r="Q147" i="10" s="1"/>
  <c r="W147" i="10" s="1"/>
  <c r="Q680" i="10" a="1"/>
  <c r="Q680" i="10" s="1"/>
  <c r="W680" i="10" s="1"/>
  <c r="Q898" i="10" a="1"/>
  <c r="Q898" i="10" s="1"/>
  <c r="W898" i="10" s="1"/>
  <c r="Q602" i="10" a="1"/>
  <c r="Q602" i="10" s="1"/>
  <c r="W602" i="10" s="1"/>
  <c r="Q440" i="10" a="1"/>
  <c r="Q440" i="10" s="1"/>
  <c r="W440" i="10" s="1"/>
  <c r="Q397" i="10" a="1"/>
  <c r="Q397" i="10" s="1"/>
  <c r="W397" i="10" s="1"/>
  <c r="Q737" i="10" a="1"/>
  <c r="Q737" i="10" s="1"/>
  <c r="W737" i="10" s="1"/>
  <c r="Q475" i="10" a="1"/>
  <c r="Q475" i="10" s="1"/>
  <c r="W475" i="10" s="1"/>
  <c r="Q775" i="10" a="1"/>
  <c r="Q775" i="10" s="1"/>
  <c r="W775" i="10" s="1"/>
  <c r="Q446" i="10" a="1"/>
  <c r="Q446" i="10" s="1"/>
  <c r="W446" i="10" s="1"/>
  <c r="Q298" i="10" a="1"/>
  <c r="Q298" i="10" s="1"/>
  <c r="W298" i="10" s="1"/>
  <c r="Q31" i="10" a="1"/>
  <c r="Q31" i="10" s="1"/>
  <c r="W31" i="10" s="1"/>
  <c r="Q59" i="10" a="1"/>
  <c r="Q59" i="10" s="1"/>
  <c r="W59" i="10" s="1"/>
  <c r="Q638" i="10" a="1"/>
  <c r="Q638" i="10" s="1"/>
  <c r="W638" i="10" s="1"/>
  <c r="Q565" i="10" a="1"/>
  <c r="Q565" i="10" s="1"/>
  <c r="W565" i="10" s="1"/>
  <c r="Q454" i="10" a="1"/>
  <c r="Q454" i="10" s="1"/>
  <c r="W454" i="10" s="1"/>
  <c r="Q221" i="10" a="1"/>
  <c r="Q221" i="10" s="1"/>
  <c r="W221" i="10" s="1"/>
  <c r="Q686" i="10" a="1"/>
  <c r="Q686" i="10" s="1"/>
  <c r="W686" i="10" s="1"/>
  <c r="Q768" i="10" a="1"/>
  <c r="Q768" i="10" s="1"/>
  <c r="W768" i="10" s="1"/>
  <c r="Q835" i="10" a="1"/>
  <c r="Q835" i="10" s="1"/>
  <c r="W835" i="10" s="1"/>
  <c r="Q447" i="10" a="1"/>
  <c r="Q447" i="10" s="1"/>
  <c r="W447" i="10" s="1"/>
  <c r="Q840" i="10" a="1"/>
  <c r="Q840" i="10" s="1"/>
  <c r="W840" i="10" s="1"/>
  <c r="Q322" i="10" a="1"/>
  <c r="Q322" i="10" s="1"/>
  <c r="W322" i="10" s="1"/>
  <c r="Q140" i="10" a="1"/>
  <c r="Q140" i="10" s="1"/>
  <c r="W140" i="10" s="1"/>
  <c r="Q16" i="10" a="1"/>
  <c r="Q16" i="10" s="1"/>
  <c r="W16" i="10" s="1"/>
  <c r="Q318" i="10" a="1"/>
  <c r="Q318" i="10" s="1"/>
  <c r="W318" i="10" s="1"/>
  <c r="Q675" i="10" a="1"/>
  <c r="Q675" i="10" s="1"/>
  <c r="W675" i="10" s="1"/>
  <c r="Q421" i="10" a="1"/>
  <c r="Q421" i="10" s="1"/>
  <c r="W421" i="10" s="1"/>
  <c r="Q905" i="10" a="1"/>
  <c r="Q905" i="10" s="1"/>
  <c r="W905" i="10" s="1"/>
  <c r="Q183" i="10" a="1"/>
  <c r="Q183" i="10" s="1"/>
  <c r="W183" i="10" s="1"/>
  <c r="Q862" i="10" a="1"/>
  <c r="Q862" i="10" s="1"/>
  <c r="W862" i="10" s="1"/>
  <c r="Q676" i="10" a="1"/>
  <c r="Q676" i="10" s="1"/>
  <c r="W676" i="10" s="1"/>
  <c r="Q57" i="10" a="1"/>
  <c r="Q57" i="10" s="1"/>
  <c r="W57" i="10" s="1"/>
  <c r="Q805" i="10" a="1"/>
  <c r="Q805" i="10" s="1"/>
  <c r="W805" i="10" s="1"/>
  <c r="Q780" i="10" a="1"/>
  <c r="Q780" i="10" s="1"/>
  <c r="W780" i="10" s="1"/>
  <c r="Q607" i="10" a="1"/>
  <c r="Q607" i="10" s="1"/>
  <c r="W607" i="10" s="1"/>
  <c r="Q836" i="10" a="1"/>
  <c r="Q836" i="10" s="1"/>
  <c r="W836" i="10" s="1"/>
  <c r="Q96" i="10" a="1"/>
  <c r="Q96" i="10" s="1"/>
  <c r="W96" i="10" s="1"/>
  <c r="Q511" i="10" a="1"/>
  <c r="Q511" i="10" s="1"/>
  <c r="W511" i="10" s="1"/>
  <c r="Q39" i="10" a="1"/>
  <c r="Q39" i="10" s="1"/>
  <c r="W39" i="10" s="1"/>
  <c r="Q771" i="10" a="1"/>
  <c r="Q771" i="10" s="1"/>
  <c r="W771" i="10" s="1"/>
  <c r="Q296" i="10" a="1"/>
  <c r="Q296" i="10" s="1"/>
  <c r="W296" i="10" s="1"/>
  <c r="Q590" i="10" a="1"/>
  <c r="Q590" i="10" s="1"/>
  <c r="W590" i="10" s="1"/>
  <c r="Q615" i="10" a="1"/>
  <c r="Q615" i="10" s="1"/>
  <c r="W615" i="10" s="1"/>
  <c r="Q320" i="10" a="1"/>
  <c r="Q320" i="10" s="1"/>
  <c r="W320" i="10" s="1"/>
  <c r="Q410" i="10" a="1"/>
  <c r="Q410" i="10" s="1"/>
  <c r="W410" i="10" s="1"/>
  <c r="Q965" i="10" a="1"/>
  <c r="Q965" i="10" s="1"/>
  <c r="W965" i="10" s="1"/>
  <c r="Q477" i="10" a="1"/>
  <c r="Q477" i="10" s="1"/>
  <c r="W477" i="10" s="1"/>
  <c r="Q338" i="10" a="1"/>
  <c r="Q338" i="10" s="1"/>
  <c r="W338" i="10" s="1"/>
  <c r="Q809" i="10" a="1"/>
  <c r="Q809" i="10" s="1"/>
  <c r="W809" i="10" s="1"/>
  <c r="Q848" i="10" a="1"/>
  <c r="Q848" i="10" s="1"/>
  <c r="W848" i="10" s="1"/>
  <c r="Q543" i="10" a="1"/>
  <c r="Q543" i="10" s="1"/>
  <c r="W543" i="10" s="1"/>
  <c r="Q368" i="10" a="1"/>
  <c r="Q368" i="10" s="1"/>
  <c r="W368" i="10" s="1"/>
  <c r="Q425" i="10" a="1"/>
  <c r="Q425" i="10" s="1"/>
  <c r="W425" i="10" s="1"/>
  <c r="Q622" i="10" a="1"/>
  <c r="Q622" i="10" s="1"/>
  <c r="W622" i="10" s="1"/>
  <c r="Q971" i="10" a="1"/>
  <c r="Q971" i="10" s="1"/>
  <c r="W971" i="10" s="1"/>
  <c r="Q285" i="10" a="1"/>
  <c r="Q285" i="10" s="1"/>
  <c r="W285" i="10" s="1"/>
  <c r="Q422" i="10" a="1"/>
  <c r="Q422" i="10" s="1"/>
  <c r="W422" i="10" s="1"/>
  <c r="Q257" i="10" a="1"/>
  <c r="Q257" i="10" s="1"/>
  <c r="W257" i="10" s="1"/>
  <c r="Q979" i="10" a="1"/>
  <c r="Q979" i="10" s="1"/>
  <c r="W979" i="10" s="1"/>
  <c r="Q621" i="10" a="1"/>
  <c r="Q621" i="10" s="1"/>
  <c r="W621" i="10" s="1"/>
  <c r="Q313" i="10" a="1"/>
  <c r="Q313" i="10" s="1"/>
  <c r="W313" i="10" s="1"/>
  <c r="Q577" i="10" a="1"/>
  <c r="Q577" i="10" s="1"/>
  <c r="W577" i="10" s="1"/>
  <c r="Q162" i="10" a="1"/>
  <c r="Q162" i="10" s="1"/>
  <c r="W162" i="10" s="1"/>
  <c r="Q939" i="10" a="1"/>
  <c r="Q939" i="10" s="1"/>
  <c r="W939" i="10" s="1"/>
  <c r="Q867" i="10" a="1"/>
  <c r="Q867" i="10" s="1"/>
  <c r="W867" i="10" s="1"/>
  <c r="Q358" i="10" a="1"/>
  <c r="Q358" i="10" s="1"/>
  <c r="W358" i="10" s="1"/>
  <c r="Q744" i="10" a="1"/>
  <c r="Q744" i="10" s="1"/>
  <c r="W744" i="10" s="1"/>
  <c r="Q157" i="10" a="1"/>
  <c r="Q157" i="10" s="1"/>
  <c r="W157" i="10" s="1"/>
  <c r="Q891" i="10" a="1"/>
  <c r="Q891" i="10" s="1"/>
  <c r="W891" i="10" s="1"/>
  <c r="Q121" i="10" a="1"/>
  <c r="Q121" i="10" s="1"/>
  <c r="W121" i="10" s="1"/>
  <c r="Q225" i="10" a="1"/>
  <c r="Q225" i="10" s="1"/>
  <c r="W225" i="10" s="1"/>
  <c r="Q283" i="10" a="1"/>
  <c r="Q283" i="10" s="1"/>
  <c r="W283" i="10" s="1"/>
  <c r="Q976" i="10" a="1"/>
  <c r="Q976" i="10" s="1"/>
  <c r="W976" i="10" s="1"/>
  <c r="Q554" i="10" a="1"/>
  <c r="Q554" i="10" s="1"/>
  <c r="W554" i="10" s="1"/>
  <c r="Q518" i="10" a="1"/>
  <c r="Q518" i="10" s="1"/>
  <c r="W518" i="10" s="1"/>
  <c r="Q707" i="10" a="1"/>
  <c r="Q707" i="10" s="1"/>
  <c r="W707" i="10" s="1"/>
  <c r="Q570" i="10" a="1"/>
  <c r="Q570" i="10" s="1"/>
  <c r="W570" i="10" s="1"/>
  <c r="Q953" i="10" a="1"/>
  <c r="Q953" i="10" s="1"/>
  <c r="W953" i="10" s="1"/>
  <c r="Q348" i="10" a="1"/>
  <c r="Q348" i="10" s="1"/>
  <c r="W348" i="10" s="1"/>
  <c r="Q187" i="10" a="1"/>
  <c r="Q187" i="10" s="1"/>
  <c r="W187" i="10" s="1"/>
  <c r="Q434" i="10" a="1"/>
  <c r="Q434" i="10" s="1"/>
  <c r="W434" i="10" s="1"/>
  <c r="Q640" i="10" a="1"/>
  <c r="Q640" i="10" s="1"/>
  <c r="W640" i="10" s="1"/>
  <c r="Q572" i="10" a="1"/>
  <c r="Q572" i="10" s="1"/>
  <c r="W572" i="10" s="1"/>
  <c r="Q669" i="10" a="1"/>
  <c r="Q669" i="10" s="1"/>
  <c r="W669" i="10" s="1"/>
  <c r="Q185" i="10" a="1"/>
  <c r="Q185" i="10" s="1"/>
  <c r="W185" i="10" s="1"/>
  <c r="Q796" i="10" a="1"/>
  <c r="Q796" i="10" s="1"/>
  <c r="W796" i="10" s="1"/>
  <c r="Q191" i="10" a="1"/>
  <c r="Q191" i="10" s="1"/>
  <c r="W191" i="10" s="1"/>
  <c r="Q934" i="10" a="1"/>
  <c r="Q934" i="10" s="1"/>
  <c r="W934" i="10" s="1"/>
  <c r="Q888" i="10" a="1"/>
  <c r="Q888" i="10" s="1"/>
  <c r="W888" i="10" s="1"/>
  <c r="Q687" i="10" a="1"/>
  <c r="Q687" i="10" s="1"/>
  <c r="W687" i="10" s="1"/>
  <c r="Q842" i="10" a="1"/>
  <c r="Q842" i="10" s="1"/>
  <c r="W842" i="10" s="1"/>
  <c r="Q255" i="10" a="1"/>
  <c r="Q255" i="10" s="1"/>
  <c r="W255" i="10" s="1"/>
  <c r="Q72" i="10" a="1"/>
  <c r="Q72" i="10" s="1"/>
  <c r="W72" i="10" s="1"/>
  <c r="Q807" i="10" a="1"/>
  <c r="Q807" i="10" s="1"/>
  <c r="W807" i="10" s="1"/>
  <c r="Q252" i="10" a="1"/>
  <c r="Q252" i="10" s="1"/>
  <c r="W252" i="10" s="1"/>
  <c r="Q815" i="10" a="1"/>
  <c r="Q815" i="10" s="1"/>
  <c r="W815" i="10" s="1"/>
  <c r="Q192" i="10" a="1"/>
  <c r="Q192" i="10" s="1"/>
  <c r="W192" i="10" s="1"/>
  <c r="Q87" i="10" a="1"/>
  <c r="Q87" i="10" s="1"/>
  <c r="W87" i="10" s="1"/>
  <c r="Q742" i="10" a="1"/>
  <c r="Q742" i="10" s="1"/>
  <c r="W742" i="10" s="1"/>
  <c r="Q504" i="10" a="1"/>
  <c r="Q504" i="10" s="1"/>
  <c r="W504" i="10" s="1"/>
  <c r="Q463" i="10" a="1"/>
  <c r="Q463" i="10" s="1"/>
  <c r="W463" i="10" s="1"/>
  <c r="Q101" i="10" a="1"/>
  <c r="Q101" i="10" s="1"/>
  <c r="W101" i="10" s="1"/>
  <c r="Q78" i="10" a="1"/>
  <c r="Q78" i="10" s="1"/>
  <c r="W78" i="10" s="1"/>
  <c r="Q625" i="10" a="1"/>
  <c r="Q625" i="10" s="1"/>
  <c r="W625" i="10" s="1"/>
  <c r="Q163" i="10" a="1"/>
  <c r="Q163" i="10" s="1"/>
  <c r="W163" i="10" s="1"/>
  <c r="Q667" i="10" a="1"/>
  <c r="Q667" i="10" s="1"/>
  <c r="W667" i="10" s="1"/>
  <c r="Q63" i="10" a="1"/>
  <c r="Q63" i="10" s="1"/>
  <c r="W63" i="10" s="1"/>
  <c r="Q151" i="10" a="1"/>
  <c r="Q151" i="10" s="1"/>
  <c r="W151" i="10" s="1"/>
  <c r="Q8" i="10" a="1"/>
  <c r="Q8" i="10" s="1"/>
  <c r="W8" i="10" s="1"/>
  <c r="Q916" i="10" a="1"/>
  <c r="Q916" i="10" s="1"/>
  <c r="W916" i="10" s="1"/>
  <c r="Q464" i="10" a="1"/>
  <c r="Q464" i="10" s="1"/>
  <c r="W464" i="10" s="1"/>
  <c r="Q837" i="10" a="1"/>
  <c r="Q837" i="10" s="1"/>
  <c r="W837" i="10" s="1"/>
  <c r="Q172" i="10" a="1"/>
  <c r="Q172" i="10" s="1"/>
  <c r="W172" i="10" s="1"/>
  <c r="Q996" i="10" a="1"/>
  <c r="Q996" i="10" s="1"/>
  <c r="W996" i="10" s="1"/>
  <c r="Q4" i="10" a="1"/>
  <c r="Q4" i="10" s="1"/>
  <c r="W4" i="10" s="1"/>
  <c r="Q229" i="10" a="1"/>
  <c r="Q229" i="10" s="1"/>
  <c r="W229" i="10" s="1"/>
  <c r="Q788" i="10" a="1"/>
  <c r="Q788" i="10" s="1"/>
  <c r="W788" i="10" s="1"/>
  <c r="Q112" i="10" a="1"/>
  <c r="Q112" i="10" s="1"/>
  <c r="W112" i="10" s="1"/>
  <c r="Q558" i="10" a="1"/>
  <c r="Q558" i="10" s="1"/>
  <c r="W558" i="10" s="1"/>
  <c r="Q802" i="10" a="1"/>
  <c r="Q802" i="10" s="1"/>
  <c r="W802" i="10" s="1"/>
  <c r="Q822" i="10" a="1"/>
  <c r="Q822" i="10" s="1"/>
  <c r="W822" i="10" s="1"/>
  <c r="Q603" i="10" a="1"/>
  <c r="Q603" i="10" s="1"/>
  <c r="W603" i="10" s="1"/>
  <c r="Q411" i="10" a="1"/>
  <c r="Q411" i="10" s="1"/>
  <c r="W411" i="10" s="1"/>
  <c r="Q611" i="10" a="1"/>
  <c r="Q611" i="10" s="1"/>
  <c r="W611" i="10" s="1"/>
  <c r="Q161" i="10" a="1"/>
  <c r="Q161" i="10" s="1"/>
  <c r="W161" i="10" s="1"/>
  <c r="Q86" i="10" a="1"/>
  <c r="Q86" i="10" s="1"/>
  <c r="W86" i="10" s="1"/>
  <c r="Q349" i="10" a="1"/>
  <c r="Q349" i="10" s="1"/>
  <c r="W349" i="10" s="1"/>
  <c r="Q289" i="10" a="1"/>
  <c r="Q289" i="10" s="1"/>
  <c r="W289" i="10" s="1"/>
  <c r="Q668" i="10" a="1"/>
  <c r="Q668" i="10" s="1"/>
  <c r="W668" i="10" s="1"/>
  <c r="Q287" i="10" a="1"/>
  <c r="Q287" i="10" s="1"/>
  <c r="W287" i="10" s="1"/>
  <c r="Q983" i="10" a="1"/>
  <c r="Q983" i="10" s="1"/>
  <c r="W983" i="10" s="1"/>
  <c r="Q347" i="10" a="1"/>
  <c r="Q347" i="10" s="1"/>
  <c r="W347" i="10" s="1"/>
  <c r="Q350" i="10" a="1"/>
  <c r="Q350" i="10" s="1"/>
  <c r="W350" i="10" s="1"/>
  <c r="Q925" i="10" a="1"/>
  <c r="Q925" i="10" s="1"/>
  <c r="W925" i="10" s="1"/>
  <c r="Q561" i="10" a="1"/>
  <c r="Q561" i="10" s="1"/>
  <c r="W561" i="10" s="1"/>
  <c r="Q47" i="10" a="1"/>
  <c r="Q47" i="10" s="1"/>
  <c r="W47" i="10" s="1"/>
  <c r="Q579" i="10" a="1"/>
  <c r="Q579" i="10" s="1"/>
  <c r="W579" i="10" s="1"/>
  <c r="Q155" i="10" a="1"/>
  <c r="Q155" i="10" s="1"/>
  <c r="W155" i="10" s="1"/>
  <c r="Q909" i="10" a="1"/>
  <c r="Q909" i="10" s="1"/>
  <c r="W909" i="10" s="1"/>
  <c r="Q659" i="10" a="1"/>
  <c r="Q659" i="10" s="1"/>
  <c r="W659" i="10" s="1"/>
  <c r="Q651" i="10" a="1"/>
  <c r="Q651" i="10" s="1"/>
  <c r="W651" i="10" s="1"/>
  <c r="Q817" i="10" a="1"/>
  <c r="Q817" i="10" s="1"/>
  <c r="W817" i="10" s="1"/>
  <c r="Q943" i="10" a="1"/>
  <c r="Q943" i="10" s="1"/>
  <c r="W943" i="10" s="1"/>
  <c r="Q936" i="10" a="1"/>
  <c r="Q936" i="10" s="1"/>
  <c r="W936" i="10" s="1"/>
  <c r="Q307" i="10" a="1"/>
  <c r="Q307" i="10" s="1"/>
  <c r="W307" i="10" s="1"/>
  <c r="Q803" i="10" a="1"/>
  <c r="Q803" i="10" s="1"/>
  <c r="W803" i="10" s="1"/>
  <c r="Q749" i="10" a="1"/>
  <c r="Q749" i="10" s="1"/>
  <c r="W749" i="10" s="1"/>
  <c r="Q381" i="10" a="1"/>
  <c r="Q381" i="10" s="1"/>
  <c r="W381" i="10" s="1"/>
  <c r="Q585" i="10" a="1"/>
  <c r="Q585" i="10" s="1"/>
  <c r="W585" i="10" s="1"/>
  <c r="Q889" i="10" a="1"/>
  <c r="Q889" i="10" s="1"/>
  <c r="W889" i="10" s="1"/>
  <c r="Q915" i="10" a="1"/>
  <c r="Q915" i="10" s="1"/>
  <c r="W915" i="10" s="1"/>
  <c r="Q531" i="10" a="1"/>
  <c r="Q531" i="10" s="1"/>
  <c r="W531" i="10" s="1"/>
  <c r="Q711" i="10" a="1"/>
  <c r="Q711" i="10" s="1"/>
  <c r="W711" i="10" s="1"/>
  <c r="Q458" i="10" a="1"/>
  <c r="Q458" i="10" s="1"/>
  <c r="W458" i="10" s="1"/>
  <c r="Q791" i="10" a="1"/>
  <c r="Q791" i="10" s="1"/>
  <c r="W791" i="10" s="1"/>
  <c r="Q345" i="10" a="1"/>
  <c r="Q345" i="10" s="1"/>
  <c r="W345" i="10" s="1"/>
  <c r="Q80" i="10" a="1"/>
  <c r="Q80" i="10" s="1"/>
  <c r="W80" i="10" s="1"/>
  <c r="Q698" i="10" a="1"/>
  <c r="Q698" i="10" s="1"/>
  <c r="W698" i="10" s="1"/>
  <c r="Q55" i="10" a="1"/>
  <c r="Q55" i="10" s="1"/>
  <c r="W55" i="10" s="1"/>
  <c r="Q450" i="10" a="1"/>
  <c r="Q450" i="10" s="1"/>
  <c r="W450" i="10" s="1"/>
  <c r="Q998" i="10" a="1"/>
  <c r="Q998" i="10" s="1"/>
  <c r="W998" i="10" s="1"/>
  <c r="Q392" i="10" a="1"/>
  <c r="Q392" i="10" s="1"/>
  <c r="W392" i="10" s="1"/>
  <c r="Q343" i="10" a="1"/>
  <c r="Q343" i="10" s="1"/>
  <c r="W343" i="10" s="1"/>
  <c r="Q766" i="10" a="1"/>
  <c r="Q766" i="10" s="1"/>
  <c r="W766" i="10" s="1"/>
  <c r="Q922" i="10" a="1"/>
  <c r="Q922" i="10" s="1"/>
  <c r="W922" i="10" s="1"/>
  <c r="Q193" i="10" a="1"/>
  <c r="Q193" i="10" s="1"/>
  <c r="W193" i="10" s="1"/>
  <c r="Q961" i="10" a="1"/>
  <c r="Q961" i="10" s="1"/>
  <c r="W961" i="10" s="1"/>
  <c r="Q416" i="10" a="1"/>
  <c r="Q416" i="10" s="1"/>
  <c r="W416" i="10" s="1"/>
  <c r="Q631" i="10" a="1"/>
  <c r="Q631" i="10" s="1"/>
  <c r="W631" i="10" s="1"/>
  <c r="Q899" i="10" a="1"/>
  <c r="Q899" i="10" s="1"/>
  <c r="W899" i="10" s="1"/>
  <c r="Q266" i="10" a="1"/>
  <c r="Q266" i="10" s="1"/>
  <c r="W266" i="10" s="1"/>
  <c r="Q418" i="10" a="1"/>
  <c r="Q418" i="10" s="1"/>
  <c r="W418" i="10" s="1"/>
  <c r="Q959" i="10" a="1"/>
  <c r="Q959" i="10" s="1"/>
  <c r="W959" i="10" s="1"/>
  <c r="Q263" i="10" a="1"/>
  <c r="Q263" i="10" s="1"/>
  <c r="W263" i="10" s="1"/>
  <c r="Q9" i="10" a="1"/>
  <c r="Q9" i="10" s="1"/>
  <c r="W9" i="10" s="1"/>
  <c r="Q857" i="10" a="1"/>
  <c r="Q857" i="10" s="1"/>
  <c r="W857" i="10" s="1"/>
  <c r="Q476" i="10" a="1"/>
  <c r="Q476" i="10" s="1"/>
  <c r="W476" i="10" s="1"/>
  <c r="Q297" i="10" a="1"/>
  <c r="Q297" i="10" s="1"/>
  <c r="W297" i="10" s="1"/>
  <c r="Q310" i="10" a="1"/>
  <c r="Q310" i="10" s="1"/>
  <c r="W310" i="10" s="1"/>
  <c r="Q568" i="10" a="1"/>
  <c r="Q568" i="10" s="1"/>
  <c r="W568" i="10" s="1"/>
  <c r="Q25" i="10" a="1"/>
  <c r="Q25" i="10" s="1"/>
  <c r="W25" i="10" s="1"/>
  <c r="Q26" i="10" a="1"/>
  <c r="Q26" i="10" s="1"/>
  <c r="W26" i="10" s="1"/>
  <c r="Q367" i="10" a="1"/>
  <c r="Q367" i="10" s="1"/>
  <c r="W367" i="10" s="1"/>
  <c r="Q284" i="10" a="1"/>
  <c r="Q284" i="10" s="1"/>
  <c r="W284" i="10" s="1"/>
  <c r="Q723" i="10" a="1"/>
  <c r="Q723" i="10" s="1"/>
  <c r="W723" i="10" s="1"/>
  <c r="Q208" i="10" a="1"/>
  <c r="Q208" i="10" s="1"/>
  <c r="W208" i="10" s="1"/>
  <c r="Q991" i="10" a="1"/>
  <c r="Q991" i="10" s="1"/>
  <c r="W991" i="10" s="1"/>
  <c r="Q65" i="10" a="1"/>
  <c r="Q65" i="10" s="1"/>
  <c r="W65" i="10" s="1"/>
  <c r="Q975" i="10" a="1"/>
  <c r="Q975" i="10" s="1"/>
  <c r="W975" i="10" s="1"/>
  <c r="Q203" i="10" a="1"/>
  <c r="Q203" i="10" s="1"/>
  <c r="W203" i="10" s="1"/>
  <c r="Q948" i="10" a="1"/>
  <c r="Q948" i="10" s="1"/>
  <c r="W948" i="10" s="1"/>
  <c r="Q363" i="10" a="1"/>
  <c r="Q363" i="10" s="1"/>
  <c r="W363" i="10" s="1"/>
  <c r="Q500" i="10" a="1"/>
  <c r="Q500" i="10" s="1"/>
  <c r="W500" i="10" s="1"/>
  <c r="Q797" i="10" a="1"/>
  <c r="Q797" i="10" s="1"/>
  <c r="W797" i="10" s="1"/>
  <c r="Q606" i="10" a="1"/>
  <c r="Q606" i="10" s="1"/>
  <c r="W606" i="10" s="1"/>
  <c r="Q708" i="10" a="1"/>
  <c r="Q708" i="10" s="1"/>
  <c r="W708" i="10" s="1"/>
  <c r="Q181" i="10" a="1"/>
  <c r="Q181" i="10" s="1"/>
  <c r="W181" i="10" s="1"/>
  <c r="Q380" i="10" a="1"/>
  <c r="Q380" i="10" s="1"/>
  <c r="W380" i="10" s="1"/>
  <c r="Q356" i="10" a="1"/>
  <c r="Q356" i="10" s="1"/>
  <c r="W356" i="10" s="1"/>
  <c r="Q764" i="10" a="1"/>
  <c r="Q764" i="10" s="1"/>
  <c r="W764" i="10" s="1"/>
  <c r="Q691" i="10" a="1"/>
  <c r="Q691" i="10" s="1"/>
  <c r="W691" i="10" s="1"/>
  <c r="Q608" i="10" a="1"/>
  <c r="Q608" i="10" s="1"/>
  <c r="W608" i="10" s="1"/>
  <c r="Q186" i="10" a="1"/>
  <c r="Q186" i="10" s="1"/>
  <c r="W186" i="10" s="1"/>
  <c r="Q919" i="10" a="1"/>
  <c r="Q919" i="10" s="1"/>
  <c r="W919" i="10" s="1"/>
  <c r="Q92" i="10" a="1"/>
  <c r="Q92" i="10" s="1"/>
  <c r="W92" i="10" s="1"/>
  <c r="Q657" i="10" a="1"/>
  <c r="Q657" i="10" s="1"/>
  <c r="W657" i="10" s="1"/>
  <c r="Q773" i="10" a="1"/>
  <c r="Q773" i="10" s="1"/>
  <c r="W773" i="10" s="1"/>
  <c r="Q319" i="10" a="1"/>
  <c r="Q319" i="10" s="1"/>
  <c r="W319" i="10" s="1"/>
  <c r="Q772" i="10" a="1"/>
  <c r="Q772" i="10" s="1"/>
  <c r="W772" i="10" s="1"/>
  <c r="Q195" i="10" a="1"/>
  <c r="Q195" i="10" s="1"/>
  <c r="W195" i="10" s="1"/>
  <c r="Q412" i="10" a="1"/>
  <c r="Q412" i="10" s="1"/>
  <c r="W412" i="10" s="1"/>
  <c r="Q786" i="10" a="1"/>
  <c r="Q786" i="10" s="1"/>
  <c r="W786" i="10" s="1"/>
  <c r="Q184" i="10" a="1"/>
  <c r="Q184" i="10" s="1"/>
  <c r="W184" i="10" s="1"/>
  <c r="Q735" i="10" a="1"/>
  <c r="Q735" i="10" s="1"/>
  <c r="W735" i="10" s="1"/>
  <c r="Q119" i="10" a="1"/>
  <c r="Q119" i="10" s="1"/>
  <c r="W119" i="10" s="1"/>
  <c r="Q10" i="10" a="1"/>
  <c r="Q10" i="10" s="1"/>
  <c r="W10" i="10" s="1"/>
  <c r="Q563" i="10" a="1"/>
  <c r="Q563" i="10" s="1"/>
  <c r="W563" i="10" s="1"/>
  <c r="Q394" i="10" a="1"/>
  <c r="Q394" i="10" s="1"/>
  <c r="W394" i="10" s="1"/>
  <c r="Q913" i="10" a="1"/>
  <c r="Q913" i="10" s="1"/>
  <c r="W913" i="10" s="1"/>
  <c r="Q103" i="10" a="1"/>
  <c r="Q103" i="10" s="1"/>
  <c r="W103" i="10" s="1"/>
  <c r="Q864" i="10" a="1"/>
  <c r="Q864" i="10" s="1"/>
  <c r="W864" i="10" s="1"/>
  <c r="Q546" i="10" a="1"/>
  <c r="Q546" i="10" s="1"/>
  <c r="W546" i="10" s="1"/>
  <c r="Q144" i="10" a="1"/>
  <c r="Q144" i="10" s="1"/>
  <c r="W144" i="10" s="1"/>
  <c r="Q559" i="10" a="1"/>
  <c r="Q559" i="10" s="1"/>
  <c r="W559" i="10" s="1"/>
  <c r="Q74" i="10" a="1"/>
  <c r="Q74" i="10" s="1"/>
  <c r="W74" i="10" s="1"/>
  <c r="Q20" i="10" a="1"/>
  <c r="Q20" i="10" s="1"/>
  <c r="W20" i="10" s="1"/>
  <c r="Q2" i="10" a="1"/>
  <c r="Q2" i="10" s="1"/>
  <c r="Q332" i="6" a="1"/>
  <c r="Q332" i="6" s="1"/>
  <c r="Q708" i="6" a="1"/>
  <c r="Q708" i="6" s="1"/>
  <c r="Q306" i="6" a="1"/>
  <c r="Q306" i="6" s="1"/>
  <c r="Q664" i="6" a="1"/>
  <c r="Q664" i="6" s="1"/>
  <c r="Q431" i="6" a="1"/>
  <c r="Q431" i="6" s="1"/>
  <c r="Q784" i="6" a="1"/>
  <c r="Q784" i="6" s="1"/>
  <c r="Q686" i="6" a="1"/>
  <c r="Q686" i="6" s="1"/>
  <c r="Q2" i="6" a="1"/>
  <c r="Q2" i="6" s="1"/>
  <c r="Q409" i="6" a="1"/>
  <c r="Q409" i="6" s="1"/>
  <c r="Q902" i="6" a="1"/>
  <c r="Q902" i="6" s="1"/>
  <c r="Q716" i="6" a="1"/>
  <c r="Q716" i="6" s="1"/>
  <c r="Q710" i="6" a="1"/>
  <c r="Q710" i="6" s="1"/>
  <c r="Q994" i="6" a="1"/>
  <c r="Q994" i="6" s="1"/>
  <c r="Q129" i="6" a="1"/>
  <c r="Q129" i="6" s="1"/>
  <c r="Q631" i="6" a="1"/>
  <c r="Q631" i="6" s="1"/>
  <c r="Q754" i="6" a="1"/>
  <c r="Q754" i="6" s="1"/>
  <c r="Q583" i="6" a="1"/>
  <c r="Q583" i="6" s="1"/>
  <c r="Q517" i="6" a="1"/>
  <c r="Q517" i="6" s="1"/>
  <c r="Q447" i="6" a="1"/>
  <c r="Q447" i="6" s="1"/>
  <c r="Q677" i="6" a="1"/>
  <c r="Q677" i="6" s="1"/>
  <c r="Q438" i="6" a="1"/>
  <c r="Q438" i="6" s="1"/>
  <c r="Q575" i="6" a="1"/>
  <c r="Q575" i="6" s="1"/>
  <c r="Q417" i="6" a="1"/>
  <c r="Q417" i="6" s="1"/>
  <c r="Q368" i="6" a="1"/>
  <c r="Q368" i="6" s="1"/>
  <c r="Q986" i="6" a="1"/>
  <c r="Q986" i="6" s="1"/>
  <c r="Q598" i="6" a="1"/>
  <c r="Q598" i="6" s="1"/>
  <c r="Q967" i="6" a="1"/>
  <c r="Q967" i="6" s="1"/>
  <c r="Q410" i="6" a="1"/>
  <c r="Q410" i="6" s="1"/>
  <c r="Q939" i="6" a="1"/>
  <c r="Q939" i="6" s="1"/>
  <c r="Q766" i="6" a="1"/>
  <c r="Q766" i="6" s="1"/>
  <c r="Q661" i="6" a="1"/>
  <c r="Q661" i="6" s="1"/>
  <c r="Q330" i="6" a="1"/>
  <c r="Q330" i="6" s="1"/>
  <c r="Q80" i="6" a="1"/>
  <c r="Q80" i="6" s="1"/>
  <c r="Q555" i="6" a="1"/>
  <c r="Q555" i="6" s="1"/>
  <c r="Q758" i="6" a="1"/>
  <c r="Q758" i="6" s="1"/>
  <c r="Q561" i="6" a="1"/>
  <c r="Q561" i="6" s="1"/>
  <c r="Q509" i="6" a="1"/>
  <c r="Q509" i="6" s="1"/>
  <c r="Q408" i="6" a="1"/>
  <c r="Q408" i="6" s="1"/>
  <c r="Q988" i="6" a="1"/>
  <c r="Q988" i="6" s="1"/>
  <c r="Q380" i="6" a="1"/>
  <c r="Q380" i="6" s="1"/>
  <c r="Q553" i="6" a="1"/>
  <c r="Q553" i="6" s="1"/>
  <c r="Q364" i="6" a="1"/>
  <c r="Q364" i="6" s="1"/>
  <c r="Q335" i="6" a="1"/>
  <c r="Q335" i="6" s="1"/>
  <c r="Q772" i="6" a="1"/>
  <c r="Q772" i="6" s="1"/>
  <c r="Q667" i="6" a="1"/>
  <c r="Q667" i="6" s="1"/>
  <c r="Q181" i="6" a="1"/>
  <c r="Q181" i="6" s="1"/>
  <c r="Q490" i="6" a="1"/>
  <c r="Q490" i="6" s="1"/>
  <c r="Q348" i="6" a="1"/>
  <c r="Q348" i="6" s="1"/>
  <c r="Q674" i="6" a="1"/>
  <c r="Q674" i="6" s="1"/>
  <c r="Q864" i="6" a="1"/>
  <c r="Q864" i="6" s="1"/>
  <c r="Q991" i="6" a="1"/>
  <c r="Q991" i="6" s="1"/>
  <c r="Q300" i="6" a="1"/>
  <c r="Q300" i="6" s="1"/>
  <c r="Q148" i="6" a="1"/>
  <c r="Q148" i="6" s="1"/>
  <c r="Q247" i="6" a="1"/>
  <c r="Q247" i="6" s="1"/>
  <c r="Q670" i="6" a="1"/>
  <c r="Q670" i="6" s="1"/>
  <c r="Q906" i="6" a="1"/>
  <c r="Q906" i="6" s="1"/>
  <c r="Q101" i="6" a="1"/>
  <c r="Q101" i="6" s="1"/>
  <c r="Q254" i="6" a="1"/>
  <c r="Q254" i="6" s="1"/>
  <c r="Q180" i="6" a="1"/>
  <c r="Q180" i="6" s="1"/>
  <c r="Q371" i="6" a="1"/>
  <c r="Q371" i="6" s="1"/>
  <c r="Q374" i="6" a="1"/>
  <c r="Q374" i="6" s="1"/>
  <c r="Q656" i="6" a="1"/>
  <c r="Q656" i="6" s="1"/>
  <c r="Q963" i="6" a="1"/>
  <c r="Q963" i="6" s="1"/>
  <c r="Q682" i="6" a="1"/>
  <c r="Q682" i="6" s="1"/>
  <c r="Q594" i="6" a="1"/>
  <c r="Q594" i="6" s="1"/>
  <c r="Q886" i="6" a="1"/>
  <c r="Q886" i="6" s="1"/>
  <c r="Q965" i="6" a="1"/>
  <c r="Q965" i="6" s="1"/>
  <c r="Q375" i="6" a="1"/>
  <c r="Q375" i="6" s="1"/>
  <c r="Q973" i="6" a="1"/>
  <c r="Q973" i="6" s="1"/>
  <c r="Q762" i="6" a="1"/>
  <c r="Q762" i="6" s="1"/>
  <c r="Q721" i="6" a="1"/>
  <c r="Q721" i="6" s="1"/>
  <c r="Q500" i="6" a="1"/>
  <c r="Q500" i="6" s="1"/>
  <c r="Q564" i="6" a="1"/>
  <c r="Q564" i="6" s="1"/>
  <c r="Q345" i="6" a="1"/>
  <c r="Q345" i="6" s="1"/>
  <c r="Q815" i="6" a="1"/>
  <c r="Q815" i="6" s="1"/>
  <c r="Q702" i="6" a="1"/>
  <c r="Q702" i="6" s="1"/>
  <c r="Q534" i="6" a="1"/>
  <c r="Q534" i="6" s="1"/>
  <c r="Q528" i="6" a="1"/>
  <c r="Q528" i="6" s="1"/>
  <c r="Q729" i="6" a="1"/>
  <c r="Q729" i="6" s="1"/>
  <c r="Q478" i="6" a="1"/>
  <c r="Q478" i="6" s="1"/>
  <c r="Q694" i="6" a="1"/>
  <c r="Q694" i="6" s="1"/>
  <c r="Q455" i="6" a="1"/>
  <c r="Q455" i="6" s="1"/>
  <c r="Q427" i="6" a="1"/>
  <c r="Q427" i="6" s="1"/>
  <c r="Q305" i="6" a="1"/>
  <c r="Q305" i="6" s="1"/>
  <c r="Q55" i="6" a="1"/>
  <c r="Q55" i="6" s="1"/>
  <c r="Q987" i="6" a="1"/>
  <c r="Q987" i="6" s="1"/>
  <c r="Q489" i="6" a="1"/>
  <c r="Q489" i="6" s="1"/>
  <c r="Q968" i="6" a="1"/>
  <c r="Q968" i="6" s="1"/>
  <c r="Q851" i="6" a="1"/>
  <c r="Q851" i="6" s="1"/>
  <c r="Q763" i="6" a="1"/>
  <c r="Q763" i="6" s="1"/>
  <c r="Q587" i="6" a="1"/>
  <c r="Q587" i="6" s="1"/>
  <c r="Q896" i="6" a="1"/>
  <c r="Q896" i="6" s="1"/>
  <c r="Q633" i="6" a="1"/>
  <c r="Q633" i="6" s="1"/>
  <c r="Q843" i="6" a="1"/>
  <c r="Q843" i="6" s="1"/>
  <c r="Q585" i="6" a="1"/>
  <c r="Q585" i="6" s="1"/>
  <c r="Q536" i="6" a="1"/>
  <c r="Q536" i="6" s="1"/>
  <c r="Q475" i="6" a="1"/>
  <c r="Q475" i="6" s="1"/>
  <c r="Q882" i="6" a="1"/>
  <c r="Q882" i="6" s="1"/>
  <c r="Q428" i="6" a="1"/>
  <c r="Q428" i="6" s="1"/>
  <c r="Q577" i="6" a="1"/>
  <c r="Q577" i="6" s="1"/>
  <c r="Q426" i="6" a="1"/>
  <c r="Q426" i="6" s="1"/>
  <c r="Q404" i="6" a="1"/>
  <c r="Q404" i="6" s="1"/>
  <c r="Q949" i="6" a="1"/>
  <c r="Q949" i="6" s="1"/>
  <c r="Q894" i="6" a="1"/>
  <c r="Q894" i="6" s="1"/>
  <c r="Q938" i="6" a="1"/>
  <c r="Q938" i="6" s="1"/>
  <c r="Q563" i="6" a="1"/>
  <c r="Q563" i="6" s="1"/>
  <c r="Q608" i="6" a="1"/>
  <c r="Q608" i="6" s="1"/>
  <c r="Q482" i="6" a="1"/>
  <c r="Q482" i="6" s="1"/>
  <c r="Q920" i="6" a="1"/>
  <c r="Q920" i="6" s="1"/>
  <c r="Q787" i="6" a="1"/>
  <c r="Q787" i="6" s="1"/>
  <c r="Q248" i="6" a="1"/>
  <c r="Q248" i="6" s="1"/>
  <c r="Q97" i="6" a="1"/>
  <c r="Q97" i="6" s="1"/>
  <c r="Q790" i="6" a="1"/>
  <c r="Q790" i="6" s="1"/>
  <c r="Q547" i="6" a="1"/>
  <c r="Q547" i="6" s="1"/>
  <c r="Q3" i="6" a="1"/>
  <c r="Q3" i="6" s="1"/>
  <c r="Q880" i="6" a="1"/>
  <c r="Q880" i="6" s="1"/>
  <c r="Q60" i="6" a="1"/>
  <c r="Q60" i="6" s="1"/>
  <c r="Q507" i="6" a="1"/>
  <c r="Q507" i="6" s="1"/>
  <c r="Q651" i="6" a="1"/>
  <c r="Q651" i="6" s="1"/>
  <c r="Q67" i="6" a="1"/>
  <c r="Q67" i="6" s="1"/>
  <c r="Q474" i="6" a="1"/>
  <c r="Q474" i="6" s="1"/>
  <c r="Q448" i="6" a="1"/>
  <c r="Q448" i="6" s="1"/>
  <c r="Q458" i="6" a="1"/>
  <c r="Q458" i="6" s="1"/>
  <c r="Q68" i="6" a="1"/>
  <c r="Q68" i="6" s="1"/>
  <c r="Q515" i="6" a="1"/>
  <c r="Q515" i="6" s="1"/>
  <c r="Q315" i="6" a="1"/>
  <c r="Q315" i="6" s="1"/>
  <c r="Q524" i="6" a="1"/>
  <c r="Q524" i="6" s="1"/>
  <c r="Q302" i="6" a="1"/>
  <c r="Q302" i="6" s="1"/>
  <c r="Q823" i="6" a="1"/>
  <c r="Q823" i="6" s="1"/>
  <c r="Q759" i="6" a="1"/>
  <c r="Q759" i="6" s="1"/>
  <c r="Q358" i="6" a="1"/>
  <c r="Q358" i="6" s="1"/>
  <c r="Q232" i="6" a="1"/>
  <c r="Q232" i="6" s="1"/>
  <c r="Q369" i="6" a="1"/>
  <c r="Q369" i="6" s="1"/>
  <c r="Q862" i="6" a="1"/>
  <c r="Q862" i="6" s="1"/>
  <c r="Q713" i="6" a="1"/>
  <c r="Q713" i="6" s="1"/>
  <c r="Q699" i="6" a="1"/>
  <c r="Q699" i="6" s="1"/>
  <c r="Q947" i="6" a="1"/>
  <c r="Q947" i="6" s="1"/>
  <c r="Q94" i="6" a="1"/>
  <c r="Q94" i="6" s="1"/>
  <c r="Q559" i="6" a="1"/>
  <c r="Q559" i="6" s="1"/>
  <c r="Q705" i="6" a="1"/>
  <c r="Q705" i="6" s="1"/>
  <c r="Q538" i="6" a="1"/>
  <c r="Q538" i="6" s="1"/>
  <c r="Q444" i="6" a="1"/>
  <c r="Q444" i="6" s="1"/>
  <c r="Q382" i="6" a="1"/>
  <c r="Q382" i="6" s="1"/>
  <c r="Q252" i="6" a="1"/>
  <c r="Q252" i="6" s="1"/>
  <c r="Q342" i="6" a="1"/>
  <c r="Q342" i="6" s="1"/>
  <c r="Q541" i="6" a="1"/>
  <c r="Q541" i="6" s="1"/>
  <c r="Q360" i="6" a="1"/>
  <c r="Q360" i="6" s="1"/>
  <c r="Q903" i="6" a="1"/>
  <c r="Q903" i="6" s="1"/>
  <c r="Q824" i="6" a="1"/>
  <c r="Q824" i="6" s="1"/>
  <c r="Q526" i="6" a="1"/>
  <c r="Q526" i="6" s="1"/>
  <c r="Q285" i="6" a="1"/>
  <c r="Q285" i="6" s="1"/>
  <c r="Q352" i="6" a="1"/>
  <c r="Q352" i="6" s="1"/>
  <c r="Q895" i="6" a="1"/>
  <c r="Q895" i="6" s="1"/>
  <c r="Q653" i="6" a="1"/>
  <c r="Q653" i="6" s="1"/>
  <c r="Q557" i="6" a="1"/>
  <c r="Q557" i="6" s="1"/>
  <c r="Q599" i="6" a="1"/>
  <c r="Q599" i="6" s="1"/>
  <c r="Q821" i="6" a="1"/>
  <c r="Q821" i="6" s="1"/>
  <c r="Q488" i="6" a="1"/>
  <c r="Q488" i="6" s="1"/>
  <c r="Q720" i="6" a="1"/>
  <c r="Q720" i="6" s="1"/>
  <c r="Q501" i="6" a="1"/>
  <c r="Q501" i="6" s="1"/>
  <c r="Q441" i="6" a="1"/>
  <c r="Q441" i="6" s="1"/>
  <c r="Q325" i="6" a="1"/>
  <c r="Q325" i="6" s="1"/>
  <c r="Q34" i="6" a="1"/>
  <c r="Q34" i="6" s="1"/>
  <c r="Q324" i="6" a="1"/>
  <c r="Q324" i="6" s="1"/>
  <c r="Q641" i="6" a="1"/>
  <c r="Q641" i="6" s="1"/>
  <c r="Q866" i="6" a="1"/>
  <c r="Q866" i="6" s="1"/>
  <c r="Q440" i="6" a="1"/>
  <c r="Q440" i="6" s="1"/>
  <c r="Q985" i="6" a="1"/>
  <c r="Q985" i="6" s="1"/>
  <c r="Q678" i="6" a="1"/>
  <c r="Q678" i="6" s="1"/>
  <c r="Q245" i="6" a="1"/>
  <c r="Q245" i="6" s="1"/>
  <c r="Q531" i="6" a="1"/>
  <c r="Q531" i="6" s="1"/>
  <c r="Q779" i="6" a="1"/>
  <c r="Q779" i="6" s="1"/>
  <c r="Q799" i="6" a="1"/>
  <c r="Q799" i="6" s="1"/>
  <c r="Q957" i="6" a="1"/>
  <c r="Q957" i="6" s="1"/>
  <c r="Q314" i="6" a="1"/>
  <c r="Q314" i="6" s="1"/>
  <c r="Q56" i="6" a="1"/>
  <c r="Q56" i="6" s="1"/>
  <c r="Q622" i="6" a="1"/>
  <c r="Q622" i="6" s="1"/>
  <c r="Q456" i="6" a="1"/>
  <c r="Q456" i="6" s="1"/>
  <c r="Q806" i="6" a="1"/>
  <c r="Q806" i="6" s="1"/>
  <c r="Q593" i="6" a="1"/>
  <c r="Q593" i="6" s="1"/>
  <c r="Q344" i="6" a="1"/>
  <c r="Q344" i="6" s="1"/>
  <c r="Q744" i="6" a="1"/>
  <c r="Q744" i="6" s="1"/>
  <c r="Q137" i="6" a="1"/>
  <c r="Q137" i="6" s="1"/>
  <c r="Q376" i="6" a="1"/>
  <c r="Q376" i="6" s="1"/>
  <c r="Q629" i="6" a="1"/>
  <c r="Q629" i="6" s="1"/>
  <c r="Q373" i="6" a="1"/>
  <c r="Q373" i="6" s="1"/>
  <c r="Q339" i="6" a="1"/>
  <c r="Q339" i="6" s="1"/>
  <c r="Q983" i="6" a="1"/>
  <c r="Q983" i="6" s="1"/>
  <c r="Q852" i="6" a="1"/>
  <c r="Q852" i="6" s="1"/>
  <c r="Q992" i="6" a="1"/>
  <c r="Q992" i="6" s="1"/>
  <c r="Q470" i="6" a="1"/>
  <c r="Q470" i="6" s="1"/>
  <c r="Q941" i="6" a="1"/>
  <c r="Q941" i="6" s="1"/>
  <c r="Q751" i="6" a="1"/>
  <c r="Q751" i="6" s="1"/>
  <c r="Q655" i="6" a="1"/>
  <c r="Q655" i="6" s="1"/>
  <c r="Q560" i="6" a="1"/>
  <c r="Q560" i="6" s="1"/>
  <c r="Q549" i="6" a="1"/>
  <c r="Q549" i="6" s="1"/>
  <c r="Q604" i="6" a="1"/>
  <c r="Q604" i="6" s="1"/>
  <c r="Q743" i="6" a="1"/>
  <c r="Q743" i="6" s="1"/>
  <c r="Q647" i="6" a="1"/>
  <c r="Q647" i="6" s="1"/>
  <c r="Q548" i="6" a="1"/>
  <c r="Q548" i="6" s="1"/>
  <c r="Q443" i="6" a="1"/>
  <c r="Q443" i="6" s="1"/>
  <c r="Q242" i="6" a="1"/>
  <c r="Q242" i="6" s="1"/>
  <c r="Q381" i="6" a="1"/>
  <c r="Q381" i="6" s="1"/>
  <c r="Q639" i="6" a="1"/>
  <c r="Q639" i="6" s="1"/>
  <c r="Q419" i="6" a="1"/>
  <c r="Q419" i="6" s="1"/>
  <c r="Q365" i="6" a="1"/>
  <c r="Q365" i="6" s="1"/>
  <c r="Q954" i="6" a="1"/>
  <c r="Q954" i="6" s="1"/>
  <c r="Q741" i="6" a="1"/>
  <c r="Q741" i="6" s="1"/>
  <c r="Q935" i="6" a="1"/>
  <c r="Q935" i="6" s="1"/>
  <c r="Q353" i="6" a="1"/>
  <c r="Q353" i="6" s="1"/>
  <c r="Q975" i="6" a="1"/>
  <c r="Q975" i="6" s="1"/>
  <c r="Q755" i="6" a="1"/>
  <c r="Q755" i="6" s="1"/>
  <c r="Q606" i="6" a="1"/>
  <c r="Q606" i="6" s="1"/>
  <c r="Q385" i="6" a="1"/>
  <c r="Q385" i="6" s="1"/>
  <c r="Q847" i="6" a="1"/>
  <c r="Q847" i="6" s="1"/>
  <c r="Q550" i="6" a="1"/>
  <c r="Q550" i="6" s="1"/>
  <c r="Q747" i="6" a="1"/>
  <c r="Q747" i="6" s="1"/>
  <c r="Q436" i="6" a="1"/>
  <c r="Q436" i="6" s="1"/>
  <c r="Q511" i="6" a="1"/>
  <c r="Q511" i="6" s="1"/>
  <c r="Q399" i="6" a="1"/>
  <c r="Q399" i="6" s="1"/>
  <c r="Q293" i="6" a="1"/>
  <c r="Q293" i="6" s="1"/>
  <c r="Q401" i="6" a="1"/>
  <c r="Q401" i="6" s="1"/>
  <c r="Q788" i="6" a="1"/>
  <c r="Q788" i="6" s="1"/>
  <c r="Q646" i="6" a="1"/>
  <c r="Q646" i="6" s="1"/>
  <c r="Q354" i="6" a="1"/>
  <c r="Q354" i="6" s="1"/>
  <c r="Q877" i="6" a="1"/>
  <c r="Q877" i="6" s="1"/>
  <c r="Q789" i="6" a="1"/>
  <c r="Q789" i="6" s="1"/>
  <c r="Q363" i="6" a="1"/>
  <c r="Q363" i="6" s="1"/>
  <c r="Q200" i="6" a="1"/>
  <c r="Q200" i="6" s="1"/>
  <c r="Q811" i="6" a="1"/>
  <c r="Q811" i="6" s="1"/>
  <c r="Q125" i="6" a="1"/>
  <c r="Q125" i="6" s="1"/>
  <c r="Q783" i="6" a="1"/>
  <c r="Q783" i="6" s="1"/>
  <c r="Q153" i="6" a="1"/>
  <c r="Q153" i="6" s="1"/>
  <c r="Q20" i="6" a="1"/>
  <c r="Q20" i="6" s="1"/>
  <c r="Q591" i="6" a="1"/>
  <c r="Q591" i="6" s="1"/>
  <c r="Q361" i="6" a="1"/>
  <c r="Q361" i="6" s="1"/>
  <c r="Q473" i="6" a="1"/>
  <c r="Q473" i="6" s="1"/>
  <c r="Q728" i="6" a="1"/>
  <c r="Q728" i="6" s="1"/>
  <c r="Q311" i="6" a="1"/>
  <c r="Q311" i="6" s="1"/>
  <c r="Q18" i="6" a="1"/>
  <c r="Q18" i="6" s="1"/>
  <c r="Q636" i="6" a="1"/>
  <c r="Q636" i="6" s="1"/>
  <c r="Q476" i="6" a="1"/>
  <c r="Q476" i="6" s="1"/>
  <c r="Q592" i="6" a="1"/>
  <c r="Q592" i="6" s="1"/>
  <c r="Q429" i="6" a="1"/>
  <c r="Q429" i="6" s="1"/>
  <c r="Q400" i="6" a="1"/>
  <c r="Q400" i="6" s="1"/>
  <c r="Q971" i="6" a="1"/>
  <c r="Q971" i="6" s="1"/>
  <c r="Q113" i="6" a="1"/>
  <c r="Q113" i="6" s="1"/>
  <c r="Q366" i="6" a="1"/>
  <c r="Q366" i="6" s="1"/>
  <c r="Q469" i="6" a="1"/>
  <c r="Q469" i="6" s="1"/>
  <c r="Q331" i="6" a="1"/>
  <c r="Q331" i="6" s="1"/>
  <c r="Q812" i="6" a="1"/>
  <c r="Q812" i="6" s="1"/>
  <c r="Q797" i="6" a="1"/>
  <c r="Q797" i="6" s="1"/>
  <c r="Q394" i="6" a="1"/>
  <c r="Q394" i="6" s="1"/>
  <c r="Q909" i="6" a="1"/>
  <c r="Q909" i="6" s="1"/>
  <c r="Q323" i="6" a="1"/>
  <c r="Q323" i="6" s="1"/>
  <c r="Q773" i="6" a="1"/>
  <c r="Q773" i="6" s="1"/>
  <c r="Q691" i="6" a="1"/>
  <c r="Q691" i="6" s="1"/>
  <c r="Q628" i="6" a="1"/>
  <c r="Q628" i="6" s="1"/>
  <c r="Q544" i="6" a="1"/>
  <c r="Q544" i="6" s="1"/>
  <c r="Q150" i="6" a="1"/>
  <c r="Q150" i="6" s="1"/>
  <c r="Q442" i="6" a="1"/>
  <c r="Q442" i="6" s="1"/>
  <c r="Q683" i="6" a="1"/>
  <c r="Q683" i="6" s="1"/>
  <c r="Q494" i="6" a="1"/>
  <c r="Q494" i="6" s="1"/>
  <c r="Q424" i="6" a="1"/>
  <c r="Q424" i="6" s="1"/>
  <c r="Q318" i="6" a="1"/>
  <c r="Q318" i="6" s="1"/>
  <c r="Q64" i="6" a="1"/>
  <c r="Q64" i="6" s="1"/>
  <c r="Q955" i="6" a="1"/>
  <c r="Q955" i="6" s="1"/>
  <c r="Q486" i="6" a="1"/>
  <c r="Q486" i="6" s="1"/>
  <c r="Q995" i="6" a="1"/>
  <c r="Q995" i="6" s="1"/>
  <c r="Q816" i="6" a="1"/>
  <c r="Q816" i="6" s="1"/>
  <c r="Q726" i="6" a="1"/>
  <c r="Q726" i="6" s="1"/>
  <c r="Q650" i="6" a="1"/>
  <c r="Q650" i="6" s="1"/>
  <c r="Q937" i="6" a="1"/>
  <c r="Q937" i="6" s="1"/>
  <c r="Q603" i="6" a="1"/>
  <c r="Q603" i="6" s="1"/>
  <c r="Q808" i="6" a="1"/>
  <c r="Q808" i="6" s="1"/>
  <c r="Q649" i="6" a="1"/>
  <c r="Q649" i="6" s="1"/>
  <c r="Q581" i="6" a="1"/>
  <c r="Q581" i="6" s="1"/>
  <c r="Q485" i="6" a="1"/>
  <c r="Q485" i="6" s="1"/>
  <c r="Q229" i="6" a="1"/>
  <c r="Q229" i="6" s="1"/>
  <c r="Q425" i="6" a="1"/>
  <c r="Q425" i="6" s="1"/>
  <c r="Q881" i="6" a="1"/>
  <c r="Q881" i="6" s="1"/>
  <c r="Q745" i="6" a="1"/>
  <c r="Q745" i="6" s="1"/>
  <c r="Q211" i="6" a="1"/>
  <c r="Q211" i="6" s="1"/>
  <c r="Q663" i="6" a="1"/>
  <c r="Q663" i="6" s="1"/>
  <c r="Q266" i="6" a="1"/>
  <c r="Q266" i="6" s="1"/>
  <c r="Q879" i="6" a="1"/>
  <c r="Q879" i="6" s="1"/>
  <c r="Q461" i="6" a="1"/>
  <c r="Q461" i="6" s="1"/>
  <c r="Q271" i="6" a="1"/>
  <c r="Q271" i="6" s="1"/>
  <c r="Q874" i="6" a="1"/>
  <c r="Q874" i="6" s="1"/>
  <c r="Q658" i="6" a="1"/>
  <c r="Q658" i="6" s="1"/>
  <c r="Q219" i="6" a="1"/>
  <c r="Q219" i="6" s="1"/>
  <c r="Q36" i="6" a="1"/>
  <c r="Q36" i="6" s="1"/>
  <c r="Q63" i="6" a="1"/>
  <c r="Q63" i="6" s="1"/>
  <c r="Q493" i="6" a="1"/>
  <c r="Q493" i="6" s="1"/>
  <c r="Q225" i="6" a="1"/>
  <c r="Q225" i="6" s="1"/>
  <c r="Q11" i="6" a="1"/>
  <c r="Q11" i="6" s="1"/>
  <c r="Q47" i="6" a="1"/>
  <c r="Q47" i="6" s="1"/>
  <c r="Q51" i="6" a="1"/>
  <c r="Q51" i="6" s="1"/>
  <c r="Q209" i="6" a="1"/>
  <c r="Q209" i="6" s="1"/>
  <c r="Q834" i="6" a="1"/>
  <c r="Q834" i="6" s="1"/>
  <c r="Q316" i="6" a="1"/>
  <c r="Q316" i="6" s="1"/>
  <c r="Q422" i="6" a="1"/>
  <c r="Q422" i="6" s="1"/>
  <c r="Q226" i="6" a="1"/>
  <c r="Q226" i="6" s="1"/>
  <c r="Q162" i="6" a="1"/>
  <c r="Q162" i="6" s="1"/>
  <c r="Q189" i="6" a="1"/>
  <c r="Q189" i="6" s="1"/>
  <c r="Q828" i="6" a="1"/>
  <c r="Q828" i="6" s="1"/>
  <c r="Q42" i="6" a="1"/>
  <c r="Q42" i="6" s="1"/>
  <c r="Q122" i="6" a="1"/>
  <c r="Q122" i="6" s="1"/>
  <c r="Q130" i="6" a="1"/>
  <c r="Q130" i="6" s="1"/>
  <c r="Q887" i="6" a="1"/>
  <c r="Q887" i="6" s="1"/>
  <c r="Q595" i="6" a="1"/>
  <c r="Q595" i="6" s="1"/>
  <c r="Q737" i="6" a="1"/>
  <c r="Q737" i="6" s="1"/>
  <c r="Q669" i="6" a="1"/>
  <c r="Q669" i="6" s="1"/>
  <c r="Q53" i="6" a="1"/>
  <c r="Q53" i="6" s="1"/>
  <c r="Q934" i="6" a="1"/>
  <c r="Q934" i="6" s="1"/>
  <c r="Q240" i="6" a="1"/>
  <c r="Q240" i="6" s="1"/>
  <c r="Q665" i="6" a="1"/>
  <c r="Q665" i="6" s="1"/>
  <c r="Q86" i="6" a="1"/>
  <c r="Q86" i="6" s="1"/>
  <c r="Q263" i="6" a="1"/>
  <c r="Q263" i="6" s="1"/>
  <c r="Q224" i="6" a="1"/>
  <c r="Q224" i="6" s="1"/>
  <c r="Q753" i="6" a="1"/>
  <c r="Q753" i="6" s="1"/>
  <c r="Q464" i="6" a="1"/>
  <c r="Q464" i="6" s="1"/>
  <c r="Q554" i="6" a="1"/>
  <c r="Q554" i="6" s="1"/>
  <c r="Q556" i="6" a="1"/>
  <c r="Q556" i="6" s="1"/>
  <c r="Q168" i="6" a="1"/>
  <c r="Q168" i="6" s="1"/>
  <c r="Q552" i="6" a="1"/>
  <c r="Q552" i="6" s="1"/>
  <c r="Q65" i="6" a="1"/>
  <c r="Q65" i="6" s="1"/>
  <c r="Q116" i="6" a="1"/>
  <c r="Q116" i="6" s="1"/>
  <c r="Q152" i="6" a="1"/>
  <c r="Q152" i="6" s="1"/>
  <c r="Q156" i="6" a="1"/>
  <c r="Q156" i="6" s="1"/>
  <c r="Q49" i="6" a="1"/>
  <c r="Q49" i="6" s="1"/>
  <c r="Q785" i="6" a="1"/>
  <c r="Q785" i="6" s="1"/>
  <c r="Q333" i="6" a="1"/>
  <c r="Q333" i="6" s="1"/>
  <c r="Q446" i="6" a="1"/>
  <c r="Q446" i="6" s="1"/>
  <c r="Q251" i="6" a="1"/>
  <c r="Q251" i="6" s="1"/>
  <c r="Q191" i="6" a="1"/>
  <c r="Q191" i="6" s="1"/>
  <c r="Q479" i="6" a="1"/>
  <c r="Q479" i="6" s="1"/>
  <c r="Q288" i="6" a="1"/>
  <c r="Q288" i="6" s="1"/>
  <c r="Q139" i="6" a="1"/>
  <c r="Q139" i="6" s="1"/>
  <c r="Q175" i="6" a="1"/>
  <c r="Q175" i="6" s="1"/>
  <c r="Q179" i="6" a="1"/>
  <c r="Q179" i="6" s="1"/>
  <c r="Q272" i="6" a="1"/>
  <c r="Q272" i="6" s="1"/>
  <c r="Q827" i="6" a="1"/>
  <c r="Q827" i="6" s="1"/>
  <c r="Q878" i="6" a="1"/>
  <c r="Q878" i="6" s="1"/>
  <c r="Q35" i="6" a="1"/>
  <c r="Q35" i="6" s="1"/>
  <c r="Q969" i="6" a="1"/>
  <c r="Q969" i="6" s="1"/>
  <c r="Q695" i="6" a="1"/>
  <c r="Q695" i="6" s="1"/>
  <c r="Q832" i="6" a="1"/>
  <c r="Q832" i="6" s="1"/>
  <c r="Q724" i="6" a="1"/>
  <c r="Q724" i="6" s="1"/>
  <c r="Q953" i="6" a="1"/>
  <c r="Q953" i="6" s="1"/>
  <c r="Q925" i="6" a="1"/>
  <c r="Q925" i="6" s="1"/>
  <c r="Q853" i="6" a="1"/>
  <c r="Q853" i="6" s="1"/>
  <c r="Q558" i="6" a="1"/>
  <c r="Q558" i="6" s="1"/>
  <c r="Q685" i="6" a="1"/>
  <c r="Q685" i="6" s="1"/>
  <c r="Q616" i="6" a="1"/>
  <c r="Q616" i="6" s="1"/>
  <c r="Q236" i="6" a="1"/>
  <c r="Q236" i="6" s="1"/>
  <c r="Q214" i="6" a="1"/>
  <c r="Q214" i="6" s="1"/>
  <c r="Q144" i="6" a="1"/>
  <c r="Q144" i="6" s="1"/>
  <c r="Q782" i="6" a="1"/>
  <c r="Q782" i="6" s="1"/>
  <c r="Q822" i="6" a="1"/>
  <c r="Q822" i="6" s="1"/>
  <c r="Q910" i="6" a="1"/>
  <c r="Q910" i="6" s="1"/>
  <c r="Q128" i="6" a="1"/>
  <c r="Q128" i="6" s="1"/>
  <c r="Q679" i="6" a="1"/>
  <c r="Q679" i="6" s="1"/>
  <c r="Q529" i="6" a="1"/>
  <c r="Q529" i="6" s="1"/>
  <c r="Q562" i="6" a="1"/>
  <c r="Q562" i="6" s="1"/>
  <c r="Q589" i="6" a="1"/>
  <c r="Q589" i="6" s="1"/>
  <c r="Q66" i="6" a="1"/>
  <c r="Q66" i="6" s="1"/>
  <c r="Q944" i="6" a="1"/>
  <c r="Q944" i="6" s="1"/>
  <c r="Q379" i="6" a="1"/>
  <c r="Q379" i="6" s="1"/>
  <c r="Q449" i="6" a="1"/>
  <c r="Q449" i="6" s="1"/>
  <c r="Q611" i="6" a="1"/>
  <c r="Q611" i="6" s="1"/>
  <c r="Q462" i="6" a="1"/>
  <c r="Q462" i="6" s="1"/>
  <c r="Q294" i="6" a="1"/>
  <c r="Q294" i="6" s="1"/>
  <c r="Q498" i="6" a="1"/>
  <c r="Q498" i="6" s="1"/>
  <c r="Q542" i="6" a="1"/>
  <c r="Q542" i="6" s="1"/>
  <c r="Q213" i="6" a="1"/>
  <c r="Q213" i="6" s="1"/>
  <c r="Q78" i="6" a="1"/>
  <c r="Q78" i="6" s="1"/>
  <c r="Q413" i="6" a="1"/>
  <c r="Q413" i="6" s="1"/>
  <c r="Q964" i="6" a="1"/>
  <c r="Q964" i="6" s="1"/>
  <c r="Q279" i="6" a="1"/>
  <c r="Q279" i="6" s="1"/>
  <c r="Q46" i="6" a="1"/>
  <c r="Q46" i="6" s="1"/>
  <c r="Q54" i="6" a="1"/>
  <c r="Q54" i="6" s="1"/>
  <c r="Q282" i="6" a="1"/>
  <c r="Q282" i="6" s="1"/>
  <c r="Q733" i="6" a="1"/>
  <c r="Q733" i="6" s="1"/>
  <c r="Q871" i="6" a="1"/>
  <c r="Q871" i="6" s="1"/>
  <c r="Q355" i="6" a="1"/>
  <c r="Q355" i="6" s="1"/>
  <c r="Q262" i="6" a="1"/>
  <c r="Q262" i="6" s="1"/>
  <c r="Q974" i="6" a="1"/>
  <c r="Q974" i="6" s="1"/>
  <c r="Q715" i="6" a="1"/>
  <c r="Q715" i="6" s="1"/>
  <c r="Q767" i="6" a="1"/>
  <c r="Q767" i="6" s="1"/>
  <c r="Q883" i="6" a="1"/>
  <c r="Q883" i="6" s="1"/>
  <c r="Q990" i="6" a="1"/>
  <c r="Q990" i="6" s="1"/>
  <c r="Q289" i="6" a="1"/>
  <c r="Q289" i="6" s="1"/>
  <c r="Q835" i="6" a="1"/>
  <c r="Q835" i="6" s="1"/>
  <c r="Q546" i="6" a="1"/>
  <c r="Q546" i="6" s="1"/>
  <c r="Q659" i="6" a="1"/>
  <c r="Q659" i="6" s="1"/>
  <c r="Q601" i="6" a="1"/>
  <c r="Q601" i="6" s="1"/>
  <c r="Q99" i="6" a="1"/>
  <c r="Q99" i="6" s="1"/>
  <c r="Q643" i="6" a="1"/>
  <c r="Q643" i="6" s="1"/>
  <c r="Q231" i="6" a="1"/>
  <c r="Q231" i="6" s="1"/>
  <c r="Q781" i="6" a="1"/>
  <c r="Q781" i="6" s="1"/>
  <c r="Q775" i="6" a="1"/>
  <c r="Q775" i="6" s="1"/>
  <c r="Q786" i="6" a="1"/>
  <c r="Q786" i="6" s="1"/>
  <c r="Q215" i="6" a="1"/>
  <c r="Q215" i="6" s="1"/>
  <c r="Q675" i="6" a="1"/>
  <c r="Q675" i="6" s="1"/>
  <c r="Q415" i="6" a="1"/>
  <c r="Q415" i="6" s="1"/>
  <c r="Q523" i="6" a="1"/>
  <c r="Q523" i="6" s="1"/>
  <c r="Q187" i="6" a="1"/>
  <c r="Q187" i="6" s="1"/>
  <c r="Q159" i="6" a="1"/>
  <c r="Q159" i="6" s="1"/>
  <c r="Q453" i="6" a="1"/>
  <c r="Q453" i="6" s="1"/>
  <c r="Q256" i="6" a="1"/>
  <c r="Q256" i="6" s="1"/>
  <c r="Q107" i="6" a="1"/>
  <c r="Q107" i="6" s="1"/>
  <c r="Q143" i="6" a="1"/>
  <c r="Q143" i="6" s="1"/>
  <c r="Q147" i="6" a="1"/>
  <c r="Q147" i="6" s="1"/>
  <c r="Q296" i="6" a="1"/>
  <c r="Q296" i="6" s="1"/>
  <c r="Q732" i="6" a="1"/>
  <c r="Q732" i="6" s="1"/>
  <c r="Q814" i="6" a="1"/>
  <c r="Q814" i="6" s="1"/>
  <c r="Q398" i="6" a="1"/>
  <c r="Q398" i="6" s="1"/>
  <c r="Q274" i="6" a="1"/>
  <c r="Q274" i="6" s="1"/>
  <c r="Q265" i="6" a="1"/>
  <c r="Q265" i="6" s="1"/>
  <c r="Q395" i="6" a="1"/>
  <c r="Q395" i="6" s="1"/>
  <c r="Q966" i="6" a="1"/>
  <c r="Q966" i="6" s="1"/>
  <c r="Q230" i="6" a="1"/>
  <c r="Q230" i="6" s="1"/>
  <c r="Q257" i="6" a="1"/>
  <c r="Q257" i="6" s="1"/>
  <c r="Q269" i="6" a="1"/>
  <c r="Q269" i="6" s="1"/>
  <c r="Q977" i="6" a="1"/>
  <c r="Q977" i="6" s="1"/>
  <c r="Q742" i="6" a="1"/>
  <c r="Q742" i="6" s="1"/>
  <c r="Q826" i="6" a="1"/>
  <c r="Q826" i="6" s="1"/>
  <c r="Q76" i="6" a="1"/>
  <c r="Q76" i="6" s="1"/>
  <c r="Q195" i="6" a="1"/>
  <c r="Q195" i="6" s="1"/>
  <c r="Q112" i="6" a="1"/>
  <c r="Q112" i="6" s="1"/>
  <c r="Q771" i="6" a="1"/>
  <c r="Q771" i="6" s="1"/>
  <c r="Q911" i="6" a="1"/>
  <c r="Q911" i="6" s="1"/>
  <c r="Q875" i="6" a="1"/>
  <c r="Q875" i="6" s="1"/>
  <c r="Q96" i="6" a="1"/>
  <c r="Q96" i="6" s="1"/>
  <c r="Q760" i="6" a="1"/>
  <c r="Q760" i="6" s="1"/>
  <c r="Q459" i="6" a="1"/>
  <c r="Q459" i="6" s="1"/>
  <c r="Q617" i="6" a="1"/>
  <c r="Q617" i="6" s="1"/>
  <c r="Q570" i="6" a="1"/>
  <c r="Q570" i="6" s="1"/>
  <c r="Q134" i="6" a="1"/>
  <c r="Q134" i="6" s="1"/>
  <c r="Q645" i="6" a="1"/>
  <c r="Q645" i="6" s="1"/>
  <c r="Q135" i="6" a="1"/>
  <c r="Q135" i="6" s="1"/>
  <c r="Q98" i="6" a="1"/>
  <c r="Q98" i="6" s="1"/>
  <c r="Q899" i="6" a="1"/>
  <c r="Q899" i="6" s="1"/>
  <c r="Q865" i="6" a="1"/>
  <c r="Q865" i="6" s="1"/>
  <c r="Q119" i="6" a="1"/>
  <c r="Q119" i="6" s="1"/>
  <c r="Q701" i="6" a="1"/>
  <c r="Q701" i="6" s="1"/>
  <c r="Q454" i="6" a="1"/>
  <c r="Q454" i="6" s="1"/>
  <c r="Q525" i="6" a="1"/>
  <c r="Q525" i="6" s="1"/>
  <c r="Q70" i="6" a="1"/>
  <c r="Q70" i="6" s="1"/>
  <c r="Q791" i="6" a="1"/>
  <c r="Q791" i="6" s="1"/>
  <c r="Q831" i="6" a="1"/>
  <c r="Q831" i="6" s="1"/>
  <c r="Q310" i="6" a="1"/>
  <c r="Q310" i="6" s="1"/>
  <c r="Q309" i="6" a="1"/>
  <c r="Q309" i="6" s="1"/>
  <c r="Q565" i="6" a="1"/>
  <c r="Q565" i="6" s="1"/>
  <c r="Q359" i="6" a="1"/>
  <c r="Q359" i="6" s="1"/>
  <c r="Q9" i="6" a="1"/>
  <c r="Q9" i="6" s="1"/>
  <c r="Q435" i="6" a="1"/>
  <c r="Q435" i="6" s="1"/>
  <c r="Q497" i="6" a="1"/>
  <c r="Q497" i="6" s="1"/>
  <c r="Q573" i="6" a="1"/>
  <c r="Q573" i="6" s="1"/>
  <c r="Q711" i="6" a="1"/>
  <c r="Q711" i="6" s="1"/>
  <c r="Q155" i="6" a="1"/>
  <c r="Q155" i="6" s="1"/>
  <c r="Q121" i="6" a="1"/>
  <c r="Q121" i="6" s="1"/>
  <c r="Q362" i="6" a="1"/>
  <c r="Q362" i="6" s="1"/>
  <c r="Q885" i="6" a="1"/>
  <c r="Q885" i="6" s="1"/>
  <c r="Q69" i="6" a="1"/>
  <c r="Q69" i="6" s="1"/>
  <c r="Q105" i="6" a="1"/>
  <c r="Q105" i="6" s="1"/>
  <c r="Q109" i="6" a="1"/>
  <c r="Q109" i="6" s="1"/>
  <c r="Q867" i="6" a="1"/>
  <c r="Q867" i="6" s="1"/>
  <c r="Q722" i="6" a="1"/>
  <c r="Q722" i="6" s="1"/>
  <c r="Q819" i="6" a="1"/>
  <c r="Q819" i="6" s="1"/>
  <c r="Q984" i="6" a="1"/>
  <c r="Q984" i="6" s="1"/>
  <c r="Q287" i="6" a="1"/>
  <c r="Q287" i="6" s="1"/>
  <c r="Q170" i="6" a="1"/>
  <c r="Q170" i="6" s="1"/>
  <c r="Q208" i="6" a="1"/>
  <c r="Q208" i="6" s="1"/>
  <c r="Q719" i="6" a="1"/>
  <c r="Q719" i="6" s="1"/>
  <c r="Q131" i="6" a="1"/>
  <c r="Q131" i="6" s="1"/>
  <c r="Q889" i="6" a="1"/>
  <c r="Q889" i="6" s="1"/>
  <c r="Q192" i="6" a="1"/>
  <c r="Q192" i="6" s="1"/>
  <c r="Q750" i="6" a="1"/>
  <c r="Q750" i="6" s="1"/>
  <c r="Q472" i="6" a="1"/>
  <c r="Q472" i="6" s="1"/>
  <c r="Q615" i="6" a="1"/>
  <c r="Q615" i="6" s="1"/>
  <c r="Q518" i="6" a="1"/>
  <c r="Q518" i="6" s="1"/>
  <c r="Q136" i="6" a="1"/>
  <c r="Q136" i="6" s="1"/>
  <c r="Q597" i="6" a="1"/>
  <c r="Q597" i="6" s="1"/>
  <c r="Q33" i="6" a="1"/>
  <c r="Q33" i="6" s="1"/>
  <c r="Q84" i="6" a="1"/>
  <c r="Q84" i="6" s="1"/>
  <c r="Q120" i="6" a="1"/>
  <c r="Q120" i="6" s="1"/>
  <c r="Q124" i="6" a="1"/>
  <c r="Q124" i="6" s="1"/>
  <c r="Q17" i="6" a="1"/>
  <c r="Q17" i="6" s="1"/>
  <c r="Q932" i="6" a="1"/>
  <c r="Q932" i="6" s="1"/>
  <c r="Q341" i="6" a="1"/>
  <c r="Q341" i="6" s="1"/>
  <c r="Q487" i="6" a="1"/>
  <c r="Q487" i="6" s="1"/>
  <c r="Q154" i="6" a="1"/>
  <c r="Q154" i="6" s="1"/>
  <c r="Q270" i="6" a="1"/>
  <c r="Q270" i="6" s="1"/>
  <c r="Q378" i="6" a="1"/>
  <c r="Q378" i="6" s="1"/>
  <c r="Q993" i="6" a="1"/>
  <c r="Q993" i="6" s="1"/>
  <c r="Q166" i="6" a="1"/>
  <c r="Q166" i="6" s="1"/>
  <c r="Q238" i="6" a="1"/>
  <c r="Q238" i="6" s="1"/>
  <c r="Q246" i="6" a="1"/>
  <c r="Q246" i="6" s="1"/>
  <c r="Q945" i="6" a="1"/>
  <c r="Q945" i="6" s="1"/>
  <c r="Q731" i="6" a="1"/>
  <c r="Q731" i="6" s="1"/>
  <c r="Q796" i="6" a="1"/>
  <c r="Q796" i="6" s="1"/>
  <c r="Q321" i="6" a="1"/>
  <c r="Q321" i="6" s="1"/>
  <c r="Q117" i="6" a="1"/>
  <c r="Q117" i="6" s="1"/>
  <c r="Q249" i="6" a="1"/>
  <c r="Q249" i="6" s="1"/>
  <c r="Q326" i="6" a="1"/>
  <c r="Q326" i="6" s="1"/>
  <c r="Q849" i="6" a="1"/>
  <c r="Q849" i="6" s="1"/>
  <c r="Q197" i="6" a="1"/>
  <c r="Q197" i="6" s="1"/>
  <c r="Q233" i="6" a="1"/>
  <c r="Q233" i="6" s="1"/>
  <c r="Q237" i="6" a="1"/>
  <c r="Q237" i="6" s="1"/>
  <c r="Q846" i="6" a="1"/>
  <c r="Q846" i="6" s="1"/>
  <c r="Q582" i="6" a="1"/>
  <c r="Q582" i="6" s="1"/>
  <c r="Q725" i="6" a="1"/>
  <c r="Q725" i="6" s="1"/>
  <c r="Q196" i="6" a="1"/>
  <c r="Q196" i="6" s="1"/>
  <c r="Q727" i="6" a="1"/>
  <c r="Q727" i="6" s="1"/>
  <c r="Q103" i="6" a="1"/>
  <c r="Q103" i="6" s="1"/>
  <c r="Q93" i="6" a="1"/>
  <c r="Q93" i="6" s="1"/>
  <c r="Q898" i="6" a="1"/>
  <c r="Q898" i="6" s="1"/>
  <c r="Q825" i="6" a="1"/>
  <c r="Q825" i="6" s="1"/>
  <c r="Q87" i="6" a="1"/>
  <c r="Q87" i="6" s="1"/>
  <c r="Q666" i="6" a="1"/>
  <c r="Q666" i="6" s="1"/>
  <c r="Q434" i="6" a="1"/>
  <c r="Q434" i="6" s="1"/>
  <c r="Q539" i="6" a="1"/>
  <c r="Q539" i="6" s="1"/>
  <c r="Q505" i="6" a="1"/>
  <c r="Q505" i="6" s="1"/>
  <c r="Q40" i="6" a="1"/>
  <c r="Q40" i="6" s="1"/>
  <c r="Q607" i="6" a="1"/>
  <c r="Q607" i="6" s="1"/>
  <c r="Q222" i="6" a="1"/>
  <c r="Q222" i="6" s="1"/>
  <c r="Q527" i="6" a="1"/>
  <c r="Q527" i="6" s="1"/>
  <c r="Q24" i="6" a="1"/>
  <c r="Q24" i="6" s="1"/>
  <c r="Q28" i="6" a="1"/>
  <c r="Q28" i="6" s="1"/>
  <c r="Q190" i="6" a="1"/>
  <c r="Q190" i="6" s="1"/>
  <c r="Q830" i="6" a="1"/>
  <c r="Q830" i="6" s="1"/>
  <c r="Q406" i="6" a="1"/>
  <c r="Q406" i="6" s="1"/>
  <c r="Q491" i="6" a="1"/>
  <c r="Q491" i="6" s="1"/>
  <c r="Q223" i="6" a="1"/>
  <c r="Q223" i="6" s="1"/>
  <c r="Q921" i="6" a="1"/>
  <c r="Q921" i="6" s="1"/>
  <c r="Q770" i="6" a="1"/>
  <c r="Q770" i="6" s="1"/>
  <c r="Q858" i="6" a="1"/>
  <c r="Q858" i="6" s="1"/>
  <c r="Q340" i="6" a="1"/>
  <c r="Q340" i="6" s="1"/>
  <c r="Q495" i="6" a="1"/>
  <c r="Q495" i="6" s="1"/>
  <c r="Q337" i="6" a="1"/>
  <c r="Q337" i="6" s="1"/>
  <c r="Q13" i="6" a="1"/>
  <c r="Q13" i="6" s="1"/>
  <c r="Q301" i="6" a="1"/>
  <c r="Q301" i="6" s="1"/>
  <c r="Q457" i="6" a="1"/>
  <c r="Q457" i="6" s="1"/>
  <c r="Q503" i="6" a="1"/>
  <c r="Q503" i="6" s="1"/>
  <c r="Q709" i="6" a="1"/>
  <c r="Q709" i="6" s="1"/>
  <c r="Q516" i="6" a="1"/>
  <c r="Q516" i="6" s="1"/>
  <c r="Q82" i="6" a="1"/>
  <c r="Q82" i="6" s="1"/>
  <c r="Q90" i="6" a="1"/>
  <c r="Q90" i="6" s="1"/>
  <c r="Q278" i="6" a="1"/>
  <c r="Q278" i="6" s="1"/>
  <c r="Q838" i="6" a="1"/>
  <c r="Q838" i="6" s="1"/>
  <c r="Q260" i="6" a="1"/>
  <c r="Q260" i="6" s="1"/>
  <c r="Q50" i="6" a="1"/>
  <c r="Q50" i="6" s="1"/>
  <c r="Q58" i="6" a="1"/>
  <c r="Q58" i="6" s="1"/>
  <c r="Q876" i="6" a="1"/>
  <c r="Q876" i="6" s="1"/>
  <c r="Q576" i="6" a="1"/>
  <c r="Q576" i="6" s="1"/>
  <c r="Q734" i="6" a="1"/>
  <c r="Q734" i="6" s="1"/>
  <c r="Q638" i="6" a="1"/>
  <c r="Q638" i="6" s="1"/>
  <c r="Q172" i="6" a="1"/>
  <c r="Q172" i="6" s="1"/>
  <c r="Q624" i="6" a="1"/>
  <c r="Q624" i="6" s="1"/>
  <c r="Q199" i="6" a="1"/>
  <c r="Q199" i="6" s="1"/>
  <c r="Q916" i="6" a="1"/>
  <c r="Q916" i="6" s="1"/>
  <c r="Q818" i="6" a="1"/>
  <c r="Q818" i="6" s="1"/>
  <c r="Q829" i="6" a="1"/>
  <c r="Q829" i="6" s="1"/>
  <c r="Q183" i="6" a="1"/>
  <c r="Q183" i="6" s="1"/>
  <c r="Q614" i="6" a="1"/>
  <c r="Q614" i="6" s="1"/>
  <c r="Q418" i="6" a="1"/>
  <c r="Q418" i="6" s="1"/>
  <c r="Q522" i="6" a="1"/>
  <c r="Q522" i="6" s="1"/>
  <c r="Q123" i="6" a="1"/>
  <c r="Q123" i="6" s="1"/>
  <c r="Q127" i="6" a="1"/>
  <c r="Q127" i="6" s="1"/>
  <c r="Q466" i="6" a="1"/>
  <c r="Q466" i="6" s="1"/>
  <c r="Q74" i="6" a="1"/>
  <c r="Q74" i="6" s="1"/>
  <c r="Q75" i="6" a="1"/>
  <c r="Q75" i="6" s="1"/>
  <c r="Q111" i="6" a="1"/>
  <c r="Q111" i="6" s="1"/>
  <c r="Q115" i="6" a="1"/>
  <c r="Q115" i="6" s="1"/>
  <c r="Q292" i="6" a="1"/>
  <c r="Q292" i="6" s="1"/>
  <c r="Q856" i="6" a="1"/>
  <c r="Q856" i="6" s="1"/>
  <c r="Q907" i="6" a="1"/>
  <c r="Q907" i="6" s="1"/>
  <c r="Q403" i="6" a="1"/>
  <c r="Q403" i="6" s="1"/>
  <c r="Q198" i="6" a="1"/>
  <c r="Q198" i="6" s="1"/>
  <c r="Q217" i="6" a="1"/>
  <c r="Q217" i="6" s="1"/>
  <c r="Q346" i="6" a="1"/>
  <c r="Q346" i="6" s="1"/>
  <c r="Q926" i="6" a="1"/>
  <c r="Q926" i="6" s="1"/>
  <c r="Q165" i="6" a="1"/>
  <c r="Q165" i="6" s="1"/>
  <c r="Q201" i="6" a="1"/>
  <c r="Q201" i="6" s="1"/>
  <c r="Q205" i="6" a="1"/>
  <c r="Q205" i="6" s="1"/>
  <c r="Q923" i="6" a="1"/>
  <c r="Q923" i="6" s="1"/>
  <c r="Q704" i="6" a="1"/>
  <c r="Q704" i="6" s="1"/>
  <c r="Q730" i="6" a="1"/>
  <c r="Q730" i="6" s="1"/>
  <c r="Q962" i="6" a="1"/>
  <c r="Q962" i="6" s="1"/>
  <c r="Q21" i="6" a="1"/>
  <c r="Q21" i="6" s="1"/>
  <c r="Q972" i="6" a="1"/>
  <c r="Q972" i="6" s="1"/>
  <c r="Q913" i="6" a="1"/>
  <c r="Q913" i="6" s="1"/>
  <c r="Q810" i="6" a="1"/>
  <c r="Q810" i="6" s="1"/>
  <c r="Q290" i="6" a="1"/>
  <c r="Q290" i="6" s="1"/>
  <c r="Q956" i="6" a="1"/>
  <c r="Q956" i="6" s="1"/>
  <c r="Q930" i="6" a="1"/>
  <c r="Q930" i="6" s="1"/>
  <c r="Q807" i="6" a="1"/>
  <c r="Q807" i="6" s="1"/>
  <c r="Q596" i="6" a="1"/>
  <c r="Q596" i="6" s="1"/>
  <c r="Q714" i="6" a="1"/>
  <c r="Q714" i="6" s="1"/>
  <c r="Q8" i="6" a="1"/>
  <c r="Q8" i="6" s="1"/>
  <c r="Q580" i="6" a="1"/>
  <c r="Q580" i="6" s="1"/>
  <c r="Q158" i="6" a="1"/>
  <c r="Q158" i="6" s="1"/>
  <c r="Q688" i="6" a="1"/>
  <c r="Q688" i="6" s="1"/>
  <c r="Q513" i="6" a="1"/>
  <c r="Q513" i="6" s="1"/>
  <c r="Q502" i="6" a="1"/>
  <c r="Q502" i="6" s="1"/>
  <c r="Q126" i="6" a="1"/>
  <c r="Q126" i="6" s="1"/>
  <c r="Q915" i="6" a="1"/>
  <c r="Q915" i="6" s="1"/>
  <c r="Q411" i="6" a="1"/>
  <c r="Q411" i="6" s="1"/>
  <c r="Q463" i="6" a="1"/>
  <c r="Q463" i="6" s="1"/>
  <c r="Q465" i="6" a="1"/>
  <c r="Q465" i="6" s="1"/>
  <c r="Q31" i="6" a="1"/>
  <c r="Q31" i="6" s="1"/>
  <c r="Q506" i="6" a="1"/>
  <c r="Q506" i="6" s="1"/>
  <c r="Q193" i="6" a="1"/>
  <c r="Q193" i="6" s="1"/>
  <c r="Q259" i="6" a="1"/>
  <c r="Q259" i="6" s="1"/>
  <c r="Q15" i="6" a="1"/>
  <c r="Q15" i="6" s="1"/>
  <c r="Q19" i="6" a="1"/>
  <c r="Q19" i="6" s="1"/>
  <c r="Q177" i="6" a="1"/>
  <c r="Q177" i="6" s="1"/>
  <c r="Q801" i="6" a="1"/>
  <c r="Q801" i="6" s="1"/>
  <c r="Q329" i="6" a="1"/>
  <c r="Q329" i="6" s="1"/>
  <c r="Q328" i="6" a="1"/>
  <c r="Q328" i="6" s="1"/>
  <c r="Q437" i="6" a="1"/>
  <c r="Q437" i="6" s="1"/>
  <c r="Q514" i="6" a="1"/>
  <c r="Q514" i="6" s="1"/>
  <c r="Q657" i="6" a="1"/>
  <c r="Q657" i="6" s="1"/>
  <c r="Q757" i="6" a="1"/>
  <c r="Q757" i="6" s="1"/>
  <c r="Q946" i="6" a="1"/>
  <c r="Q946" i="6" s="1"/>
  <c r="Q450" i="6" a="1"/>
  <c r="Q450" i="6" s="1"/>
  <c r="Q997" i="6" a="1"/>
  <c r="Q997" i="6" s="1"/>
  <c r="Q950" i="6" a="1"/>
  <c r="Q950" i="6" s="1"/>
  <c r="Q976" i="6" a="1"/>
  <c r="Q976" i="6" s="1"/>
  <c r="Q367" i="6" a="1"/>
  <c r="Q367" i="6" s="1"/>
  <c r="Q391" i="6" a="1"/>
  <c r="Q391" i="6" s="1"/>
  <c r="Q27" i="6" a="1"/>
  <c r="Q27" i="6" s="1"/>
  <c r="Q942" i="6" a="1"/>
  <c r="Q942" i="6" s="1"/>
  <c r="Q676" i="6" a="1"/>
  <c r="Q676" i="6" s="1"/>
  <c r="Q803" i="6" a="1"/>
  <c r="Q803" i="6" s="1"/>
  <c r="Q872" i="6" a="1"/>
  <c r="Q872" i="6" s="1"/>
  <c r="Q958" i="6" a="1"/>
  <c r="Q958" i="6" s="1"/>
  <c r="Q22" i="6" a="1"/>
  <c r="Q22" i="6" s="1"/>
  <c r="Q764" i="6" a="1"/>
  <c r="Q764" i="6" s="1"/>
  <c r="Q613" i="6" a="1"/>
  <c r="Q613" i="6" s="1"/>
  <c r="Q723" i="6" a="1"/>
  <c r="Q723" i="6" s="1"/>
  <c r="Q571" i="6" a="1"/>
  <c r="Q571" i="6" s="1"/>
  <c r="Q104" i="6" a="1"/>
  <c r="Q104" i="6" s="1"/>
  <c r="Q578" i="6" a="1"/>
  <c r="Q578" i="6" s="1"/>
  <c r="Q297" i="6" a="1"/>
  <c r="Q297" i="6" s="1"/>
  <c r="Q52" i="6" a="1"/>
  <c r="Q52" i="6" s="1"/>
  <c r="Q88" i="6" a="1"/>
  <c r="Q88" i="6" s="1"/>
  <c r="Q92" i="6" a="1"/>
  <c r="Q92" i="6" s="1"/>
  <c r="Q277" i="6" a="1"/>
  <c r="Q277" i="6" s="1"/>
  <c r="Q929" i="6" a="1"/>
  <c r="Q929" i="6" s="1"/>
  <c r="Q336" i="6" a="1"/>
  <c r="Q336" i="6" s="1"/>
  <c r="Q460" i="6" a="1"/>
  <c r="Q460" i="6" s="1"/>
  <c r="Q276" i="6" a="1"/>
  <c r="Q276" i="6" s="1"/>
  <c r="Q206" i="6" a="1"/>
  <c r="Q206" i="6" s="1"/>
  <c r="Q414" i="6" a="1"/>
  <c r="Q414" i="6" s="1"/>
  <c r="Q961" i="6" a="1"/>
  <c r="Q961" i="6" s="1"/>
  <c r="Q102" i="6" a="1"/>
  <c r="Q102" i="6" s="1"/>
  <c r="Q174" i="6" a="1"/>
  <c r="Q174" i="6" s="1"/>
  <c r="Q182" i="6" a="1"/>
  <c r="Q182" i="6" s="1"/>
  <c r="Q980" i="6" a="1"/>
  <c r="Q980" i="6" s="1"/>
  <c r="Q795" i="6" a="1"/>
  <c r="Q795" i="6" s="1"/>
  <c r="Q855" i="6" a="1"/>
  <c r="Q855" i="6" s="1"/>
  <c r="Q334" i="6" a="1"/>
  <c r="Q334" i="6" s="1"/>
  <c r="Q228" i="6" a="1"/>
  <c r="Q228" i="6" s="1"/>
  <c r="Q940" i="6" a="1"/>
  <c r="Q940" i="6" s="1"/>
  <c r="Q893" i="6" a="1"/>
  <c r="Q893" i="6" s="1"/>
  <c r="Q777" i="6" a="1"/>
  <c r="Q777" i="6" s="1"/>
  <c r="Q186" i="6" a="1"/>
  <c r="Q186" i="6" s="1"/>
  <c r="Q298" i="6" a="1"/>
  <c r="Q298" i="6" s="1"/>
  <c r="Q250" i="6" a="1"/>
  <c r="Q250" i="6" s="1"/>
  <c r="Q748" i="6" a="1"/>
  <c r="Q748" i="6" s="1"/>
  <c r="Q566" i="6" a="1"/>
  <c r="Q566" i="6" s="1"/>
  <c r="Q684" i="6" a="1"/>
  <c r="Q684" i="6" s="1"/>
  <c r="Q707" i="6" a="1"/>
  <c r="Q707" i="6" s="1"/>
  <c r="Q59" i="6" a="1"/>
  <c r="Q59" i="6" s="1"/>
  <c r="Q901" i="6" a="1"/>
  <c r="Q901" i="6" s="1"/>
  <c r="Q48" i="6" a="1"/>
  <c r="Q48" i="6" s="1"/>
  <c r="Q792" i="6" a="1"/>
  <c r="Q792" i="6" s="1"/>
  <c r="Q897" i="6" a="1"/>
  <c r="Q897" i="6" s="1"/>
  <c r="Q928" i="6" a="1"/>
  <c r="Q928" i="6" s="1"/>
  <c r="Q32" i="6" a="1"/>
  <c r="Q32" i="6" s="1"/>
  <c r="Q746" i="6" a="1"/>
  <c r="Q746" i="6" s="1"/>
  <c r="Q551" i="6" a="1"/>
  <c r="Q551" i="6" s="1"/>
  <c r="Q568" i="6" a="1"/>
  <c r="Q568" i="6" s="1"/>
  <c r="Q295" i="6" a="1"/>
  <c r="Q295" i="6" s="1"/>
  <c r="Q535" i="6" a="1"/>
  <c r="Q535" i="6" s="1"/>
  <c r="Q161" i="6" a="1"/>
  <c r="Q161" i="6" s="1"/>
  <c r="Q212" i="6" a="1"/>
  <c r="Q212" i="6" s="1"/>
  <c r="Q267" i="6" a="1"/>
  <c r="Q267" i="6" s="1"/>
  <c r="Q275" i="6" a="1"/>
  <c r="Q275" i="6" s="1"/>
  <c r="Q145" i="6" a="1"/>
  <c r="Q145" i="6" s="1"/>
  <c r="Q863" i="6" a="1"/>
  <c r="Q863" i="6" s="1"/>
  <c r="Q307" i="6" a="1"/>
  <c r="Q307" i="6" s="1"/>
  <c r="Q421" i="6" a="1"/>
  <c r="Q421" i="6" s="1"/>
  <c r="Q149" i="6" a="1"/>
  <c r="Q149" i="6" s="1"/>
  <c r="Q14" i="6" a="1"/>
  <c r="Q14" i="6" s="1"/>
  <c r="Q445" i="6" a="1"/>
  <c r="Q445" i="6" s="1"/>
  <c r="Q258" i="6" a="1"/>
  <c r="Q258" i="6" s="1"/>
  <c r="Q235" i="6" a="1"/>
  <c r="Q235" i="6" s="1"/>
  <c r="Q291" i="6" a="1"/>
  <c r="Q291" i="6" s="1"/>
  <c r="Q299" i="6" a="1"/>
  <c r="Q299" i="6" s="1"/>
  <c r="Q218" i="6" a="1"/>
  <c r="Q218" i="6" s="1"/>
  <c r="Q738" i="6" a="1"/>
  <c r="Q738" i="6" s="1"/>
  <c r="Q740" i="6" a="1"/>
  <c r="Q740" i="6" s="1"/>
  <c r="Q320" i="6" a="1"/>
  <c r="Q320" i="6" s="1"/>
  <c r="Q106" i="6" a="1"/>
  <c r="Q106" i="6" s="1"/>
  <c r="Q959" i="6" a="1"/>
  <c r="Q959" i="6" s="1"/>
  <c r="Q644" i="6" a="1"/>
  <c r="Q644" i="6" s="1"/>
  <c r="Q652" i="6" a="1"/>
  <c r="Q652" i="6" s="1"/>
  <c r="Q804" i="6" a="1"/>
  <c r="Q804" i="6" s="1"/>
  <c r="Q388" i="6" a="1"/>
  <c r="Q388" i="6" s="1"/>
  <c r="Q4" i="6" a="1"/>
  <c r="Q4" i="6" s="1"/>
  <c r="Q221" i="6" a="1"/>
  <c r="Q221" i="6" s="1"/>
  <c r="Q176" i="6" a="1"/>
  <c r="Q176" i="6" s="1"/>
  <c r="Q687" i="6" a="1"/>
  <c r="Q687" i="6" s="1"/>
  <c r="Q820" i="6" a="1"/>
  <c r="Q820" i="6" s="1"/>
  <c r="Q817" i="6" a="1"/>
  <c r="Q817" i="6" s="1"/>
  <c r="Q160" i="6" a="1"/>
  <c r="Q160" i="6" s="1"/>
  <c r="Q739" i="6" a="1"/>
  <c r="Q739" i="6" s="1"/>
  <c r="Q508" i="6" a="1"/>
  <c r="Q508" i="6" s="1"/>
  <c r="Q588" i="6" a="1"/>
  <c r="Q588" i="6" s="1"/>
  <c r="Q164" i="6" a="1"/>
  <c r="Q164" i="6" s="1"/>
  <c r="Q95" i="6" a="1"/>
  <c r="Q95" i="6" s="1"/>
  <c r="Q483" i="6" a="1"/>
  <c r="Q483" i="6" s="1"/>
  <c r="Q261" i="6" a="1"/>
  <c r="Q261" i="6" s="1"/>
  <c r="Q43" i="6" a="1"/>
  <c r="Q43" i="6" s="1"/>
  <c r="Q79" i="6" a="1"/>
  <c r="Q79" i="6" s="1"/>
  <c r="Q83" i="6" a="1"/>
  <c r="Q83" i="6" s="1"/>
  <c r="Q241" i="6" a="1"/>
  <c r="Q241" i="6" s="1"/>
  <c r="Q845" i="6" a="1"/>
  <c r="Q845" i="6" s="1"/>
  <c r="Q303" i="6" a="1"/>
  <c r="Q303" i="6" s="1"/>
  <c r="Q386" i="6" a="1"/>
  <c r="Q386" i="6" s="1"/>
  <c r="Q6" i="6" a="1"/>
  <c r="Q6" i="6" s="1"/>
  <c r="Q185" i="6" a="1"/>
  <c r="Q185" i="6" s="1"/>
  <c r="Q338" i="6" a="1"/>
  <c r="Q338" i="6" s="1"/>
  <c r="Q891" i="6" a="1"/>
  <c r="Q891" i="6" s="1"/>
  <c r="Q133" i="6" a="1"/>
  <c r="Q133" i="6" s="1"/>
  <c r="Q169" i="6" a="1"/>
  <c r="Q169" i="6" s="1"/>
  <c r="Q173" i="6" a="1"/>
  <c r="Q173" i="6" s="1"/>
  <c r="Q912" i="6" a="1"/>
  <c r="Q912" i="6" s="1"/>
  <c r="Q693" i="6" a="1"/>
  <c r="Q693" i="6" s="1"/>
  <c r="Q794" i="6" a="1"/>
  <c r="Q794" i="6" s="1"/>
  <c r="Q989" i="6" a="1"/>
  <c r="Q989" i="6" s="1"/>
  <c r="Q100" i="6" a="1"/>
  <c r="Q100" i="6" s="1"/>
  <c r="Q841" i="6" a="1"/>
  <c r="Q841" i="6" s="1"/>
  <c r="Q16" i="6" a="1"/>
  <c r="Q16" i="6" s="1"/>
  <c r="Q671" i="6" a="1"/>
  <c r="Q671" i="6" s="1"/>
  <c r="Q833" i="6" a="1"/>
  <c r="Q833" i="6" s="1"/>
  <c r="Q933" i="6" a="1"/>
  <c r="Q933" i="6" s="1"/>
  <c r="Q26" i="6" a="1"/>
  <c r="Q26" i="6" s="1"/>
  <c r="Q735" i="6" a="1"/>
  <c r="Q735" i="6" s="1"/>
  <c r="Q537" i="6" a="1"/>
  <c r="Q537" i="6" s="1"/>
  <c r="Q632" i="6" a="1"/>
  <c r="Q632" i="6" s="1"/>
  <c r="Q572" i="6" a="1"/>
  <c r="Q572" i="6" s="1"/>
  <c r="Q140" i="6" a="1"/>
  <c r="Q140" i="6" s="1"/>
  <c r="Q840" i="6" a="1"/>
  <c r="Q840" i="6" s="1"/>
  <c r="Q39" i="6" a="1"/>
  <c r="Q39" i="6" s="1"/>
  <c r="Q163" i="6" a="1"/>
  <c r="Q163" i="6" s="1"/>
  <c r="Q253" i="6" a="1"/>
  <c r="Q253" i="6" s="1"/>
  <c r="Q157" i="6" a="1"/>
  <c r="Q157" i="6" s="1"/>
  <c r="Q23" i="6" a="1"/>
  <c r="Q23" i="6" s="1"/>
  <c r="Q700" i="6" a="1"/>
  <c r="Q700" i="6" s="1"/>
  <c r="Q471" i="6" a="1"/>
  <c r="Q471" i="6" s="1"/>
  <c r="Q85" i="6" a="1"/>
  <c r="Q85" i="6" s="1"/>
  <c r="Q255" i="6" a="1"/>
  <c r="Q255" i="6" s="1"/>
  <c r="Q389" i="6" a="1"/>
  <c r="Q389" i="6" s="1"/>
  <c r="Q178" i="6" a="1"/>
  <c r="Q178" i="6" s="1"/>
  <c r="Q203" i="6" a="1"/>
  <c r="Q203" i="6" s="1"/>
  <c r="Q239" i="6" a="1"/>
  <c r="Q239" i="6" s="1"/>
  <c r="Q243" i="6" a="1"/>
  <c r="Q243" i="6" s="1"/>
  <c r="Q146" i="6" a="1"/>
  <c r="Q146" i="6" s="1"/>
  <c r="Q802" i="6" a="1"/>
  <c r="Q802" i="6" s="1"/>
  <c r="Q924" i="6" a="1"/>
  <c r="Q924" i="6" s="1"/>
  <c r="Q370" i="6" a="1"/>
  <c r="Q370" i="6" s="1"/>
  <c r="Q91" i="6" a="1"/>
  <c r="Q91" i="6" s="1"/>
  <c r="Q89" i="6" a="1"/>
  <c r="Q89" i="6" s="1"/>
  <c r="Q317" i="6" a="1"/>
  <c r="Q317" i="6" s="1"/>
  <c r="Q809" i="6" a="1"/>
  <c r="Q809" i="6" s="1"/>
  <c r="Q37" i="6" a="1"/>
  <c r="Q37" i="6" s="1"/>
  <c r="Q73" i="6" a="1"/>
  <c r="Q73" i="6" s="1"/>
  <c r="Q77" i="6" a="1"/>
  <c r="Q77" i="6" s="1"/>
  <c r="Q922" i="6" a="1"/>
  <c r="Q922" i="6" s="1"/>
  <c r="Q692" i="6" a="1"/>
  <c r="Q692" i="6" s="1"/>
  <c r="Q717" i="6" a="1"/>
  <c r="Q717" i="6" s="1"/>
  <c r="Q952" i="6" a="1"/>
  <c r="Q952" i="6" s="1"/>
  <c r="Q171" i="6" a="1"/>
  <c r="Q171" i="6" s="1"/>
  <c r="Q519" i="6" a="1"/>
  <c r="Q519" i="6" s="1"/>
  <c r="Q626" i="6" a="1"/>
  <c r="Q626" i="6" s="1"/>
  <c r="Q600" i="6" a="1"/>
  <c r="Q600" i="6" s="1"/>
  <c r="Q861" i="6" a="1"/>
  <c r="Q861" i="6" s="1"/>
  <c r="Q319" i="6" a="1"/>
  <c r="Q319" i="6" s="1"/>
  <c r="Q25" i="6" a="1"/>
  <c r="Q25" i="6" s="1"/>
  <c r="Q837" i="6" a="1"/>
  <c r="Q837" i="6" s="1"/>
  <c r="Q765" i="6" a="1"/>
  <c r="Q765" i="6" s="1"/>
  <c r="Q756" i="6" a="1"/>
  <c r="Q756" i="6" s="1"/>
  <c r="Q327" i="6" a="1"/>
  <c r="Q327" i="6" s="1"/>
  <c r="Q108" i="6" a="1"/>
  <c r="Q108" i="6" s="1"/>
  <c r="Q662" i="6" a="1"/>
  <c r="Q662" i="6" s="1"/>
  <c r="Q167" i="6" a="1"/>
  <c r="Q167" i="6" s="1"/>
  <c r="Q888" i="6" a="1"/>
  <c r="Q888" i="6" s="1"/>
  <c r="Q927" i="6" a="1"/>
  <c r="Q927" i="6" s="1"/>
  <c r="Q854" i="6" a="1"/>
  <c r="Q854" i="6" s="1"/>
  <c r="Q151" i="6" a="1"/>
  <c r="Q151" i="6" s="1"/>
  <c r="Q712" i="6" a="1"/>
  <c r="Q712" i="6" s="1"/>
  <c r="Q420" i="6" a="1"/>
  <c r="Q420" i="6" s="1"/>
  <c r="Q543" i="6" a="1"/>
  <c r="Q543" i="6" s="1"/>
  <c r="Q10" i="6" a="1"/>
  <c r="Q10" i="6" s="1"/>
  <c r="Q142" i="6" a="1"/>
  <c r="Q142" i="6" s="1"/>
  <c r="Q322" i="6" a="1"/>
  <c r="Q322" i="6" s="1"/>
  <c r="Q996" i="6" a="1"/>
  <c r="Q996" i="6" s="1"/>
  <c r="Q38" i="6" a="1"/>
  <c r="Q38" i="6" s="1"/>
  <c r="Q110" i="6" a="1"/>
  <c r="Q110" i="6" s="1"/>
  <c r="Q118" i="6" a="1"/>
  <c r="Q118" i="6" s="1"/>
  <c r="Q948" i="6" a="1"/>
  <c r="Q948" i="6" s="1"/>
  <c r="Q752" i="6" a="1"/>
  <c r="Q752" i="6" s="1"/>
  <c r="Q844" i="6" a="1"/>
  <c r="Q844" i="6" s="1"/>
  <c r="Q350" i="6" a="1"/>
  <c r="Q350" i="6" s="1"/>
  <c r="Q204" i="6" a="1"/>
  <c r="Q204" i="6" s="1"/>
  <c r="Q234" i="6" a="1"/>
  <c r="Q234" i="6" s="1"/>
  <c r="Q284" i="6" a="1"/>
  <c r="Q284" i="6" s="1"/>
  <c r="Q839" i="6" a="1"/>
  <c r="Q839" i="6" s="1"/>
  <c r="Q114" i="6" a="1"/>
  <c r="Q114" i="6" s="1"/>
  <c r="Q194" i="6" a="1"/>
  <c r="Q194" i="6" s="1"/>
  <c r="Q210" i="6" a="1"/>
  <c r="Q210" i="6" s="1"/>
  <c r="Q860" i="6" a="1"/>
  <c r="Q860" i="6" s="1"/>
  <c r="Q625" i="6" a="1"/>
  <c r="Q625" i="6" s="1"/>
  <c r="Q681" i="6" a="1"/>
  <c r="Q681" i="6" s="1"/>
  <c r="Q680" i="6" a="1"/>
  <c r="Q680" i="6" s="1"/>
  <c r="Q44" i="6" a="1"/>
  <c r="Q44" i="6" s="1"/>
  <c r="Q836" i="6" a="1"/>
  <c r="Q836" i="6" s="1"/>
  <c r="Q7" i="6" a="1"/>
  <c r="Q7" i="6" s="1"/>
  <c r="Q668" i="6" a="1"/>
  <c r="Q668" i="6" s="1"/>
  <c r="Q61" i="6" a="1"/>
  <c r="Q61" i="6" s="1"/>
  <c r="Q29" i="6" a="1"/>
  <c r="Q29" i="6" s="1"/>
  <c r="Q283" i="6" a="1"/>
  <c r="Q283" i="6" s="1"/>
  <c r="Q697" i="6" a="1"/>
  <c r="Q697" i="6" s="1"/>
  <c r="Q439" i="6" a="1"/>
  <c r="Q439" i="6" s="1"/>
  <c r="Q586" i="6" a="1"/>
  <c r="Q586" i="6" s="1"/>
  <c r="Q530" i="6" a="1"/>
  <c r="Q530" i="6" s="1"/>
  <c r="Q857" i="6" a="1"/>
  <c r="Q857" i="6" s="1"/>
  <c r="Q609" i="6" a="1"/>
  <c r="Q609" i="6" s="1"/>
  <c r="Q30" i="6" a="1"/>
  <c r="Q30" i="6" s="1"/>
  <c r="Q800" i="6" a="1"/>
  <c r="Q800" i="6" s="1"/>
  <c r="Q673" i="6" a="1"/>
  <c r="Q673" i="6" s="1"/>
  <c r="Q706" i="6" a="1"/>
  <c r="Q706" i="6" s="1"/>
  <c r="Q273" i="6" a="1"/>
  <c r="Q273" i="6" s="1"/>
  <c r="Q648" i="6" a="1"/>
  <c r="Q648" i="6" s="1"/>
  <c r="Q430" i="6" a="1"/>
  <c r="Q430" i="6" s="1"/>
  <c r="Q132" i="6" a="1"/>
  <c r="Q132" i="6" s="1"/>
  <c r="Q57" i="6" a="1"/>
  <c r="Q57" i="6" s="1"/>
  <c r="Q377" i="6" a="1"/>
  <c r="Q377" i="6" s="1"/>
  <c r="Q890" i="6" a="1"/>
  <c r="Q890" i="6" s="1"/>
  <c r="Q5" i="6" a="1"/>
  <c r="Q5" i="6" s="1"/>
  <c r="Q41" i="6" a="1"/>
  <c r="Q41" i="6" s="1"/>
  <c r="Q45" i="6" a="1"/>
  <c r="Q45" i="6" s="1"/>
  <c r="Q982" i="6" a="1"/>
  <c r="Q982" i="6" s="1"/>
  <c r="Q689" i="6" a="1"/>
  <c r="Q689" i="6" s="1"/>
  <c r="Q848" i="6" a="1"/>
  <c r="Q848" i="6" s="1"/>
  <c r="Q979" i="6" a="1"/>
  <c r="Q979" i="6" s="1"/>
  <c r="Q244" i="6" a="1"/>
  <c r="Q244" i="6" s="1"/>
  <c r="Q280" i="6" a="1"/>
  <c r="Q280" i="6" s="1"/>
  <c r="Q227" i="6" a="1"/>
  <c r="Q227" i="6" s="1"/>
  <c r="Q919" i="6" a="1"/>
  <c r="Q919" i="6" s="1"/>
  <c r="Q138" i="6" a="1"/>
  <c r="Q138" i="6" s="1"/>
  <c r="Q264" i="6" a="1"/>
  <c r="Q264" i="6" s="1"/>
  <c r="Q268" i="6" a="1"/>
  <c r="Q268" i="6" s="1"/>
  <c r="Q873" i="6" a="1"/>
  <c r="Q873" i="6" s="1"/>
  <c r="Q640" i="6" a="1"/>
  <c r="Q640" i="6" s="1"/>
  <c r="Q798" i="6" a="1"/>
  <c r="Q798" i="6" s="1"/>
  <c r="Q698" i="6" a="1"/>
  <c r="Q698" i="6" s="1"/>
  <c r="Q207" i="6" a="1"/>
  <c r="Q207" i="6" s="1"/>
  <c r="Q432" i="6" a="1"/>
  <c r="Q432" i="6" s="1"/>
  <c r="Q499" i="6" a="1"/>
  <c r="Q499" i="6" s="1"/>
  <c r="Q637" i="6" a="1"/>
  <c r="Q637" i="6" s="1"/>
  <c r="Q768" i="6" a="1"/>
  <c r="Q768" i="6" s="1"/>
  <c r="Q602" i="6" a="1"/>
  <c r="Q602" i="6" s="1"/>
  <c r="Q390" i="6" a="1"/>
  <c r="Q390" i="6" s="1"/>
  <c r="Q412" i="6" a="1"/>
  <c r="Q412" i="6" s="1"/>
  <c r="Q660" i="6" a="1"/>
  <c r="Q660" i="6" s="1"/>
  <c r="Q776" i="6" a="1"/>
  <c r="Q776" i="6" s="1"/>
  <c r="Q978" i="6" a="1"/>
  <c r="Q978" i="6" s="1"/>
  <c r="Q407" i="6" a="1"/>
  <c r="Q407" i="6" s="1"/>
  <c r="Q533" i="6" a="1"/>
  <c r="Q533" i="6" s="1"/>
  <c r="Q504" i="6" a="1"/>
  <c r="Q504" i="6" s="1"/>
  <c r="Q868" i="6" a="1"/>
  <c r="Q868" i="6" s="1"/>
  <c r="Q468" i="6" a="1"/>
  <c r="Q468" i="6" s="1"/>
  <c r="Q805" i="6" a="1"/>
  <c r="Q805" i="6" s="1"/>
  <c r="Q908" i="6" a="1"/>
  <c r="Q908" i="6" s="1"/>
  <c r="Q496" i="6" a="1"/>
  <c r="Q496" i="6" s="1"/>
  <c r="Q630" i="6" a="1"/>
  <c r="Q630" i="6" s="1"/>
  <c r="Q480" i="6" a="1"/>
  <c r="Q480" i="6" s="1"/>
  <c r="Q451" i="6" a="1"/>
  <c r="Q451" i="6" s="1"/>
  <c r="Q304" i="6" a="1"/>
  <c r="Q304" i="6" s="1"/>
  <c r="Q220" i="6" a="1"/>
  <c r="Q220" i="6" s="1"/>
  <c r="Q402" i="6" a="1"/>
  <c r="Q402" i="6" s="1"/>
  <c r="Q610" i="6" a="1"/>
  <c r="Q610" i="6" s="1"/>
  <c r="Q392" i="6" a="1"/>
  <c r="Q392" i="6" s="1"/>
  <c r="Q312" i="6" a="1"/>
  <c r="Q312" i="6" s="1"/>
  <c r="Q951" i="6" a="1"/>
  <c r="Q951" i="6" s="1"/>
  <c r="Q584" i="6" a="1"/>
  <c r="Q584" i="6" s="1"/>
  <c r="Q999" i="6" a="1"/>
  <c r="Q999" i="6" s="1"/>
  <c r="Q384" i="6" a="1"/>
  <c r="Q384" i="6" s="1"/>
  <c r="Q931" i="6" a="1"/>
  <c r="Q931" i="6" s="1"/>
  <c r="Q769" i="6" a="1"/>
  <c r="Q769" i="6" s="1"/>
  <c r="Q672" i="6" a="1"/>
  <c r="Q672" i="6" s="1"/>
  <c r="Q308" i="6" a="1"/>
  <c r="Q308" i="6" s="1"/>
  <c r="Q71" i="6" a="1"/>
  <c r="Q71" i="6" s="1"/>
  <c r="Q545" i="6" a="1"/>
  <c r="Q545" i="6" s="1"/>
  <c r="Q761" i="6" a="1"/>
  <c r="Q761" i="6" s="1"/>
  <c r="Q540" i="6" a="1"/>
  <c r="Q540" i="6" s="1"/>
  <c r="Q477" i="6" a="1"/>
  <c r="Q477" i="6" s="1"/>
  <c r="Q387" i="6" a="1"/>
  <c r="Q387" i="6" s="1"/>
  <c r="Q870" i="6" a="1"/>
  <c r="Q870" i="6" s="1"/>
  <c r="Q347" i="6" a="1"/>
  <c r="Q347" i="6" s="1"/>
  <c r="Q532" i="6" a="1"/>
  <c r="Q532" i="6" s="1"/>
  <c r="Q357" i="6" a="1"/>
  <c r="Q357" i="6" s="1"/>
  <c r="Q892" i="6" a="1"/>
  <c r="Q892" i="6" s="1"/>
  <c r="Q813" i="6" a="1"/>
  <c r="Q813" i="6" s="1"/>
  <c r="Q623" i="6" a="1"/>
  <c r="Q623" i="6" s="1"/>
  <c r="Q12" i="6" a="1"/>
  <c r="Q12" i="6" s="1"/>
  <c r="Q349" i="6" a="1"/>
  <c r="Q349" i="6" s="1"/>
  <c r="Q884" i="6" a="1"/>
  <c r="Q884" i="6" s="1"/>
  <c r="Q574" i="6" a="1"/>
  <c r="Q574" i="6" s="1"/>
  <c r="Q627" i="6" a="1"/>
  <c r="Q627" i="6" s="1"/>
  <c r="Q654" i="6" a="1"/>
  <c r="Q654" i="6" s="1"/>
  <c r="Q905" i="6" a="1"/>
  <c r="Q905" i="6" s="1"/>
  <c r="Q621" i="6" a="1"/>
  <c r="Q621" i="6" s="1"/>
  <c r="Q396" i="6" a="1"/>
  <c r="Q396" i="6" s="1"/>
  <c r="Q998" i="6" a="1"/>
  <c r="Q998" i="6" s="1"/>
  <c r="Q635" i="6" a="1"/>
  <c r="Q635" i="6" s="1"/>
  <c r="Q736" i="6" a="1"/>
  <c r="Q736" i="6" s="1"/>
  <c r="Q202" i="6" a="1"/>
  <c r="Q202" i="6" s="1"/>
  <c r="Q81" i="6" a="1"/>
  <c r="Q81" i="6" s="1"/>
  <c r="Q521" i="6" a="1"/>
  <c r="Q521" i="6" s="1"/>
  <c r="Q579" i="6" a="1"/>
  <c r="Q579" i="6" s="1"/>
  <c r="Q918" i="6" a="1"/>
  <c r="Q918" i="6" s="1"/>
  <c r="Q917" i="6" a="1"/>
  <c r="Q917" i="6" s="1"/>
  <c r="Q467" i="6" a="1"/>
  <c r="Q467" i="6" s="1"/>
  <c r="Q642" i="6" a="1"/>
  <c r="Q642" i="6" s="1"/>
  <c r="Q850" i="6" a="1"/>
  <c r="Q850" i="6" s="1"/>
  <c r="Q512" i="6" a="1"/>
  <c r="Q512" i="6" s="1"/>
  <c r="Q859" i="6" a="1"/>
  <c r="Q859" i="6" s="1"/>
  <c r="Q634" i="6" a="1"/>
  <c r="Q634" i="6" s="1"/>
  <c r="Q869" i="6" a="1"/>
  <c r="Q869" i="6" s="1"/>
  <c r="Q356" i="6" a="1"/>
  <c r="Q356" i="6" s="1"/>
  <c r="Q184" i="6" a="1"/>
  <c r="Q184" i="6" s="1"/>
  <c r="Q567" i="6" a="1"/>
  <c r="Q567" i="6" s="1"/>
  <c r="Q749" i="6" a="1"/>
  <c r="Q749" i="6" s="1"/>
  <c r="Q618" i="6" a="1"/>
  <c r="Q618" i="6" s="1"/>
  <c r="Q520" i="6" a="1"/>
  <c r="Q520" i="6" s="1"/>
  <c r="Q433" i="6" a="1"/>
  <c r="Q433" i="6" s="1"/>
  <c r="Q216" i="6" a="1"/>
  <c r="Q216" i="6" s="1"/>
  <c r="Q481" i="6" a="1"/>
  <c r="Q481" i="6" s="1"/>
  <c r="Q590" i="6" a="1"/>
  <c r="Q590" i="6" s="1"/>
  <c r="Q492" i="6" a="1"/>
  <c r="Q492" i="6" s="1"/>
  <c r="Q383" i="6" a="1"/>
  <c r="Q383" i="6" s="1"/>
  <c r="Q343" i="6" a="1"/>
  <c r="Q343" i="6" s="1"/>
  <c r="Q62" i="6" a="1"/>
  <c r="Q62" i="6" s="1"/>
  <c r="Q960" i="6" a="1"/>
  <c r="Q960" i="6" s="1"/>
  <c r="Q484" i="6" a="1"/>
  <c r="Q484" i="6" s="1"/>
  <c r="Q1000" i="6" a="1"/>
  <c r="Q1000" i="6" s="1"/>
  <c r="Q793" i="6" a="1"/>
  <c r="Q793" i="6" s="1"/>
  <c r="Q774" i="6" a="1"/>
  <c r="Q774" i="6" s="1"/>
  <c r="Q605" i="6" a="1"/>
  <c r="Q605" i="6" s="1"/>
  <c r="Q703" i="6" a="1"/>
  <c r="Q703" i="6" s="1"/>
  <c r="Q569" i="6" a="1"/>
  <c r="Q569" i="6" s="1"/>
  <c r="Q780" i="6" a="1"/>
  <c r="Q780" i="6" s="1"/>
  <c r="Q620" i="6" a="1"/>
  <c r="Q620" i="6" s="1"/>
  <c r="Q510" i="6" a="1"/>
  <c r="Q510" i="6" s="1"/>
  <c r="Q452" i="6" a="1"/>
  <c r="Q452" i="6" s="1"/>
  <c r="Q900" i="6" a="1"/>
  <c r="Q900" i="6" s="1"/>
  <c r="Q423" i="6" a="1"/>
  <c r="Q423" i="6" s="1"/>
  <c r="Q612" i="6" a="1"/>
  <c r="Q612" i="6" s="1"/>
  <c r="Q416" i="6" a="1"/>
  <c r="Q416" i="6" s="1"/>
  <c r="Q372" i="6" a="1"/>
  <c r="Q372" i="6" s="1"/>
  <c r="Q981" i="6" a="1"/>
  <c r="Q981" i="6" s="1"/>
  <c r="Q842" i="6" a="1"/>
  <c r="Q842" i="6" s="1"/>
  <c r="Q970" i="6" a="1"/>
  <c r="Q970" i="6" s="1"/>
  <c r="Q397" i="6" a="1"/>
  <c r="Q397" i="6" s="1"/>
  <c r="Q943" i="6" a="1"/>
  <c r="Q943" i="6" s="1"/>
  <c r="Q718" i="6" a="1"/>
  <c r="Q718" i="6" s="1"/>
  <c r="Q690" i="6" a="1"/>
  <c r="Q690" i="6" s="1"/>
  <c r="Q405" i="6" a="1"/>
  <c r="Q405" i="6" s="1"/>
  <c r="Q313" i="6" a="1"/>
  <c r="Q313" i="6" s="1"/>
  <c r="Q936" i="6" a="1"/>
  <c r="Q936" i="6" s="1"/>
  <c r="Q619" i="6" a="1"/>
  <c r="Q619" i="6" s="1"/>
  <c r="Q904" i="6" a="1"/>
  <c r="Q904" i="6" s="1"/>
  <c r="Q696" i="6" a="1"/>
  <c r="Q696" i="6" s="1"/>
  <c r="Q1001" i="6" a="1"/>
  <c r="Q1001" i="6" s="1"/>
  <c r="Q281" i="6" a="1"/>
  <c r="Q281" i="6" s="1"/>
  <c r="Q188" i="6" a="1"/>
  <c r="Q188" i="6" s="1"/>
  <c r="Q351" i="6" a="1"/>
  <c r="Q351" i="6" s="1"/>
  <c r="Q914" i="6" a="1"/>
  <c r="Q914" i="6" s="1"/>
  <c r="Q778" i="6" a="1"/>
  <c r="Q778" i="6" s="1"/>
  <c r="Q141" i="6" a="1"/>
  <c r="Q141" i="6" s="1"/>
  <c r="Q393" i="6" a="1"/>
  <c r="Q393" i="6" s="1"/>
  <c r="Q72" i="6" a="1"/>
  <c r="Q72" i="6" s="1"/>
  <c r="ER6" i="6"/>
  <c r="ER4" i="6"/>
  <c r="ER7" i="6"/>
  <c r="ER5" i="6"/>
  <c r="ER2" i="6"/>
  <c r="ER3" i="6"/>
  <c r="EP59" i="6"/>
  <c r="ER50" i="6"/>
  <c r="ER49" i="6"/>
  <c r="ER46" i="6"/>
  <c r="EQ55" i="6" a="1"/>
  <c r="EQ55" i="6" s="1"/>
  <c r="EQ52" i="6" a="1"/>
  <c r="EQ52" i="6" s="1"/>
  <c r="EQ56" i="6" a="1"/>
  <c r="EQ56" i="6" s="1"/>
  <c r="EQ54" i="6" a="1"/>
  <c r="EQ54" i="6" s="1"/>
  <c r="EQ53" i="6" a="1"/>
  <c r="EQ53" i="6" s="1"/>
  <c r="EQ57" i="6" a="1"/>
  <c r="EQ57" i="6" s="1"/>
  <c r="EQ9" i="6" a="1"/>
  <c r="EQ9" i="6" s="1"/>
  <c r="ES41" i="6"/>
  <c r="ES45" i="6" s="1"/>
  <c r="ES10" i="6"/>
  <c r="ER47" i="6"/>
  <c r="ER48" i="6"/>
  <c r="AG2" i="6"/>
  <c r="AJ2" i="6"/>
  <c r="AE2" i="6"/>
  <c r="AI2" i="6"/>
  <c r="AD4" i="6"/>
  <c r="AH2" i="6"/>
  <c r="AD7" i="6"/>
  <c r="AD5" i="6"/>
  <c r="AD3" i="6"/>
  <c r="AD6" i="6"/>
  <c r="AD2" i="6"/>
  <c r="AD8" i="6"/>
  <c r="AF2" i="6"/>
  <c r="P16" i="8" l="1"/>
  <c r="O16" i="8"/>
  <c r="L16" i="8"/>
  <c r="W2" i="10"/>
  <c r="Q16" i="8" s="1"/>
  <c r="K16" i="8"/>
  <c r="ES50" i="6"/>
  <c r="EQ59" i="6"/>
  <c r="ES47" i="6"/>
  <c r="ER55" i="6" a="1"/>
  <c r="ER55" i="6" s="1"/>
  <c r="ER53" i="6" a="1"/>
  <c r="ER53" i="6" s="1"/>
  <c r="ES46" i="6"/>
  <c r="ES49" i="6"/>
  <c r="ES2" i="6"/>
  <c r="ES3" i="6"/>
  <c r="ES5" i="6"/>
  <c r="ES7" i="6"/>
  <c r="ES4" i="6"/>
  <c r="ES6" i="6"/>
  <c r="ER57" i="6" a="1"/>
  <c r="ER57" i="6" s="1"/>
  <c r="ER9" i="6" a="1"/>
  <c r="ER9" i="6" s="1"/>
  <c r="ER54" i="6" a="1"/>
  <c r="ER54" i="6" s="1"/>
  <c r="ER52" i="6" a="1"/>
  <c r="ER52" i="6" s="1"/>
  <c r="ES48" i="6"/>
  <c r="ER56" i="6" a="1"/>
  <c r="ER56" i="6" s="1"/>
  <c r="AX12" i="6" a="1"/>
  <c r="AX12" i="6" s="1"/>
  <c r="AX13" i="6" a="1"/>
  <c r="AX13" i="6" s="1"/>
  <c r="AX14" i="6" a="1"/>
  <c r="AX14" i="6" s="1"/>
  <c r="AX15" i="6" a="1"/>
  <c r="AX15" i="6" s="1"/>
  <c r="AX17" i="6" a="1"/>
  <c r="AX17" i="6" s="1"/>
  <c r="AX16" i="6" a="1"/>
  <c r="AX16" i="6" s="1"/>
  <c r="AX41" i="6"/>
  <c r="ES57" i="6" l="1" a="1"/>
  <c r="ES57" i="6" s="1"/>
  <c r="ER59" i="6"/>
  <c r="ES52" i="6" a="1"/>
  <c r="ES52" i="6" s="1"/>
  <c r="ES55" i="6" a="1"/>
  <c r="ES55" i="6" s="1"/>
  <c r="ES53" i="6" a="1"/>
  <c r="ES53" i="6" s="1"/>
  <c r="ES56" i="6" a="1"/>
  <c r="ES56" i="6" s="1"/>
  <c r="ES54" i="6" a="1"/>
  <c r="ES54" i="6" s="1"/>
  <c r="ES9" i="6" a="1"/>
  <c r="ES9" i="6" s="1"/>
  <c r="W406" i="6" s="1"/>
  <c r="AX10" i="6"/>
  <c r="AY12" i="6" a="1"/>
  <c r="AY12" i="6" s="1"/>
  <c r="AY16" i="6" a="1"/>
  <c r="AY16" i="6" s="1"/>
  <c r="AY14" i="6" a="1"/>
  <c r="AY14" i="6" s="1"/>
  <c r="AY17" i="6" a="1"/>
  <c r="AY17" i="6" s="1"/>
  <c r="AY15" i="6" a="1"/>
  <c r="AY15" i="6" s="1"/>
  <c r="AY13" i="6" a="1"/>
  <c r="AY13" i="6" s="1"/>
  <c r="W87" i="6" l="1"/>
  <c r="W642" i="6"/>
  <c r="W50" i="6"/>
  <c r="W386" i="6"/>
  <c r="W175" i="6"/>
  <c r="W917" i="6"/>
  <c r="W639" i="6"/>
  <c r="W383" i="6"/>
  <c r="W590" i="6"/>
  <c r="W65" i="6"/>
  <c r="W131" i="6"/>
  <c r="W29" i="6"/>
  <c r="W488" i="6"/>
  <c r="W111" i="6"/>
  <c r="W274" i="6"/>
  <c r="W699" i="6"/>
  <c r="W425" i="6"/>
  <c r="W320" i="6"/>
  <c r="W395" i="6"/>
  <c r="W472" i="6"/>
  <c r="W23" i="6"/>
  <c r="W605" i="6"/>
  <c r="W115" i="6"/>
  <c r="W68" i="6"/>
  <c r="W280" i="6"/>
  <c r="W933" i="6"/>
  <c r="W907" i="6"/>
  <c r="W908" i="6"/>
  <c r="W768" i="6"/>
  <c r="W105" i="6"/>
  <c r="W786" i="6"/>
  <c r="W265" i="6"/>
  <c r="W991" i="6"/>
  <c r="W52" i="6"/>
  <c r="W643" i="6"/>
  <c r="W160" i="6"/>
  <c r="W114" i="6"/>
  <c r="W267" i="6"/>
  <c r="W143" i="6"/>
  <c r="W378" i="6"/>
  <c r="W668" i="6"/>
  <c r="W927" i="6"/>
  <c r="W961" i="6"/>
  <c r="W57" i="6"/>
  <c r="W67" i="6"/>
  <c r="W241" i="6"/>
  <c r="W173" i="6"/>
  <c r="W231" i="6"/>
  <c r="W433" i="6"/>
  <c r="W232" i="6"/>
  <c r="W137" i="6"/>
  <c r="W74" i="6"/>
  <c r="W157" i="6"/>
  <c r="W750" i="6"/>
  <c r="W469" i="6"/>
  <c r="W336" i="6"/>
  <c r="W417" i="6"/>
  <c r="W40" i="6"/>
  <c r="W225" i="6"/>
  <c r="W261" i="6"/>
  <c r="W156" i="6"/>
  <c r="W297" i="6"/>
  <c r="W79" i="6"/>
  <c r="W765" i="6"/>
  <c r="W152" i="6"/>
  <c r="W144" i="6"/>
  <c r="W172" i="6"/>
  <c r="W10" i="6"/>
  <c r="W478" i="6"/>
  <c r="W866" i="6"/>
  <c r="W706" i="6"/>
  <c r="W559" i="6"/>
  <c r="W865" i="6"/>
  <c r="W107" i="6"/>
  <c r="W133" i="6"/>
  <c r="W20" i="6"/>
  <c r="W16" i="6"/>
  <c r="W178" i="6"/>
  <c r="W165" i="6"/>
  <c r="W746" i="6"/>
  <c r="W14" i="6"/>
  <c r="W572" i="6"/>
  <c r="W170" i="6"/>
  <c r="W596" i="6"/>
  <c r="W353" i="6"/>
  <c r="W942" i="6"/>
  <c r="W912" i="6"/>
  <c r="W384" i="6"/>
  <c r="W198" i="6"/>
  <c r="W54" i="6"/>
  <c r="W132" i="6"/>
  <c r="W84" i="6"/>
  <c r="W11" i="6"/>
  <c r="W238" i="6"/>
  <c r="W547" i="6"/>
  <c r="W256" i="6"/>
  <c r="W354" i="6"/>
  <c r="W164" i="6"/>
  <c r="W861" i="6"/>
  <c r="W593" i="6"/>
  <c r="W532" i="6"/>
  <c r="W393" i="6"/>
  <c r="W282" i="6"/>
  <c r="W997" i="6"/>
  <c r="W203" i="6"/>
  <c r="W498" i="6"/>
  <c r="W185" i="6"/>
  <c r="W585" i="6"/>
  <c r="W299" i="6"/>
  <c r="W724" i="6"/>
  <c r="W154" i="6"/>
  <c r="W839" i="6"/>
  <c r="W38" i="6"/>
  <c r="W398" i="6"/>
  <c r="W597" i="6"/>
  <c r="W896" i="6"/>
  <c r="W2" i="6"/>
  <c r="W503" i="6"/>
  <c r="W832" i="6"/>
  <c r="W301" i="6"/>
  <c r="W986" i="6"/>
  <c r="W423" i="6"/>
  <c r="W885" i="6"/>
  <c r="W788" i="6"/>
  <c r="W887" i="6"/>
  <c r="W675" i="6"/>
  <c r="W579" i="6"/>
  <c r="W778" i="6"/>
  <c r="W528" i="6"/>
  <c r="W501" i="6"/>
  <c r="W880" i="6"/>
  <c r="W856" i="6"/>
  <c r="W305" i="6"/>
  <c r="W493" i="6"/>
  <c r="W560" i="6"/>
  <c r="W461" i="6"/>
  <c r="W875" i="6"/>
  <c r="W439" i="6"/>
  <c r="W510" i="6"/>
  <c r="W504" i="6"/>
  <c r="W846" i="6"/>
  <c r="W631" i="6"/>
  <c r="W774" i="6"/>
  <c r="W769" i="6"/>
  <c r="W888" i="6"/>
  <c r="W867" i="6"/>
  <c r="W351" i="6"/>
  <c r="W328" i="6"/>
  <c r="W682" i="6"/>
  <c r="W863" i="6"/>
  <c r="W402" i="6"/>
  <c r="W576" i="6"/>
  <c r="W365" i="6"/>
  <c r="W691" i="6"/>
  <c r="W479" i="6"/>
  <c r="W886" i="6"/>
  <c r="W833" i="6"/>
  <c r="W671" i="6"/>
  <c r="W566" i="6"/>
  <c r="W462" i="6"/>
  <c r="W988" i="6"/>
  <c r="W725" i="6"/>
  <c r="W920" i="6"/>
  <c r="W551" i="6"/>
  <c r="W695" i="6"/>
  <c r="W517" i="6"/>
  <c r="W869" i="6"/>
  <c r="W653" i="6"/>
  <c r="W804" i="6"/>
  <c r="W358" i="6"/>
  <c r="W678" i="6"/>
  <c r="W345" i="6"/>
  <c r="W883" i="6"/>
  <c r="W684" i="6"/>
  <c r="W399" i="6"/>
  <c r="W407" i="6"/>
  <c r="W606" i="6"/>
  <c r="W951" i="6"/>
  <c r="W363" i="6"/>
  <c r="W829" i="6"/>
  <c r="W835" i="6"/>
  <c r="W808" i="6"/>
  <c r="W599" i="6"/>
  <c r="W899" i="6"/>
  <c r="W561" i="6"/>
  <c r="W747" i="6"/>
  <c r="W810" i="6"/>
  <c r="W737" i="6"/>
  <c r="W757" i="6"/>
  <c r="W224" i="6"/>
  <c r="W146" i="6"/>
  <c r="W77" i="6"/>
  <c r="W227" i="6"/>
  <c r="W205" i="6"/>
  <c r="W240" i="6"/>
  <c r="W925" i="6"/>
  <c r="W552" i="6"/>
  <c r="W136" i="6"/>
  <c r="W36" i="6"/>
  <c r="W298" i="6"/>
  <c r="W13" i="6"/>
  <c r="W187" i="6"/>
  <c r="W827" i="6"/>
  <c r="W798" i="6"/>
  <c r="W761" i="6"/>
  <c r="W540" i="6"/>
  <c r="W938" i="6"/>
  <c r="W685" i="6"/>
  <c r="W949" i="6"/>
  <c r="W426" i="6"/>
  <c r="W502" i="6"/>
  <c r="W563" i="6"/>
  <c r="W877" i="6"/>
  <c r="W624" i="6"/>
  <c r="W315" i="6"/>
  <c r="W553" i="6"/>
  <c r="W654" i="6"/>
  <c r="W995" i="6"/>
  <c r="W619" i="6"/>
  <c r="W895" i="6"/>
  <c r="W680" i="6"/>
  <c r="W652" i="6"/>
  <c r="W405" i="6"/>
  <c r="W352" i="6"/>
  <c r="W427" i="6"/>
  <c r="W651" i="6"/>
  <c r="W474" i="6"/>
  <c r="W926" i="6"/>
  <c r="W409" i="6"/>
  <c r="W978" i="6"/>
  <c r="W445" i="6"/>
  <c r="W500" i="6"/>
  <c r="W763" i="6"/>
  <c r="W343" i="6"/>
  <c r="W302" i="6"/>
  <c r="W346" i="6"/>
  <c r="W318" i="6"/>
  <c r="W840" i="6"/>
  <c r="W626" i="6"/>
  <c r="W921" i="6"/>
  <c r="W821" i="6"/>
  <c r="W541" i="6"/>
  <c r="W889" i="6"/>
  <c r="W451" i="6"/>
  <c r="W666" i="6"/>
  <c r="W873" i="6"/>
  <c r="W842" i="6"/>
  <c r="W661" i="6"/>
  <c r="W310" i="6"/>
  <c r="W963" i="6"/>
  <c r="W496" i="6"/>
  <c r="W513" i="6"/>
  <c r="W772" i="6"/>
  <c r="W438" i="6"/>
  <c r="W347" i="6"/>
  <c r="W530" i="6"/>
  <c r="W910" i="6"/>
  <c r="W941" i="6"/>
  <c r="W602" i="6"/>
  <c r="W1000" i="6"/>
  <c r="W573" i="6"/>
  <c r="W993" i="6"/>
  <c r="W828" i="6"/>
  <c r="W816" i="6"/>
  <c r="W625" i="6"/>
  <c r="W892" i="6"/>
  <c r="W435" i="6"/>
  <c r="W565" i="6"/>
  <c r="W848" i="6"/>
  <c r="W525" i="6"/>
  <c r="W859" i="6"/>
  <c r="W964" i="6"/>
  <c r="W714" i="6"/>
  <c r="W985" i="6"/>
  <c r="W123" i="6"/>
  <c r="W199" i="6"/>
  <c r="W9" i="6"/>
  <c r="W19" i="6"/>
  <c r="W4" i="6"/>
  <c r="W244" i="6"/>
  <c r="W518" i="6"/>
  <c r="W521" i="6"/>
  <c r="W62" i="6"/>
  <c r="W153" i="6"/>
  <c r="W183" i="6"/>
  <c r="W75" i="6"/>
  <c r="W166" i="6"/>
  <c r="W972" i="6"/>
  <c r="W442" i="6"/>
  <c r="W797" i="6"/>
  <c r="W735" i="6"/>
  <c r="W306" i="6"/>
  <c r="W415" i="6"/>
  <c r="W382" i="6"/>
  <c r="W779" i="6"/>
  <c r="W554" i="6"/>
  <c r="W357" i="6"/>
  <c r="W340" i="6"/>
  <c r="W526" i="6"/>
  <c r="W416" i="6"/>
  <c r="W511" i="6"/>
  <c r="W677" i="6"/>
  <c r="W791" i="6"/>
  <c r="W813" i="6"/>
  <c r="W762" i="6"/>
  <c r="W968" i="6"/>
  <c r="W700" i="6"/>
  <c r="W612" i="6"/>
  <c r="W670" i="6"/>
  <c r="W683" i="6"/>
  <c r="W364" i="6"/>
  <c r="W377" i="6"/>
  <c r="W946" i="6"/>
  <c r="W404" i="6"/>
  <c r="W574" i="6"/>
  <c r="W564" i="6"/>
  <c r="W937" i="6"/>
  <c r="W430" i="6"/>
  <c r="W656" i="6"/>
  <c r="W325" i="6"/>
  <c r="W403" i="6"/>
  <c r="W922" i="6"/>
  <c r="W893" i="6"/>
  <c r="W419" i="6"/>
  <c r="W546" i="6"/>
  <c r="W825" i="6"/>
  <c r="W973" i="6"/>
  <c r="W679" i="6"/>
  <c r="W603" i="6"/>
  <c r="W436" i="6"/>
  <c r="W800" i="6"/>
  <c r="W891" i="6"/>
  <c r="W470" i="6"/>
  <c r="W767" i="6"/>
  <c r="W742" i="6"/>
  <c r="W506" i="6"/>
  <c r="W327" i="6"/>
  <c r="W481" i="6"/>
  <c r="W360" i="6"/>
  <c r="W919" i="6"/>
  <c r="W688" i="6"/>
  <c r="W380" i="6"/>
  <c r="W759" i="6"/>
  <c r="W853" i="6"/>
  <c r="W796" i="6"/>
  <c r="W740" i="6"/>
  <c r="W822" i="6"/>
  <c r="W732" i="6"/>
  <c r="W928" i="6"/>
  <c r="W795" i="6"/>
  <c r="W342" i="6"/>
  <c r="W754" i="6"/>
  <c r="W556" i="6"/>
  <c r="W801" i="6"/>
  <c r="W989" i="6"/>
  <c r="W881" i="6"/>
  <c r="W323" i="6"/>
  <c r="W771" i="6"/>
  <c r="W838" i="6"/>
  <c r="W296" i="6"/>
  <c r="W159" i="6"/>
  <c r="W42" i="6"/>
  <c r="W66" i="6"/>
  <c r="W121" i="6"/>
  <c r="W207" i="6"/>
  <c r="W658" i="6"/>
  <c r="W594" i="6"/>
  <c r="W37" i="6"/>
  <c r="W291" i="6"/>
  <c r="W135" i="6"/>
  <c r="W206" i="6"/>
  <c r="W471" i="6"/>
  <c r="W900" i="6"/>
  <c r="W971" i="6"/>
  <c r="W697" i="6"/>
  <c r="W492" i="6"/>
  <c r="W319" i="6"/>
  <c r="W533" i="6"/>
  <c r="W308" i="6"/>
  <c r="W751" i="6"/>
  <c r="W931" i="6"/>
  <c r="W457" i="6"/>
  <c r="W905" i="6"/>
  <c r="W882" i="6"/>
  <c r="W313" i="6"/>
  <c r="W709" i="6"/>
  <c r="W456" i="6"/>
  <c r="W932" i="6"/>
  <c r="W338" i="6"/>
  <c r="W489" i="6"/>
  <c r="W307" i="6"/>
  <c r="W447" i="6"/>
  <c r="W611" i="6"/>
  <c r="W598" i="6"/>
  <c r="W755" i="6"/>
  <c r="W361" i="6"/>
  <c r="W422" i="6"/>
  <c r="W584" i="6"/>
  <c r="W523" i="6"/>
  <c r="W628" i="6"/>
  <c r="W974" i="6"/>
  <c r="W495" i="6"/>
  <c r="W420" i="6"/>
  <c r="W508" i="6"/>
  <c r="W331" i="6"/>
  <c r="W649" i="6"/>
  <c r="W836" i="6"/>
  <c r="W722" i="6"/>
  <c r="W660" i="6"/>
  <c r="W372" i="6"/>
  <c r="W446" i="6"/>
  <c r="W539" i="6"/>
  <c r="W983" i="6"/>
  <c r="W858" i="6"/>
  <c r="W731" i="6"/>
  <c r="W855" i="6"/>
  <c r="W957" i="6"/>
  <c r="W826" i="6"/>
  <c r="W817" i="6"/>
  <c r="W371" i="6"/>
  <c r="W463" i="6"/>
  <c r="W431" i="6"/>
  <c r="W491" i="6"/>
  <c r="W717" i="6"/>
  <c r="W806" i="6"/>
  <c r="W818" i="6"/>
  <c r="W317" i="6"/>
  <c r="W374" i="6"/>
  <c r="W601" i="6"/>
  <c r="W909" i="6"/>
  <c r="W414" i="6"/>
  <c r="W930" i="6"/>
  <c r="W793" i="6"/>
  <c r="W484" i="6"/>
  <c r="W807" i="6"/>
  <c r="W326" i="6"/>
  <c r="W820" i="6"/>
  <c r="W850" i="6"/>
  <c r="W635" i="6"/>
  <c r="W783" i="6"/>
  <c r="W348" i="6"/>
  <c r="W429" i="6"/>
  <c r="W990" i="6"/>
  <c r="W996" i="6"/>
  <c r="W239" i="6"/>
  <c r="W88" i="6"/>
  <c r="W53" i="6"/>
  <c r="W200" i="6"/>
  <c r="W41" i="6"/>
  <c r="W236" i="6"/>
  <c r="W466" i="6"/>
  <c r="W614" i="6"/>
  <c r="W49" i="6"/>
  <c r="W269" i="6"/>
  <c r="W214" i="6"/>
  <c r="W47" i="6"/>
  <c r="W789" i="6"/>
  <c r="W952" i="6"/>
  <c r="W300" i="6"/>
  <c r="W811" i="6"/>
  <c r="W531" i="6"/>
  <c r="W618" i="6"/>
  <c r="W362" i="6"/>
  <c r="W914" i="6"/>
  <c r="W918" i="6"/>
  <c r="W823" i="6"/>
  <c r="W613" i="6"/>
  <c r="W575" i="6"/>
  <c r="W799" i="6"/>
  <c r="W687" i="6"/>
  <c r="W870" i="6"/>
  <c r="W577" i="6"/>
  <c r="W698" i="6"/>
  <c r="W316" i="6"/>
  <c r="W424" i="6"/>
  <c r="W718" i="6"/>
  <c r="W637" i="6"/>
  <c r="W967" i="6"/>
  <c r="W571" i="6"/>
  <c r="W657" i="6"/>
  <c r="W392" i="6"/>
  <c r="W944" i="6"/>
  <c r="W621" i="6"/>
  <c r="W999" i="6"/>
  <c r="W391" i="6"/>
  <c r="W558" i="6"/>
  <c r="W616" i="6"/>
  <c r="W992" i="6"/>
  <c r="W465" i="6"/>
  <c r="W542" i="6"/>
  <c r="W567" i="6"/>
  <c r="W871" i="6"/>
  <c r="W387" i="6"/>
  <c r="W486" i="6"/>
  <c r="W729" i="6"/>
  <c r="W752" i="6"/>
  <c r="W962" i="6"/>
  <c r="W304" i="6"/>
  <c r="W311" i="6"/>
  <c r="W994" i="6"/>
  <c r="W509" i="6"/>
  <c r="W744" i="6"/>
  <c r="W876" i="6"/>
  <c r="W562" i="6"/>
  <c r="W969" i="6"/>
  <c r="W454" i="6"/>
  <c r="W569" i="6"/>
  <c r="W723" i="6"/>
  <c r="W396" i="6"/>
  <c r="W897" i="6"/>
  <c r="W418" i="6"/>
  <c r="W370" i="6"/>
  <c r="W312" i="6"/>
  <c r="W884" i="6"/>
  <c r="W646" i="6"/>
  <c r="W906" i="6"/>
  <c r="W367" i="6"/>
  <c r="W975" i="6"/>
  <c r="W981" i="6"/>
  <c r="W609" i="6"/>
  <c r="W350" i="6"/>
  <c r="W739" i="6"/>
  <c r="W507" i="6"/>
  <c r="W309" i="6"/>
  <c r="W464" i="6"/>
  <c r="W485" i="6"/>
  <c r="W934" i="6"/>
  <c r="W977" i="6"/>
  <c r="W467" i="6"/>
  <c r="W55" i="6"/>
  <c r="W268" i="6"/>
  <c r="W197" i="6"/>
  <c r="W252" i="6"/>
  <c r="W303" i="6"/>
  <c r="W758" i="6"/>
  <c r="W979" i="6"/>
  <c r="W939" i="6"/>
  <c r="W294" i="6"/>
  <c r="W180" i="6"/>
  <c r="W188" i="6"/>
  <c r="W139" i="6"/>
  <c r="W607" i="6"/>
  <c r="W960" i="6"/>
  <c r="W330" i="6"/>
  <c r="W787" i="6"/>
  <c r="W803" i="6"/>
  <c r="W954" i="6"/>
  <c r="W557" i="6"/>
  <c r="W830" i="6"/>
  <c r="W535" i="6"/>
  <c r="W524" i="6"/>
  <c r="W872" i="6"/>
  <c r="W480" i="6"/>
  <c r="W790" i="6"/>
  <c r="W617" i="6"/>
  <c r="W770" i="6"/>
  <c r="W548" i="6"/>
  <c r="W775" i="6"/>
  <c r="W860" i="6"/>
  <c r="W841" i="6"/>
  <c r="W672" i="6"/>
  <c r="W745" i="6"/>
  <c r="W449" i="6"/>
  <c r="W663" i="6"/>
  <c r="W854" i="6"/>
  <c r="W710" i="6"/>
  <c r="W373" i="6"/>
  <c r="W322" i="6"/>
  <c r="W852" i="6"/>
  <c r="W784" i="6"/>
  <c r="W379" i="6"/>
  <c r="W450" i="6"/>
  <c r="W543" i="6"/>
  <c r="W549" i="6"/>
  <c r="W777" i="6"/>
  <c r="W335" i="6"/>
  <c r="W843" i="6"/>
  <c r="W634" i="6"/>
  <c r="W878" i="6"/>
  <c r="W958" i="6"/>
  <c r="W428" i="6"/>
  <c r="W522" i="6"/>
  <c r="W333" i="6"/>
  <c r="W998" i="6"/>
  <c r="W589" i="6"/>
  <c r="W868" i="6"/>
  <c r="W459" i="6"/>
  <c r="W970" i="6"/>
  <c r="W468" i="6"/>
  <c r="W448" i="6"/>
  <c r="W648" i="6"/>
  <c r="W520" i="6"/>
  <c r="W644" i="6"/>
  <c r="W669" i="6"/>
  <c r="W766" i="6"/>
  <c r="W879" i="6"/>
  <c r="W632" i="6"/>
  <c r="W381" i="6"/>
  <c r="W936" i="6"/>
  <c r="W482" i="6"/>
  <c r="W529" i="6"/>
  <c r="W857" i="6"/>
  <c r="W812" i="6"/>
  <c r="W641" i="6"/>
  <c r="W536" i="6"/>
  <c r="W588" i="6"/>
  <c r="W847" i="6"/>
  <c r="W815" i="6"/>
  <c r="W349" i="6"/>
  <c r="W555" i="6"/>
  <c r="W385" i="6"/>
  <c r="W851" i="6"/>
  <c r="W476" i="6"/>
  <c r="W845" i="6"/>
  <c r="W82" i="6"/>
  <c r="W272" i="6"/>
  <c r="W260" i="6"/>
  <c r="W109" i="6"/>
  <c r="W834" i="6"/>
  <c r="W955" i="6"/>
  <c r="W397" i="6"/>
  <c r="W208" i="6"/>
  <c r="W289" i="6"/>
  <c r="W142" i="6"/>
  <c r="W292" i="6"/>
  <c r="W25" i="6"/>
  <c r="W246" i="6"/>
  <c r="W276" i="6"/>
  <c r="W103" i="6"/>
  <c r="W86" i="6"/>
  <c r="W234" i="6"/>
  <c r="W118" i="6"/>
  <c r="W78" i="6"/>
  <c r="W483" i="6"/>
  <c r="W915" i="6"/>
  <c r="W98" i="6"/>
  <c r="W61" i="6"/>
  <c r="W245" i="6"/>
  <c r="W189" i="6"/>
  <c r="W99" i="6"/>
  <c r="W254" i="6"/>
  <c r="W487" i="6"/>
  <c r="W581" i="6"/>
  <c r="W80" i="6"/>
  <c r="W119" i="6"/>
  <c r="W34" i="6"/>
  <c r="W70" i="6"/>
  <c r="W270" i="6"/>
  <c r="W935" i="6"/>
  <c r="W604" i="6"/>
  <c r="W720" i="6"/>
  <c r="W94" i="6"/>
  <c r="W18" i="6"/>
  <c r="W101" i="6"/>
  <c r="W169" i="6"/>
  <c r="W266" i="6"/>
  <c r="W394" i="6"/>
  <c r="W707" i="6"/>
  <c r="W283" i="6"/>
  <c r="W91" i="6"/>
  <c r="W182" i="6"/>
  <c r="W228" i="6"/>
  <c r="W63" i="6"/>
  <c r="W116" i="6"/>
  <c r="W716" i="6"/>
  <c r="W630" i="6"/>
  <c r="W221" i="6"/>
  <c r="W545" i="6"/>
  <c r="W129" i="6"/>
  <c r="W600" i="6"/>
  <c r="W410" i="6"/>
  <c r="W591" i="6"/>
  <c r="W413" i="6"/>
  <c r="W760" i="6"/>
  <c r="W537" i="6"/>
  <c r="W728" i="6"/>
  <c r="W623" i="6"/>
  <c r="W694" i="6"/>
  <c r="W332" i="6"/>
  <c r="W726" i="6"/>
  <c r="W636" i="6"/>
  <c r="W738" i="6"/>
  <c r="W831" i="6"/>
  <c r="W874" i="6"/>
  <c r="W903" i="6"/>
  <c r="W898" i="6"/>
  <c r="W452" i="6"/>
  <c r="W659" i="6"/>
  <c r="W258" i="6"/>
  <c r="W56" i="6"/>
  <c r="W8" i="6"/>
  <c r="W59" i="6"/>
  <c r="W93" i="6"/>
  <c r="W108" i="6"/>
  <c r="W950" i="6"/>
  <c r="W776" i="6"/>
  <c r="W247" i="6"/>
  <c r="W229" i="6"/>
  <c r="W192" i="6"/>
  <c r="W171" i="6"/>
  <c r="W69" i="6"/>
  <c r="W220" i="6"/>
  <c r="W802" i="6"/>
  <c r="W712" i="6"/>
  <c r="W587" i="6"/>
  <c r="W122" i="6"/>
  <c r="W24" i="6"/>
  <c r="W145" i="6"/>
  <c r="W235" i="6"/>
  <c r="W849" i="6"/>
  <c r="W375" i="6"/>
  <c r="W28" i="6"/>
  <c r="W186" i="6"/>
  <c r="W155" i="6"/>
  <c r="W81" i="6"/>
  <c r="W39" i="6"/>
  <c r="W263" i="6"/>
  <c r="W645" i="6"/>
  <c r="W809" i="6"/>
  <c r="W73" i="6"/>
  <c r="W202" i="6"/>
  <c r="W125" i="6"/>
  <c r="W210" i="6"/>
  <c r="W48" i="6"/>
  <c r="W100" i="6"/>
  <c r="W987" i="6"/>
  <c r="W568" i="6"/>
  <c r="W104" i="6"/>
  <c r="W534" i="6"/>
  <c r="W273" i="6"/>
  <c r="W390" i="6"/>
  <c r="W620" i="6"/>
  <c r="W689" i="6"/>
  <c r="W753" i="6"/>
  <c r="W458" i="6"/>
  <c r="W662" i="6"/>
  <c r="W785" i="6"/>
  <c r="W676" i="6"/>
  <c r="W956" i="6"/>
  <c r="W622" i="6"/>
  <c r="W805" i="6"/>
  <c r="W443" i="6"/>
  <c r="W667" i="6"/>
  <c r="W494" i="6"/>
  <c r="W711" i="6"/>
  <c r="W794" i="6"/>
  <c r="W792" i="6"/>
  <c r="W582" i="6"/>
  <c r="W204" i="6"/>
  <c r="W127" i="6"/>
  <c r="W190" i="6"/>
  <c r="W255" i="6"/>
  <c r="W290" i="6"/>
  <c r="W259" i="6"/>
  <c r="W965" i="6"/>
  <c r="W369" i="6"/>
  <c r="W196" i="6"/>
  <c r="W113" i="6"/>
  <c r="W201" i="6"/>
  <c r="W277" i="6"/>
  <c r="W21" i="6"/>
  <c r="W110" i="6"/>
  <c r="W976" i="6"/>
  <c r="W515" i="6"/>
  <c r="W824" i="6"/>
  <c r="W212" i="6"/>
  <c r="W95" i="6"/>
  <c r="W33" i="6"/>
  <c r="W130" i="6"/>
  <c r="W940" i="6"/>
  <c r="W984" i="6"/>
  <c r="W89" i="6"/>
  <c r="W85" i="6"/>
  <c r="W58" i="6"/>
  <c r="W213" i="6"/>
  <c r="W248" i="6"/>
  <c r="W293" i="6"/>
  <c r="W704" i="6"/>
  <c r="W538" i="6"/>
  <c r="W148" i="6"/>
  <c r="W90" i="6"/>
  <c r="W295" i="6"/>
  <c r="W184" i="6"/>
  <c r="W147" i="6"/>
  <c r="W782" i="6"/>
  <c r="W460" i="6"/>
  <c r="W226" i="6"/>
  <c r="W279" i="6"/>
  <c r="W741" i="6"/>
  <c r="W26" i="6"/>
  <c r="W550" i="6"/>
  <c r="W764" i="6"/>
  <c r="W748" i="6"/>
  <c r="W664" i="6"/>
  <c r="W627" i="6"/>
  <c r="W366" i="6"/>
  <c r="W837" i="6"/>
  <c r="W586" i="6"/>
  <c r="W702" i="6"/>
  <c r="W727" i="6"/>
  <c r="W477" i="6"/>
  <c r="W773" i="6"/>
  <c r="W434" i="6"/>
  <c r="W904" i="6"/>
  <c r="W693" i="6"/>
  <c r="W580" i="6"/>
  <c r="W655" i="6"/>
  <c r="W749" i="6"/>
  <c r="W819" i="6"/>
  <c r="W162" i="6"/>
  <c r="W71" i="6"/>
  <c r="W288" i="6"/>
  <c r="W218" i="6"/>
  <c r="W7" i="6"/>
  <c r="W233" i="6"/>
  <c r="W610" i="6"/>
  <c r="W715" i="6"/>
  <c r="W701" i="6"/>
  <c r="W278" i="6"/>
  <c r="W271" i="6"/>
  <c r="W43" i="6"/>
  <c r="W138" i="6"/>
  <c r="W411" i="6"/>
  <c r="W437" i="6"/>
  <c r="W947" i="6"/>
  <c r="W163" i="6"/>
  <c r="W134" i="6"/>
  <c r="W176" i="6"/>
  <c r="W12" i="6"/>
  <c r="W223" i="6"/>
  <c r="W401" i="6"/>
  <c r="W673" i="6"/>
  <c r="W243" i="6"/>
  <c r="W32" i="6"/>
  <c r="W120" i="6"/>
  <c r="W230" i="6"/>
  <c r="W281" i="6"/>
  <c r="W6" i="6"/>
  <c r="W490" i="6"/>
  <c r="W959" i="6"/>
  <c r="W473" i="6"/>
  <c r="W287" i="6"/>
  <c r="W177" i="6"/>
  <c r="W161" i="6"/>
  <c r="W150" i="6"/>
  <c r="W337" i="6"/>
  <c r="W943" i="6"/>
  <c r="W251" i="6"/>
  <c r="W15" i="6"/>
  <c r="W640" i="6"/>
  <c r="W168" i="6"/>
  <c r="W629" i="6"/>
  <c r="W911" i="6"/>
  <c r="W713" i="6"/>
  <c r="W388" i="6"/>
  <c r="W923" i="6"/>
  <c r="W696" i="6"/>
  <c r="W389" i="6"/>
  <c r="W321" i="6"/>
  <c r="W681" i="6"/>
  <c r="W890" i="6"/>
  <c r="W864" i="6"/>
  <c r="W514" i="6"/>
  <c r="W650" i="6"/>
  <c r="W412" i="6"/>
  <c r="W913" i="6"/>
  <c r="W334" i="6"/>
  <c r="W705" i="6"/>
  <c r="W344" i="6"/>
  <c r="W264" i="6"/>
  <c r="W211" i="6"/>
  <c r="W44" i="6"/>
  <c r="W83" i="6"/>
  <c r="W151" i="6"/>
  <c r="W181" i="6"/>
  <c r="W719" i="6"/>
  <c r="W400" i="6"/>
  <c r="W924" i="6"/>
  <c r="W102" i="6"/>
  <c r="W262" i="6"/>
  <c r="W242" i="6"/>
  <c r="W257" i="6"/>
  <c r="W355" i="6"/>
  <c r="W356" i="6"/>
  <c r="W209" i="6"/>
  <c r="W30" i="6"/>
  <c r="W96" i="6"/>
  <c r="W179" i="6"/>
  <c r="W117" i="6"/>
  <c r="W51" i="6"/>
  <c r="W615" i="6"/>
  <c r="W734" i="6"/>
  <c r="W27" i="6"/>
  <c r="W140" i="6"/>
  <c r="W191" i="6"/>
  <c r="W174" i="6"/>
  <c r="W141" i="6"/>
  <c r="W5" i="6"/>
  <c r="W570" i="6"/>
  <c r="W455" i="6"/>
  <c r="W112" i="6"/>
  <c r="W250" i="6"/>
  <c r="W92" i="6"/>
  <c r="W219" i="6"/>
  <c r="W106" i="6"/>
  <c r="W814" i="6"/>
  <c r="W756" i="6"/>
  <c r="W275" i="6"/>
  <c r="W237" i="6"/>
  <c r="W97" i="6"/>
  <c r="W60" i="6"/>
  <c r="W953" i="6"/>
  <c r="W692" i="6"/>
  <c r="W690" i="6"/>
  <c r="W1001" i="6"/>
  <c r="W708" i="6"/>
  <c r="W916" i="6"/>
  <c r="W499" i="6"/>
  <c r="W440" i="6"/>
  <c r="W314" i="6"/>
  <c r="W516" i="6"/>
  <c r="W339" i="6"/>
  <c r="W583" i="6"/>
  <c r="W592" i="6"/>
  <c r="W453" i="6"/>
  <c r="W359" i="6"/>
  <c r="W608" i="6"/>
  <c r="W781" i="6"/>
  <c r="W497" i="6"/>
  <c r="W376" i="6"/>
  <c r="W578" i="6"/>
  <c r="W31" i="6"/>
  <c r="W149" i="6"/>
  <c r="W22" i="6"/>
  <c r="W194" i="6"/>
  <c r="W595" i="6"/>
  <c r="W902" i="6"/>
  <c r="W329" i="6"/>
  <c r="W780" i="6"/>
  <c r="W17" i="6"/>
  <c r="W222" i="6"/>
  <c r="W72" i="6"/>
  <c r="W286" i="6"/>
  <c r="W665" i="6"/>
  <c r="W638" i="6"/>
  <c r="W167" i="6"/>
  <c r="W215" i="6"/>
  <c r="W46" i="6"/>
  <c r="W126" i="6"/>
  <c r="W64" i="6"/>
  <c r="W76" i="6"/>
  <c r="W505" i="6"/>
  <c r="W444" i="6"/>
  <c r="W217" i="6"/>
  <c r="W285" i="6"/>
  <c r="W158" i="6"/>
  <c r="W249" i="6"/>
  <c r="W284" i="6"/>
  <c r="W527" i="6"/>
  <c r="W901" i="6"/>
  <c r="W124" i="6"/>
  <c r="W128" i="6"/>
  <c r="W216" i="6"/>
  <c r="W35" i="6"/>
  <c r="W193" i="6"/>
  <c r="W253" i="6"/>
  <c r="W421" i="6"/>
  <c r="W733" i="6"/>
  <c r="W195" i="6"/>
  <c r="W45" i="6"/>
  <c r="W721" i="6"/>
  <c r="W3" i="6"/>
  <c r="W324" i="6"/>
  <c r="W730" i="6"/>
  <c r="W686" i="6"/>
  <c r="W862" i="6"/>
  <c r="W432" i="6"/>
  <c r="W982" i="6"/>
  <c r="W647" i="6"/>
  <c r="W929" i="6"/>
  <c r="W894" i="6"/>
  <c r="W844" i="6"/>
  <c r="W945" i="6"/>
  <c r="W519" i="6"/>
  <c r="W368" i="6"/>
  <c r="W633" i="6"/>
  <c r="W341" i="6"/>
  <c r="W441" i="6"/>
  <c r="W512" i="6"/>
  <c r="W948" i="6"/>
  <c r="W544" i="6"/>
  <c r="W475" i="6"/>
  <c r="W966" i="6"/>
  <c r="W980" i="6"/>
  <c r="W408" i="6"/>
  <c r="W736" i="6"/>
  <c r="W674" i="6"/>
  <c r="W703" i="6"/>
  <c r="W743" i="6"/>
  <c r="ES59" i="6"/>
  <c r="K21" i="8" s="1"/>
  <c r="AY10" i="6"/>
  <c r="AX2" i="6"/>
  <c r="AX6" i="6"/>
  <c r="AX7" i="6"/>
  <c r="AX5" i="6"/>
  <c r="AX3" i="6"/>
  <c r="AX4" i="6"/>
  <c r="AY41" i="6"/>
  <c r="AZ15" i="6" a="1"/>
  <c r="AZ15" i="6" s="1"/>
  <c r="AZ13" i="6" a="1"/>
  <c r="AZ13" i="6" s="1"/>
  <c r="AZ17" i="6" a="1"/>
  <c r="AZ17" i="6" s="1"/>
  <c r="AZ14" i="6" a="1"/>
  <c r="AZ14" i="6" s="1"/>
  <c r="AZ12" i="6" a="1"/>
  <c r="AZ12" i="6" s="1"/>
  <c r="AZ16" i="6" a="1"/>
  <c r="AZ16" i="6" s="1"/>
  <c r="R16" i="8" l="1"/>
  <c r="AX9" i="6" a="1"/>
  <c r="AX9" i="6" s="1"/>
  <c r="AY45" i="6"/>
  <c r="AY49" i="6"/>
  <c r="AY47" i="6"/>
  <c r="AY50" i="6"/>
  <c r="AY48" i="6"/>
  <c r="AY46" i="6"/>
  <c r="AZ10" i="6"/>
  <c r="AZ4" i="6" s="1"/>
  <c r="AY3" i="6"/>
  <c r="AY4" i="6"/>
  <c r="AY2" i="6"/>
  <c r="AY7" i="6"/>
  <c r="AY5" i="6"/>
  <c r="AY6" i="6"/>
  <c r="AZ41" i="6"/>
  <c r="AZ47" i="6" s="1"/>
  <c r="BA13" i="6" a="1"/>
  <c r="BA13" i="6" s="1"/>
  <c r="BA17" i="6" a="1"/>
  <c r="BA17" i="6" s="1"/>
  <c r="BA12" i="6" a="1"/>
  <c r="BA12" i="6" s="1"/>
  <c r="BA16" i="6" a="1"/>
  <c r="BA16" i="6" s="1"/>
  <c r="BA15" i="6" a="1"/>
  <c r="BA15" i="6" s="1"/>
  <c r="BA14" i="6" a="1"/>
  <c r="BA14" i="6" s="1"/>
  <c r="AY9" i="6" l="1" a="1"/>
  <c r="AY9" i="6" s="1"/>
  <c r="AY56" i="6" a="1"/>
  <c r="AY56" i="6" s="1"/>
  <c r="AY55" i="6" a="1"/>
  <c r="AY55" i="6" s="1"/>
  <c r="AY54" i="6" a="1"/>
  <c r="AY54" i="6" s="1"/>
  <c r="AY53" i="6" a="1"/>
  <c r="AY53" i="6" s="1"/>
  <c r="AY57" i="6" a="1"/>
  <c r="AY57" i="6" s="1"/>
  <c r="AY52" i="6" a="1"/>
  <c r="AY52" i="6" s="1"/>
  <c r="AZ45" i="6"/>
  <c r="AZ50" i="6"/>
  <c r="AZ2" i="6"/>
  <c r="AZ3" i="6"/>
  <c r="AZ5" i="6"/>
  <c r="AZ49" i="6"/>
  <c r="AZ6" i="6"/>
  <c r="AZ7" i="6"/>
  <c r="BA10" i="6"/>
  <c r="AZ48" i="6"/>
  <c r="AZ46" i="6"/>
  <c r="BA41" i="6"/>
  <c r="BA46" i="6" s="1"/>
  <c r="BB12" i="6" a="1"/>
  <c r="BB12" i="6" s="1"/>
  <c r="BB16" i="6" a="1"/>
  <c r="BB16" i="6" s="1"/>
  <c r="BB14" i="6" a="1"/>
  <c r="BB14" i="6" s="1"/>
  <c r="BB13" i="6" a="1"/>
  <c r="BB13" i="6" s="1"/>
  <c r="BB15" i="6" a="1"/>
  <c r="BB15" i="6" s="1"/>
  <c r="BB17" i="6" a="1"/>
  <c r="BB17" i="6" s="1"/>
  <c r="AZ9" i="6" l="1" a="1"/>
  <c r="AZ9" i="6" s="1"/>
  <c r="AZ52" i="6" a="1"/>
  <c r="AZ52" i="6" s="1"/>
  <c r="AZ55" i="6" a="1"/>
  <c r="AZ55" i="6" s="1"/>
  <c r="AZ56" i="6" a="1"/>
  <c r="AZ56" i="6" s="1"/>
  <c r="AZ54" i="6" a="1"/>
  <c r="AZ54" i="6" s="1"/>
  <c r="AZ53" i="6" a="1"/>
  <c r="AZ53" i="6" s="1"/>
  <c r="AZ57" i="6" a="1"/>
  <c r="AZ57" i="6" s="1"/>
  <c r="AY59" i="6"/>
  <c r="BA50" i="6"/>
  <c r="BA47" i="6"/>
  <c r="BA48" i="6"/>
  <c r="BA45" i="6"/>
  <c r="BA49" i="6"/>
  <c r="BA4" i="6"/>
  <c r="BA5" i="6"/>
  <c r="BA7" i="6"/>
  <c r="BA3" i="6"/>
  <c r="BA2" i="6"/>
  <c r="BA6" i="6"/>
  <c r="BB10" i="6"/>
  <c r="BB41" i="6"/>
  <c r="BB50" i="6" s="1"/>
  <c r="BC12" i="6" a="1"/>
  <c r="BC12" i="6" s="1"/>
  <c r="BC16" i="6" a="1"/>
  <c r="BC16" i="6" s="1"/>
  <c r="BC13" i="6" a="1"/>
  <c r="BC13" i="6" s="1"/>
  <c r="BC15" i="6" a="1"/>
  <c r="BC15" i="6" s="1"/>
  <c r="BC14" i="6" a="1"/>
  <c r="BC14" i="6" s="1"/>
  <c r="BC17" i="6" a="1"/>
  <c r="BC17" i="6" s="1"/>
  <c r="BA9" i="6" l="1" a="1"/>
  <c r="BA9" i="6" s="1"/>
  <c r="BA52" i="6" a="1"/>
  <c r="BA52" i="6" s="1"/>
  <c r="BA56" i="6" a="1"/>
  <c r="BA56" i="6" s="1"/>
  <c r="BA54" i="6" a="1"/>
  <c r="BA54" i="6" s="1"/>
  <c r="BA55" i="6" a="1"/>
  <c r="BA55" i="6" s="1"/>
  <c r="BA57" i="6" a="1"/>
  <c r="BA57" i="6" s="1"/>
  <c r="BA53" i="6" a="1"/>
  <c r="BA53" i="6" s="1"/>
  <c r="BB45" i="6"/>
  <c r="BB49" i="6"/>
  <c r="BB47" i="6"/>
  <c r="BC10" i="6"/>
  <c r="BB5" i="6"/>
  <c r="BB7" i="6"/>
  <c r="BB3" i="6"/>
  <c r="BB4" i="6"/>
  <c r="BB2" i="6"/>
  <c r="BB6" i="6"/>
  <c r="BB46" i="6"/>
  <c r="BC41" i="6"/>
  <c r="BC45" i="6" s="1"/>
  <c r="BB48" i="6"/>
  <c r="BD16" i="6" a="1"/>
  <c r="BD16" i="6" s="1"/>
  <c r="BD13" i="6" a="1"/>
  <c r="BD13" i="6" s="1"/>
  <c r="BD14" i="6" a="1"/>
  <c r="BD14" i="6" s="1"/>
  <c r="BD17" i="6" a="1"/>
  <c r="BD17" i="6" s="1"/>
  <c r="BD15" i="6" a="1"/>
  <c r="BD15" i="6" s="1"/>
  <c r="BD12" i="6" a="1"/>
  <c r="BD12" i="6" s="1"/>
  <c r="BB9" i="6" l="1" a="1"/>
  <c r="BB9" i="6" s="1"/>
  <c r="BB52" i="6" a="1"/>
  <c r="BB52" i="6" s="1"/>
  <c r="BB56" i="6" a="1"/>
  <c r="BB56" i="6" s="1"/>
  <c r="BB55" i="6" a="1"/>
  <c r="BB55" i="6" s="1"/>
  <c r="BB53" i="6" a="1"/>
  <c r="BB53" i="6" s="1"/>
  <c r="BB54" i="6" a="1"/>
  <c r="BB54" i="6" s="1"/>
  <c r="BB57" i="6" a="1"/>
  <c r="BB57" i="6" s="1"/>
  <c r="BA59" i="6"/>
  <c r="BC47" i="6"/>
  <c r="BC50" i="6"/>
  <c r="BC49" i="6"/>
  <c r="BC46" i="6"/>
  <c r="BC48" i="6"/>
  <c r="BC7" i="6"/>
  <c r="BC3" i="6"/>
  <c r="BC4" i="6"/>
  <c r="BC5" i="6"/>
  <c r="BC2" i="6"/>
  <c r="BC6" i="6"/>
  <c r="BD10" i="6"/>
  <c r="BD41" i="6"/>
  <c r="BD45" i="6" s="1"/>
  <c r="BE17" i="6" a="1"/>
  <c r="BE17" i="6" s="1"/>
  <c r="BE15" i="6" a="1"/>
  <c r="BE15" i="6" s="1"/>
  <c r="BE14" i="6" a="1"/>
  <c r="BE14" i="6" s="1"/>
  <c r="BE12" i="6" a="1"/>
  <c r="BE12" i="6" s="1"/>
  <c r="BE16" i="6" a="1"/>
  <c r="BE16" i="6" s="1"/>
  <c r="BE13" i="6" a="1"/>
  <c r="BE13" i="6" s="1"/>
  <c r="BC9" i="6" l="1" a="1"/>
  <c r="BC9" i="6" s="1"/>
  <c r="BC55" i="6" a="1"/>
  <c r="BC55" i="6" s="1"/>
  <c r="BC56" i="6" a="1"/>
  <c r="BC56" i="6" s="1"/>
  <c r="BC52" i="6" a="1"/>
  <c r="BC52" i="6" s="1"/>
  <c r="BC53" i="6" a="1"/>
  <c r="BC53" i="6" s="1"/>
  <c r="BC57" i="6" a="1"/>
  <c r="BC57" i="6" s="1"/>
  <c r="BC54" i="6" a="1"/>
  <c r="BC54" i="6" s="1"/>
  <c r="BB59" i="6"/>
  <c r="BE41" i="6"/>
  <c r="BE47" i="6" s="1"/>
  <c r="BD5" i="6"/>
  <c r="BD2" i="6"/>
  <c r="BD6" i="6"/>
  <c r="BD3" i="6"/>
  <c r="BD4" i="6"/>
  <c r="BD7" i="6"/>
  <c r="BE10" i="6"/>
  <c r="BD48" i="6"/>
  <c r="BD47" i="6"/>
  <c r="BD50" i="6"/>
  <c r="BD49" i="6"/>
  <c r="BD46" i="6"/>
  <c r="BF17" i="6" a="1"/>
  <c r="BF17" i="6" s="1"/>
  <c r="BF12" i="6" a="1"/>
  <c r="BF12" i="6" s="1"/>
  <c r="BF14" i="6" a="1"/>
  <c r="BF14" i="6" s="1"/>
  <c r="BF15" i="6" a="1"/>
  <c r="BF15" i="6" s="1"/>
  <c r="BF16" i="6" a="1"/>
  <c r="BF16" i="6" s="1"/>
  <c r="BF13" i="6" a="1"/>
  <c r="BF13" i="6" s="1"/>
  <c r="BD9" i="6" l="1" a="1"/>
  <c r="BD9" i="6" s="1"/>
  <c r="BD57" i="6" a="1"/>
  <c r="BD57" i="6" s="1"/>
  <c r="BD55" i="6" a="1"/>
  <c r="BD55" i="6" s="1"/>
  <c r="BD56" i="6" a="1"/>
  <c r="BD56" i="6" s="1"/>
  <c r="BD53" i="6" a="1"/>
  <c r="BD53" i="6" s="1"/>
  <c r="BD52" i="6" a="1"/>
  <c r="BD52" i="6" s="1"/>
  <c r="BD54" i="6" a="1"/>
  <c r="BD54" i="6" s="1"/>
  <c r="BC59" i="6"/>
  <c r="BE49" i="6"/>
  <c r="BE50" i="6"/>
  <c r="BE46" i="6"/>
  <c r="BE48" i="6"/>
  <c r="BE45" i="6"/>
  <c r="BE7" i="6"/>
  <c r="BE5" i="6"/>
  <c r="BE2" i="6"/>
  <c r="BE6" i="6"/>
  <c r="BE4" i="6"/>
  <c r="BE3" i="6"/>
  <c r="BF10" i="6"/>
  <c r="BF41" i="6"/>
  <c r="BF48" i="6" s="1"/>
  <c r="BG15" i="6" a="1"/>
  <c r="BG15" i="6" s="1"/>
  <c r="BG17" i="6" a="1"/>
  <c r="BG17" i="6" s="1"/>
  <c r="BG12" i="6" a="1"/>
  <c r="BG12" i="6" s="1"/>
  <c r="BG16" i="6" a="1"/>
  <c r="BG16" i="6" s="1"/>
  <c r="BG13" i="6" a="1"/>
  <c r="BG13" i="6" s="1"/>
  <c r="BG14" i="6" a="1"/>
  <c r="BG14" i="6" s="1"/>
  <c r="BE9" i="6" l="1" a="1"/>
  <c r="BE9" i="6" s="1"/>
  <c r="BE55" i="6" a="1"/>
  <c r="BE55" i="6" s="1"/>
  <c r="BE52" i="6" a="1"/>
  <c r="BE52" i="6" s="1"/>
  <c r="BE56" i="6" a="1"/>
  <c r="BE56" i="6" s="1"/>
  <c r="BE57" i="6" a="1"/>
  <c r="BE57" i="6" s="1"/>
  <c r="BE53" i="6" a="1"/>
  <c r="BE53" i="6" s="1"/>
  <c r="BE54" i="6" a="1"/>
  <c r="BE54" i="6" s="1"/>
  <c r="BF45" i="6"/>
  <c r="BF50" i="6"/>
  <c r="BF49" i="6"/>
  <c r="BF46" i="6"/>
  <c r="BF47" i="6"/>
  <c r="BF6" i="6"/>
  <c r="BF7" i="6"/>
  <c r="BF2" i="6"/>
  <c r="BF5" i="6"/>
  <c r="BF3" i="6"/>
  <c r="BF4" i="6"/>
  <c r="BG10" i="6"/>
  <c r="BD59" i="6"/>
  <c r="BG41" i="6"/>
  <c r="BG50" i="6" s="1"/>
  <c r="BH12" i="6" a="1"/>
  <c r="BH12" i="6" s="1"/>
  <c r="BH16" i="6" a="1"/>
  <c r="BH16" i="6" s="1"/>
  <c r="BH13" i="6" a="1"/>
  <c r="BH13" i="6" s="1"/>
  <c r="BH14" i="6" a="1"/>
  <c r="BH14" i="6" s="1"/>
  <c r="BH17" i="6" a="1"/>
  <c r="BH17" i="6" s="1"/>
  <c r="BH15" i="6" a="1"/>
  <c r="BH15" i="6" s="1"/>
  <c r="BF9" i="6" l="1" a="1"/>
  <c r="BF9" i="6" s="1"/>
  <c r="BF52" i="6" a="1"/>
  <c r="BF52" i="6" s="1"/>
  <c r="BF54" i="6" a="1"/>
  <c r="BF54" i="6" s="1"/>
  <c r="BF56" i="6" a="1"/>
  <c r="BF56" i="6" s="1"/>
  <c r="BF55" i="6" a="1"/>
  <c r="BF55" i="6" s="1"/>
  <c r="BF53" i="6" a="1"/>
  <c r="BF53" i="6" s="1"/>
  <c r="BF57" i="6" a="1"/>
  <c r="BF57" i="6" s="1"/>
  <c r="BE59" i="6"/>
  <c r="BH10" i="6"/>
  <c r="BG4" i="6"/>
  <c r="BG3" i="6"/>
  <c r="BG5" i="6"/>
  <c r="BG2" i="6"/>
  <c r="BG7" i="6"/>
  <c r="BG6" i="6"/>
  <c r="BG45" i="6"/>
  <c r="BG49" i="6"/>
  <c r="BG47" i="6"/>
  <c r="BG46" i="6"/>
  <c r="BG48" i="6"/>
  <c r="BH41" i="6"/>
  <c r="BH50" i="6" s="1"/>
  <c r="BI17" i="6" a="1"/>
  <c r="BI17" i="6" s="1"/>
  <c r="BI16" i="6" a="1"/>
  <c r="BI16" i="6" s="1"/>
  <c r="BI13" i="6" a="1"/>
  <c r="BI13" i="6" s="1"/>
  <c r="BI15" i="6" a="1"/>
  <c r="BI15" i="6" s="1"/>
  <c r="BI12" i="6" a="1"/>
  <c r="BI12" i="6" s="1"/>
  <c r="BI14" i="6" a="1"/>
  <c r="BI14" i="6" s="1"/>
  <c r="BG9" i="6" l="1" a="1"/>
  <c r="BG9" i="6" s="1"/>
  <c r="BG52" i="6" a="1"/>
  <c r="BG52" i="6" s="1"/>
  <c r="BG56" i="6" a="1"/>
  <c r="BG56" i="6" s="1"/>
  <c r="BG55" i="6" a="1"/>
  <c r="BG55" i="6" s="1"/>
  <c r="BG54" i="6" a="1"/>
  <c r="BG54" i="6" s="1"/>
  <c r="BG57" i="6" a="1"/>
  <c r="BG57" i="6" s="1"/>
  <c r="BG53" i="6" a="1"/>
  <c r="BG53" i="6" s="1"/>
  <c r="BF59" i="6"/>
  <c r="BI10" i="6"/>
  <c r="BI5" i="6" s="1"/>
  <c r="BH3" i="6"/>
  <c r="BH2" i="6"/>
  <c r="BH5" i="6"/>
  <c r="BH7" i="6"/>
  <c r="BH6" i="6"/>
  <c r="BH4" i="6"/>
  <c r="BH47" i="6"/>
  <c r="BH45" i="6"/>
  <c r="BH46" i="6"/>
  <c r="BH49" i="6"/>
  <c r="BH48" i="6"/>
  <c r="BI41" i="6"/>
  <c r="BI49" i="6" s="1"/>
  <c r="BJ13" i="6" a="1"/>
  <c r="BJ13" i="6" s="1"/>
  <c r="BJ17" i="6" a="1"/>
  <c r="BJ17" i="6" s="1"/>
  <c r="BJ12" i="6" a="1"/>
  <c r="BJ12" i="6" s="1"/>
  <c r="BJ16" i="6" a="1"/>
  <c r="BJ16" i="6" s="1"/>
  <c r="BJ15" i="6" a="1"/>
  <c r="BJ15" i="6" s="1"/>
  <c r="BJ14" i="6" a="1"/>
  <c r="BJ14" i="6" s="1"/>
  <c r="BH9" i="6" l="1" a="1"/>
  <c r="BH9" i="6" s="1"/>
  <c r="BH52" i="6" a="1"/>
  <c r="BH52" i="6" s="1"/>
  <c r="BH55" i="6" a="1"/>
  <c r="BH55" i="6" s="1"/>
  <c r="BH56" i="6" a="1"/>
  <c r="BH56" i="6" s="1"/>
  <c r="BH54" i="6" a="1"/>
  <c r="BH54" i="6" s="1"/>
  <c r="BH53" i="6" a="1"/>
  <c r="BH53" i="6" s="1"/>
  <c r="BH57" i="6" a="1"/>
  <c r="BH57" i="6" s="1"/>
  <c r="BI45" i="6"/>
  <c r="BI4" i="6"/>
  <c r="BI6" i="6"/>
  <c r="BI3" i="6"/>
  <c r="BI48" i="6"/>
  <c r="BI7" i="6"/>
  <c r="BI50" i="6"/>
  <c r="BJ10" i="6"/>
  <c r="BJ2" i="6" s="1"/>
  <c r="BI2" i="6"/>
  <c r="BI46" i="6"/>
  <c r="BI47" i="6"/>
  <c r="BG59" i="6"/>
  <c r="BJ41" i="6"/>
  <c r="BJ45" i="6" s="1"/>
  <c r="BK17" i="6" a="1"/>
  <c r="BK17" i="6" s="1"/>
  <c r="BK12" i="6" a="1"/>
  <c r="BK12" i="6" s="1"/>
  <c r="BK16" i="6" a="1"/>
  <c r="BK16" i="6" s="1"/>
  <c r="BK15" i="6" a="1"/>
  <c r="BK15" i="6" s="1"/>
  <c r="BK13" i="6" a="1"/>
  <c r="BK13" i="6" s="1"/>
  <c r="BK14" i="6" a="1"/>
  <c r="BK14" i="6" s="1"/>
  <c r="BI9" i="6" l="1" a="1"/>
  <c r="BI9" i="6" s="1"/>
  <c r="BI55" i="6" a="1"/>
  <c r="BI55" i="6" s="1"/>
  <c r="BI52" i="6" a="1"/>
  <c r="BI52" i="6" s="1"/>
  <c r="BI54" i="6" a="1"/>
  <c r="BI54" i="6" s="1"/>
  <c r="BI56" i="6" a="1"/>
  <c r="BI56" i="6" s="1"/>
  <c r="BI57" i="6" a="1"/>
  <c r="BI57" i="6" s="1"/>
  <c r="BI53" i="6" a="1"/>
  <c r="BI53" i="6" s="1"/>
  <c r="BJ3" i="6"/>
  <c r="BJ7" i="6"/>
  <c r="BJ5" i="6"/>
  <c r="BJ48" i="6"/>
  <c r="BJ4" i="6"/>
  <c r="BJ49" i="6"/>
  <c r="BJ6" i="6"/>
  <c r="BJ47" i="6"/>
  <c r="BH59" i="6"/>
  <c r="BK10" i="6"/>
  <c r="BK41" i="6"/>
  <c r="BK45" i="6" s="1"/>
  <c r="BJ46" i="6"/>
  <c r="BJ50" i="6"/>
  <c r="BL13" i="6" a="1"/>
  <c r="BL13" i="6" s="1"/>
  <c r="BL12" i="6" a="1"/>
  <c r="BL12" i="6" s="1"/>
  <c r="BL16" i="6" a="1"/>
  <c r="BL16" i="6" s="1"/>
  <c r="BL14" i="6" a="1"/>
  <c r="BL14" i="6" s="1"/>
  <c r="BL15" i="6" a="1"/>
  <c r="BL15" i="6" s="1"/>
  <c r="BL17" i="6" a="1"/>
  <c r="BL17" i="6" s="1"/>
  <c r="BJ9" i="6" l="1" a="1"/>
  <c r="BJ9" i="6" s="1"/>
  <c r="BJ55" i="6" a="1"/>
  <c r="BJ55" i="6" s="1"/>
  <c r="BJ56" i="6" a="1"/>
  <c r="BJ56" i="6" s="1"/>
  <c r="BJ52" i="6" a="1"/>
  <c r="BJ52" i="6" s="1"/>
  <c r="BJ53" i="6" a="1"/>
  <c r="BJ53" i="6" s="1"/>
  <c r="BJ54" i="6" a="1"/>
  <c r="BJ54" i="6" s="1"/>
  <c r="BJ57" i="6" a="1"/>
  <c r="BJ57" i="6" s="1"/>
  <c r="BI59" i="6"/>
  <c r="BK49" i="6"/>
  <c r="BK47" i="6"/>
  <c r="BK48" i="6"/>
  <c r="BK50" i="6"/>
  <c r="BL41" i="6"/>
  <c r="BL49" i="6" s="1"/>
  <c r="BK7" i="6"/>
  <c r="BK6" i="6"/>
  <c r="BK3" i="6"/>
  <c r="BK5" i="6"/>
  <c r="BK4" i="6"/>
  <c r="BK2" i="6"/>
  <c r="BK46" i="6"/>
  <c r="BL10" i="6"/>
  <c r="BM16" i="6" a="1"/>
  <c r="BM16" i="6" s="1"/>
  <c r="BM15" i="6" a="1"/>
  <c r="BM15" i="6" s="1"/>
  <c r="BM17" i="6" a="1"/>
  <c r="BM17" i="6" s="1"/>
  <c r="BM14" i="6" a="1"/>
  <c r="BM14" i="6" s="1"/>
  <c r="BM13" i="6" a="1"/>
  <c r="BM13" i="6" s="1"/>
  <c r="BM12" i="6" a="1"/>
  <c r="BM12" i="6" s="1"/>
  <c r="BK9" i="6" l="1" a="1"/>
  <c r="BK9" i="6" s="1"/>
  <c r="BK52" i="6" a="1"/>
  <c r="BK52" i="6" s="1"/>
  <c r="BK53" i="6" a="1"/>
  <c r="BK53" i="6" s="1"/>
  <c r="BK57" i="6" a="1"/>
  <c r="BK57" i="6" s="1"/>
  <c r="BK54" i="6" a="1"/>
  <c r="BK54" i="6" s="1"/>
  <c r="BK56" i="6" a="1"/>
  <c r="BK56" i="6" s="1"/>
  <c r="BK55" i="6" a="1"/>
  <c r="BK55" i="6" s="1"/>
  <c r="BL46" i="6"/>
  <c r="BL45" i="6"/>
  <c r="BL47" i="6"/>
  <c r="BL50" i="6"/>
  <c r="BL48" i="6"/>
  <c r="BM10" i="6"/>
  <c r="BM7" i="6" s="1"/>
  <c r="BL4" i="6"/>
  <c r="BL3" i="6"/>
  <c r="BL5" i="6"/>
  <c r="BL7" i="6"/>
  <c r="BL2" i="6"/>
  <c r="BL6" i="6"/>
  <c r="BJ59" i="6"/>
  <c r="BM41" i="6"/>
  <c r="BM48" i="6" s="1"/>
  <c r="BN15" i="6" a="1"/>
  <c r="BN15" i="6" s="1"/>
  <c r="BN14" i="6" a="1"/>
  <c r="BN14" i="6" s="1"/>
  <c r="BN13" i="6" a="1"/>
  <c r="BN13" i="6" s="1"/>
  <c r="BN17" i="6" a="1"/>
  <c r="BN17" i="6" s="1"/>
  <c r="BN12" i="6" a="1"/>
  <c r="BN12" i="6" s="1"/>
  <c r="BN16" i="6" a="1"/>
  <c r="BN16" i="6" s="1"/>
  <c r="BL9" i="6" l="1" a="1"/>
  <c r="BL9" i="6" s="1"/>
  <c r="BL52" i="6" a="1"/>
  <c r="BL52" i="6" s="1"/>
  <c r="BL55" i="6" a="1"/>
  <c r="BL55" i="6" s="1"/>
  <c r="BL56" i="6" a="1"/>
  <c r="BL56" i="6" s="1"/>
  <c r="BL54" i="6" a="1"/>
  <c r="BL54" i="6" s="1"/>
  <c r="BL57" i="6" a="1"/>
  <c r="BL57" i="6" s="1"/>
  <c r="BL53" i="6" a="1"/>
  <c r="BL53" i="6" s="1"/>
  <c r="BM6" i="6"/>
  <c r="BK59" i="6"/>
  <c r="BM5" i="6"/>
  <c r="BM45" i="6"/>
  <c r="BM50" i="6"/>
  <c r="BM46" i="6"/>
  <c r="BM49" i="6"/>
  <c r="BM47" i="6"/>
  <c r="BM2" i="6"/>
  <c r="BN10" i="6"/>
  <c r="BN3" i="6" s="1"/>
  <c r="BM3" i="6"/>
  <c r="BM4" i="6"/>
  <c r="BN41" i="6"/>
  <c r="BN47" i="6" s="1"/>
  <c r="BO15" i="6" a="1"/>
  <c r="BO15" i="6" s="1"/>
  <c r="BO14" i="6" a="1"/>
  <c r="BO14" i="6" s="1"/>
  <c r="BO12" i="6" a="1"/>
  <c r="BO12" i="6" s="1"/>
  <c r="BO16" i="6" a="1"/>
  <c r="BO16" i="6" s="1"/>
  <c r="BO13" i="6" a="1"/>
  <c r="BO13" i="6" s="1"/>
  <c r="BO17" i="6" a="1"/>
  <c r="BO17" i="6" s="1"/>
  <c r="V2" i="6" l="1"/>
  <c r="V616" i="6"/>
  <c r="V541" i="6"/>
  <c r="V959" i="6"/>
  <c r="V437" i="6"/>
  <c r="V893" i="6"/>
  <c r="V455" i="6"/>
  <c r="V736" i="6"/>
  <c r="V405" i="6"/>
  <c r="V430" i="6"/>
  <c r="V379" i="6"/>
  <c r="V750" i="6"/>
  <c r="V910" i="6"/>
  <c r="V931" i="6"/>
  <c r="V520" i="6"/>
  <c r="V776" i="6"/>
  <c r="V974" i="6"/>
  <c r="V982" i="6"/>
  <c r="V305" i="6"/>
  <c r="V634" i="6"/>
  <c r="V927" i="6"/>
  <c r="V406" i="6"/>
  <c r="V708" i="6"/>
  <c r="V763" i="6"/>
  <c r="V766" i="6"/>
  <c r="V443" i="6"/>
  <c r="V451" i="6"/>
  <c r="V897" i="6"/>
  <c r="V669" i="6"/>
  <c r="V671" i="6"/>
  <c r="V322" i="6"/>
  <c r="V539" i="6"/>
  <c r="V975" i="6"/>
  <c r="V653" i="6"/>
  <c r="V694" i="6"/>
  <c r="V937" i="6"/>
  <c r="V396" i="6"/>
  <c r="V678" i="6"/>
  <c r="V493" i="6"/>
  <c r="V781" i="6"/>
  <c r="V725" i="6"/>
  <c r="V586" i="6"/>
  <c r="V827" i="6"/>
  <c r="V636" i="6"/>
  <c r="V918" i="6"/>
  <c r="V501" i="6"/>
  <c r="V929" i="6"/>
  <c r="V664" i="6"/>
  <c r="V843" i="6"/>
  <c r="V334" i="6"/>
  <c r="V605" i="6"/>
  <c r="V508" i="6"/>
  <c r="V473" i="6"/>
  <c r="V648" i="6"/>
  <c r="V643" i="6"/>
  <c r="V744" i="6"/>
  <c r="V431" i="6"/>
  <c r="V448" i="6"/>
  <c r="V960" i="6"/>
  <c r="V482" i="6"/>
  <c r="V907" i="6"/>
  <c r="V333" i="6"/>
  <c r="V886" i="6"/>
  <c r="V533" i="6"/>
  <c r="V483" i="6"/>
  <c r="V865" i="6"/>
  <c r="V532" i="6"/>
  <c r="V519" i="6"/>
  <c r="V948" i="6"/>
  <c r="V478" i="6"/>
  <c r="V365" i="6"/>
  <c r="V558" i="6"/>
  <c r="V731" i="6"/>
  <c r="V569" i="6"/>
  <c r="V571" i="6"/>
  <c r="V825" i="6"/>
  <c r="V596" i="6"/>
  <c r="V984" i="6"/>
  <c r="V323" i="6"/>
  <c r="V716" i="6"/>
  <c r="V639" i="6"/>
  <c r="V661" i="6"/>
  <c r="V550" i="6"/>
  <c r="V401" i="6"/>
  <c r="V784" i="6"/>
  <c r="V300" i="6"/>
  <c r="V723" i="6"/>
  <c r="V458" i="6"/>
  <c r="V956" i="6"/>
  <c r="V720" i="6"/>
  <c r="V991" i="6"/>
  <c r="V630" i="6"/>
  <c r="V816" i="6"/>
  <c r="V380" i="6"/>
  <c r="V603" i="6"/>
  <c r="V562" i="6"/>
  <c r="V996" i="6"/>
  <c r="V572" i="6"/>
  <c r="V598" i="6"/>
  <c r="V914" i="6"/>
  <c r="V680" i="6"/>
  <c r="V319" i="6"/>
  <c r="V815" i="6"/>
  <c r="V538" i="6"/>
  <c r="V874" i="6"/>
  <c r="V318" i="6"/>
  <c r="V845" i="6"/>
  <c r="V656" i="6"/>
  <c r="V309" i="6"/>
  <c r="V456" i="6"/>
  <c r="V797" i="6"/>
  <c r="V985" i="6"/>
  <c r="V674" i="6"/>
  <c r="V793" i="6"/>
  <c r="V557" i="6"/>
  <c r="V849" i="6"/>
  <c r="V384" i="6"/>
  <c r="V364" i="6"/>
  <c r="V851" i="6"/>
  <c r="V440" i="6"/>
  <c r="V343" i="6"/>
  <c r="V476" i="6"/>
  <c r="V629" i="6"/>
  <c r="V327" i="6"/>
  <c r="V823" i="6"/>
  <c r="V628" i="6"/>
  <c r="V624" i="6"/>
  <c r="V761" i="6"/>
  <c r="V492" i="6"/>
  <c r="V933" i="6"/>
  <c r="V646" i="6"/>
  <c r="V410" i="6"/>
  <c r="V868" i="6"/>
  <c r="V756" i="6"/>
  <c r="V608" i="6"/>
  <c r="V810" i="6"/>
  <c r="V356" i="6"/>
  <c r="V881" i="6"/>
  <c r="V600" i="6"/>
  <c r="V424" i="6"/>
  <c r="V877" i="6"/>
  <c r="V496" i="6"/>
  <c r="V987" i="6"/>
  <c r="V880" i="6"/>
  <c r="V609" i="6"/>
  <c r="V403" i="6"/>
  <c r="V316" i="6"/>
  <c r="V802" i="6"/>
  <c r="V686" i="6"/>
  <c r="V461" i="6"/>
  <c r="V890" i="6"/>
  <c r="V513" i="6"/>
  <c r="V320" i="6"/>
  <c r="V659" i="6"/>
  <c r="V420" i="6"/>
  <c r="V732" i="6"/>
  <c r="V516" i="6"/>
  <c r="V399" i="6"/>
  <c r="V777" i="6"/>
  <c r="V999" i="6"/>
  <c r="V826" i="6"/>
  <c r="V745" i="6"/>
  <c r="V940" i="6"/>
  <c r="V712" i="6"/>
  <c r="V772" i="6"/>
  <c r="V665" i="6"/>
  <c r="V564" i="6"/>
  <c r="V913" i="6"/>
  <c r="V632" i="6"/>
  <c r="V594" i="6"/>
  <c r="V753" i="6"/>
  <c r="V638" i="6"/>
  <c r="V314" i="6"/>
  <c r="V1000" i="6"/>
  <c r="V685" i="6"/>
  <c r="V471" i="6"/>
  <c r="V402" i="6"/>
  <c r="V912" i="6"/>
  <c r="V597" i="6"/>
  <c r="V967" i="6"/>
  <c r="V730" i="6"/>
  <c r="V551" i="6"/>
  <c r="V371" i="6"/>
  <c r="V835" i="6"/>
  <c r="V767" i="6"/>
  <c r="V729" i="6"/>
  <c r="V963" i="6"/>
  <c r="V689" i="6"/>
  <c r="V700" i="6"/>
  <c r="V658" i="6"/>
  <c r="V618" i="6"/>
  <c r="V311" i="6"/>
  <c r="V391" i="6"/>
  <c r="V591" i="6"/>
  <c r="V367" i="6"/>
  <c r="V978" i="6"/>
  <c r="V791" i="6"/>
  <c r="V675" i="6"/>
  <c r="V615" i="6"/>
  <c r="V326" i="6"/>
  <c r="V527" i="6"/>
  <c r="V706" i="6"/>
  <c r="V345" i="6"/>
  <c r="V895" i="6"/>
  <c r="V561" i="6"/>
  <c r="V949" i="6"/>
  <c r="V354" i="6"/>
  <c r="V352" i="6"/>
  <c r="V705" i="6"/>
  <c r="V417" i="6"/>
  <c r="V509" i="6"/>
  <c r="V820" i="6"/>
  <c r="V697" i="6"/>
  <c r="V768" i="6"/>
  <c r="V806" i="6"/>
  <c r="V883" i="6"/>
  <c r="V487" i="6"/>
  <c r="V524" i="6"/>
  <c r="V419" i="6"/>
  <c r="V805" i="6"/>
  <c r="V499" i="6"/>
  <c r="V435" i="6"/>
  <c r="V917" i="6"/>
  <c r="V577" i="6"/>
  <c r="V302" i="6"/>
  <c r="V903" i="6"/>
  <c r="V672" i="6"/>
  <c r="V595" i="6"/>
  <c r="V749" i="6"/>
  <c r="V494" i="6"/>
  <c r="V981" i="6"/>
  <c r="V502" i="6"/>
  <c r="V407" i="6"/>
  <c r="V920" i="6"/>
  <c r="V892" i="6"/>
  <c r="V660" i="6"/>
  <c r="V968" i="6"/>
  <c r="V563" i="6"/>
  <c r="V930" i="6"/>
  <c r="V751" i="6"/>
  <c r="V457" i="6"/>
  <c r="V792" i="6"/>
  <c r="V614" i="6"/>
  <c r="V408" i="6"/>
  <c r="V938" i="6"/>
  <c r="V677" i="6"/>
  <c r="V523" i="6"/>
  <c r="V307" i="6"/>
  <c r="V863" i="6"/>
  <c r="V666" i="6"/>
  <c r="V485" i="6"/>
  <c r="V936" i="6"/>
  <c r="V552" i="6"/>
  <c r="V328" i="6"/>
  <c r="V696" i="6"/>
  <c r="V537" i="6"/>
  <c r="V785" i="6"/>
  <c r="V567" i="6"/>
  <c r="V433" i="6"/>
  <c r="V926" i="6"/>
  <c r="V350" i="6"/>
  <c r="V924" i="6"/>
  <c r="V795" i="6"/>
  <c r="V342" i="6"/>
  <c r="V739" i="6"/>
  <c r="V900" i="6"/>
  <c r="V687" i="6"/>
  <c r="V642" i="6"/>
  <c r="V977" i="6"/>
  <c r="V844" i="6"/>
  <c r="V623" i="6"/>
  <c r="V741" i="6"/>
  <c r="V782" i="6"/>
  <c r="V377" i="6"/>
  <c r="V355" i="6"/>
  <c r="V734" i="6"/>
  <c r="V464" i="6"/>
  <c r="V462" i="6"/>
  <c r="V778" i="6"/>
  <c r="V549" i="6"/>
  <c r="V321" i="6"/>
  <c r="V796" i="6"/>
  <c r="V692" i="6"/>
  <c r="V347" i="6"/>
  <c r="V873" i="6"/>
  <c r="V663" i="6"/>
  <c r="V779" i="6"/>
  <c r="V467" i="6"/>
  <c r="V909" i="6"/>
  <c r="V746" i="6"/>
  <c r="V754" i="6"/>
  <c r="V306" i="6"/>
  <c r="V698" i="6"/>
  <c r="V441" i="6"/>
  <c r="V581" i="6"/>
  <c r="V507" i="6"/>
  <c r="V954" i="6"/>
  <c r="V1001" i="6"/>
  <c r="V576" i="6"/>
  <c r="V934" i="6"/>
  <c r="V848" i="6"/>
  <c r="V684" i="6"/>
  <c r="V582" i="6"/>
  <c r="V353" i="6"/>
  <c r="V862" i="6"/>
  <c r="V637" i="6"/>
  <c r="V383" i="6"/>
  <c r="V387" i="6"/>
  <c r="V388" i="6"/>
  <c r="V804" i="6"/>
  <c r="V652" i="6"/>
  <c r="V517" i="6"/>
  <c r="V447" i="6"/>
  <c r="V973" i="6"/>
  <c r="V808" i="6"/>
  <c r="V928" i="6"/>
  <c r="V724" i="6"/>
  <c r="V650" i="6"/>
  <c r="V575" i="6"/>
  <c r="V426" i="6"/>
  <c r="V889" i="6"/>
  <c r="V644" i="6"/>
  <c r="V635" i="6"/>
  <c r="V986" i="6"/>
  <c r="V683" i="6"/>
  <c r="V373" i="6"/>
  <c r="V875" i="6"/>
  <c r="V822" i="6"/>
  <c r="V972" i="6"/>
  <c r="V850" i="6"/>
  <c r="V512" i="6"/>
  <c r="V511" i="6"/>
  <c r="V888" i="6"/>
  <c r="V470" i="6"/>
  <c r="V503" i="6"/>
  <c r="V817" i="6"/>
  <c r="V759" i="6"/>
  <c r="V330" i="6"/>
  <c r="V641" i="6"/>
  <c r="V340" i="6"/>
  <c r="V812" i="6"/>
  <c r="V477" i="6"/>
  <c r="V966" i="6"/>
  <c r="V606" i="6"/>
  <c r="V465" i="6"/>
  <c r="V362" i="6"/>
  <c r="V811" i="6"/>
  <c r="V554" i="6"/>
  <c r="V393" i="6"/>
  <c r="V915" i="6"/>
  <c r="V760" i="6"/>
  <c r="V530" i="6"/>
  <c r="V313" i="6"/>
  <c r="V715" i="6"/>
  <c r="V412" i="6"/>
  <c r="V783" i="6"/>
  <c r="V613" i="6"/>
  <c r="V857" i="6"/>
  <c r="V584" i="6"/>
  <c r="V498" i="6"/>
  <c r="V535" i="6"/>
  <c r="V500" i="6"/>
  <c r="V878" i="6"/>
  <c r="V733" i="6"/>
  <c r="V381" i="6"/>
  <c r="V799" i="6"/>
  <c r="V833" i="6"/>
  <c r="V838" i="6"/>
  <c r="V579" i="6"/>
  <c r="V995" i="6"/>
  <c r="V896" i="6"/>
  <c r="V640" i="6"/>
  <c r="V864" i="6"/>
  <c r="V728" i="6"/>
  <c r="V395" i="6"/>
  <c r="V370" i="6"/>
  <c r="V819" i="6"/>
  <c r="V547" i="6"/>
  <c r="V481" i="6"/>
  <c r="V839" i="6"/>
  <c r="V651" i="6"/>
  <c r="V398" i="6"/>
  <c r="V871" i="6"/>
  <c r="V738" i="6"/>
  <c r="V423" i="6"/>
  <c r="V922" i="6"/>
  <c r="V809" i="6"/>
  <c r="V800" i="6"/>
  <c r="V543" i="6"/>
  <c r="V976" i="6"/>
  <c r="V807" i="6"/>
  <c r="V468" i="6"/>
  <c r="V312" i="6"/>
  <c r="V548" i="6"/>
  <c r="V718" i="6"/>
  <c r="V952" i="6"/>
  <c r="V713" i="6"/>
  <c r="V301" i="6"/>
  <c r="V657" i="6"/>
  <c r="V385" i="6"/>
  <c r="V506" i="6"/>
  <c r="V382" i="6"/>
  <c r="V722" i="6"/>
  <c r="V479" i="6"/>
  <c r="V654" i="6"/>
  <c r="V415" i="6"/>
  <c r="V529" i="6"/>
  <c r="V945" i="6"/>
  <c r="V450" i="6"/>
  <c r="V979" i="6"/>
  <c r="V647" i="6"/>
  <c r="V497" i="6"/>
  <c r="V556" i="6"/>
  <c r="V484" i="6"/>
  <c r="V925" i="6"/>
  <c r="V769" i="6"/>
  <c r="V626" i="6"/>
  <c r="V908" i="6"/>
  <c r="V495" i="6"/>
  <c r="V861" i="6"/>
  <c r="V962" i="6"/>
  <c r="V992" i="6"/>
  <c r="V921" i="6"/>
  <c r="V592" i="6"/>
  <c r="V436" i="6"/>
  <c r="V990" i="6"/>
  <c r="V726" i="6"/>
  <c r="V832" i="6"/>
  <c r="V349" i="6"/>
  <c r="V747" i="6"/>
  <c r="V429" i="6"/>
  <c r="V368" i="6"/>
  <c r="V872" i="6"/>
  <c r="V604" i="6"/>
  <c r="V902" i="6"/>
  <c r="V540" i="6"/>
  <c r="V627" i="6"/>
  <c r="V837" i="6"/>
  <c r="V489" i="6"/>
  <c r="V619" i="6"/>
  <c r="V958" i="6"/>
  <c r="V831" i="6"/>
  <c r="V587" i="6"/>
  <c r="V709" i="6"/>
  <c r="V331" i="6"/>
  <c r="V870" i="6"/>
  <c r="V510" i="6"/>
  <c r="V378" i="6"/>
  <c r="V774" i="6"/>
  <c r="V452" i="6"/>
  <c r="V414" i="6"/>
  <c r="V898" i="6"/>
  <c r="V568" i="6"/>
  <c r="V411" i="6"/>
  <c r="V943" i="6"/>
  <c r="V853" i="6"/>
  <c r="V518" i="6"/>
  <c r="V338" i="6"/>
  <c r="V676" i="6"/>
  <c r="V460" i="6"/>
  <c r="V717" i="6"/>
  <c r="V566" i="6"/>
  <c r="V944" i="6"/>
  <c r="V735" i="6"/>
  <c r="V505" i="6"/>
  <c r="V580" i="6"/>
  <c r="V714" i="6"/>
  <c r="V942" i="6"/>
  <c r="V856" i="6"/>
  <c r="V425" i="6"/>
  <c r="V764" i="6"/>
  <c r="V969" i="6"/>
  <c r="V885" i="6"/>
  <c r="V662" i="6"/>
  <c r="V386" i="6"/>
  <c r="V946" i="6"/>
  <c r="V852" i="6"/>
  <c r="V842" i="6"/>
  <c r="V821" i="6"/>
  <c r="V515" i="6"/>
  <c r="V422" i="6"/>
  <c r="V906" i="6"/>
  <c r="V625" i="6"/>
  <c r="V474" i="6"/>
  <c r="V919" i="6"/>
  <c r="V688" i="6"/>
  <c r="V514" i="6"/>
  <c r="V814" i="6"/>
  <c r="V801" i="6"/>
  <c r="V555" i="6"/>
  <c r="V475" i="6"/>
  <c r="V957" i="6"/>
  <c r="V840" i="6"/>
  <c r="V588" i="6"/>
  <c r="V337" i="6"/>
  <c r="V887" i="6"/>
  <c r="V612" i="6"/>
  <c r="V439" i="6"/>
  <c r="V947" i="6"/>
  <c r="V762" i="6"/>
  <c r="V369" i="6"/>
  <c r="V788" i="6"/>
  <c r="V828" i="6"/>
  <c r="V432" i="6"/>
  <c r="V351" i="6"/>
  <c r="V803" i="6"/>
  <c r="V824" i="6"/>
  <c r="V526" i="6"/>
  <c r="V617" i="6"/>
  <c r="V964" i="6"/>
  <c r="V559" i="6"/>
  <c r="V469" i="6"/>
  <c r="V357" i="6"/>
  <c r="V585" i="6"/>
  <c r="V536" i="6"/>
  <c r="V578" i="6"/>
  <c r="V486" i="6"/>
  <c r="V993" i="6"/>
  <c r="V757" i="6"/>
  <c r="V534" i="6"/>
  <c r="V346" i="6"/>
  <c r="V565" i="6"/>
  <c r="V884" i="6"/>
  <c r="V372" i="6"/>
  <c r="V344" i="6"/>
  <c r="V428" i="6"/>
  <c r="V743" i="6"/>
  <c r="V649" i="6"/>
  <c r="V335" i="6"/>
  <c r="V770" i="6"/>
  <c r="V336" i="6"/>
  <c r="V397" i="6"/>
  <c r="V869" i="6"/>
  <c r="V480" i="6"/>
  <c r="V404" i="6"/>
  <c r="V882" i="6"/>
  <c r="V941" i="6"/>
  <c r="V951" i="6"/>
  <c r="V573" i="6"/>
  <c r="V710" i="6"/>
  <c r="V997" i="6"/>
  <c r="V490" i="6"/>
  <c r="V702" i="6"/>
  <c r="V339" i="6"/>
  <c r="V911" i="6"/>
  <c r="V418" i="6"/>
  <c r="V758" i="6"/>
  <c r="V392" i="6"/>
  <c r="V994" i="6"/>
  <c r="V593" i="6"/>
  <c r="V670" i="6"/>
  <c r="V859" i="6"/>
  <c r="V570" i="6"/>
  <c r="V413" i="6"/>
  <c r="V935" i="6"/>
  <c r="V794" i="6"/>
  <c r="V434" i="6"/>
  <c r="V442" i="6"/>
  <c r="V876" i="6"/>
  <c r="V601" i="6"/>
  <c r="V390" i="6"/>
  <c r="V727" i="6"/>
  <c r="V491" i="6"/>
  <c r="V740" i="6"/>
  <c r="V667" i="6"/>
  <c r="V324" i="6"/>
  <c r="V748" i="6"/>
  <c r="V544" i="6"/>
  <c r="V673" i="6"/>
  <c r="V737" i="6"/>
  <c r="V965" i="6"/>
  <c r="V834" i="6"/>
  <c r="V545" i="6"/>
  <c r="V867" i="6"/>
  <c r="V955" i="6"/>
  <c r="V989" i="6"/>
  <c r="V645" i="6"/>
  <c r="V446" i="6"/>
  <c r="V394" i="6"/>
  <c r="V904" i="6"/>
  <c r="V894" i="6"/>
  <c r="V905" i="6"/>
  <c r="V786" i="6"/>
  <c r="V421" i="6"/>
  <c r="V363" i="6"/>
  <c r="V693" i="6"/>
  <c r="V602" i="6"/>
  <c r="V891" i="6"/>
  <c r="V775" i="6"/>
  <c r="V521" i="6"/>
  <c r="V303" i="6"/>
  <c r="V879" i="6"/>
  <c r="V633" i="6"/>
  <c r="V528" i="6"/>
  <c r="V389" i="6"/>
  <c r="V818" i="6"/>
  <c r="V681" i="6"/>
  <c r="V359" i="6"/>
  <c r="V846" i="6"/>
  <c r="V755" i="6"/>
  <c r="V765" i="6"/>
  <c r="V409" i="6"/>
  <c r="V553" i="6"/>
  <c r="V719" i="6"/>
  <c r="V780" i="6"/>
  <c r="V583" i="6"/>
  <c r="V531" i="6"/>
  <c r="V771" i="6"/>
  <c r="V376" i="6"/>
  <c r="V953" i="6"/>
  <c r="V829" i="6"/>
  <c r="V899" i="6"/>
  <c r="V860" i="6"/>
  <c r="V971" i="6"/>
  <c r="V679" i="6"/>
  <c r="V590" i="6"/>
  <c r="V416" i="6"/>
  <c r="V691" i="6"/>
  <c r="V542" i="6"/>
  <c r="V836" i="6"/>
  <c r="V504" i="6"/>
  <c r="V980" i="6"/>
  <c r="V858" i="6"/>
  <c r="V721" i="6"/>
  <c r="V607" i="6"/>
  <c r="V611" i="6"/>
  <c r="V983" i="6"/>
  <c r="V427" i="6"/>
  <c r="V304" i="6"/>
  <c r="V332" i="6"/>
  <c r="V773" i="6"/>
  <c r="V574" i="6"/>
  <c r="V310" i="6"/>
  <c r="V866" i="6"/>
  <c r="V472" i="6"/>
  <c r="V375" i="6"/>
  <c r="V961" i="6"/>
  <c r="V622" i="6"/>
  <c r="V444" i="6"/>
  <c r="V361" i="6"/>
  <c r="V374" i="6"/>
  <c r="V360" i="6"/>
  <c r="V620" i="6"/>
  <c r="V655" i="6"/>
  <c r="V752" i="6"/>
  <c r="V610" i="6"/>
  <c r="V682" i="6"/>
  <c r="V400" i="6"/>
  <c r="V988" i="6"/>
  <c r="V546" i="6"/>
  <c r="V711" i="6"/>
  <c r="V449" i="6"/>
  <c r="V348" i="6"/>
  <c r="V699" i="6"/>
  <c r="V798" i="6"/>
  <c r="V813" i="6"/>
  <c r="V599" i="6"/>
  <c r="V466" i="6"/>
  <c r="V308" i="6"/>
  <c r="V855" i="6"/>
  <c r="V459" i="6"/>
  <c r="V488" i="6"/>
  <c r="V789" i="6"/>
  <c r="V707" i="6"/>
  <c r="V445" i="6"/>
  <c r="V703" i="6"/>
  <c r="V525" i="6"/>
  <c r="V841" i="6"/>
  <c r="V704" i="6"/>
  <c r="V315" i="6"/>
  <c r="V923" i="6"/>
  <c r="V668" i="6"/>
  <c r="V854" i="6"/>
  <c r="V787" i="6"/>
  <c r="V358" i="6"/>
  <c r="V932" i="6"/>
  <c r="V621" i="6"/>
  <c r="V690" i="6"/>
  <c r="V325" i="6"/>
  <c r="V317" i="6"/>
  <c r="V790" i="6"/>
  <c r="V522" i="6"/>
  <c r="V454" i="6"/>
  <c r="V366" i="6"/>
  <c r="V950" i="6"/>
  <c r="V998" i="6"/>
  <c r="V847" i="6"/>
  <c r="V463" i="6"/>
  <c r="V341" i="6"/>
  <c r="V742" i="6"/>
  <c r="V631" i="6"/>
  <c r="V970" i="6"/>
  <c r="V695" i="6"/>
  <c r="V560" i="6"/>
  <c r="V329" i="6"/>
  <c r="V830" i="6"/>
  <c r="V701" i="6"/>
  <c r="V589" i="6"/>
  <c r="V453" i="6"/>
  <c r="V916" i="6"/>
  <c r="V901" i="6"/>
  <c r="V438" i="6"/>
  <c r="V939" i="6"/>
  <c r="V100" i="6"/>
  <c r="V12" i="6"/>
  <c r="V255" i="6"/>
  <c r="V106" i="6"/>
  <c r="V229" i="6"/>
  <c r="V169" i="6"/>
  <c r="V13" i="6"/>
  <c r="V96" i="6"/>
  <c r="V177" i="6"/>
  <c r="V250" i="6"/>
  <c r="V66" i="6"/>
  <c r="V82" i="6"/>
  <c r="V26" i="6"/>
  <c r="V129" i="6"/>
  <c r="V294" i="6"/>
  <c r="V174" i="6"/>
  <c r="V211" i="6"/>
  <c r="V190" i="6"/>
  <c r="V73" i="6"/>
  <c r="V182" i="6"/>
  <c r="V273" i="6"/>
  <c r="V6" i="6"/>
  <c r="V195" i="6"/>
  <c r="V39" i="6"/>
  <c r="V148" i="6"/>
  <c r="V88" i="6"/>
  <c r="V188" i="6"/>
  <c r="V291" i="6"/>
  <c r="V115" i="6"/>
  <c r="V23" i="6"/>
  <c r="V27" i="6"/>
  <c r="V204" i="6"/>
  <c r="V48" i="6"/>
  <c r="V270" i="6"/>
  <c r="V186" i="6"/>
  <c r="V89" i="6"/>
  <c r="V52" i="6"/>
  <c r="V18" i="6"/>
  <c r="V295" i="6"/>
  <c r="V58" i="6"/>
  <c r="V292" i="6"/>
  <c r="V10" i="6"/>
  <c r="V189" i="6"/>
  <c r="V33" i="6"/>
  <c r="V133" i="6"/>
  <c r="V226" i="6"/>
  <c r="V136" i="6"/>
  <c r="V260" i="6"/>
  <c r="V293" i="6"/>
  <c r="V109" i="6"/>
  <c r="V17" i="6"/>
  <c r="V21" i="6"/>
  <c r="V214" i="6"/>
  <c r="V231" i="6"/>
  <c r="V102" i="6"/>
  <c r="V181" i="6"/>
  <c r="V93" i="6"/>
  <c r="V222" i="6"/>
  <c r="V235" i="6"/>
  <c r="V175" i="6"/>
  <c r="V19" i="6"/>
  <c r="V192" i="6"/>
  <c r="V196" i="6"/>
  <c r="V108" i="6"/>
  <c r="V208" i="6"/>
  <c r="V198" i="6"/>
  <c r="V22" i="6"/>
  <c r="V135" i="6"/>
  <c r="V259" i="6"/>
  <c r="V184" i="6"/>
  <c r="V28" i="6"/>
  <c r="V159" i="6"/>
  <c r="V282" i="6"/>
  <c r="V232" i="6"/>
  <c r="V249" i="6"/>
  <c r="V123" i="6"/>
  <c r="V205" i="6"/>
  <c r="V15" i="6"/>
  <c r="V225" i="6"/>
  <c r="V35" i="6"/>
  <c r="V113" i="6"/>
  <c r="V124" i="6"/>
  <c r="V69" i="6"/>
  <c r="V144" i="6"/>
  <c r="V117" i="6"/>
  <c r="V32" i="6"/>
  <c r="V9" i="6"/>
  <c r="V90" i="6"/>
  <c r="V29" i="6"/>
  <c r="V36" i="6"/>
  <c r="V54" i="6"/>
  <c r="V31" i="6"/>
  <c r="V94" i="6"/>
  <c r="V57" i="6"/>
  <c r="V215" i="6"/>
  <c r="V298" i="6"/>
  <c r="V171" i="6"/>
  <c r="V168" i="6"/>
  <c r="V219" i="6"/>
  <c r="V266" i="6"/>
  <c r="V111" i="6"/>
  <c r="V256" i="6"/>
  <c r="V131" i="6"/>
  <c r="V209" i="6"/>
  <c r="V220" i="6"/>
  <c r="V165" i="6"/>
  <c r="V240" i="6"/>
  <c r="V274" i="6"/>
  <c r="V119" i="6"/>
  <c r="V50" i="6"/>
  <c r="V75" i="6"/>
  <c r="V98" i="6"/>
  <c r="V132" i="6"/>
  <c r="V246" i="6"/>
  <c r="V24" i="6"/>
  <c r="V286" i="6"/>
  <c r="V44" i="6"/>
  <c r="V62" i="6"/>
  <c r="V191" i="6"/>
  <c r="V279" i="6"/>
  <c r="V265" i="6"/>
  <c r="V70" i="6"/>
  <c r="V130" i="6"/>
  <c r="V207" i="6"/>
  <c r="V178" i="6"/>
  <c r="V227" i="6"/>
  <c r="V296" i="6"/>
  <c r="V51" i="6"/>
  <c r="V281" i="6"/>
  <c r="V71" i="6"/>
  <c r="V244" i="6"/>
  <c r="V224" i="6"/>
  <c r="V201" i="6"/>
  <c r="V180" i="6"/>
  <c r="V221" i="6"/>
  <c r="V228" i="6"/>
  <c r="V45" i="6"/>
  <c r="V120" i="6"/>
  <c r="V65" i="6"/>
  <c r="V140" i="6"/>
  <c r="V254" i="6"/>
  <c r="V185" i="6"/>
  <c r="V166" i="6"/>
  <c r="V234" i="6"/>
  <c r="V213" i="6"/>
  <c r="V128" i="6"/>
  <c r="V105" i="6"/>
  <c r="V84" i="6"/>
  <c r="V125" i="6"/>
  <c r="V146" i="6"/>
  <c r="V147" i="6"/>
  <c r="V42" i="6"/>
  <c r="V167" i="6"/>
  <c r="V154" i="6"/>
  <c r="V55" i="6"/>
  <c r="V202" i="6"/>
  <c r="V11" i="6"/>
  <c r="V252" i="6"/>
  <c r="V59" i="6"/>
  <c r="V141" i="6"/>
  <c r="V216" i="6"/>
  <c r="V161" i="6"/>
  <c r="V236" i="6"/>
  <c r="V49" i="6"/>
  <c r="V60" i="6"/>
  <c r="V5" i="6"/>
  <c r="V80" i="6"/>
  <c r="V53" i="6"/>
  <c r="V142" i="6"/>
  <c r="V238" i="6"/>
  <c r="V121" i="6"/>
  <c r="V278" i="6"/>
  <c r="V25" i="6"/>
  <c r="V243" i="6"/>
  <c r="V290" i="6"/>
  <c r="V271" i="6"/>
  <c r="V127" i="6"/>
  <c r="V151" i="6"/>
  <c r="V122" i="6"/>
  <c r="V107" i="6"/>
  <c r="V170" i="6"/>
  <c r="V262" i="6"/>
  <c r="V8" i="6"/>
  <c r="V46" i="6"/>
  <c r="V63" i="6"/>
  <c r="V86" i="6"/>
  <c r="V145" i="6"/>
  <c r="V156" i="6"/>
  <c r="V101" i="6"/>
  <c r="V176" i="6"/>
  <c r="V149" i="6"/>
  <c r="V64" i="6"/>
  <c r="V41" i="6"/>
  <c r="V20" i="6"/>
  <c r="V61" i="6"/>
  <c r="V68" i="6"/>
  <c r="V118" i="6"/>
  <c r="V14" i="6"/>
  <c r="V158" i="6"/>
  <c r="V162" i="6"/>
  <c r="V247" i="6"/>
  <c r="V72" i="6"/>
  <c r="V203" i="6"/>
  <c r="V95" i="6"/>
  <c r="V251" i="6"/>
  <c r="V268" i="6"/>
  <c r="V143" i="6"/>
  <c r="V288" i="6"/>
  <c r="V163" i="6"/>
  <c r="V241" i="6"/>
  <c r="V275" i="6"/>
  <c r="V197" i="6"/>
  <c r="V7" i="6"/>
  <c r="V245" i="6"/>
  <c r="V160" i="6"/>
  <c r="V137" i="6"/>
  <c r="V116" i="6"/>
  <c r="V157" i="6"/>
  <c r="V155" i="6"/>
  <c r="V237" i="6"/>
  <c r="V47" i="6"/>
  <c r="V261" i="6"/>
  <c r="V67" i="6"/>
  <c r="V126" i="6"/>
  <c r="V206" i="6"/>
  <c r="V38" i="6"/>
  <c r="V153" i="6"/>
  <c r="V134" i="6"/>
  <c r="V210" i="6"/>
  <c r="V239" i="6"/>
  <c r="V258" i="6"/>
  <c r="V263" i="6"/>
  <c r="V272" i="6"/>
  <c r="V83" i="6"/>
  <c r="V138" i="6"/>
  <c r="V103" i="6"/>
  <c r="V276" i="6"/>
  <c r="V283" i="6"/>
  <c r="V233" i="6"/>
  <c r="V212" i="6"/>
  <c r="V253" i="6"/>
  <c r="V287" i="6"/>
  <c r="V77" i="6"/>
  <c r="V152" i="6"/>
  <c r="V97" i="6"/>
  <c r="V172" i="6"/>
  <c r="V277" i="6"/>
  <c r="V280" i="6"/>
  <c r="V230" i="6"/>
  <c r="V16" i="6"/>
  <c r="V285" i="6"/>
  <c r="V200" i="6"/>
  <c r="V110" i="6"/>
  <c r="V223" i="6"/>
  <c r="V150" i="6"/>
  <c r="V164" i="6"/>
  <c r="V269" i="6"/>
  <c r="V56" i="6"/>
  <c r="V297" i="6"/>
  <c r="V76" i="6"/>
  <c r="V87" i="6"/>
  <c r="V264" i="6"/>
  <c r="V43" i="6"/>
  <c r="V284" i="6"/>
  <c r="V91" i="6"/>
  <c r="V173" i="6"/>
  <c r="V267" i="6"/>
  <c r="V193" i="6"/>
  <c r="V3" i="6"/>
  <c r="V81" i="6"/>
  <c r="V92" i="6"/>
  <c r="V37" i="6"/>
  <c r="V112" i="6"/>
  <c r="V85" i="6"/>
  <c r="V248" i="6"/>
  <c r="V257" i="6"/>
  <c r="V217" i="6"/>
  <c r="V289" i="6"/>
  <c r="V4" i="6"/>
  <c r="V299" i="6"/>
  <c r="V104" i="6"/>
  <c r="V30" i="6"/>
  <c r="V78" i="6"/>
  <c r="V183" i="6"/>
  <c r="V194" i="6"/>
  <c r="V139" i="6"/>
  <c r="V242" i="6"/>
  <c r="V187" i="6"/>
  <c r="V34" i="6"/>
  <c r="V79" i="6"/>
  <c r="V74" i="6"/>
  <c r="V99" i="6"/>
  <c r="V218" i="6"/>
  <c r="V179" i="6"/>
  <c r="V114" i="6"/>
  <c r="V199" i="6"/>
  <c r="V40" i="6"/>
  <c r="BM9" i="6" a="1"/>
  <c r="BM9" i="6" s="1"/>
  <c r="BM56" i="6" a="1"/>
  <c r="BM56" i="6" s="1"/>
  <c r="BM55" i="6" a="1"/>
  <c r="BM55" i="6" s="1"/>
  <c r="BM52" i="6" a="1"/>
  <c r="BM52" i="6" s="1"/>
  <c r="BM54" i="6" a="1"/>
  <c r="BM54" i="6" s="1"/>
  <c r="BM53" i="6" a="1"/>
  <c r="BM53" i="6" s="1"/>
  <c r="BM57" i="6" a="1"/>
  <c r="BM57" i="6" s="1"/>
  <c r="BL59" i="6"/>
  <c r="BN46" i="6"/>
  <c r="BN49" i="6"/>
  <c r="BN45" i="6"/>
  <c r="BN48" i="6"/>
  <c r="BN50" i="6"/>
  <c r="BN2" i="6"/>
  <c r="BN4" i="6"/>
  <c r="BN7" i="6"/>
  <c r="BN5" i="6"/>
  <c r="BN6" i="6"/>
  <c r="BO10" i="6"/>
  <c r="BO41" i="6"/>
  <c r="BO49" i="6" s="1"/>
  <c r="BP14" i="6" a="1"/>
  <c r="BP14" i="6" s="1"/>
  <c r="BP12" i="6" a="1"/>
  <c r="BP12" i="6" s="1"/>
  <c r="BP16" i="6" a="1"/>
  <c r="BP16" i="6" s="1"/>
  <c r="BP13" i="6" a="1"/>
  <c r="BP13" i="6" s="1"/>
  <c r="BP15" i="6" a="1"/>
  <c r="BP15" i="6" s="1"/>
  <c r="BP17" i="6" a="1"/>
  <c r="BP17" i="6" s="1"/>
  <c r="R15" i="8" l="1"/>
  <c r="N15" i="8"/>
  <c r="BN9" i="6" a="1"/>
  <c r="BN9" i="6" s="1"/>
  <c r="BN52" i="6" a="1"/>
  <c r="BN52" i="6" s="1"/>
  <c r="BN56" i="6" a="1"/>
  <c r="BN56" i="6" s="1"/>
  <c r="BN55" i="6" a="1"/>
  <c r="BN55" i="6" s="1"/>
  <c r="BN53" i="6" a="1"/>
  <c r="BN53" i="6" s="1"/>
  <c r="BN57" i="6" a="1"/>
  <c r="BN57" i="6" s="1"/>
  <c r="BN54" i="6" a="1"/>
  <c r="BN54" i="6" s="1"/>
  <c r="BM59" i="6"/>
  <c r="BO50" i="6"/>
  <c r="BO48" i="6"/>
  <c r="BO46" i="6"/>
  <c r="BO47" i="6"/>
  <c r="BP10" i="6"/>
  <c r="BO4" i="6"/>
  <c r="BO7" i="6"/>
  <c r="BO6" i="6"/>
  <c r="BO2" i="6"/>
  <c r="BO5" i="6"/>
  <c r="BO3" i="6"/>
  <c r="BO45" i="6"/>
  <c r="BP41" i="6"/>
  <c r="BP49" i="6" s="1"/>
  <c r="BQ12" i="6" a="1"/>
  <c r="BQ12" i="6" s="1"/>
  <c r="BQ14" i="6" a="1"/>
  <c r="BQ14" i="6" s="1"/>
  <c r="BQ15" i="6" a="1"/>
  <c r="BQ15" i="6" s="1"/>
  <c r="BQ13" i="6" a="1"/>
  <c r="BQ13" i="6" s="1"/>
  <c r="BQ17" i="6" a="1"/>
  <c r="BQ17" i="6" s="1"/>
  <c r="BQ16" i="6" a="1"/>
  <c r="BQ16" i="6" s="1"/>
  <c r="BO9" i="6" l="1" a="1"/>
  <c r="BO9" i="6" s="1"/>
  <c r="BO56" i="6" a="1"/>
  <c r="BO56" i="6" s="1"/>
  <c r="BO52" i="6" a="1"/>
  <c r="BO52" i="6" s="1"/>
  <c r="BO53" i="6" a="1"/>
  <c r="BO53" i="6" s="1"/>
  <c r="BO57" i="6" a="1"/>
  <c r="BO57" i="6" s="1"/>
  <c r="BO54" i="6" a="1"/>
  <c r="BO54" i="6" s="1"/>
  <c r="BO55" i="6" a="1"/>
  <c r="BO55" i="6" s="1"/>
  <c r="BN59" i="6"/>
  <c r="BQ10" i="6"/>
  <c r="BP7" i="6"/>
  <c r="BP6" i="6"/>
  <c r="BP2" i="6"/>
  <c r="BP4" i="6"/>
  <c r="BP3" i="6"/>
  <c r="BP5" i="6"/>
  <c r="BP47" i="6"/>
  <c r="BP45" i="6"/>
  <c r="BP50" i="6"/>
  <c r="BP46" i="6"/>
  <c r="BQ41" i="6"/>
  <c r="BQ48" i="6" s="1"/>
  <c r="BP48" i="6"/>
  <c r="BR13" i="6" a="1"/>
  <c r="BR13" i="6" s="1"/>
  <c r="BR17" i="6" a="1"/>
  <c r="BR17" i="6" s="1"/>
  <c r="BR12" i="6" a="1"/>
  <c r="BR12" i="6" s="1"/>
  <c r="BR16" i="6" a="1"/>
  <c r="BR16" i="6" s="1"/>
  <c r="BR15" i="6" a="1"/>
  <c r="BR15" i="6" s="1"/>
  <c r="BR14" i="6" a="1"/>
  <c r="BR14" i="6" s="1"/>
  <c r="BP9" i="6" l="1" a="1"/>
  <c r="BP9" i="6" s="1"/>
  <c r="BP52" i="6" a="1"/>
  <c r="BP52" i="6" s="1"/>
  <c r="BP55" i="6" a="1"/>
  <c r="BP55" i="6" s="1"/>
  <c r="BP56" i="6" a="1"/>
  <c r="BP56" i="6" s="1"/>
  <c r="BP54" i="6" a="1"/>
  <c r="BP54" i="6" s="1"/>
  <c r="BP57" i="6" a="1"/>
  <c r="BP57" i="6" s="1"/>
  <c r="BP53" i="6" a="1"/>
  <c r="BP53" i="6" s="1"/>
  <c r="BO59" i="6"/>
  <c r="BR10" i="6"/>
  <c r="BQ4" i="6"/>
  <c r="BQ7" i="6"/>
  <c r="BQ3" i="6"/>
  <c r="BQ6" i="6"/>
  <c r="BQ2" i="6"/>
  <c r="BQ5" i="6"/>
  <c r="BR41" i="6"/>
  <c r="BR49" i="6" s="1"/>
  <c r="BQ46" i="6"/>
  <c r="BQ49" i="6"/>
  <c r="BQ50" i="6"/>
  <c r="BQ47" i="6"/>
  <c r="BQ45" i="6"/>
  <c r="BS15" i="6" a="1"/>
  <c r="BS15" i="6" s="1"/>
  <c r="BS13" i="6" a="1"/>
  <c r="BS13" i="6" s="1"/>
  <c r="BS12" i="6" a="1"/>
  <c r="BS12" i="6" s="1"/>
  <c r="BS16" i="6" a="1"/>
  <c r="BS16" i="6" s="1"/>
  <c r="BS14" i="6" a="1"/>
  <c r="BS14" i="6" s="1"/>
  <c r="BS17" i="6" a="1"/>
  <c r="BS17" i="6" s="1"/>
  <c r="BQ9" i="6" l="1" a="1"/>
  <c r="BQ9" i="6" s="1"/>
  <c r="BQ56" i="6" a="1"/>
  <c r="BQ56" i="6" s="1"/>
  <c r="BQ55" i="6" a="1"/>
  <c r="BQ55" i="6" s="1"/>
  <c r="BQ54" i="6" a="1"/>
  <c r="BQ54" i="6" s="1"/>
  <c r="BQ52" i="6" a="1"/>
  <c r="BQ52" i="6" s="1"/>
  <c r="BQ53" i="6" a="1"/>
  <c r="BQ53" i="6" s="1"/>
  <c r="BQ57" i="6" a="1"/>
  <c r="BQ57" i="6" s="1"/>
  <c r="BR46" i="6"/>
  <c r="BR50" i="6"/>
  <c r="BR48" i="6"/>
  <c r="BR47" i="6"/>
  <c r="BR3" i="6"/>
  <c r="BR4" i="6"/>
  <c r="BR7" i="6"/>
  <c r="BR5" i="6"/>
  <c r="BR6" i="6"/>
  <c r="BR2" i="6"/>
  <c r="BR45" i="6"/>
  <c r="BS10" i="6"/>
  <c r="BP59" i="6"/>
  <c r="BS41" i="6"/>
  <c r="BS47" i="6" s="1"/>
  <c r="BT14" i="6" a="1"/>
  <c r="BT14" i="6" s="1"/>
  <c r="BT12" i="6" a="1"/>
  <c r="BT12" i="6" s="1"/>
  <c r="BT15" i="6" a="1"/>
  <c r="BT15" i="6" s="1"/>
  <c r="BT16" i="6" a="1"/>
  <c r="BT16" i="6" s="1"/>
  <c r="BT13" i="6" a="1"/>
  <c r="BT13" i="6" s="1"/>
  <c r="BT17" i="6" a="1"/>
  <c r="BT17" i="6" s="1"/>
  <c r="BR9" i="6" l="1" a="1"/>
  <c r="BR9" i="6" s="1"/>
  <c r="BR52" i="6" a="1"/>
  <c r="BR52" i="6" s="1"/>
  <c r="BR54" i="6" a="1"/>
  <c r="BR54" i="6" s="1"/>
  <c r="BR56" i="6" a="1"/>
  <c r="BR56" i="6" s="1"/>
  <c r="BR55" i="6" a="1"/>
  <c r="BR55" i="6" s="1"/>
  <c r="BR57" i="6" a="1"/>
  <c r="BR57" i="6" s="1"/>
  <c r="BR53" i="6" a="1"/>
  <c r="BR53" i="6" s="1"/>
  <c r="BS48" i="6"/>
  <c r="BT10" i="6"/>
  <c r="BT3" i="6" s="1"/>
  <c r="BS2" i="6"/>
  <c r="BS5" i="6"/>
  <c r="BS3" i="6"/>
  <c r="BS4" i="6"/>
  <c r="BS6" i="6"/>
  <c r="BS7" i="6"/>
  <c r="BQ59" i="6"/>
  <c r="BS50" i="6"/>
  <c r="BS45" i="6"/>
  <c r="BS46" i="6"/>
  <c r="BS49" i="6"/>
  <c r="BT41" i="6"/>
  <c r="BT48" i="6" s="1"/>
  <c r="BU12" i="6" a="1"/>
  <c r="BU12" i="6" s="1"/>
  <c r="BU15" i="6" a="1"/>
  <c r="BU15" i="6" s="1"/>
  <c r="BU14" i="6" a="1"/>
  <c r="BU14" i="6" s="1"/>
  <c r="BU13" i="6" a="1"/>
  <c r="BU13" i="6" s="1"/>
  <c r="BU17" i="6" a="1"/>
  <c r="BU17" i="6" s="1"/>
  <c r="BU16" i="6" a="1"/>
  <c r="BU16" i="6" s="1"/>
  <c r="BS9" i="6" l="1" a="1"/>
  <c r="BS9" i="6" s="1"/>
  <c r="BS55" i="6" a="1"/>
  <c r="BS55" i="6" s="1"/>
  <c r="BS52" i="6" a="1"/>
  <c r="BS52" i="6" s="1"/>
  <c r="BS56" i="6" a="1"/>
  <c r="BS56" i="6" s="1"/>
  <c r="BS53" i="6" a="1"/>
  <c r="BS53" i="6" s="1"/>
  <c r="BS57" i="6" a="1"/>
  <c r="BS57" i="6" s="1"/>
  <c r="BS54" i="6" a="1"/>
  <c r="BS54" i="6" s="1"/>
  <c r="BR59" i="6"/>
  <c r="BT6" i="6"/>
  <c r="BT2" i="6"/>
  <c r="BT7" i="6"/>
  <c r="BT5" i="6"/>
  <c r="BT4" i="6"/>
  <c r="BU10" i="6"/>
  <c r="BT45" i="6"/>
  <c r="BT47" i="6"/>
  <c r="BT49" i="6"/>
  <c r="BU41" i="6"/>
  <c r="BU49" i="6" s="1"/>
  <c r="BT50" i="6"/>
  <c r="BT46" i="6"/>
  <c r="BV13" i="6" a="1"/>
  <c r="BV13" i="6" s="1"/>
  <c r="BV14" i="6" a="1"/>
  <c r="BV14" i="6" s="1"/>
  <c r="BV17" i="6" a="1"/>
  <c r="BV17" i="6" s="1"/>
  <c r="BV12" i="6" a="1"/>
  <c r="BV12" i="6" s="1"/>
  <c r="BV16" i="6" a="1"/>
  <c r="BV16" i="6" s="1"/>
  <c r="BV15" i="6" a="1"/>
  <c r="BV15" i="6" s="1"/>
  <c r="BT9" i="6" l="1" a="1"/>
  <c r="BT9" i="6" s="1"/>
  <c r="BT52" i="6" a="1"/>
  <c r="BT52" i="6" s="1"/>
  <c r="BT55" i="6" a="1"/>
  <c r="BT55" i="6" s="1"/>
  <c r="BT56" i="6" a="1"/>
  <c r="BT56" i="6" s="1"/>
  <c r="BT54" i="6" a="1"/>
  <c r="BT54" i="6" s="1"/>
  <c r="BT57" i="6" a="1"/>
  <c r="BT57" i="6" s="1"/>
  <c r="BT53" i="6" a="1"/>
  <c r="BT53" i="6" s="1"/>
  <c r="BS59" i="6"/>
  <c r="BU45" i="6"/>
  <c r="BU46" i="6"/>
  <c r="BU48" i="6"/>
  <c r="BV10" i="6"/>
  <c r="BU7" i="6"/>
  <c r="BU6" i="6"/>
  <c r="BU4" i="6"/>
  <c r="BU2" i="6"/>
  <c r="BU3" i="6"/>
  <c r="BU5" i="6"/>
  <c r="BU47" i="6"/>
  <c r="BU50" i="6"/>
  <c r="BV41" i="6"/>
  <c r="BV49" i="6" s="1"/>
  <c r="BW17" i="6" a="1"/>
  <c r="BW17" i="6" s="1"/>
  <c r="BW13" i="6" a="1"/>
  <c r="BW13" i="6" s="1"/>
  <c r="BW14" i="6" a="1"/>
  <c r="BW14" i="6" s="1"/>
  <c r="BW12" i="6" a="1"/>
  <c r="BW12" i="6" s="1"/>
  <c r="BW16" i="6" a="1"/>
  <c r="BW16" i="6" s="1"/>
  <c r="BW15" i="6" a="1"/>
  <c r="BW15" i="6" s="1"/>
  <c r="BU9" i="6" l="1" a="1"/>
  <c r="BU9" i="6" s="1"/>
  <c r="BU56" i="6" a="1"/>
  <c r="BU56" i="6" s="1"/>
  <c r="BU55" i="6" a="1"/>
  <c r="BU55" i="6" s="1"/>
  <c r="BU52" i="6" a="1"/>
  <c r="BU52" i="6" s="1"/>
  <c r="BU53" i="6" a="1"/>
  <c r="BU53" i="6" s="1"/>
  <c r="BU54" i="6" a="1"/>
  <c r="BU54" i="6" s="1"/>
  <c r="BU57" i="6" a="1"/>
  <c r="BU57" i="6" s="1"/>
  <c r="BV50" i="6"/>
  <c r="BV46" i="6"/>
  <c r="BV48" i="6"/>
  <c r="BV45" i="6"/>
  <c r="BT59" i="6"/>
  <c r="BW10" i="6"/>
  <c r="BW41" i="6"/>
  <c r="BW50" i="6" s="1"/>
  <c r="BV7" i="6"/>
  <c r="BV5" i="6"/>
  <c r="BV3" i="6"/>
  <c r="BV2" i="6"/>
  <c r="BV4" i="6"/>
  <c r="BV6" i="6"/>
  <c r="BV47" i="6"/>
  <c r="BX17" i="6" a="1"/>
  <c r="BX17" i="6" s="1"/>
  <c r="BX12" i="6" a="1"/>
  <c r="BX12" i="6" s="1"/>
  <c r="BX16" i="6" a="1"/>
  <c r="BX16" i="6" s="1"/>
  <c r="BX15" i="6" a="1"/>
  <c r="BX15" i="6" s="1"/>
  <c r="BX13" i="6" a="1"/>
  <c r="BX13" i="6" s="1"/>
  <c r="BX14" i="6" a="1"/>
  <c r="BX14" i="6" s="1"/>
  <c r="BV9" i="6" l="1" a="1"/>
  <c r="BV9" i="6" s="1"/>
  <c r="BV52" i="6" a="1"/>
  <c r="BV52" i="6" s="1"/>
  <c r="BV56" i="6" a="1"/>
  <c r="BV56" i="6" s="1"/>
  <c r="BV55" i="6" a="1"/>
  <c r="BV55" i="6" s="1"/>
  <c r="BV54" i="6" a="1"/>
  <c r="BV54" i="6" s="1"/>
  <c r="BV57" i="6" a="1"/>
  <c r="BV57" i="6" s="1"/>
  <c r="BV53" i="6" a="1"/>
  <c r="BV53" i="6" s="1"/>
  <c r="BU59" i="6"/>
  <c r="BW46" i="6"/>
  <c r="BW47" i="6"/>
  <c r="BW45" i="6"/>
  <c r="BW49" i="6"/>
  <c r="BW48" i="6"/>
  <c r="BX10" i="6"/>
  <c r="BX6" i="6" s="1"/>
  <c r="BW3" i="6"/>
  <c r="BW2" i="6"/>
  <c r="BW4" i="6"/>
  <c r="BW5" i="6"/>
  <c r="BW6" i="6"/>
  <c r="BW7" i="6"/>
  <c r="BX41" i="6"/>
  <c r="BX45" i="6" s="1"/>
  <c r="BY12" i="6" a="1"/>
  <c r="BY12" i="6" s="1"/>
  <c r="BY14" i="6" a="1"/>
  <c r="BY14" i="6" s="1"/>
  <c r="BY15" i="6" a="1"/>
  <c r="BY15" i="6" s="1"/>
  <c r="BY16" i="6" a="1"/>
  <c r="BY16" i="6" s="1"/>
  <c r="BY13" i="6" a="1"/>
  <c r="BY13" i="6" s="1"/>
  <c r="BY17" i="6" a="1"/>
  <c r="BY17" i="6" s="1"/>
  <c r="BW9" i="6" l="1" a="1"/>
  <c r="BW9" i="6" s="1"/>
  <c r="BW52" i="6" a="1"/>
  <c r="BW52" i="6" s="1"/>
  <c r="BW55" i="6" a="1"/>
  <c r="BW55" i="6" s="1"/>
  <c r="BW56" i="6" a="1"/>
  <c r="BW56" i="6" s="1"/>
  <c r="BW54" i="6" a="1"/>
  <c r="BW54" i="6" s="1"/>
  <c r="BW53" i="6" a="1"/>
  <c r="BW53" i="6" s="1"/>
  <c r="BW57" i="6" a="1"/>
  <c r="BW57" i="6" s="1"/>
  <c r="BV59" i="6"/>
  <c r="BX48" i="6"/>
  <c r="BY41" i="6"/>
  <c r="BY48" i="6" s="1"/>
  <c r="BX7" i="6"/>
  <c r="BX2" i="6"/>
  <c r="BX4" i="6"/>
  <c r="BY10" i="6"/>
  <c r="BY6" i="6" s="1"/>
  <c r="BX5" i="6"/>
  <c r="BX3" i="6"/>
  <c r="BX47" i="6"/>
  <c r="BX50" i="6"/>
  <c r="BX49" i="6"/>
  <c r="BX46" i="6"/>
  <c r="BZ16" i="6" a="1"/>
  <c r="BZ16" i="6" s="1"/>
  <c r="BZ13" i="6" a="1"/>
  <c r="BZ13" i="6" s="1"/>
  <c r="BZ15" i="6" a="1"/>
  <c r="BZ15" i="6" s="1"/>
  <c r="BZ17" i="6" a="1"/>
  <c r="BZ17" i="6" s="1"/>
  <c r="BZ12" i="6" a="1"/>
  <c r="BZ12" i="6" s="1"/>
  <c r="BZ14" i="6" a="1"/>
  <c r="BZ14" i="6" s="1"/>
  <c r="BX9" i="6" l="1" a="1"/>
  <c r="BX9" i="6" s="1"/>
  <c r="BX52" i="6" a="1"/>
  <c r="BX52" i="6" s="1"/>
  <c r="BX53" i="6" a="1"/>
  <c r="BX53" i="6" s="1"/>
  <c r="BX57" i="6" a="1"/>
  <c r="BX57" i="6" s="1"/>
  <c r="BX56" i="6" a="1"/>
  <c r="BX56" i="6" s="1"/>
  <c r="BX54" i="6" a="1"/>
  <c r="BX54" i="6" s="1"/>
  <c r="BX55" i="6" a="1"/>
  <c r="BX55" i="6" s="1"/>
  <c r="BY50" i="6"/>
  <c r="BW59" i="6"/>
  <c r="BY45" i="6"/>
  <c r="BY47" i="6"/>
  <c r="BY49" i="6"/>
  <c r="BY46" i="6"/>
  <c r="BY5" i="6"/>
  <c r="BY3" i="6"/>
  <c r="BY4" i="6"/>
  <c r="BY7" i="6"/>
  <c r="BY2" i="6"/>
  <c r="BZ10" i="6"/>
  <c r="BZ41" i="6"/>
  <c r="BZ50" i="6" s="1"/>
  <c r="CA15" i="6" a="1"/>
  <c r="CA15" i="6" s="1"/>
  <c r="CA13" i="6" a="1"/>
  <c r="CA13" i="6" s="1"/>
  <c r="CA17" i="6" a="1"/>
  <c r="CA17" i="6" s="1"/>
  <c r="CA14" i="6" a="1"/>
  <c r="CA14" i="6" s="1"/>
  <c r="CA12" i="6" a="1"/>
  <c r="CA12" i="6" s="1"/>
  <c r="CA16" i="6" a="1"/>
  <c r="CA16" i="6" s="1"/>
  <c r="BY9" i="6" l="1" a="1"/>
  <c r="BY9" i="6" s="1"/>
  <c r="BY56" i="6" a="1"/>
  <c r="BY56" i="6" s="1"/>
  <c r="BY54" i="6" a="1"/>
  <c r="BY54" i="6" s="1"/>
  <c r="BY55" i="6" a="1"/>
  <c r="BY55" i="6" s="1"/>
  <c r="BY52" i="6" a="1"/>
  <c r="BY52" i="6" s="1"/>
  <c r="BY53" i="6" a="1"/>
  <c r="BY53" i="6" s="1"/>
  <c r="BY57" i="6" a="1"/>
  <c r="BY57" i="6" s="1"/>
  <c r="BX59" i="6"/>
  <c r="BZ6" i="6"/>
  <c r="BZ5" i="6"/>
  <c r="BZ3" i="6"/>
  <c r="BZ7" i="6"/>
  <c r="BZ2" i="6"/>
  <c r="BZ4" i="6"/>
  <c r="CA10" i="6"/>
  <c r="BZ47" i="6"/>
  <c r="BZ48" i="6"/>
  <c r="BZ49" i="6"/>
  <c r="BZ45" i="6"/>
  <c r="CA41" i="6"/>
  <c r="CA50" i="6" s="1"/>
  <c r="BZ46" i="6"/>
  <c r="CB15" i="6" a="1"/>
  <c r="CB15" i="6" s="1"/>
  <c r="CB17" i="6" a="1"/>
  <c r="CB17" i="6" s="1"/>
  <c r="CB12" i="6" a="1"/>
  <c r="CB12" i="6" s="1"/>
  <c r="CB14" i="6" a="1"/>
  <c r="CB14" i="6" s="1"/>
  <c r="CB16" i="6" a="1"/>
  <c r="CB16" i="6" s="1"/>
  <c r="CB13" i="6" a="1"/>
  <c r="CB13" i="6" s="1"/>
  <c r="BZ9" i="6" l="1" a="1"/>
  <c r="BZ9" i="6" s="1"/>
  <c r="BZ52" i="6" a="1"/>
  <c r="BZ52" i="6" s="1"/>
  <c r="BZ56" i="6" a="1"/>
  <c r="BZ56" i="6" s="1"/>
  <c r="BZ55" i="6" a="1"/>
  <c r="BZ55" i="6" s="1"/>
  <c r="BZ53" i="6" a="1"/>
  <c r="BZ53" i="6" s="1"/>
  <c r="BZ54" i="6" a="1"/>
  <c r="BZ54" i="6" s="1"/>
  <c r="BZ57" i="6" a="1"/>
  <c r="BZ57" i="6" s="1"/>
  <c r="BY59" i="6"/>
  <c r="CB10" i="6"/>
  <c r="CA5" i="6"/>
  <c r="CA3" i="6"/>
  <c r="CA2" i="6"/>
  <c r="CA6" i="6"/>
  <c r="CA7" i="6"/>
  <c r="CA4" i="6"/>
  <c r="CA49" i="6"/>
  <c r="CA48" i="6"/>
  <c r="CA46" i="6"/>
  <c r="CA45" i="6"/>
  <c r="CB41" i="6"/>
  <c r="CB47" i="6" s="1"/>
  <c r="CA47" i="6"/>
  <c r="CC15" i="6" a="1"/>
  <c r="CC15" i="6" s="1"/>
  <c r="CC14" i="6" a="1"/>
  <c r="CC14" i="6" s="1"/>
  <c r="CC16" i="6" a="1"/>
  <c r="CC16" i="6" s="1"/>
  <c r="CC12" i="6" a="1"/>
  <c r="CC12" i="6" s="1"/>
  <c r="CC13" i="6" a="1"/>
  <c r="CC13" i="6" s="1"/>
  <c r="CC17" i="6" a="1"/>
  <c r="CC17" i="6" s="1"/>
  <c r="CA9" i="6" l="1" a="1"/>
  <c r="CA9" i="6" s="1"/>
  <c r="CA55" i="6" a="1"/>
  <c r="CA55" i="6" s="1"/>
  <c r="CA52" i="6" a="1"/>
  <c r="CA52" i="6" s="1"/>
  <c r="CA56" i="6" a="1"/>
  <c r="CA56" i="6" s="1"/>
  <c r="CA53" i="6" a="1"/>
  <c r="CA53" i="6" s="1"/>
  <c r="CA54" i="6" a="1"/>
  <c r="CA54" i="6" s="1"/>
  <c r="CA57" i="6" a="1"/>
  <c r="CA57" i="6" s="1"/>
  <c r="CB50" i="6"/>
  <c r="CB45" i="6"/>
  <c r="CB46" i="6"/>
  <c r="CB48" i="6"/>
  <c r="CB49" i="6"/>
  <c r="CB3" i="6"/>
  <c r="CB2" i="6"/>
  <c r="CB5" i="6"/>
  <c r="CB6" i="6"/>
  <c r="CB4" i="6"/>
  <c r="CB7" i="6"/>
  <c r="CC10" i="6"/>
  <c r="BZ59" i="6"/>
  <c r="CC41" i="6"/>
  <c r="CC48" i="6" s="1"/>
  <c r="CD16" i="6" a="1"/>
  <c r="CD16" i="6" s="1"/>
  <c r="CD14" i="6" a="1"/>
  <c r="CD14" i="6" s="1"/>
  <c r="CD15" i="6" a="1"/>
  <c r="CD15" i="6" s="1"/>
  <c r="CD13" i="6" a="1"/>
  <c r="CD13" i="6" s="1"/>
  <c r="CD17" i="6" a="1"/>
  <c r="CD17" i="6" s="1"/>
  <c r="CD12" i="6" a="1"/>
  <c r="CD12" i="6" s="1"/>
  <c r="CB9" i="6" l="1" a="1"/>
  <c r="CB9" i="6" s="1"/>
  <c r="CB52" i="6" a="1"/>
  <c r="CB52" i="6" s="1"/>
  <c r="CB54" i="6" a="1"/>
  <c r="CB54" i="6" s="1"/>
  <c r="CB55" i="6" a="1"/>
  <c r="CB55" i="6" s="1"/>
  <c r="CB56" i="6" a="1"/>
  <c r="CB56" i="6" s="1"/>
  <c r="CB53" i="6" a="1"/>
  <c r="CB53" i="6" s="1"/>
  <c r="CB57" i="6" a="1"/>
  <c r="CB57" i="6" s="1"/>
  <c r="CD10" i="6"/>
  <c r="CD3" i="6" s="1"/>
  <c r="CC2" i="6"/>
  <c r="CC4" i="6"/>
  <c r="CC3" i="6"/>
  <c r="CC6" i="6"/>
  <c r="CC5" i="6"/>
  <c r="CC7" i="6"/>
  <c r="CA59" i="6"/>
  <c r="CC50" i="6"/>
  <c r="CC47" i="6"/>
  <c r="CC46" i="6"/>
  <c r="CC45" i="6"/>
  <c r="CD41" i="6"/>
  <c r="CD50" i="6" s="1"/>
  <c r="CC49" i="6"/>
  <c r="CE12" i="6" a="1"/>
  <c r="CE12" i="6" s="1"/>
  <c r="CE16" i="6" a="1"/>
  <c r="CE16" i="6" s="1"/>
  <c r="CE13" i="6" a="1"/>
  <c r="CE13" i="6" s="1"/>
  <c r="CE17" i="6" a="1"/>
  <c r="CE17" i="6" s="1"/>
  <c r="CE14" i="6" a="1"/>
  <c r="CE14" i="6" s="1"/>
  <c r="CE15" i="6" a="1"/>
  <c r="CE15" i="6" s="1"/>
  <c r="CC9" i="6" l="1" a="1"/>
  <c r="CC9" i="6" s="1"/>
  <c r="CC54" i="6" a="1"/>
  <c r="CC54" i="6" s="1"/>
  <c r="CC56" i="6" a="1"/>
  <c r="CC56" i="6" s="1"/>
  <c r="CC55" i="6" a="1"/>
  <c r="CC55" i="6" s="1"/>
  <c r="CC52" i="6" a="1"/>
  <c r="CC52" i="6" s="1"/>
  <c r="CC57" i="6" a="1"/>
  <c r="CC57" i="6" s="1"/>
  <c r="CC53" i="6" a="1"/>
  <c r="CC53" i="6" s="1"/>
  <c r="CB59" i="6"/>
  <c r="CD6" i="6"/>
  <c r="CD2" i="6"/>
  <c r="CD7" i="6"/>
  <c r="CD46" i="6"/>
  <c r="CD4" i="6"/>
  <c r="CD5" i="6"/>
  <c r="CE10" i="6"/>
  <c r="CD47" i="6"/>
  <c r="CD48" i="6"/>
  <c r="CD45" i="6"/>
  <c r="CD49" i="6"/>
  <c r="CE41" i="6"/>
  <c r="CE48" i="6" s="1"/>
  <c r="CF17" i="6" a="1"/>
  <c r="CF17" i="6" s="1"/>
  <c r="CF15" i="6" a="1"/>
  <c r="CF15" i="6" s="1"/>
  <c r="CF12" i="6" a="1"/>
  <c r="CF12" i="6" s="1"/>
  <c r="CF13" i="6" a="1"/>
  <c r="CF13" i="6" s="1"/>
  <c r="CF16" i="6" a="1"/>
  <c r="CF16" i="6" s="1"/>
  <c r="CF14" i="6" a="1"/>
  <c r="CF14" i="6" s="1"/>
  <c r="CD9" i="6" l="1" a="1"/>
  <c r="CD9" i="6" s="1"/>
  <c r="CD52" i="6" a="1"/>
  <c r="CD52" i="6" s="1"/>
  <c r="CD56" i="6" a="1"/>
  <c r="CD56" i="6" s="1"/>
  <c r="CD55" i="6" a="1"/>
  <c r="CD55" i="6" s="1"/>
  <c r="CD54" i="6" a="1"/>
  <c r="CD54" i="6" s="1"/>
  <c r="CD57" i="6" a="1"/>
  <c r="CD57" i="6" s="1"/>
  <c r="CD53" i="6" a="1"/>
  <c r="CD53" i="6" s="1"/>
  <c r="CC59" i="6"/>
  <c r="CF10" i="6"/>
  <c r="CE6" i="6"/>
  <c r="CE7" i="6"/>
  <c r="CE2" i="6"/>
  <c r="CE3" i="6"/>
  <c r="CE4" i="6"/>
  <c r="CE5" i="6"/>
  <c r="CF41" i="6"/>
  <c r="CF46" i="6" s="1"/>
  <c r="CE45" i="6"/>
  <c r="CE47" i="6"/>
  <c r="CE49" i="6"/>
  <c r="CE46" i="6"/>
  <c r="CE50" i="6"/>
  <c r="CG16" i="6" a="1"/>
  <c r="CG16" i="6" s="1"/>
  <c r="CG17" i="6" a="1"/>
  <c r="CG17" i="6" s="1"/>
  <c r="CG15" i="6" a="1"/>
  <c r="CG15" i="6" s="1"/>
  <c r="CG14" i="6" a="1"/>
  <c r="CG14" i="6" s="1"/>
  <c r="CG12" i="6" a="1"/>
  <c r="CG12" i="6" s="1"/>
  <c r="CG13" i="6" a="1"/>
  <c r="CG13" i="6" s="1"/>
  <c r="CE9" i="6" l="1" a="1"/>
  <c r="CE9" i="6" s="1"/>
  <c r="CE55" i="6" a="1"/>
  <c r="CE55" i="6" s="1"/>
  <c r="CE56" i="6" a="1"/>
  <c r="CE56" i="6" s="1"/>
  <c r="CE52" i="6" a="1"/>
  <c r="CE52" i="6" s="1"/>
  <c r="CE53" i="6" a="1"/>
  <c r="CE53" i="6" s="1"/>
  <c r="CE54" i="6" a="1"/>
  <c r="CE54" i="6" s="1"/>
  <c r="CE57" i="6" a="1"/>
  <c r="CE57" i="6" s="1"/>
  <c r="CD59" i="6"/>
  <c r="CF45" i="6"/>
  <c r="CF47" i="6"/>
  <c r="CF49" i="6"/>
  <c r="CG10" i="6"/>
  <c r="CG4" i="6" s="1"/>
  <c r="CF50" i="6"/>
  <c r="CF48" i="6"/>
  <c r="CF4" i="6"/>
  <c r="CF2" i="6"/>
  <c r="CF5" i="6"/>
  <c r="CF6" i="6"/>
  <c r="CF3" i="6"/>
  <c r="CF7" i="6"/>
  <c r="CG41" i="6"/>
  <c r="CG47" i="6" s="1"/>
  <c r="CH12" i="6" a="1"/>
  <c r="CH12" i="6" s="1"/>
  <c r="CH15" i="6" a="1"/>
  <c r="CH15" i="6" s="1"/>
  <c r="CH16" i="6" a="1"/>
  <c r="CH16" i="6" s="1"/>
  <c r="CH14" i="6" a="1"/>
  <c r="CH14" i="6" s="1"/>
  <c r="CH13" i="6" a="1"/>
  <c r="CH13" i="6" s="1"/>
  <c r="CH17" i="6" a="1"/>
  <c r="CH17" i="6" s="1"/>
  <c r="CF9" i="6" l="1" a="1"/>
  <c r="CF9" i="6" s="1"/>
  <c r="CF52" i="6" a="1"/>
  <c r="CF52" i="6" s="1"/>
  <c r="CF55" i="6" a="1"/>
  <c r="CF55" i="6" s="1"/>
  <c r="CF56" i="6" a="1"/>
  <c r="CF56" i="6" s="1"/>
  <c r="CF54" i="6" a="1"/>
  <c r="CF54" i="6" s="1"/>
  <c r="CF53" i="6" a="1"/>
  <c r="CF53" i="6" s="1"/>
  <c r="CF57" i="6" a="1"/>
  <c r="CF57" i="6" s="1"/>
  <c r="CG45" i="6"/>
  <c r="CG48" i="6"/>
  <c r="CG46" i="6"/>
  <c r="CG49" i="6"/>
  <c r="CG50" i="6"/>
  <c r="CG5" i="6"/>
  <c r="CG2" i="6"/>
  <c r="CG6" i="6"/>
  <c r="CG3" i="6"/>
  <c r="CG7" i="6"/>
  <c r="CH10" i="6"/>
  <c r="CE59" i="6"/>
  <c r="CH41" i="6"/>
  <c r="CH45" i="6" s="1"/>
  <c r="CI15" i="6" a="1"/>
  <c r="CI15" i="6" s="1"/>
  <c r="CI12" i="6" a="1"/>
  <c r="CI12" i="6" s="1"/>
  <c r="CI16" i="6" a="1"/>
  <c r="CI16" i="6" s="1"/>
  <c r="CI14" i="6" a="1"/>
  <c r="CI14" i="6" s="1"/>
  <c r="CI13" i="6" a="1"/>
  <c r="CI13" i="6" s="1"/>
  <c r="CI17" i="6" a="1"/>
  <c r="CI17" i="6" s="1"/>
  <c r="CG9" i="6" l="1" a="1"/>
  <c r="CG9" i="6" s="1"/>
  <c r="CG52" i="6" a="1"/>
  <c r="CG52" i="6" s="1"/>
  <c r="CG56" i="6" a="1"/>
  <c r="CG56" i="6" s="1"/>
  <c r="CG55" i="6" a="1"/>
  <c r="CG55" i="6" s="1"/>
  <c r="CG54" i="6" a="1"/>
  <c r="CG54" i="6" s="1"/>
  <c r="CG57" i="6" a="1"/>
  <c r="CG57" i="6" s="1"/>
  <c r="CG53" i="6" a="1"/>
  <c r="CG53" i="6" s="1"/>
  <c r="CH49" i="6"/>
  <c r="CH48" i="6"/>
  <c r="CF59" i="6"/>
  <c r="CH47" i="6"/>
  <c r="CH46" i="6"/>
  <c r="CI10" i="6"/>
  <c r="CI5" i="6" s="1"/>
  <c r="CI41" i="6"/>
  <c r="CI50" i="6" s="1"/>
  <c r="CH50" i="6"/>
  <c r="CH5" i="6"/>
  <c r="CH2" i="6"/>
  <c r="CH6" i="6"/>
  <c r="CH7" i="6"/>
  <c r="CH3" i="6"/>
  <c r="CH4" i="6"/>
  <c r="CJ16" i="6" a="1"/>
  <c r="CJ16" i="6" s="1"/>
  <c r="CJ15" i="6" a="1"/>
  <c r="CJ15" i="6" s="1"/>
  <c r="CJ17" i="6" a="1"/>
  <c r="CJ17" i="6" s="1"/>
  <c r="CJ13" i="6" a="1"/>
  <c r="CJ13" i="6" s="1"/>
  <c r="CJ14" i="6" a="1"/>
  <c r="CJ14" i="6" s="1"/>
  <c r="CJ12" i="6" a="1"/>
  <c r="CJ12" i="6" s="1"/>
  <c r="CH9" i="6" l="1" a="1"/>
  <c r="CH9" i="6" s="1"/>
  <c r="CH54" i="6" a="1"/>
  <c r="CH54" i="6" s="1"/>
  <c r="CH56" i="6" a="1"/>
  <c r="CH56" i="6" s="1"/>
  <c r="CH57" i="6" a="1"/>
  <c r="CH57" i="6" s="1"/>
  <c r="CH52" i="6" a="1"/>
  <c r="CH52" i="6" s="1"/>
  <c r="CH53" i="6" a="1"/>
  <c r="CH53" i="6" s="1"/>
  <c r="CH55" i="6" a="1"/>
  <c r="CH55" i="6" s="1"/>
  <c r="CG59" i="6"/>
  <c r="CI47" i="6"/>
  <c r="CI49" i="6"/>
  <c r="CI48" i="6"/>
  <c r="CI45" i="6"/>
  <c r="CI46" i="6"/>
  <c r="CI6" i="6"/>
  <c r="CI7" i="6"/>
  <c r="CI4" i="6"/>
  <c r="CI2" i="6"/>
  <c r="CI3" i="6"/>
  <c r="CJ10" i="6"/>
  <c r="CJ41" i="6"/>
  <c r="CJ50" i="6" s="1"/>
  <c r="CK16" i="6" a="1"/>
  <c r="CK16" i="6" s="1"/>
  <c r="CK15" i="6" a="1"/>
  <c r="CK15" i="6" s="1"/>
  <c r="CK14" i="6" a="1"/>
  <c r="CK14" i="6" s="1"/>
  <c r="CK17" i="6" a="1"/>
  <c r="CK17" i="6" s="1"/>
  <c r="CK13" i="6" a="1"/>
  <c r="CK13" i="6" s="1"/>
  <c r="CK12" i="6" a="1"/>
  <c r="CK12" i="6" s="1"/>
  <c r="CI9" i="6" l="1" a="1"/>
  <c r="CI9" i="6" s="1"/>
  <c r="CI52" i="6" a="1"/>
  <c r="CI52" i="6" s="1"/>
  <c r="CI55" i="6" a="1"/>
  <c r="CI55" i="6" s="1"/>
  <c r="CI56" i="6" a="1"/>
  <c r="CI56" i="6" s="1"/>
  <c r="CI54" i="6" a="1"/>
  <c r="CI54" i="6" s="1"/>
  <c r="CI57" i="6" a="1"/>
  <c r="CI57" i="6" s="1"/>
  <c r="CI53" i="6" a="1"/>
  <c r="CI53" i="6" s="1"/>
  <c r="CH59" i="6"/>
  <c r="CK41" i="6"/>
  <c r="CK50" i="6" s="1"/>
  <c r="CJ45" i="6"/>
  <c r="CJ46" i="6"/>
  <c r="CJ49" i="6"/>
  <c r="CJ48" i="6"/>
  <c r="CK10" i="6"/>
  <c r="CK4" i="6" s="1"/>
  <c r="CJ3" i="6"/>
  <c r="CJ2" i="6"/>
  <c r="CJ5" i="6"/>
  <c r="CJ6" i="6"/>
  <c r="CJ4" i="6"/>
  <c r="CJ7" i="6"/>
  <c r="CJ47" i="6"/>
  <c r="CL17" i="6" a="1"/>
  <c r="CL17" i="6" s="1"/>
  <c r="CL12" i="6" a="1"/>
  <c r="CL12" i="6" s="1"/>
  <c r="CL16" i="6" a="1"/>
  <c r="CL16" i="6" s="1"/>
  <c r="CL14" i="6" a="1"/>
  <c r="CL14" i="6" s="1"/>
  <c r="CL15" i="6" a="1"/>
  <c r="CL15" i="6" s="1"/>
  <c r="CL13" i="6" a="1"/>
  <c r="CL13" i="6" s="1"/>
  <c r="CJ9" i="6" l="1" a="1"/>
  <c r="CJ9" i="6" s="1"/>
  <c r="CJ56" i="6" a="1"/>
  <c r="CJ56" i="6" s="1"/>
  <c r="CJ52" i="6" a="1"/>
  <c r="CJ52" i="6" s="1"/>
  <c r="CJ55" i="6" a="1"/>
  <c r="CJ55" i="6" s="1"/>
  <c r="CJ54" i="6" a="1"/>
  <c r="CJ54" i="6" s="1"/>
  <c r="CJ53" i="6" a="1"/>
  <c r="CJ53" i="6" s="1"/>
  <c r="CJ57" i="6" a="1"/>
  <c r="CJ57" i="6" s="1"/>
  <c r="CI59" i="6"/>
  <c r="CK45" i="6"/>
  <c r="CK48" i="6"/>
  <c r="CK46" i="6"/>
  <c r="CK47" i="6"/>
  <c r="CK49" i="6"/>
  <c r="CK3" i="6"/>
  <c r="CK6" i="6"/>
  <c r="CK5" i="6"/>
  <c r="CK7" i="6"/>
  <c r="CK2" i="6"/>
  <c r="CL10" i="6"/>
  <c r="CL41" i="6"/>
  <c r="CL46" i="6" s="1"/>
  <c r="CM13" i="6" a="1"/>
  <c r="CM13" i="6" s="1"/>
  <c r="CM12" i="6" a="1"/>
  <c r="CM12" i="6" s="1"/>
  <c r="CM16" i="6" a="1"/>
  <c r="CM16" i="6" s="1"/>
  <c r="CM17" i="6" a="1"/>
  <c r="CM17" i="6" s="1"/>
  <c r="CM14" i="6" a="1"/>
  <c r="CM14" i="6" s="1"/>
  <c r="CM15" i="6" a="1"/>
  <c r="CM15" i="6" s="1"/>
  <c r="CK9" i="6" l="1" a="1"/>
  <c r="CK9" i="6" s="1"/>
  <c r="CK55" i="6" a="1"/>
  <c r="CK55" i="6" s="1"/>
  <c r="CK52" i="6" a="1"/>
  <c r="CK52" i="6" s="1"/>
  <c r="CK56" i="6" a="1"/>
  <c r="CK56" i="6" s="1"/>
  <c r="CK53" i="6" a="1"/>
  <c r="CK53" i="6" s="1"/>
  <c r="CK57" i="6" a="1"/>
  <c r="CK57" i="6" s="1"/>
  <c r="CK54" i="6" a="1"/>
  <c r="CK54" i="6" s="1"/>
  <c r="CL49" i="6"/>
  <c r="CL48" i="6"/>
  <c r="CL50" i="6"/>
  <c r="CL47" i="6"/>
  <c r="CL45" i="6"/>
  <c r="CM41" i="6"/>
  <c r="CM49" i="6" s="1"/>
  <c r="CJ59" i="6"/>
  <c r="CM10" i="6"/>
  <c r="CM4" i="6" s="1"/>
  <c r="CL4" i="6"/>
  <c r="CL3" i="6"/>
  <c r="CL2" i="6"/>
  <c r="CL7" i="6"/>
  <c r="CL5" i="6"/>
  <c r="CL6" i="6"/>
  <c r="CN12" i="6" a="1"/>
  <c r="CN12" i="6" s="1"/>
  <c r="CN16" i="6" a="1"/>
  <c r="CN16" i="6" s="1"/>
  <c r="CN15" i="6" a="1"/>
  <c r="CN15" i="6" s="1"/>
  <c r="CN17" i="6" a="1"/>
  <c r="CN17" i="6" s="1"/>
  <c r="CN13" i="6" a="1"/>
  <c r="CN13" i="6" s="1"/>
  <c r="CN14" i="6" a="1"/>
  <c r="CN14" i="6" s="1"/>
  <c r="CL9" i="6" l="1" a="1"/>
  <c r="CL9" i="6" s="1"/>
  <c r="CL52" i="6" a="1"/>
  <c r="CL52" i="6" s="1"/>
  <c r="CL56" i="6" a="1"/>
  <c r="CL56" i="6" s="1"/>
  <c r="CL55" i="6" a="1"/>
  <c r="CL55" i="6" s="1"/>
  <c r="CL54" i="6" a="1"/>
  <c r="CL54" i="6" s="1"/>
  <c r="CL53" i="6" a="1"/>
  <c r="CL53" i="6" s="1"/>
  <c r="CL57" i="6" a="1"/>
  <c r="CL57" i="6" s="1"/>
  <c r="CK59" i="6"/>
  <c r="CM50" i="6"/>
  <c r="CM46" i="6"/>
  <c r="CM45" i="6"/>
  <c r="CM48" i="6"/>
  <c r="CM47" i="6"/>
  <c r="CM3" i="6"/>
  <c r="CM2" i="6"/>
  <c r="CM6" i="6"/>
  <c r="CM7" i="6"/>
  <c r="CM5" i="6"/>
  <c r="CN10" i="6"/>
  <c r="CN41" i="6"/>
  <c r="CN45" i="6" s="1"/>
  <c r="CO13" i="6" a="1"/>
  <c r="CO13" i="6" s="1"/>
  <c r="CO15" i="6" a="1"/>
  <c r="CO15" i="6" s="1"/>
  <c r="CO17" i="6" a="1"/>
  <c r="CO17" i="6" s="1"/>
  <c r="CO14" i="6" a="1"/>
  <c r="CO14" i="6" s="1"/>
  <c r="CO12" i="6" a="1"/>
  <c r="CO12" i="6" s="1"/>
  <c r="CO16" i="6" a="1"/>
  <c r="CO16" i="6" s="1"/>
  <c r="CM9" i="6" l="1" a="1"/>
  <c r="CM9" i="6" s="1"/>
  <c r="CM52" i="6" a="1"/>
  <c r="CM52" i="6" s="1"/>
  <c r="CM56" i="6" a="1"/>
  <c r="CM56" i="6" s="1"/>
  <c r="CM55" i="6" a="1"/>
  <c r="CM55" i="6" s="1"/>
  <c r="CM57" i="6" a="1"/>
  <c r="CM57" i="6" s="1"/>
  <c r="CM53" i="6" a="1"/>
  <c r="CM53" i="6" s="1"/>
  <c r="CM54" i="6" a="1"/>
  <c r="CM54" i="6" s="1"/>
  <c r="CL59" i="6"/>
  <c r="CN46" i="6"/>
  <c r="CN50" i="6"/>
  <c r="CN49" i="6"/>
  <c r="CO41" i="6"/>
  <c r="CO45" i="6" s="1"/>
  <c r="CO10" i="6"/>
  <c r="CN2" i="6"/>
  <c r="CN3" i="6"/>
  <c r="CN4" i="6"/>
  <c r="CN7" i="6"/>
  <c r="CN6" i="6"/>
  <c r="CN5" i="6"/>
  <c r="CN47" i="6"/>
  <c r="CN48" i="6"/>
  <c r="CP12" i="6" a="1"/>
  <c r="CP12" i="6" s="1"/>
  <c r="CP15" i="6" a="1"/>
  <c r="CP15" i="6" s="1"/>
  <c r="CP14" i="6" a="1"/>
  <c r="CP14" i="6" s="1"/>
  <c r="CP16" i="6" a="1"/>
  <c r="CP16" i="6" s="1"/>
  <c r="CP13" i="6" a="1"/>
  <c r="CP13" i="6" s="1"/>
  <c r="CP17" i="6" a="1"/>
  <c r="CP17" i="6" s="1"/>
  <c r="CN9" i="6" l="1" a="1"/>
  <c r="CN9" i="6" s="1"/>
  <c r="CN55" i="6" a="1"/>
  <c r="CN55" i="6" s="1"/>
  <c r="CN54" i="6" a="1"/>
  <c r="CN54" i="6" s="1"/>
  <c r="CN53" i="6" a="1"/>
  <c r="CN53" i="6" s="1"/>
  <c r="CN57" i="6" a="1"/>
  <c r="CN57" i="6" s="1"/>
  <c r="CN52" i="6" a="1"/>
  <c r="CN52" i="6" s="1"/>
  <c r="CN56" i="6" a="1"/>
  <c r="CN56" i="6" s="1"/>
  <c r="CM59" i="6"/>
  <c r="CO48" i="6"/>
  <c r="CO46" i="6"/>
  <c r="CO49" i="6"/>
  <c r="CO50" i="6"/>
  <c r="CO47" i="6"/>
  <c r="CP10" i="6"/>
  <c r="CP5" i="6" s="1"/>
  <c r="CO4" i="6"/>
  <c r="CO3" i="6"/>
  <c r="CO6" i="6"/>
  <c r="CO2" i="6"/>
  <c r="CO7" i="6"/>
  <c r="CO5" i="6"/>
  <c r="CP41" i="6"/>
  <c r="CP50" i="6" s="1"/>
  <c r="CQ14" i="6" a="1"/>
  <c r="CQ14" i="6" s="1"/>
  <c r="CQ17" i="6" a="1"/>
  <c r="CQ17" i="6" s="1"/>
  <c r="CQ12" i="6" a="1"/>
  <c r="CQ12" i="6" s="1"/>
  <c r="CQ16" i="6" a="1"/>
  <c r="CQ16" i="6" s="1"/>
  <c r="CQ15" i="6" a="1"/>
  <c r="CQ15" i="6" s="1"/>
  <c r="CQ13" i="6" a="1"/>
  <c r="CQ13" i="6" s="1"/>
  <c r="CO9" i="6" l="1" a="1"/>
  <c r="CO9" i="6" s="1"/>
  <c r="CO56" i="6" a="1"/>
  <c r="CO56" i="6" s="1"/>
  <c r="CO54" i="6" a="1"/>
  <c r="CO54" i="6" s="1"/>
  <c r="CO52" i="6" a="1"/>
  <c r="CO52" i="6" s="1"/>
  <c r="CO55" i="6" a="1"/>
  <c r="CO55" i="6" s="1"/>
  <c r="CO57" i="6" a="1"/>
  <c r="CO57" i="6" s="1"/>
  <c r="CO53" i="6" a="1"/>
  <c r="CO53" i="6" s="1"/>
  <c r="CP7" i="6"/>
  <c r="CP3" i="6"/>
  <c r="CP2" i="6"/>
  <c r="CP4" i="6"/>
  <c r="CN59" i="6"/>
  <c r="CP6" i="6"/>
  <c r="CP47" i="6"/>
  <c r="CQ10" i="6"/>
  <c r="CP45" i="6"/>
  <c r="CP48" i="6"/>
  <c r="CP46" i="6"/>
  <c r="CP49" i="6"/>
  <c r="CQ41" i="6"/>
  <c r="CQ45" i="6" s="1"/>
  <c r="CR12" i="6" a="1"/>
  <c r="CR12" i="6" s="1"/>
  <c r="CR15" i="6" a="1"/>
  <c r="CR15" i="6" s="1"/>
  <c r="CR16" i="6" a="1"/>
  <c r="CR16" i="6" s="1"/>
  <c r="CR13" i="6" a="1"/>
  <c r="CR13" i="6" s="1"/>
  <c r="CR17" i="6" a="1"/>
  <c r="CR17" i="6" s="1"/>
  <c r="CR14" i="6" a="1"/>
  <c r="CR14" i="6" s="1"/>
  <c r="CP9" i="6" l="1" a="1"/>
  <c r="CP9" i="6" s="1"/>
  <c r="CP52" i="6" a="1"/>
  <c r="CP52" i="6" s="1"/>
  <c r="CP56" i="6" a="1"/>
  <c r="CP56" i="6" s="1"/>
  <c r="CP55" i="6" a="1"/>
  <c r="CP55" i="6" s="1"/>
  <c r="CP57" i="6" a="1"/>
  <c r="CP57" i="6" s="1"/>
  <c r="CP54" i="6" a="1"/>
  <c r="CP54" i="6" s="1"/>
  <c r="CP53" i="6" a="1"/>
  <c r="CP53" i="6" s="1"/>
  <c r="CO59" i="6"/>
  <c r="CQ46" i="6"/>
  <c r="CQ48" i="6"/>
  <c r="CQ49" i="6"/>
  <c r="CR41" i="6"/>
  <c r="CR50" i="6" s="1"/>
  <c r="CR10" i="6"/>
  <c r="CR2" i="6" s="1"/>
  <c r="CQ3" i="6"/>
  <c r="CQ4" i="6"/>
  <c r="CQ5" i="6"/>
  <c r="CQ2" i="6"/>
  <c r="CQ7" i="6"/>
  <c r="CQ6" i="6"/>
  <c r="CQ50" i="6"/>
  <c r="CQ47" i="6"/>
  <c r="CS14" i="6" a="1"/>
  <c r="CS14" i="6" s="1"/>
  <c r="CS13" i="6" a="1"/>
  <c r="CS13" i="6" s="1"/>
  <c r="CS16" i="6" a="1"/>
  <c r="CS16" i="6" s="1"/>
  <c r="CS17" i="6" a="1"/>
  <c r="CS17" i="6" s="1"/>
  <c r="CS15" i="6" a="1"/>
  <c r="CS15" i="6" s="1"/>
  <c r="CS12" i="6" a="1"/>
  <c r="CS12" i="6" s="1"/>
  <c r="CQ9" i="6" l="1" a="1"/>
  <c r="CQ9" i="6" s="1"/>
  <c r="CQ52" i="6" a="1"/>
  <c r="CQ52" i="6" s="1"/>
  <c r="CQ54" i="6" a="1"/>
  <c r="CQ54" i="6" s="1"/>
  <c r="CQ55" i="6" a="1"/>
  <c r="CQ55" i="6" s="1"/>
  <c r="CQ53" i="6" a="1"/>
  <c r="CQ53" i="6" s="1"/>
  <c r="CQ57" i="6" a="1"/>
  <c r="CQ57" i="6" s="1"/>
  <c r="CQ56" i="6" a="1"/>
  <c r="CQ56" i="6" s="1"/>
  <c r="CR48" i="6"/>
  <c r="CR45" i="6"/>
  <c r="CR46" i="6"/>
  <c r="CR47" i="6"/>
  <c r="CR49" i="6"/>
  <c r="CR5" i="6"/>
  <c r="CP59" i="6"/>
  <c r="CR6" i="6"/>
  <c r="CR4" i="6"/>
  <c r="CR3" i="6"/>
  <c r="CR7" i="6"/>
  <c r="CS10" i="6"/>
  <c r="CS4" i="6" s="1"/>
  <c r="CS41" i="6"/>
  <c r="CS50" i="6" s="1"/>
  <c r="CT12" i="6" a="1"/>
  <c r="CT12" i="6" s="1"/>
  <c r="CT15" i="6" a="1"/>
  <c r="CT15" i="6" s="1"/>
  <c r="CT14" i="6" a="1"/>
  <c r="CT14" i="6" s="1"/>
  <c r="CT16" i="6" a="1"/>
  <c r="CT16" i="6" s="1"/>
  <c r="CT17" i="6" a="1"/>
  <c r="CT17" i="6" s="1"/>
  <c r="CT13" i="6" a="1"/>
  <c r="CT13" i="6" s="1"/>
  <c r="CR9" i="6" l="1" a="1"/>
  <c r="CR9" i="6" s="1"/>
  <c r="CR55" i="6" a="1"/>
  <c r="CR55" i="6" s="1"/>
  <c r="CR56" i="6" a="1"/>
  <c r="CR56" i="6" s="1"/>
  <c r="CR52" i="6" a="1"/>
  <c r="CR52" i="6" s="1"/>
  <c r="CR54" i="6" a="1"/>
  <c r="CR54" i="6" s="1"/>
  <c r="CR57" i="6" a="1"/>
  <c r="CR57" i="6" s="1"/>
  <c r="CR53" i="6" a="1"/>
  <c r="CR53" i="6" s="1"/>
  <c r="CQ59" i="6"/>
  <c r="CS46" i="6"/>
  <c r="CS49" i="6"/>
  <c r="CS45" i="6"/>
  <c r="CS6" i="6"/>
  <c r="CS7" i="6"/>
  <c r="CS48" i="6"/>
  <c r="CS47" i="6"/>
  <c r="CS5" i="6"/>
  <c r="CS3" i="6"/>
  <c r="CS2" i="6"/>
  <c r="CT10" i="6"/>
  <c r="CT41" i="6"/>
  <c r="CT45" i="6" s="1"/>
  <c r="CU13" i="6" a="1"/>
  <c r="CU13" i="6" s="1"/>
  <c r="CU12" i="6" a="1"/>
  <c r="CU12" i="6" s="1"/>
  <c r="CU16" i="6" a="1"/>
  <c r="CU16" i="6" s="1"/>
  <c r="CU15" i="6" a="1"/>
  <c r="CU15" i="6" s="1"/>
  <c r="CU14" i="6" a="1"/>
  <c r="CU14" i="6" s="1"/>
  <c r="CU17" i="6" a="1"/>
  <c r="CU17" i="6" s="1"/>
  <c r="CS9" i="6" l="1" a="1"/>
  <c r="CS9" i="6" s="1"/>
  <c r="CS56" i="6" a="1"/>
  <c r="CS56" i="6" s="1"/>
  <c r="CS55" i="6" a="1"/>
  <c r="CS55" i="6" s="1"/>
  <c r="CS52" i="6" a="1"/>
  <c r="CS52" i="6" s="1"/>
  <c r="CS54" i="6" a="1"/>
  <c r="CS54" i="6" s="1"/>
  <c r="CS57" i="6" a="1"/>
  <c r="CS57" i="6" s="1"/>
  <c r="CS53" i="6" a="1"/>
  <c r="CS53" i="6" s="1"/>
  <c r="CR59" i="6"/>
  <c r="CU10" i="6"/>
  <c r="CT2" i="6"/>
  <c r="CT5" i="6"/>
  <c r="CT3" i="6"/>
  <c r="CT7" i="6"/>
  <c r="CT4" i="6"/>
  <c r="CT6" i="6"/>
  <c r="CU41" i="6"/>
  <c r="CU48" i="6" s="1"/>
  <c r="CT46" i="6"/>
  <c r="CT50" i="6"/>
  <c r="CT49" i="6"/>
  <c r="CT47" i="6"/>
  <c r="CT48" i="6"/>
  <c r="CV13" i="6" a="1"/>
  <c r="CV13" i="6" s="1"/>
  <c r="CV12" i="6" a="1"/>
  <c r="CV12" i="6" s="1"/>
  <c r="CV15" i="6" a="1"/>
  <c r="CV15" i="6" s="1"/>
  <c r="CV16" i="6" a="1"/>
  <c r="CV16" i="6" s="1"/>
  <c r="CV14" i="6" a="1"/>
  <c r="CV14" i="6" s="1"/>
  <c r="CV17" i="6" a="1"/>
  <c r="CV17" i="6" s="1"/>
  <c r="CT9" i="6" l="1" a="1"/>
  <c r="CT9" i="6" s="1"/>
  <c r="CT56" i="6" a="1"/>
  <c r="CT56" i="6" s="1"/>
  <c r="CT53" i="6" a="1"/>
  <c r="CT53" i="6" s="1"/>
  <c r="CT54" i="6" a="1"/>
  <c r="CT54" i="6" s="1"/>
  <c r="CT57" i="6" a="1"/>
  <c r="CT57" i="6" s="1"/>
  <c r="CT52" i="6" a="1"/>
  <c r="CT52" i="6" s="1"/>
  <c r="CT55" i="6" a="1"/>
  <c r="CT55" i="6" s="1"/>
  <c r="CS59" i="6"/>
  <c r="CU46" i="6"/>
  <c r="CU45" i="6"/>
  <c r="CU49" i="6"/>
  <c r="CV10" i="6"/>
  <c r="CU47" i="6"/>
  <c r="CU50" i="6"/>
  <c r="CU4" i="6"/>
  <c r="CU3" i="6"/>
  <c r="CU6" i="6"/>
  <c r="CU7" i="6"/>
  <c r="CU5" i="6"/>
  <c r="CU2" i="6"/>
  <c r="CV41" i="6"/>
  <c r="CV48" i="6" s="1"/>
  <c r="CW12" i="6" a="1"/>
  <c r="CW12" i="6" s="1"/>
  <c r="CW15" i="6" a="1"/>
  <c r="CW15" i="6" s="1"/>
  <c r="CW13" i="6" a="1"/>
  <c r="CW13" i="6" s="1"/>
  <c r="CW16" i="6" a="1"/>
  <c r="CW16" i="6" s="1"/>
  <c r="CW17" i="6" a="1"/>
  <c r="CW17" i="6" s="1"/>
  <c r="CW14" i="6" a="1"/>
  <c r="CW14" i="6" s="1"/>
  <c r="CU9" i="6" l="1" a="1"/>
  <c r="CU9" i="6" s="1"/>
  <c r="CU52" i="6" a="1"/>
  <c r="CU52" i="6" s="1"/>
  <c r="CU56" i="6" a="1"/>
  <c r="CU56" i="6" s="1"/>
  <c r="CU54" i="6" a="1"/>
  <c r="CU54" i="6" s="1"/>
  <c r="CU55" i="6" a="1"/>
  <c r="CU55" i="6" s="1"/>
  <c r="CU57" i="6" a="1"/>
  <c r="CU57" i="6" s="1"/>
  <c r="CU53" i="6" a="1"/>
  <c r="CU53" i="6" s="1"/>
  <c r="CV47" i="6"/>
  <c r="CV3" i="6"/>
  <c r="CV6" i="6"/>
  <c r="CV7" i="6"/>
  <c r="CV4" i="6"/>
  <c r="CV2" i="6"/>
  <c r="CV5" i="6"/>
  <c r="CW10" i="6"/>
  <c r="CV50" i="6"/>
  <c r="CT59" i="6"/>
  <c r="CV45" i="6"/>
  <c r="CV46" i="6"/>
  <c r="CV49" i="6"/>
  <c r="CW41" i="6"/>
  <c r="CW46" i="6" s="1"/>
  <c r="CX15" i="6" a="1"/>
  <c r="CX15" i="6" s="1"/>
  <c r="CX14" i="6" a="1"/>
  <c r="CX14" i="6" s="1"/>
  <c r="CX17" i="6" a="1"/>
  <c r="CX17" i="6" s="1"/>
  <c r="CX12" i="6" a="1"/>
  <c r="CX12" i="6" s="1"/>
  <c r="CX13" i="6" a="1"/>
  <c r="CX13" i="6" s="1"/>
  <c r="CX16" i="6" a="1"/>
  <c r="CX16" i="6" s="1"/>
  <c r="CV9" i="6" l="1" a="1"/>
  <c r="CV9" i="6" s="1"/>
  <c r="CV54" i="6" a="1"/>
  <c r="CV54" i="6" s="1"/>
  <c r="CV55" i="6" a="1"/>
  <c r="CV55" i="6" s="1"/>
  <c r="CV52" i="6" a="1"/>
  <c r="CV52" i="6" s="1"/>
  <c r="CV56" i="6" a="1"/>
  <c r="CV56" i="6" s="1"/>
  <c r="CV53" i="6" a="1"/>
  <c r="CV53" i="6" s="1"/>
  <c r="CV57" i="6" a="1"/>
  <c r="CV57" i="6" s="1"/>
  <c r="CU59" i="6"/>
  <c r="CW48" i="6"/>
  <c r="CW47" i="6"/>
  <c r="CX10" i="6"/>
  <c r="CX5" i="6" s="1"/>
  <c r="CW3" i="6"/>
  <c r="CW5" i="6"/>
  <c r="CW4" i="6"/>
  <c r="CW6" i="6"/>
  <c r="CW7" i="6"/>
  <c r="CW2" i="6"/>
  <c r="CW49" i="6"/>
  <c r="CW45" i="6"/>
  <c r="CW50" i="6"/>
  <c r="CX41" i="6"/>
  <c r="CX50" i="6" s="1"/>
  <c r="CY13" i="6" a="1"/>
  <c r="CY13" i="6" s="1"/>
  <c r="CY14" i="6" a="1"/>
  <c r="CY14" i="6" s="1"/>
  <c r="CY12" i="6" a="1"/>
  <c r="CY12" i="6" s="1"/>
  <c r="CY16" i="6" a="1"/>
  <c r="CY16" i="6" s="1"/>
  <c r="CY17" i="6" a="1"/>
  <c r="CY17" i="6" s="1"/>
  <c r="CY15" i="6" a="1"/>
  <c r="CY15" i="6" s="1"/>
  <c r="CW9" i="6" l="1" a="1"/>
  <c r="CW9" i="6" s="1"/>
  <c r="CW56" i="6" a="1"/>
  <c r="CW56" i="6" s="1"/>
  <c r="CW55" i="6" a="1"/>
  <c r="CW55" i="6" s="1"/>
  <c r="CW52" i="6" a="1"/>
  <c r="CW52" i="6" s="1"/>
  <c r="CW54" i="6" a="1"/>
  <c r="CW54" i="6" s="1"/>
  <c r="CW53" i="6" a="1"/>
  <c r="CW53" i="6" s="1"/>
  <c r="CW57" i="6" a="1"/>
  <c r="CW57" i="6" s="1"/>
  <c r="CX4" i="6"/>
  <c r="CV59" i="6"/>
  <c r="CX3" i="6"/>
  <c r="CX2" i="6"/>
  <c r="CX6" i="6"/>
  <c r="CX49" i="6"/>
  <c r="CX7" i="6"/>
  <c r="CY10" i="6"/>
  <c r="CX45" i="6"/>
  <c r="CX48" i="6"/>
  <c r="CX47" i="6"/>
  <c r="CX46" i="6"/>
  <c r="CY41" i="6"/>
  <c r="CY46" i="6" s="1"/>
  <c r="CZ12" i="6" a="1"/>
  <c r="CZ12" i="6" s="1"/>
  <c r="CZ13" i="6" a="1"/>
  <c r="CZ13" i="6" s="1"/>
  <c r="CZ16" i="6" a="1"/>
  <c r="CZ16" i="6" s="1"/>
  <c r="CZ14" i="6" a="1"/>
  <c r="CZ14" i="6" s="1"/>
  <c r="CZ15" i="6" a="1"/>
  <c r="CZ15" i="6" s="1"/>
  <c r="CZ17" i="6" a="1"/>
  <c r="CZ17" i="6" s="1"/>
  <c r="CX9" i="6" l="1" a="1"/>
  <c r="CX9" i="6" s="1"/>
  <c r="CX56" i="6" a="1"/>
  <c r="CX56" i="6" s="1"/>
  <c r="CX55" i="6" a="1"/>
  <c r="CX55" i="6" s="1"/>
  <c r="CX52" i="6" a="1"/>
  <c r="CX52" i="6" s="1"/>
  <c r="CX54" i="6" a="1"/>
  <c r="CX54" i="6" s="1"/>
  <c r="CX57" i="6" a="1"/>
  <c r="CX57" i="6" s="1"/>
  <c r="CX53" i="6" a="1"/>
  <c r="CX53" i="6" s="1"/>
  <c r="CW59" i="6"/>
  <c r="CZ41" i="6"/>
  <c r="CZ49" i="6" s="1"/>
  <c r="CZ10" i="6"/>
  <c r="CZ7" i="6" s="1"/>
  <c r="CY50" i="6"/>
  <c r="CY47" i="6"/>
  <c r="CY48" i="6"/>
  <c r="CY45" i="6"/>
  <c r="CY3" i="6"/>
  <c r="CY5" i="6"/>
  <c r="CY7" i="6"/>
  <c r="CY2" i="6"/>
  <c r="CY4" i="6"/>
  <c r="CY6" i="6"/>
  <c r="CY49" i="6"/>
  <c r="DA14" i="6" a="1"/>
  <c r="DA14" i="6" s="1"/>
  <c r="DA12" i="6" a="1"/>
  <c r="DA12" i="6" s="1"/>
  <c r="DA16" i="6" a="1"/>
  <c r="DA16" i="6" s="1"/>
  <c r="DA13" i="6" a="1"/>
  <c r="DA13" i="6" s="1"/>
  <c r="DA15" i="6" a="1"/>
  <c r="DA15" i="6" s="1"/>
  <c r="DA17" i="6" a="1"/>
  <c r="DA17" i="6" s="1"/>
  <c r="CY9" i="6" l="1" a="1"/>
  <c r="CY9" i="6" s="1"/>
  <c r="CY55" i="6" a="1"/>
  <c r="CY55" i="6" s="1"/>
  <c r="CY52" i="6" a="1"/>
  <c r="CY52" i="6" s="1"/>
  <c r="CY56" i="6" a="1"/>
  <c r="CY56" i="6" s="1"/>
  <c r="CY53" i="6" a="1"/>
  <c r="CY53" i="6" s="1"/>
  <c r="CY54" i="6" a="1"/>
  <c r="CY54" i="6" s="1"/>
  <c r="CY57" i="6" a="1"/>
  <c r="CY57" i="6" s="1"/>
  <c r="CZ46" i="6"/>
  <c r="CZ50" i="6"/>
  <c r="CZ48" i="6"/>
  <c r="CZ47" i="6"/>
  <c r="CZ45" i="6"/>
  <c r="CZ4" i="6"/>
  <c r="CZ6" i="6"/>
  <c r="CZ5" i="6"/>
  <c r="CZ2" i="6"/>
  <c r="CZ3" i="6"/>
  <c r="CX59" i="6"/>
  <c r="DA10" i="6"/>
  <c r="DA41" i="6"/>
  <c r="DA46" i="6" s="1"/>
  <c r="DB17" i="6" a="1"/>
  <c r="DB17" i="6" s="1"/>
  <c r="DB15" i="6" a="1"/>
  <c r="DB15" i="6" s="1"/>
  <c r="DB13" i="6" a="1"/>
  <c r="DB13" i="6" s="1"/>
  <c r="DB12" i="6" a="1"/>
  <c r="DB12" i="6" s="1"/>
  <c r="DB14" i="6" a="1"/>
  <c r="DB14" i="6" s="1"/>
  <c r="DB16" i="6" a="1"/>
  <c r="DB16" i="6" s="1"/>
  <c r="CZ9" i="6" l="1" a="1"/>
  <c r="CZ9" i="6" s="1"/>
  <c r="CZ55" i="6" a="1"/>
  <c r="CZ55" i="6" s="1"/>
  <c r="CZ56" i="6" a="1"/>
  <c r="CZ56" i="6" s="1"/>
  <c r="CZ52" i="6" a="1"/>
  <c r="CZ52" i="6" s="1"/>
  <c r="CZ53" i="6" a="1"/>
  <c r="CZ53" i="6" s="1"/>
  <c r="CZ57" i="6" a="1"/>
  <c r="CZ57" i="6" s="1"/>
  <c r="CZ54" i="6" a="1"/>
  <c r="CZ54" i="6" s="1"/>
  <c r="DA49" i="6"/>
  <c r="DA48" i="6"/>
  <c r="DA45" i="6"/>
  <c r="DA47" i="6"/>
  <c r="DA50" i="6"/>
  <c r="DB10" i="6"/>
  <c r="DB2" i="6" s="1"/>
  <c r="DA7" i="6"/>
  <c r="DA5" i="6"/>
  <c r="DA6" i="6"/>
  <c r="DA4" i="6"/>
  <c r="DA2" i="6"/>
  <c r="DA3" i="6"/>
  <c r="CY59" i="6"/>
  <c r="DB41" i="6"/>
  <c r="DB49" i="6" s="1"/>
  <c r="DC17" i="6" a="1"/>
  <c r="DC17" i="6" s="1"/>
  <c r="DC15" i="6" a="1"/>
  <c r="DC15" i="6" s="1"/>
  <c r="DC12" i="6" a="1"/>
  <c r="DC12" i="6" s="1"/>
  <c r="DC16" i="6" a="1"/>
  <c r="DC16" i="6" s="1"/>
  <c r="DC13" i="6" a="1"/>
  <c r="DC13" i="6" s="1"/>
  <c r="DC14" i="6" a="1"/>
  <c r="DC14" i="6" s="1"/>
  <c r="DA9" i="6" l="1" a="1"/>
  <c r="DA9" i="6" s="1"/>
  <c r="DA56" i="6" a="1"/>
  <c r="DA56" i="6" s="1"/>
  <c r="DA55" i="6" a="1"/>
  <c r="DA55" i="6" s="1"/>
  <c r="DA52" i="6" a="1"/>
  <c r="DA52" i="6" s="1"/>
  <c r="DA54" i="6" a="1"/>
  <c r="DA54" i="6" s="1"/>
  <c r="DA53" i="6" a="1"/>
  <c r="DA53" i="6" s="1"/>
  <c r="DA57" i="6" a="1"/>
  <c r="DA57" i="6" s="1"/>
  <c r="CZ59" i="6"/>
  <c r="DB45" i="6"/>
  <c r="DB48" i="6"/>
  <c r="DB50" i="6"/>
  <c r="DB46" i="6"/>
  <c r="DB6" i="6"/>
  <c r="DB4" i="6"/>
  <c r="DB5" i="6"/>
  <c r="DB3" i="6"/>
  <c r="DB7" i="6"/>
  <c r="DB47" i="6"/>
  <c r="DC10" i="6"/>
  <c r="DC41" i="6"/>
  <c r="DC46" i="6" s="1"/>
  <c r="DD17" i="6" a="1"/>
  <c r="DD17" i="6" s="1"/>
  <c r="DD15" i="6" a="1"/>
  <c r="DD15" i="6" s="1"/>
  <c r="DD13" i="6" a="1"/>
  <c r="DD13" i="6" s="1"/>
  <c r="DD14" i="6" a="1"/>
  <c r="DD14" i="6" s="1"/>
  <c r="DD12" i="6" a="1"/>
  <c r="DD12" i="6" s="1"/>
  <c r="DD16" i="6" a="1"/>
  <c r="DD16" i="6" s="1"/>
  <c r="DB9" i="6" l="1" a="1"/>
  <c r="DB9" i="6" s="1"/>
  <c r="DB56" i="6" a="1"/>
  <c r="DB56" i="6" s="1"/>
  <c r="DB55" i="6" a="1"/>
  <c r="DB55" i="6" s="1"/>
  <c r="DB52" i="6" a="1"/>
  <c r="DB52" i="6" s="1"/>
  <c r="DB54" i="6" a="1"/>
  <c r="DB54" i="6" s="1"/>
  <c r="DB53" i="6" a="1"/>
  <c r="DB53" i="6" s="1"/>
  <c r="DB57" i="6" a="1"/>
  <c r="DB57" i="6" s="1"/>
  <c r="DA59" i="6"/>
  <c r="DC48" i="6"/>
  <c r="DC50" i="6"/>
  <c r="DC45" i="6"/>
  <c r="DC49" i="6"/>
  <c r="DC2" i="6"/>
  <c r="DC3" i="6"/>
  <c r="DC4" i="6"/>
  <c r="DC7" i="6"/>
  <c r="DC6" i="6"/>
  <c r="DC5" i="6"/>
  <c r="DD41" i="6"/>
  <c r="DD50" i="6" s="1"/>
  <c r="DD10" i="6"/>
  <c r="DC47" i="6"/>
  <c r="DE15" i="6" a="1"/>
  <c r="DE15" i="6" s="1"/>
  <c r="DE13" i="6" a="1"/>
  <c r="DE13" i="6" s="1"/>
  <c r="DE12" i="6" a="1"/>
  <c r="DE12" i="6" s="1"/>
  <c r="DE17" i="6" a="1"/>
  <c r="DE17" i="6" s="1"/>
  <c r="DE16" i="6" a="1"/>
  <c r="DE16" i="6" s="1"/>
  <c r="DE14" i="6" a="1"/>
  <c r="DE14" i="6" s="1"/>
  <c r="DC9" i="6" l="1" a="1"/>
  <c r="DC9" i="6" s="1"/>
  <c r="DC56" i="6" a="1"/>
  <c r="DC56" i="6" s="1"/>
  <c r="DC54" i="6" a="1"/>
  <c r="DC54" i="6" s="1"/>
  <c r="DC52" i="6" a="1"/>
  <c r="DC52" i="6" s="1"/>
  <c r="DC55" i="6" a="1"/>
  <c r="DC55" i="6" s="1"/>
  <c r="DC53" i="6" a="1"/>
  <c r="DC53" i="6" s="1"/>
  <c r="DC57" i="6" a="1"/>
  <c r="DC57" i="6" s="1"/>
  <c r="DB59" i="6"/>
  <c r="DD49" i="6"/>
  <c r="DD47" i="6"/>
  <c r="DD46" i="6"/>
  <c r="DD48" i="6"/>
  <c r="DD45" i="6"/>
  <c r="DE10" i="6"/>
  <c r="DE3" i="6" s="1"/>
  <c r="DD3" i="6"/>
  <c r="DD4" i="6"/>
  <c r="DD6" i="6"/>
  <c r="DD7" i="6"/>
  <c r="DD5" i="6"/>
  <c r="DD2" i="6"/>
  <c r="DE41" i="6"/>
  <c r="DE49" i="6" s="1"/>
  <c r="DF16" i="6" a="1"/>
  <c r="DF16" i="6" s="1"/>
  <c r="DF15" i="6" a="1"/>
  <c r="DF15" i="6" s="1"/>
  <c r="DF14" i="6" a="1"/>
  <c r="DF14" i="6" s="1"/>
  <c r="DF13" i="6" a="1"/>
  <c r="DF13" i="6" s="1"/>
  <c r="DF12" i="6" a="1"/>
  <c r="DF12" i="6" s="1"/>
  <c r="DF17" i="6" a="1"/>
  <c r="DF17" i="6" s="1"/>
  <c r="DD9" i="6" l="1" a="1"/>
  <c r="DD9" i="6" s="1"/>
  <c r="DD54" i="6" a="1"/>
  <c r="DD54" i="6" s="1"/>
  <c r="DD52" i="6" a="1"/>
  <c r="DD52" i="6" s="1"/>
  <c r="DD55" i="6" a="1"/>
  <c r="DD55" i="6" s="1"/>
  <c r="DD56" i="6" a="1"/>
  <c r="DD56" i="6" s="1"/>
  <c r="DD53" i="6" a="1"/>
  <c r="DD53" i="6" s="1"/>
  <c r="DD57" i="6" a="1"/>
  <c r="DD57" i="6" s="1"/>
  <c r="DC59" i="6"/>
  <c r="DE5" i="6"/>
  <c r="DE7" i="6"/>
  <c r="DE6" i="6"/>
  <c r="DE2" i="6"/>
  <c r="DE4" i="6"/>
  <c r="DF10" i="6"/>
  <c r="DF41" i="6"/>
  <c r="DF45" i="6" s="1"/>
  <c r="DE50" i="6"/>
  <c r="DE47" i="6"/>
  <c r="DE45" i="6"/>
  <c r="DE46" i="6"/>
  <c r="DE48" i="6"/>
  <c r="DG14" i="6" a="1"/>
  <c r="DG14" i="6" s="1"/>
  <c r="DG17" i="6" a="1"/>
  <c r="DG17" i="6" s="1"/>
  <c r="DG15" i="6" a="1"/>
  <c r="DG15" i="6" s="1"/>
  <c r="DG12" i="6" a="1"/>
  <c r="DG12" i="6" s="1"/>
  <c r="DG16" i="6" a="1"/>
  <c r="DG16" i="6" s="1"/>
  <c r="DG13" i="6" a="1"/>
  <c r="DG13" i="6" s="1"/>
  <c r="DE9" i="6" l="1" a="1"/>
  <c r="DE9" i="6" s="1"/>
  <c r="DE56" i="6" a="1"/>
  <c r="DE56" i="6" s="1"/>
  <c r="DE55" i="6" a="1"/>
  <c r="DE55" i="6" s="1"/>
  <c r="DE52" i="6" a="1"/>
  <c r="DE52" i="6" s="1"/>
  <c r="DE53" i="6" a="1"/>
  <c r="DE53" i="6" s="1"/>
  <c r="DE54" i="6" a="1"/>
  <c r="DE54" i="6" s="1"/>
  <c r="DE57" i="6" a="1"/>
  <c r="DE57" i="6" s="1"/>
  <c r="DD59" i="6"/>
  <c r="DF48" i="6"/>
  <c r="DF47" i="6"/>
  <c r="DG10" i="6"/>
  <c r="DG5" i="6" s="1"/>
  <c r="DF49" i="6"/>
  <c r="DF46" i="6"/>
  <c r="DF50" i="6"/>
  <c r="DF3" i="6"/>
  <c r="DF6" i="6"/>
  <c r="DF4" i="6"/>
  <c r="DF5" i="6"/>
  <c r="DF7" i="6"/>
  <c r="DF2" i="6"/>
  <c r="DG41" i="6"/>
  <c r="DG49" i="6" s="1"/>
  <c r="DH14" i="6" a="1"/>
  <c r="DH14" i="6" s="1"/>
  <c r="DH17" i="6" a="1"/>
  <c r="DH17" i="6" s="1"/>
  <c r="DH13" i="6" a="1"/>
  <c r="DH13" i="6" s="1"/>
  <c r="DH12" i="6" a="1"/>
  <c r="DH12" i="6" s="1"/>
  <c r="DH16" i="6" a="1"/>
  <c r="DH16" i="6" s="1"/>
  <c r="DH15" i="6" a="1"/>
  <c r="DH15" i="6" s="1"/>
  <c r="DF9" i="6" l="1" a="1"/>
  <c r="DF9" i="6" s="1"/>
  <c r="DF52" i="6" a="1"/>
  <c r="DF52" i="6" s="1"/>
  <c r="DF54" i="6" a="1"/>
  <c r="DF54" i="6" s="1"/>
  <c r="DF57" i="6" a="1"/>
  <c r="DF57" i="6" s="1"/>
  <c r="DF53" i="6" a="1"/>
  <c r="DF53" i="6" s="1"/>
  <c r="DF55" i="6" a="1"/>
  <c r="DF55" i="6" s="1"/>
  <c r="DF56" i="6" a="1"/>
  <c r="DF56" i="6" s="1"/>
  <c r="DG50" i="6"/>
  <c r="DG2" i="6"/>
  <c r="DG48" i="6"/>
  <c r="DG4" i="6"/>
  <c r="DG6" i="6"/>
  <c r="DE59" i="6"/>
  <c r="DG7" i="6"/>
  <c r="DG3" i="6"/>
  <c r="DH10" i="6"/>
  <c r="DH7" i="6" s="1"/>
  <c r="DH41" i="6"/>
  <c r="DH46" i="6" s="1"/>
  <c r="DG47" i="6"/>
  <c r="DG46" i="6"/>
  <c r="DG45" i="6"/>
  <c r="DI12" i="6" a="1"/>
  <c r="DI12" i="6" s="1"/>
  <c r="DI17" i="6" a="1"/>
  <c r="DI17" i="6" s="1"/>
  <c r="DI16" i="6" a="1"/>
  <c r="DI16" i="6" s="1"/>
  <c r="DI15" i="6" a="1"/>
  <c r="DI15" i="6" s="1"/>
  <c r="DI14" i="6" a="1"/>
  <c r="DI14" i="6" s="1"/>
  <c r="DI13" i="6" a="1"/>
  <c r="DI13" i="6" s="1"/>
  <c r="DG9" i="6" l="1" a="1"/>
  <c r="DG9" i="6" s="1"/>
  <c r="DG52" i="6" a="1"/>
  <c r="DG52" i="6" s="1"/>
  <c r="DG56" i="6" a="1"/>
  <c r="DG56" i="6" s="1"/>
  <c r="DG54" i="6" a="1"/>
  <c r="DG54" i="6" s="1"/>
  <c r="DG53" i="6" a="1"/>
  <c r="DG53" i="6" s="1"/>
  <c r="DG57" i="6" a="1"/>
  <c r="DG57" i="6" s="1"/>
  <c r="DG55" i="6" a="1"/>
  <c r="DG55" i="6" s="1"/>
  <c r="DF59" i="6"/>
  <c r="DH48" i="6"/>
  <c r="DH47" i="6"/>
  <c r="DH3" i="6"/>
  <c r="DH6" i="6"/>
  <c r="DH2" i="6"/>
  <c r="DH50" i="6"/>
  <c r="DH5" i="6"/>
  <c r="DH4" i="6"/>
  <c r="DH45" i="6"/>
  <c r="DI10" i="6"/>
  <c r="DH49" i="6"/>
  <c r="DI41" i="6"/>
  <c r="DI45" i="6" s="1"/>
  <c r="DJ14" i="6" a="1"/>
  <c r="DJ14" i="6" s="1"/>
  <c r="DJ17" i="6" a="1"/>
  <c r="DJ17" i="6" s="1"/>
  <c r="DJ16" i="6" a="1"/>
  <c r="DJ16" i="6" s="1"/>
  <c r="DJ15" i="6" a="1"/>
  <c r="DJ15" i="6" s="1"/>
  <c r="DJ13" i="6" a="1"/>
  <c r="DJ13" i="6" s="1"/>
  <c r="DJ12" i="6" a="1"/>
  <c r="DJ12" i="6" s="1"/>
  <c r="DH9" i="6" l="1" a="1"/>
  <c r="DH9" i="6" s="1"/>
  <c r="DH52" i="6" a="1"/>
  <c r="DH52" i="6" s="1"/>
  <c r="DH55" i="6" a="1"/>
  <c r="DH55" i="6" s="1"/>
  <c r="DH56" i="6" a="1"/>
  <c r="DH56" i="6" s="1"/>
  <c r="DH54" i="6" a="1"/>
  <c r="DH54" i="6" s="1"/>
  <c r="DH53" i="6" a="1"/>
  <c r="DH53" i="6" s="1"/>
  <c r="DH57" i="6" a="1"/>
  <c r="DH57" i="6" s="1"/>
  <c r="DI47" i="6"/>
  <c r="DI46" i="6"/>
  <c r="DI50" i="6"/>
  <c r="DG59" i="6"/>
  <c r="DI49" i="6"/>
  <c r="DI48" i="6"/>
  <c r="DJ10" i="6"/>
  <c r="DI4" i="6"/>
  <c r="DI6" i="6"/>
  <c r="DI3" i="6"/>
  <c r="DI7" i="6"/>
  <c r="DI2" i="6"/>
  <c r="DI5" i="6"/>
  <c r="DJ41" i="6"/>
  <c r="DJ50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K17" i="6" a="1"/>
  <c r="DK17" i="6" s="1"/>
  <c r="DI9" i="6" l="1" a="1"/>
  <c r="DI9" i="6" s="1"/>
  <c r="DI54" i="6" a="1"/>
  <c r="DI54" i="6" s="1"/>
  <c r="DI52" i="6" a="1"/>
  <c r="DI52" i="6" s="1"/>
  <c r="DI56" i="6" a="1"/>
  <c r="DI56" i="6" s="1"/>
  <c r="DI53" i="6" a="1"/>
  <c r="DI53" i="6" s="1"/>
  <c r="DI57" i="6" a="1"/>
  <c r="DI57" i="6" s="1"/>
  <c r="DI55" i="6" a="1"/>
  <c r="DI55" i="6" s="1"/>
  <c r="DH59" i="6"/>
  <c r="DJ49" i="6"/>
  <c r="DJ45" i="6"/>
  <c r="DK41" i="6"/>
  <c r="DK49" i="6" s="1"/>
  <c r="DJ47" i="6"/>
  <c r="DK10" i="6"/>
  <c r="DJ48" i="6"/>
  <c r="DJ4" i="6"/>
  <c r="DJ3" i="6"/>
  <c r="DJ2" i="6"/>
  <c r="DJ7" i="6"/>
  <c r="DJ5" i="6"/>
  <c r="DJ6" i="6"/>
  <c r="DJ46" i="6"/>
  <c r="DL15" i="6" a="1"/>
  <c r="DL15" i="6" s="1"/>
  <c r="DL13" i="6" a="1"/>
  <c r="DL13" i="6" s="1"/>
  <c r="DL17" i="6" a="1"/>
  <c r="DL17" i="6" s="1"/>
  <c r="DL14" i="6" a="1"/>
  <c r="DL14" i="6" s="1"/>
  <c r="DL12" i="6" a="1"/>
  <c r="DL12" i="6" s="1"/>
  <c r="DL16" i="6" a="1"/>
  <c r="DL16" i="6" s="1"/>
  <c r="DJ9" i="6" l="1" a="1"/>
  <c r="DJ9" i="6" s="1"/>
  <c r="DJ52" i="6" a="1"/>
  <c r="DJ52" i="6" s="1"/>
  <c r="DJ56" i="6" a="1"/>
  <c r="DJ56" i="6" s="1"/>
  <c r="DJ55" i="6" a="1"/>
  <c r="DJ55" i="6" s="1"/>
  <c r="DJ53" i="6" a="1"/>
  <c r="DJ53" i="6" s="1"/>
  <c r="DJ54" i="6" a="1"/>
  <c r="DJ54" i="6" s="1"/>
  <c r="DJ57" i="6" a="1"/>
  <c r="DJ57" i="6" s="1"/>
  <c r="DI59" i="6"/>
  <c r="DK46" i="6"/>
  <c r="DK47" i="6"/>
  <c r="DK48" i="6"/>
  <c r="DK45" i="6"/>
  <c r="DK50" i="6"/>
  <c r="DK6" i="6"/>
  <c r="DK3" i="6"/>
  <c r="DK7" i="6"/>
  <c r="DK4" i="6"/>
  <c r="DK2" i="6"/>
  <c r="DK5" i="6"/>
  <c r="DL10" i="6"/>
  <c r="DL41" i="6"/>
  <c r="DL48" i="6" s="1"/>
  <c r="DM13" i="6" a="1"/>
  <c r="DM13" i="6" s="1"/>
  <c r="DM16" i="6" a="1"/>
  <c r="DM16" i="6" s="1"/>
  <c r="DM12" i="6" a="1"/>
  <c r="DM12" i="6" s="1"/>
  <c r="DM17" i="6" a="1"/>
  <c r="DM17" i="6" s="1"/>
  <c r="DM15" i="6" a="1"/>
  <c r="DM15" i="6" s="1"/>
  <c r="DM14" i="6" a="1"/>
  <c r="DM14" i="6" s="1"/>
  <c r="DK9" i="6" l="1" a="1"/>
  <c r="DK9" i="6" s="1"/>
  <c r="DK55" i="6" a="1"/>
  <c r="DK55" i="6" s="1"/>
  <c r="DK54" i="6" a="1"/>
  <c r="DK54" i="6" s="1"/>
  <c r="DK56" i="6" a="1"/>
  <c r="DK56" i="6" s="1"/>
  <c r="DK52" i="6" a="1"/>
  <c r="DK52" i="6" s="1"/>
  <c r="DK53" i="6" a="1"/>
  <c r="DK53" i="6" s="1"/>
  <c r="DK57" i="6" a="1"/>
  <c r="DK57" i="6" s="1"/>
  <c r="DJ59" i="6"/>
  <c r="DM10" i="6"/>
  <c r="DL7" i="6"/>
  <c r="DL5" i="6"/>
  <c r="DL2" i="6"/>
  <c r="DL4" i="6"/>
  <c r="DL3" i="6"/>
  <c r="DL6" i="6"/>
  <c r="DL45" i="6"/>
  <c r="DL50" i="6"/>
  <c r="DL47" i="6"/>
  <c r="DL49" i="6"/>
  <c r="DM41" i="6"/>
  <c r="DM46" i="6" s="1"/>
  <c r="DL46" i="6"/>
  <c r="DN12" i="6" a="1"/>
  <c r="DN12" i="6" s="1"/>
  <c r="DN16" i="6" a="1"/>
  <c r="DN16" i="6" s="1"/>
  <c r="DN14" i="6" a="1"/>
  <c r="DN14" i="6" s="1"/>
  <c r="DN13" i="6" a="1"/>
  <c r="DN13" i="6" s="1"/>
  <c r="DN17" i="6" a="1"/>
  <c r="DN17" i="6" s="1"/>
  <c r="DN15" i="6" a="1"/>
  <c r="DN15" i="6" s="1"/>
  <c r="DL9" i="6" l="1" a="1"/>
  <c r="DL9" i="6" s="1"/>
  <c r="DL54" i="6" a="1"/>
  <c r="DL54" i="6" s="1"/>
  <c r="DL52" i="6" a="1"/>
  <c r="DL52" i="6" s="1"/>
  <c r="DL55" i="6" a="1"/>
  <c r="DL55" i="6" s="1"/>
  <c r="DL56" i="6" a="1"/>
  <c r="DL56" i="6" s="1"/>
  <c r="DL53" i="6" a="1"/>
  <c r="DL53" i="6" s="1"/>
  <c r="DL57" i="6" a="1"/>
  <c r="DL57" i="6" s="1"/>
  <c r="DK59" i="6"/>
  <c r="DN10" i="6"/>
  <c r="DM5" i="6"/>
  <c r="DM6" i="6"/>
  <c r="DM2" i="6"/>
  <c r="DM7" i="6"/>
  <c r="DM4" i="6"/>
  <c r="DM3" i="6"/>
  <c r="DM49" i="6"/>
  <c r="DM48" i="6"/>
  <c r="DM45" i="6"/>
  <c r="DM47" i="6"/>
  <c r="DN41" i="6"/>
  <c r="DN49" i="6" s="1"/>
  <c r="DM50" i="6"/>
  <c r="DO17" i="6" a="1"/>
  <c r="DO17" i="6" s="1"/>
  <c r="DO12" i="6" a="1"/>
  <c r="DO12" i="6" s="1"/>
  <c r="DO16" i="6" a="1"/>
  <c r="DO16" i="6" s="1"/>
  <c r="DO15" i="6" a="1"/>
  <c r="DO15" i="6" s="1"/>
  <c r="DO14" i="6" a="1"/>
  <c r="DO14" i="6" s="1"/>
  <c r="DO13" i="6" a="1"/>
  <c r="DO13" i="6" s="1"/>
  <c r="DM9" i="6" l="1" a="1"/>
  <c r="DM9" i="6" s="1"/>
  <c r="DM52" i="6" a="1"/>
  <c r="DM52" i="6" s="1"/>
  <c r="DM55" i="6" a="1"/>
  <c r="DM55" i="6" s="1"/>
  <c r="DM56" i="6" a="1"/>
  <c r="DM56" i="6" s="1"/>
  <c r="DM57" i="6" a="1"/>
  <c r="DM57" i="6" s="1"/>
  <c r="DM54" i="6" a="1"/>
  <c r="DM54" i="6" s="1"/>
  <c r="DM53" i="6" a="1"/>
  <c r="DM53" i="6" s="1"/>
  <c r="DO10" i="6"/>
  <c r="DO7" i="6" s="1"/>
  <c r="DN6" i="6"/>
  <c r="DN7" i="6"/>
  <c r="DN4" i="6"/>
  <c r="DN2" i="6"/>
  <c r="DN5" i="6"/>
  <c r="DN3" i="6"/>
  <c r="DL59" i="6"/>
  <c r="DN47" i="6"/>
  <c r="DN46" i="6"/>
  <c r="DN45" i="6"/>
  <c r="DN50" i="6"/>
  <c r="DN48" i="6"/>
  <c r="DO41" i="6"/>
  <c r="DO45" i="6" s="1"/>
  <c r="DP16" i="6" a="1"/>
  <c r="DP16" i="6" s="1"/>
  <c r="DP13" i="6" a="1"/>
  <c r="DP13" i="6" s="1"/>
  <c r="DP14" i="6" a="1"/>
  <c r="DP14" i="6" s="1"/>
  <c r="DP17" i="6" a="1"/>
  <c r="DP17" i="6" s="1"/>
  <c r="DP15" i="6" a="1"/>
  <c r="DP15" i="6" s="1"/>
  <c r="DP12" i="6" a="1"/>
  <c r="DP12" i="6" s="1"/>
  <c r="DN9" i="6" l="1" a="1"/>
  <c r="DN9" i="6" s="1"/>
  <c r="DN55" i="6" a="1"/>
  <c r="DN55" i="6" s="1"/>
  <c r="DN52" i="6" a="1"/>
  <c r="DN52" i="6" s="1"/>
  <c r="DN56" i="6" a="1"/>
  <c r="DN56" i="6" s="1"/>
  <c r="DN54" i="6" a="1"/>
  <c r="DN54" i="6" s="1"/>
  <c r="DN53" i="6" a="1"/>
  <c r="DN53" i="6" s="1"/>
  <c r="DN57" i="6" a="1"/>
  <c r="DN57" i="6" s="1"/>
  <c r="DO5" i="6"/>
  <c r="DO6" i="6"/>
  <c r="DO4" i="6"/>
  <c r="DO3" i="6"/>
  <c r="DO2" i="6"/>
  <c r="DM59" i="6"/>
  <c r="DP10" i="6"/>
  <c r="DP41" i="6"/>
  <c r="DP45" i="6" s="1"/>
  <c r="DO50" i="6"/>
  <c r="DO48" i="6"/>
  <c r="DO46" i="6"/>
  <c r="DO47" i="6"/>
  <c r="DO49" i="6"/>
  <c r="DQ17" i="6" a="1"/>
  <c r="DQ17" i="6" s="1"/>
  <c r="DQ16" i="6" a="1"/>
  <c r="DQ16" i="6" s="1"/>
  <c r="DQ15" i="6" a="1"/>
  <c r="DQ15" i="6" s="1"/>
  <c r="DQ14" i="6" a="1"/>
  <c r="DQ14" i="6" s="1"/>
  <c r="DQ12" i="6" a="1"/>
  <c r="DQ12" i="6" s="1"/>
  <c r="DQ13" i="6" a="1"/>
  <c r="DQ13" i="6" s="1"/>
  <c r="DO9" i="6" l="1" a="1"/>
  <c r="DO9" i="6" s="1"/>
  <c r="DO52" i="6" a="1"/>
  <c r="DO52" i="6" s="1"/>
  <c r="DO53" i="6" a="1"/>
  <c r="DO53" i="6" s="1"/>
  <c r="DO55" i="6" a="1"/>
  <c r="DO55" i="6" s="1"/>
  <c r="DO57" i="6" a="1"/>
  <c r="DO57" i="6" s="1"/>
  <c r="DO54" i="6" a="1"/>
  <c r="DO54" i="6" s="1"/>
  <c r="DO56" i="6" a="1"/>
  <c r="DO56" i="6" s="1"/>
  <c r="DQ10" i="6"/>
  <c r="DQ4" i="6" s="1"/>
  <c r="DN59" i="6"/>
  <c r="DP3" i="6"/>
  <c r="DP5" i="6"/>
  <c r="DP6" i="6"/>
  <c r="DP2" i="6"/>
  <c r="DP4" i="6"/>
  <c r="DP7" i="6"/>
  <c r="DP47" i="6"/>
  <c r="DP50" i="6"/>
  <c r="DP46" i="6"/>
  <c r="DP49" i="6"/>
  <c r="DP48" i="6"/>
  <c r="DQ41" i="6"/>
  <c r="DQ49" i="6" s="1"/>
  <c r="DR12" i="6" a="1"/>
  <c r="DR12" i="6" s="1"/>
  <c r="DR15" i="6" a="1"/>
  <c r="DR15" i="6" s="1"/>
  <c r="DR14" i="6" a="1"/>
  <c r="DR14" i="6" s="1"/>
  <c r="DR16" i="6" a="1"/>
  <c r="DR16" i="6" s="1"/>
  <c r="DR13" i="6" a="1"/>
  <c r="DR13" i="6" s="1"/>
  <c r="DR17" i="6" a="1"/>
  <c r="DR17" i="6" s="1"/>
  <c r="DP9" i="6" l="1" a="1"/>
  <c r="DP9" i="6" s="1"/>
  <c r="DP57" i="6" a="1"/>
  <c r="DP57" i="6" s="1"/>
  <c r="DP56" i="6" a="1"/>
  <c r="DP56" i="6" s="1"/>
  <c r="DP53" i="6" a="1"/>
  <c r="DP53" i="6" s="1"/>
  <c r="DP54" i="6" a="1"/>
  <c r="DP54" i="6" s="1"/>
  <c r="DP52" i="6" a="1"/>
  <c r="DP52" i="6" s="1"/>
  <c r="DP55" i="6" a="1"/>
  <c r="DP55" i="6" s="1"/>
  <c r="DQ2" i="6"/>
  <c r="DQ7" i="6"/>
  <c r="DQ5" i="6"/>
  <c r="DQ6" i="6"/>
  <c r="DQ3" i="6"/>
  <c r="DR10" i="6"/>
  <c r="DO59" i="6"/>
  <c r="DQ47" i="6"/>
  <c r="DQ50" i="6"/>
  <c r="DQ48" i="6"/>
  <c r="DQ45" i="6"/>
  <c r="DR41" i="6"/>
  <c r="DR47" i="6" s="1"/>
  <c r="DQ46" i="6"/>
  <c r="DS17" i="6" a="1"/>
  <c r="DS17" i="6" s="1"/>
  <c r="DS12" i="6" a="1"/>
  <c r="DS12" i="6" s="1"/>
  <c r="DS16" i="6" a="1"/>
  <c r="DS16" i="6" s="1"/>
  <c r="DS15" i="6" a="1"/>
  <c r="DS15" i="6" s="1"/>
  <c r="DS13" i="6" a="1"/>
  <c r="DS13" i="6" s="1"/>
  <c r="DS14" i="6" a="1"/>
  <c r="DS14" i="6" s="1"/>
  <c r="DQ9" i="6" l="1" a="1"/>
  <c r="DQ9" i="6" s="1"/>
  <c r="DQ52" i="6" a="1"/>
  <c r="DQ52" i="6" s="1"/>
  <c r="DQ56" i="6" a="1"/>
  <c r="DQ56" i="6" s="1"/>
  <c r="DQ55" i="6" a="1"/>
  <c r="DQ55" i="6" s="1"/>
  <c r="DQ57" i="6" a="1"/>
  <c r="DQ57" i="6" s="1"/>
  <c r="DQ54" i="6" a="1"/>
  <c r="DQ54" i="6" s="1"/>
  <c r="DQ53" i="6" a="1"/>
  <c r="DQ53" i="6" s="1"/>
  <c r="DS10" i="6"/>
  <c r="DS3" i="6" s="1"/>
  <c r="DP59" i="6"/>
  <c r="DR5" i="6"/>
  <c r="DR7" i="6"/>
  <c r="DR2" i="6"/>
  <c r="DR3" i="6"/>
  <c r="DR6" i="6"/>
  <c r="DR4" i="6"/>
  <c r="DR48" i="6"/>
  <c r="DR49" i="6"/>
  <c r="DR50" i="6"/>
  <c r="DR45" i="6"/>
  <c r="DR46" i="6"/>
  <c r="DS41" i="6"/>
  <c r="DS45" i="6" s="1"/>
  <c r="DT12" i="6" a="1"/>
  <c r="DT12" i="6" s="1"/>
  <c r="DT16" i="6" a="1"/>
  <c r="DT16" i="6" s="1"/>
  <c r="DT13" i="6" a="1"/>
  <c r="DT13" i="6" s="1"/>
  <c r="DT14" i="6" a="1"/>
  <c r="DT14" i="6" s="1"/>
  <c r="DT17" i="6" a="1"/>
  <c r="DT17" i="6" s="1"/>
  <c r="DT15" i="6" a="1"/>
  <c r="DT15" i="6" s="1"/>
  <c r="DR9" i="6" l="1" a="1"/>
  <c r="DR9" i="6" s="1"/>
  <c r="DR52" i="6" a="1"/>
  <c r="DR52" i="6" s="1"/>
  <c r="DR55" i="6" a="1"/>
  <c r="DR55" i="6" s="1"/>
  <c r="DR56" i="6" a="1"/>
  <c r="DR56" i="6" s="1"/>
  <c r="DR53" i="6" a="1"/>
  <c r="DR53" i="6" s="1"/>
  <c r="DR54" i="6" a="1"/>
  <c r="DR54" i="6" s="1"/>
  <c r="DR57" i="6" a="1"/>
  <c r="DR57" i="6" s="1"/>
  <c r="DS4" i="6"/>
  <c r="DS6" i="6"/>
  <c r="DS2" i="6"/>
  <c r="DS5" i="6"/>
  <c r="DS7" i="6"/>
  <c r="DT10" i="6"/>
  <c r="DS46" i="6"/>
  <c r="DS49" i="6"/>
  <c r="DS48" i="6"/>
  <c r="DS50" i="6"/>
  <c r="DS47" i="6"/>
  <c r="DQ59" i="6"/>
  <c r="DT41" i="6"/>
  <c r="DT45" i="6" s="1"/>
  <c r="DU16" i="6" a="1"/>
  <c r="DU16" i="6" s="1"/>
  <c r="DU13" i="6" a="1"/>
  <c r="DU13" i="6" s="1"/>
  <c r="DU14" i="6" a="1"/>
  <c r="DU14" i="6" s="1"/>
  <c r="DU17" i="6" a="1"/>
  <c r="DU17" i="6" s="1"/>
  <c r="DU15" i="6" a="1"/>
  <c r="DU15" i="6" s="1"/>
  <c r="DU12" i="6" a="1"/>
  <c r="DU12" i="6" s="1"/>
  <c r="DS9" i="6" l="1" a="1"/>
  <c r="DS9" i="6" s="1"/>
  <c r="DS54" i="6" a="1"/>
  <c r="DS54" i="6" s="1"/>
  <c r="DS53" i="6" a="1"/>
  <c r="DS53" i="6" s="1"/>
  <c r="DS57" i="6" a="1"/>
  <c r="DS57" i="6" s="1"/>
  <c r="DS56" i="6" a="1"/>
  <c r="DS56" i="6" s="1"/>
  <c r="DS55" i="6" a="1"/>
  <c r="DS55" i="6" s="1"/>
  <c r="DS52" i="6" a="1"/>
  <c r="DS52" i="6" s="1"/>
  <c r="DR59" i="6"/>
  <c r="DT2" i="6"/>
  <c r="DT6" i="6"/>
  <c r="DT3" i="6"/>
  <c r="DT4" i="6"/>
  <c r="DT7" i="6"/>
  <c r="DT5" i="6"/>
  <c r="DU10" i="6"/>
  <c r="DU41" i="6"/>
  <c r="DU45" i="6" s="1"/>
  <c r="DT47" i="6"/>
  <c r="DT48" i="6"/>
  <c r="DT50" i="6"/>
  <c r="DT49" i="6"/>
  <c r="DT46" i="6"/>
  <c r="DV13" i="6" a="1"/>
  <c r="DV13" i="6" s="1"/>
  <c r="DV12" i="6" a="1"/>
  <c r="DV12" i="6" s="1"/>
  <c r="DV15" i="6" a="1"/>
  <c r="DV15" i="6" s="1"/>
  <c r="DV16" i="6" a="1"/>
  <c r="DV16" i="6" s="1"/>
  <c r="DV17" i="6" a="1"/>
  <c r="DV17" i="6" s="1"/>
  <c r="DV14" i="6" a="1"/>
  <c r="DV14" i="6" s="1"/>
  <c r="DT9" i="6" l="1" a="1"/>
  <c r="DT9" i="6" s="1"/>
  <c r="DT56" i="6" a="1"/>
  <c r="DT56" i="6" s="1"/>
  <c r="DT52" i="6" a="1"/>
  <c r="DT52" i="6" s="1"/>
  <c r="DT54" i="6" a="1"/>
  <c r="DT54" i="6" s="1"/>
  <c r="DT55" i="6" a="1"/>
  <c r="DT55" i="6" s="1"/>
  <c r="DT57" i="6" a="1"/>
  <c r="DT57" i="6" s="1"/>
  <c r="DT53" i="6" a="1"/>
  <c r="DT53" i="6" s="1"/>
  <c r="DU50" i="6"/>
  <c r="DU48" i="6"/>
  <c r="DU49" i="6"/>
  <c r="DS59" i="6"/>
  <c r="DU46" i="6"/>
  <c r="DU2" i="6"/>
  <c r="DU7" i="6"/>
  <c r="DU3" i="6"/>
  <c r="DU4" i="6"/>
  <c r="DU5" i="6"/>
  <c r="DU6" i="6"/>
  <c r="DV10" i="6"/>
  <c r="DU47" i="6"/>
  <c r="DV41" i="6"/>
  <c r="DV49" i="6" s="1"/>
  <c r="DW12" i="6" a="1"/>
  <c r="DW12" i="6" s="1"/>
  <c r="DW16" i="6" a="1"/>
  <c r="DW16" i="6" s="1"/>
  <c r="DW13" i="6" a="1"/>
  <c r="DW13" i="6" s="1"/>
  <c r="DW17" i="6" a="1"/>
  <c r="DW17" i="6" s="1"/>
  <c r="DW15" i="6" a="1"/>
  <c r="DW15" i="6" s="1"/>
  <c r="DW14" i="6" a="1"/>
  <c r="DW14" i="6" s="1"/>
  <c r="DU9" i="6" l="1" a="1"/>
  <c r="DU9" i="6" s="1"/>
  <c r="DU52" i="6" a="1"/>
  <c r="DU52" i="6" s="1"/>
  <c r="DU53" i="6" a="1"/>
  <c r="DU53" i="6" s="1"/>
  <c r="DU57" i="6" a="1"/>
  <c r="DU57" i="6" s="1"/>
  <c r="DU56" i="6" a="1"/>
  <c r="DU56" i="6" s="1"/>
  <c r="DU55" i="6" a="1"/>
  <c r="DU55" i="6" s="1"/>
  <c r="DU54" i="6" a="1"/>
  <c r="DU54" i="6" s="1"/>
  <c r="DV48" i="6"/>
  <c r="DV46" i="6"/>
  <c r="DV47" i="6"/>
  <c r="DV45" i="6"/>
  <c r="DV5" i="6"/>
  <c r="DV2" i="6"/>
  <c r="DV3" i="6"/>
  <c r="DV7" i="6"/>
  <c r="DV4" i="6"/>
  <c r="DV6" i="6"/>
  <c r="DW10" i="6"/>
  <c r="DV50" i="6"/>
  <c r="DT59" i="6"/>
  <c r="DW41" i="6"/>
  <c r="DW45" i="6" s="1"/>
  <c r="DX13" i="6" a="1"/>
  <c r="DX13" i="6" s="1"/>
  <c r="DX12" i="6" a="1"/>
  <c r="DX12" i="6" s="1"/>
  <c r="DX16" i="6" a="1"/>
  <c r="DX16" i="6" s="1"/>
  <c r="DX14" i="6" a="1"/>
  <c r="DX14" i="6" s="1"/>
  <c r="DX17" i="6" a="1"/>
  <c r="DX17" i="6" s="1"/>
  <c r="DX15" i="6" a="1"/>
  <c r="DX15" i="6" s="1"/>
  <c r="DV9" i="6" l="1" a="1"/>
  <c r="DV9" i="6" s="1"/>
  <c r="DV52" i="6" a="1"/>
  <c r="DV52" i="6" s="1"/>
  <c r="DV56" i="6" a="1"/>
  <c r="DV56" i="6" s="1"/>
  <c r="DV55" i="6" a="1"/>
  <c r="DV55" i="6" s="1"/>
  <c r="DV57" i="6" a="1"/>
  <c r="DV57" i="6" s="1"/>
  <c r="DV54" i="6" a="1"/>
  <c r="DV54" i="6" s="1"/>
  <c r="DV53" i="6" a="1"/>
  <c r="DV53" i="6" s="1"/>
  <c r="DU59" i="6"/>
  <c r="DW49" i="6"/>
  <c r="DW50" i="6"/>
  <c r="DW46" i="6"/>
  <c r="DW48" i="6"/>
  <c r="DW47" i="6"/>
  <c r="DX41" i="6"/>
  <c r="DX46" i="6" s="1"/>
  <c r="DX10" i="6"/>
  <c r="DX5" i="6" s="1"/>
  <c r="DW2" i="6"/>
  <c r="DW3" i="6"/>
  <c r="DW7" i="6"/>
  <c r="DW6" i="6"/>
  <c r="DW5" i="6"/>
  <c r="DW4" i="6"/>
  <c r="DY16" i="6" a="1"/>
  <c r="DY16" i="6" s="1"/>
  <c r="DY14" i="6" a="1"/>
  <c r="DY14" i="6" s="1"/>
  <c r="DY15" i="6" a="1"/>
  <c r="DY15" i="6" s="1"/>
  <c r="DY13" i="6" a="1"/>
  <c r="DY13" i="6" s="1"/>
  <c r="DY12" i="6" a="1"/>
  <c r="DY12" i="6" s="1"/>
  <c r="DY17" i="6" a="1"/>
  <c r="DY17" i="6" s="1"/>
  <c r="DW9" i="6" l="1" a="1"/>
  <c r="DW9" i="6" s="1"/>
  <c r="DW56" i="6" a="1"/>
  <c r="DW56" i="6" s="1"/>
  <c r="DW54" i="6" a="1"/>
  <c r="DW54" i="6" s="1"/>
  <c r="DW53" i="6" a="1"/>
  <c r="DW53" i="6" s="1"/>
  <c r="DW57" i="6" a="1"/>
  <c r="DW57" i="6" s="1"/>
  <c r="DW55" i="6" a="1"/>
  <c r="DW55" i="6" s="1"/>
  <c r="DW52" i="6" a="1"/>
  <c r="DW52" i="6" s="1"/>
  <c r="DX4" i="6"/>
  <c r="DX7" i="6"/>
  <c r="DX50" i="6"/>
  <c r="DX48" i="6"/>
  <c r="DX49" i="6"/>
  <c r="DX45" i="6"/>
  <c r="DX47" i="6"/>
  <c r="DV59" i="6"/>
  <c r="DX2" i="6"/>
  <c r="DX3" i="6"/>
  <c r="DX6" i="6"/>
  <c r="DY10" i="6"/>
  <c r="DY41" i="6"/>
  <c r="DY48" i="6" s="1"/>
  <c r="DZ14" i="6" a="1"/>
  <c r="DZ14" i="6" s="1"/>
  <c r="DZ13" i="6" a="1"/>
  <c r="DZ13" i="6" s="1"/>
  <c r="DZ17" i="6" a="1"/>
  <c r="DZ17" i="6" s="1"/>
  <c r="DZ12" i="6" a="1"/>
  <c r="DZ12" i="6" s="1"/>
  <c r="DZ15" i="6" a="1"/>
  <c r="DZ15" i="6" s="1"/>
  <c r="DZ16" i="6" a="1"/>
  <c r="DZ16" i="6" s="1"/>
  <c r="DX9" i="6" l="1" a="1"/>
  <c r="DX9" i="6" s="1"/>
  <c r="DX56" i="6" a="1"/>
  <c r="DX56" i="6" s="1"/>
  <c r="DX52" i="6" a="1"/>
  <c r="DX52" i="6" s="1"/>
  <c r="DX55" i="6" a="1"/>
  <c r="DX55" i="6" s="1"/>
  <c r="DX57" i="6" a="1"/>
  <c r="DX57" i="6" s="1"/>
  <c r="DX53" i="6" a="1"/>
  <c r="DX53" i="6" s="1"/>
  <c r="DX54" i="6" a="1"/>
  <c r="DX54" i="6" s="1"/>
  <c r="DW59" i="6"/>
  <c r="DZ41" i="6"/>
  <c r="DZ45" i="6" s="1"/>
  <c r="DY6" i="6"/>
  <c r="DY3" i="6"/>
  <c r="DY7" i="6"/>
  <c r="DY5" i="6"/>
  <c r="DY4" i="6"/>
  <c r="DY2" i="6"/>
  <c r="DZ10" i="6"/>
  <c r="DY47" i="6"/>
  <c r="DY49" i="6"/>
  <c r="DY46" i="6"/>
  <c r="DY50" i="6"/>
  <c r="DY45" i="6"/>
  <c r="EA15" i="6" a="1"/>
  <c r="EA15" i="6" s="1"/>
  <c r="EA12" i="6" a="1"/>
  <c r="EA12" i="6" s="1"/>
  <c r="EA16" i="6" a="1"/>
  <c r="EA16" i="6" s="1"/>
  <c r="EA13" i="6" a="1"/>
  <c r="EA13" i="6" s="1"/>
  <c r="EA17" i="6" a="1"/>
  <c r="EA17" i="6" s="1"/>
  <c r="EA14" i="6" a="1"/>
  <c r="EA14" i="6" s="1"/>
  <c r="DY9" i="6" l="1" a="1"/>
  <c r="DY9" i="6" s="1"/>
  <c r="DY56" i="6" a="1"/>
  <c r="DY56" i="6" s="1"/>
  <c r="DY52" i="6" a="1"/>
  <c r="DY52" i="6" s="1"/>
  <c r="DY54" i="6" a="1"/>
  <c r="DY54" i="6" s="1"/>
  <c r="DY55" i="6" a="1"/>
  <c r="DY55" i="6" s="1"/>
  <c r="DY53" i="6" a="1"/>
  <c r="DY53" i="6" s="1"/>
  <c r="DY57" i="6" a="1"/>
  <c r="DY57" i="6" s="1"/>
  <c r="DZ50" i="6"/>
  <c r="DZ49" i="6"/>
  <c r="DX59" i="6"/>
  <c r="DZ46" i="6"/>
  <c r="DZ47" i="6"/>
  <c r="DZ48" i="6"/>
  <c r="DZ2" i="6"/>
  <c r="DZ3" i="6"/>
  <c r="DZ4" i="6"/>
  <c r="DZ7" i="6"/>
  <c r="DZ6" i="6"/>
  <c r="DZ5" i="6"/>
  <c r="EA10" i="6"/>
  <c r="EA41" i="6"/>
  <c r="EA48" i="6" s="1"/>
  <c r="EB15" i="6" a="1"/>
  <c r="EB15" i="6" s="1"/>
  <c r="EB14" i="6" a="1"/>
  <c r="EB14" i="6" s="1"/>
  <c r="EB12" i="6" a="1"/>
  <c r="EB12" i="6" s="1"/>
  <c r="EB16" i="6" a="1"/>
  <c r="EB16" i="6" s="1"/>
  <c r="EB17" i="6" a="1"/>
  <c r="EB17" i="6" s="1"/>
  <c r="EB13" i="6" a="1"/>
  <c r="EB13" i="6" s="1"/>
  <c r="DZ9" i="6" l="1" a="1"/>
  <c r="DZ9" i="6" s="1"/>
  <c r="DZ56" i="6" a="1"/>
  <c r="DZ56" i="6" s="1"/>
  <c r="DZ57" i="6" a="1"/>
  <c r="DZ57" i="6" s="1"/>
  <c r="DZ53" i="6" a="1"/>
  <c r="DZ53" i="6" s="1"/>
  <c r="DZ54" i="6" a="1"/>
  <c r="DZ54" i="6" s="1"/>
  <c r="DZ52" i="6" a="1"/>
  <c r="DZ52" i="6" s="1"/>
  <c r="DZ55" i="6" a="1"/>
  <c r="DZ55" i="6" s="1"/>
  <c r="EA46" i="6"/>
  <c r="EA50" i="6"/>
  <c r="EA47" i="6"/>
  <c r="EA45" i="6"/>
  <c r="EA49" i="6"/>
  <c r="EA4" i="6"/>
  <c r="EA6" i="6"/>
  <c r="EA3" i="6"/>
  <c r="EA2" i="6"/>
  <c r="EA7" i="6"/>
  <c r="EA5" i="6"/>
  <c r="EB10" i="6"/>
  <c r="DY59" i="6"/>
  <c r="EB41" i="6"/>
  <c r="EB49" i="6" s="1"/>
  <c r="EC12" i="6" a="1"/>
  <c r="EC12" i="6" s="1"/>
  <c r="EC17" i="6" a="1"/>
  <c r="EC17" i="6" s="1"/>
  <c r="EC14" i="6" a="1"/>
  <c r="EC14" i="6" s="1"/>
  <c r="EC16" i="6" a="1"/>
  <c r="EC16" i="6" s="1"/>
  <c r="EC13" i="6" a="1"/>
  <c r="EC13" i="6" s="1"/>
  <c r="EC15" i="6" a="1"/>
  <c r="EC15" i="6" s="1"/>
  <c r="EA9" i="6" l="1" a="1"/>
  <c r="EA9" i="6" s="1"/>
  <c r="EA52" i="6" a="1"/>
  <c r="EA52" i="6" s="1"/>
  <c r="EA56" i="6" a="1"/>
  <c r="EA56" i="6" s="1"/>
  <c r="EA55" i="6" a="1"/>
  <c r="EA55" i="6" s="1"/>
  <c r="EA54" i="6" a="1"/>
  <c r="EA54" i="6" s="1"/>
  <c r="EA53" i="6" a="1"/>
  <c r="EA53" i="6" s="1"/>
  <c r="EA57" i="6" a="1"/>
  <c r="EA57" i="6" s="1"/>
  <c r="DZ59" i="6"/>
  <c r="EC41" i="6"/>
  <c r="EC50" i="6" s="1"/>
  <c r="EC10" i="6"/>
  <c r="EB2" i="6"/>
  <c r="EB3" i="6"/>
  <c r="EB5" i="6"/>
  <c r="EB7" i="6"/>
  <c r="EB6" i="6"/>
  <c r="EB4" i="6"/>
  <c r="EB45" i="6"/>
  <c r="EB50" i="6"/>
  <c r="EB48" i="6"/>
  <c r="EB46" i="6"/>
  <c r="EB47" i="6"/>
  <c r="ED13" i="6" a="1"/>
  <c r="ED13" i="6" s="1"/>
  <c r="ED12" i="6" a="1"/>
  <c r="ED12" i="6" s="1"/>
  <c r="ED15" i="6" a="1"/>
  <c r="ED15" i="6" s="1"/>
  <c r="ED17" i="6" a="1"/>
  <c r="ED17" i="6" s="1"/>
  <c r="ED16" i="6" a="1"/>
  <c r="ED16" i="6" s="1"/>
  <c r="ED14" i="6" a="1"/>
  <c r="ED14" i="6" s="1"/>
  <c r="EB9" i="6" l="1" a="1"/>
  <c r="EB9" i="6" s="1"/>
  <c r="EB56" i="6" a="1"/>
  <c r="EB56" i="6" s="1"/>
  <c r="EB55" i="6" a="1"/>
  <c r="EB55" i="6" s="1"/>
  <c r="EB52" i="6" a="1"/>
  <c r="EB52" i="6" s="1"/>
  <c r="EB57" i="6" a="1"/>
  <c r="EB57" i="6" s="1"/>
  <c r="EB53" i="6" a="1"/>
  <c r="EB53" i="6" s="1"/>
  <c r="EB54" i="6" a="1"/>
  <c r="EB54" i="6" s="1"/>
  <c r="EA59" i="6"/>
  <c r="EC46" i="6"/>
  <c r="EC47" i="6"/>
  <c r="EC48" i="6"/>
  <c r="EC49" i="6"/>
  <c r="EC45" i="6"/>
  <c r="EC7" i="6"/>
  <c r="EC2" i="6"/>
  <c r="EC5" i="6"/>
  <c r="EC6" i="6"/>
  <c r="EC3" i="6"/>
  <c r="EC4" i="6"/>
  <c r="ED10" i="6"/>
  <c r="ED41" i="6"/>
  <c r="ED47" i="6" s="1"/>
  <c r="EE17" i="6" a="1"/>
  <c r="EE17" i="6" s="1"/>
  <c r="EE13" i="6" a="1"/>
  <c r="EE13" i="6" s="1"/>
  <c r="EE12" i="6" a="1"/>
  <c r="EE12" i="6" s="1"/>
  <c r="EE16" i="6" a="1"/>
  <c r="EE16" i="6" s="1"/>
  <c r="EE14" i="6" a="1"/>
  <c r="EE14" i="6" s="1"/>
  <c r="EE15" i="6" a="1"/>
  <c r="EE15" i="6" s="1"/>
  <c r="EC9" i="6" l="1" a="1"/>
  <c r="EC9" i="6" s="1"/>
  <c r="EC56" i="6" a="1"/>
  <c r="EC56" i="6" s="1"/>
  <c r="EC52" i="6" a="1"/>
  <c r="EC52" i="6" s="1"/>
  <c r="EC55" i="6" a="1"/>
  <c r="EC55" i="6" s="1"/>
  <c r="EC54" i="6" a="1"/>
  <c r="EC54" i="6" s="1"/>
  <c r="EC53" i="6" a="1"/>
  <c r="EC53" i="6" s="1"/>
  <c r="EC57" i="6" a="1"/>
  <c r="EC57" i="6" s="1"/>
  <c r="ED48" i="6"/>
  <c r="ED50" i="6"/>
  <c r="ED49" i="6"/>
  <c r="ED45" i="6"/>
  <c r="ED46" i="6"/>
  <c r="EB59" i="6"/>
  <c r="ED3" i="6"/>
  <c r="ED7" i="6"/>
  <c r="ED6" i="6"/>
  <c r="ED5" i="6"/>
  <c r="ED4" i="6"/>
  <c r="ED2" i="6"/>
  <c r="EE10" i="6"/>
  <c r="EE41" i="6"/>
  <c r="EE50" i="6" s="1"/>
  <c r="EF15" i="6" a="1"/>
  <c r="EF15" i="6" s="1"/>
  <c r="EF14" i="6" a="1"/>
  <c r="EF14" i="6" s="1"/>
  <c r="EF12" i="6" a="1"/>
  <c r="EF12" i="6" s="1"/>
  <c r="EF16" i="6" a="1"/>
  <c r="EF16" i="6" s="1"/>
  <c r="EF13" i="6" a="1"/>
  <c r="EF13" i="6" s="1"/>
  <c r="EF17" i="6" a="1"/>
  <c r="EF17" i="6" s="1"/>
  <c r="ED9" i="6" l="1" a="1"/>
  <c r="ED9" i="6" s="1"/>
  <c r="ED56" i="6" a="1"/>
  <c r="ED56" i="6" s="1"/>
  <c r="ED55" i="6" a="1"/>
  <c r="ED55" i="6" s="1"/>
  <c r="ED52" i="6" a="1"/>
  <c r="ED52" i="6" s="1"/>
  <c r="ED54" i="6" a="1"/>
  <c r="ED54" i="6" s="1"/>
  <c r="ED57" i="6" a="1"/>
  <c r="ED57" i="6" s="1"/>
  <c r="ED53" i="6" a="1"/>
  <c r="ED53" i="6" s="1"/>
  <c r="EC59" i="6"/>
  <c r="EE6" i="6"/>
  <c r="EE2" i="6"/>
  <c r="EE7" i="6"/>
  <c r="EE4" i="6"/>
  <c r="EE3" i="6"/>
  <c r="EE5" i="6"/>
  <c r="EF10" i="6"/>
  <c r="EE47" i="6"/>
  <c r="EE49" i="6"/>
  <c r="EE48" i="6"/>
  <c r="EE46" i="6"/>
  <c r="EE45" i="6"/>
  <c r="EF41" i="6"/>
  <c r="EF45" i="6" s="1"/>
  <c r="EG15" i="6" a="1"/>
  <c r="EG15" i="6" s="1"/>
  <c r="EG12" i="6" a="1"/>
  <c r="EG12" i="6" s="1"/>
  <c r="EG17" i="6" a="1"/>
  <c r="EG17" i="6" s="1"/>
  <c r="EG14" i="6" a="1"/>
  <c r="EG14" i="6" s="1"/>
  <c r="EG16" i="6" a="1"/>
  <c r="EG16" i="6" s="1"/>
  <c r="EG13" i="6" a="1"/>
  <c r="EG13" i="6" s="1"/>
  <c r="EE9" i="6" l="1" a="1"/>
  <c r="EE9" i="6" s="1"/>
  <c r="EE52" i="6" a="1"/>
  <c r="EE52" i="6" s="1"/>
  <c r="EE56" i="6" a="1"/>
  <c r="EE56" i="6" s="1"/>
  <c r="EE55" i="6" a="1"/>
  <c r="EE55" i="6" s="1"/>
  <c r="EE54" i="6" a="1"/>
  <c r="EE54" i="6" s="1"/>
  <c r="EE53" i="6" a="1"/>
  <c r="EE53" i="6" s="1"/>
  <c r="EE57" i="6" a="1"/>
  <c r="EE57" i="6" s="1"/>
  <c r="ED59" i="6"/>
  <c r="EG10" i="6"/>
  <c r="EG3" i="6" s="1"/>
  <c r="EF49" i="6"/>
  <c r="EF47" i="6"/>
  <c r="EF48" i="6"/>
  <c r="EF3" i="6"/>
  <c r="EF4" i="6"/>
  <c r="EF7" i="6"/>
  <c r="EF5" i="6"/>
  <c r="EF2" i="6"/>
  <c r="EF6" i="6"/>
  <c r="EF50" i="6"/>
  <c r="EF46" i="6"/>
  <c r="EG41" i="6"/>
  <c r="EG49" i="6" s="1"/>
  <c r="EH17" i="6" a="1"/>
  <c r="EH17" i="6" s="1"/>
  <c r="EH12" i="6" a="1"/>
  <c r="EH12" i="6" s="1"/>
  <c r="EH15" i="6" a="1"/>
  <c r="EH15" i="6" s="1"/>
  <c r="EH16" i="6" a="1"/>
  <c r="EH16" i="6" s="1"/>
  <c r="EH14" i="6" a="1"/>
  <c r="EH14" i="6" s="1"/>
  <c r="EH13" i="6" a="1"/>
  <c r="EH13" i="6" s="1"/>
  <c r="EF9" i="6" l="1" a="1"/>
  <c r="EF9" i="6" s="1"/>
  <c r="EF55" i="6" a="1"/>
  <c r="EF55" i="6" s="1"/>
  <c r="EF53" i="6" a="1"/>
  <c r="EF53" i="6" s="1"/>
  <c r="EF57" i="6" a="1"/>
  <c r="EF57" i="6" s="1"/>
  <c r="EF52" i="6" a="1"/>
  <c r="EF52" i="6" s="1"/>
  <c r="EF54" i="6" a="1"/>
  <c r="EF54" i="6" s="1"/>
  <c r="EF56" i="6" a="1"/>
  <c r="EF56" i="6" s="1"/>
  <c r="EG6" i="6"/>
  <c r="EG5" i="6"/>
  <c r="EG4" i="6"/>
  <c r="EE59" i="6"/>
  <c r="EG47" i="6"/>
  <c r="EG2" i="6"/>
  <c r="EG48" i="6"/>
  <c r="EG50" i="6"/>
  <c r="EG7" i="6"/>
  <c r="EH41" i="6"/>
  <c r="EH50" i="6" s="1"/>
  <c r="EH10" i="6"/>
  <c r="EG45" i="6"/>
  <c r="EG46" i="6"/>
  <c r="EI13" i="6" a="1"/>
  <c r="EI13" i="6" s="1"/>
  <c r="EI15" i="6" a="1"/>
  <c r="EI15" i="6" s="1"/>
  <c r="EI14" i="6" a="1"/>
  <c r="EI14" i="6" s="1"/>
  <c r="EI17" i="6" a="1"/>
  <c r="EI17" i="6" s="1"/>
  <c r="EI12" i="6" a="1"/>
  <c r="EI12" i="6" s="1"/>
  <c r="EI16" i="6" a="1"/>
  <c r="EI16" i="6" s="1"/>
  <c r="EG9" i="6" l="1" a="1"/>
  <c r="EG9" i="6" s="1"/>
  <c r="EG56" i="6" a="1"/>
  <c r="EG56" i="6" s="1"/>
  <c r="EG55" i="6" a="1"/>
  <c r="EG55" i="6" s="1"/>
  <c r="EG52" i="6" a="1"/>
  <c r="EG52" i="6" s="1"/>
  <c r="EG53" i="6" a="1"/>
  <c r="EG53" i="6" s="1"/>
  <c r="EG57" i="6" a="1"/>
  <c r="EG57" i="6" s="1"/>
  <c r="EG54" i="6" a="1"/>
  <c r="EG54" i="6" s="1"/>
  <c r="EH45" i="6"/>
  <c r="EH46" i="6"/>
  <c r="EH49" i="6"/>
  <c r="EH47" i="6"/>
  <c r="EH48" i="6"/>
  <c r="EI41" i="6"/>
  <c r="EI49" i="6" s="1"/>
  <c r="EF59" i="6"/>
  <c r="EH3" i="6"/>
  <c r="EH7" i="6"/>
  <c r="EH2" i="6"/>
  <c r="EH5" i="6"/>
  <c r="EH4" i="6"/>
  <c r="EH6" i="6"/>
  <c r="EI10" i="6"/>
  <c r="EJ15" i="6" a="1"/>
  <c r="EJ15" i="6" s="1"/>
  <c r="EJ16" i="6" a="1"/>
  <c r="EJ16" i="6" s="1"/>
  <c r="EJ13" i="6" a="1"/>
  <c r="EJ13" i="6" s="1"/>
  <c r="EJ17" i="6" a="1"/>
  <c r="EJ17" i="6" s="1"/>
  <c r="EJ12" i="6" a="1"/>
  <c r="EJ12" i="6" s="1"/>
  <c r="EJ14" i="6" a="1"/>
  <c r="EJ14" i="6" s="1"/>
  <c r="EH9" i="6" l="1" a="1"/>
  <c r="EH9" i="6" s="1"/>
  <c r="N16" i="8"/>
  <c r="EH56" i="6" a="1"/>
  <c r="EH56" i="6" s="1"/>
  <c r="EH52" i="6" a="1"/>
  <c r="EH52" i="6" s="1"/>
  <c r="EH55" i="6" a="1"/>
  <c r="EH55" i="6" s="1"/>
  <c r="EH54" i="6" a="1"/>
  <c r="EH54" i="6" s="1"/>
  <c r="EH57" i="6" a="1"/>
  <c r="EH57" i="6" s="1"/>
  <c r="EH53" i="6" a="1"/>
  <c r="EH53" i="6" s="1"/>
  <c r="EI48" i="6"/>
  <c r="EI50" i="6"/>
  <c r="EI45" i="6"/>
  <c r="EI47" i="6"/>
  <c r="EI46" i="6"/>
  <c r="EG59" i="6"/>
  <c r="EI7" i="6"/>
  <c r="EI3" i="6"/>
  <c r="EI5" i="6"/>
  <c r="EI4" i="6"/>
  <c r="EI2" i="6"/>
  <c r="EI6" i="6"/>
  <c r="EJ10" i="6"/>
  <c r="EJ41" i="6"/>
  <c r="EJ50" i="6" s="1"/>
  <c r="EI9" i="6" l="1" a="1"/>
  <c r="EI9" i="6" s="1"/>
  <c r="EI56" i="6" a="1"/>
  <c r="EI56" i="6" s="1"/>
  <c r="EI52" i="6" a="1"/>
  <c r="EI52" i="6" s="1"/>
  <c r="EI53" i="6" a="1"/>
  <c r="EI53" i="6" s="1"/>
  <c r="EI55" i="6" a="1"/>
  <c r="EI55" i="6" s="1"/>
  <c r="EI57" i="6" a="1"/>
  <c r="EI57" i="6" s="1"/>
  <c r="EI54" i="6" a="1"/>
  <c r="EI54" i="6" s="1"/>
  <c r="EH59" i="6"/>
  <c r="EJ45" i="6"/>
  <c r="EJ4" i="6"/>
  <c r="EJ3" i="6"/>
  <c r="EJ6" i="6"/>
  <c r="EJ5" i="6"/>
  <c r="EJ7" i="6"/>
  <c r="EJ2" i="6"/>
  <c r="EJ46" i="6"/>
  <c r="EJ47" i="6"/>
  <c r="EJ48" i="6"/>
  <c r="EJ49" i="6"/>
  <c r="AZ59" i="6"/>
  <c r="EJ9" i="6" l="1" a="1"/>
  <c r="EJ9" i="6" s="1"/>
  <c r="EJ55" i="6" a="1"/>
  <c r="EJ55" i="6" s="1"/>
  <c r="EJ52" i="6" a="1"/>
  <c r="EJ52" i="6" s="1"/>
  <c r="EJ56" i="6" a="1"/>
  <c r="EJ56" i="6" s="1"/>
  <c r="EJ54" i="6" a="1"/>
  <c r="EJ54" i="6" s="1"/>
  <c r="EJ57" i="6" a="1"/>
  <c r="EJ57" i="6" s="1"/>
  <c r="EJ53" i="6" a="1"/>
  <c r="EJ53" i="6" s="1"/>
  <c r="EI59" i="6"/>
  <c r="EJ59" i="6" l="1"/>
  <c r="N17" i="8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<sst xmlns="http://schemas.openxmlformats.org/spreadsheetml/2006/main" count="374" uniqueCount="283">
  <si>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</si>
  <si>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</si>
  <si>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</si>
  <si>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</si>
  <si>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</si>
  <si>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</si>
  <si>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</si>
  <si>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</si>
  <si>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</si>
  <si>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</si>
  <si>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</si>
  <si>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</si>
  <si>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</si>
  <si>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</si>
  <si>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</si>
  <si>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</si>
  <si>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</si>
  <si>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</si>
  <si>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</si>
  <si>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</si>
  <si>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</si>
  <si>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</si>
  <si>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</si>
  <si>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</si>
  <si>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</si>
  <si>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</si>
  <si>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</si>
  <si>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</si>
  <si>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</si>
  <si>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</si>
  <si>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</si>
  <si>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</si>
  <si>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</si>
  <si>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</si>
  <si>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</si>
  <si>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</si>
  <si>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</si>
  <si>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</si>
  <si>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</si>
  <si>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</si>
  <si>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</si>
  <si>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</si>
  <si>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</si>
  <si>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</si>
  <si>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</si>
  <si>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</si>
  <si>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</si>
  <si>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</si>
  <si>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</si>
  <si>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</si>
  <si>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</si>
  <si>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</si>
  <si>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</si>
  <si>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</si>
  <si>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</si>
  <si>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</si>
  <si>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</si>
  <si>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</si>
  <si>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</si>
  <si>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</si>
  <si>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</si>
  <si>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</si>
  <si>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</si>
  <si>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</si>
  <si>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</si>
  <si>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</si>
  <si>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</si>
  <si>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</si>
  <si>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</si>
  <si>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</si>
  <si>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</si>
  <si>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</si>
  <si>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</si>
  <si>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</si>
  <si>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</si>
  <si>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</si>
  <si>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</si>
  <si>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</si>
  <si>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</si>
  <si>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</si>
  <si>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</si>
  <si>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</si>
  <si>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</si>
  <si>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</si>
  <si>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</si>
  <si>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</si>
  <si>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</si>
  <si>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</si>
  <si>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</si>
  <si>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</si>
  <si>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</si>
  <si>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</si>
  <si>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</si>
  <si>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</si>
  <si>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</si>
  <si>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</si>
  <si>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</si>
  <si>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</si>
  <si>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</si>
  <si>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</si>
  <si>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</si>
  <si>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</si>
  <si>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</si>
  <si>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</si>
  <si>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</si>
  <si>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</si>
  <si>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</si>
  <si>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</si>
  <si>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</si>
  <si>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</si>
  <si>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</si>
  <si>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</si>
  <si>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</si>
  <si>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</si>
  <si>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</si>
  <si>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</si>
  <si>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</si>
  <si>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</si>
  <si>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</si>
  <si>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</si>
  <si>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</si>
  <si>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</si>
  <si>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</si>
  <si>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</si>
  <si>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</si>
  <si>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</si>
  <si>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</si>
  <si>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</si>
  <si>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</si>
  <si>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</si>
  <si>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</si>
  <si>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</si>
  <si>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</si>
  <si>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</si>
  <si>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</si>
  <si>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</si>
  <si>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</si>
  <si>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</si>
  <si>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</si>
  <si>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</si>
  <si>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</si>
  <si>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</si>
  <si>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</si>
  <si>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</si>
  <si>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</si>
  <si>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</si>
  <si>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</si>
  <si>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</si>
  <si>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</si>
  <si>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</si>
  <si>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</si>
  <si>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</si>
  <si>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</si>
  <si>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</si>
  <si>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</si>
  <si>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</si>
  <si>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</si>
  <si>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</si>
  <si>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</si>
  <si>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</si>
  <si>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</si>
  <si>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</si>
  <si>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</si>
  <si>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</si>
  <si>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</si>
  <si>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</si>
  <si>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</si>
  <si>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</si>
  <si>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</si>
  <si>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</si>
  <si>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</si>
  <si>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</si>
  <si>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</si>
  <si>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</si>
  <si>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</si>
  <si>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</si>
  <si>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</si>
  <si>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</si>
  <si>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</si>
  <si>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</si>
  <si>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</si>
  <si>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</si>
  <si>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</si>
  <si>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</si>
  <si>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</si>
  <si>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</si>
  <si>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</si>
  <si>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</si>
  <si>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</si>
  <si>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</si>
  <si>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</si>
  <si>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</si>
  <si>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</si>
  <si>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</si>
  <si>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</si>
  <si>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</si>
  <si>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</si>
  <si>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</si>
  <si>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</si>
  <si>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</si>
  <si>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</si>
  <si>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</si>
  <si>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</si>
  <si>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</si>
  <si>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</si>
  <si>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</si>
  <si>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</si>
  <si>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</si>
  <si>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</si>
  <si>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</si>
  <si>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</si>
  <si>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</si>
  <si>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</si>
  <si>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</si>
  <si>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</si>
  <si>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</si>
  <si>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</si>
  <si>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</si>
  <si>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</si>
  <si>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</si>
  <si>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</si>
  <si>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</si>
  <si>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</si>
  <si>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</si>
  <si>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</si>
  <si>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</si>
  <si>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</si>
  <si>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</si>
  <si>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</si>
  <si>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</si>
  <si>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</si>
  <si>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</si>
  <si>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</si>
  <si>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</si>
  <si>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</si>
  <si>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</si>
  <si>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</si>
  <si>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</si>
  <si>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</si>
  <si>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Top parameters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</si>
  <si>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</si>
  <si>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</si>
  <si>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</si>
  <si>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</si>
  <si>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</si>
  <si>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</si>
  <si>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</si>
  <si>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</si>
  <si>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u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</si>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</sst>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8" fillId="5" borderId="0" xfId="0" applyNumberFormat="1" applyFont="1" applyFill="1"/>
    <xf numFmtId="1" fontId="0" fillId="5" borderId="0" xfId="0" applyNumberFormat="1" applyFill="1" applyAlignment="1">
      <alignment horizontal="center"/>
    </xf>
    <xf numFmtId="1" fontId="8" fillId="5" borderId="0" xfId="0" applyNumberFormat="1" applyFont="1" applyFill="1" applyAlignment="1">
      <alignment horizontal="center"/>
    </xf>
    <xf numFmtId="164" fontId="11" fillId="0" borderId="0" xfId="1" applyNumberFormat="1" applyFill="1"/>
    <xf numFmtId="0" fontId="0" fillId="2" borderId="0" xfId="0" applyFill="1" applyAlignment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6 the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Test!$AX$20:$ES$20</c:f>
              <c:numCache>
                <c:formatCode>0.0000</c:formatCode>
                <c:ptCount val="100"/>
                <c:pt idx="0">
                  <c:v>-0.54216818727945515</c:v>
                </c:pt>
                <c:pt idx="1">
                  <c:v>-0.47645152964770243</c:v>
                </c:pt>
                <c:pt idx="2">
                  <c:v>-0.584736162116825</c:v>
                </c:pt>
                <c:pt idx="3">
                  <c:v>-0.63940469080560114</c:v>
                </c:pt>
                <c:pt idx="4">
                  <c:v>-0.70453455587953595</c:v>
                </c:pt>
                <c:pt idx="5">
                  <c:v>-0.76098511857448781</c:v>
                </c:pt>
                <c:pt idx="6">
                  <c:v>-0.81403808934900324</c:v>
                </c:pt>
                <c:pt idx="7">
                  <c:v>-0.86223842306622411</c:v>
                </c:pt>
                <c:pt idx="8">
                  <c:v>-0.90624488950921089</c:v>
                </c:pt>
                <c:pt idx="9">
                  <c:v>-0.94620546190609445</c:v>
                </c:pt>
                <c:pt idx="10">
                  <c:v>-0.98246261877279517</c:v>
                </c:pt>
                <c:pt idx="11">
                  <c:v>-1.0153183483337882</c:v>
                </c:pt>
                <c:pt idx="12">
                  <c:v>-1.0450818565037228</c:v>
                </c:pt>
                <c:pt idx="13">
                  <c:v>-1.0720438971614503</c:v>
                </c:pt>
                <c:pt idx="14">
                  <c:v>-1.0964774732624814</c:v>
                </c:pt>
                <c:pt idx="15">
                  <c:v>-1.1186343615015231</c:v>
                </c:pt>
                <c:pt idx="16">
                  <c:v>-1.1387450231970939</c:v>
                </c:pt>
                <c:pt idx="17">
                  <c:v>-1.1570189050511646</c:v>
                </c:pt>
                <c:pt idx="18">
                  <c:v>-1.1736454485534984</c:v>
                </c:pt>
                <c:pt idx="19">
                  <c:v>-1.1887953583027131</c:v>
                </c:pt>
                <c:pt idx="20">
                  <c:v>-1.2026220253902216</c:v>
                </c:pt>
                <c:pt idx="21">
                  <c:v>-1.2152629859801354</c:v>
                </c:pt>
                <c:pt idx="22">
                  <c:v>-1.2268413556102753</c:v>
                </c:pt>
                <c:pt idx="23">
                  <c:v>-1.2374671994328825</c:v>
                </c:pt>
                <c:pt idx="24">
                  <c:v>-1.2472388174229887</c:v>
                </c:pt>
                <c:pt idx="25">
                  <c:v>-1.2562439341743832</c:v>
                </c:pt>
                <c:pt idx="26">
                  <c:v>-1.2645607901746174</c:v>
                </c:pt>
                <c:pt idx="27">
                  <c:v>-1.2722591358730324</c:v>
                </c:pt>
                <c:pt idx="28">
                  <c:v>-1.2794011325629402</c:v>
                </c:pt>
                <c:pt idx="29">
                  <c:v>-1.2860421656204681</c:v>
                </c:pt>
                <c:pt idx="30">
                  <c:v>-1.2922315764022985</c:v>
                </c:pt>
                <c:pt idx="31">
                  <c:v>-1.298013319368247</c:v>
                </c:pt>
                <c:pt idx="32">
                  <c:v>-1.3034265509460359</c:v>
                </c:pt>
                <c:pt idx="33">
                  <c:v>-1.3085061564157376</c:v>
                </c:pt>
                <c:pt idx="34">
                  <c:v>-1.3132832207410932</c:v>
                </c:pt>
                <c:pt idx="35">
                  <c:v>-1.3177854488673053</c:v>
                </c:pt>
                <c:pt idx="36">
                  <c:v>-1.3220375405745979</c:v>
                </c:pt>
                <c:pt idx="37">
                  <c:v>-1.3260615245458958</c:v>
                </c:pt>
                <c:pt idx="38">
                  <c:v>-1.3298770558891173</c:v>
                </c:pt>
                <c:pt idx="39">
                  <c:v>-1.3335016809579208</c:v>
                </c:pt>
                <c:pt idx="40">
                  <c:v>-1.3369510729436984</c:v>
                </c:pt>
                <c:pt idx="41">
                  <c:v>-1.3402392413681632</c:v>
                </c:pt>
                <c:pt idx="42">
                  <c:v>-1.3433787182904076</c:v>
                </c:pt>
                <c:pt idx="43">
                  <c:v>-1.3463807237542424</c:v>
                </c:pt>
                <c:pt idx="44">
                  <c:v>-1.3492553127397546</c:v>
                </c:pt>
                <c:pt idx="45">
                  <c:v>-1.3520115056457995</c:v>
                </c:pt>
                <c:pt idx="46">
                  <c:v>-1.3546574041158608</c:v>
                </c:pt>
                <c:pt idx="47">
                  <c:v>-1.3572002938265855</c:v>
                </c:pt>
                <c:pt idx="48">
                  <c:v>-1.3596467356845783</c:v>
                </c:pt>
                <c:pt idx="49">
                  <c:v>-1.3620026467210116</c:v>
                </c:pt>
                <c:pt idx="50">
                  <c:v>-1.3642733718336686</c:v>
                </c:pt>
                <c:pt idx="51">
                  <c:v>-1.3664637474006707</c:v>
                </c:pt>
                <c:pt idx="52">
                  <c:v>-1.3685781576779421</c:v>
                </c:pt>
                <c:pt idx="53">
                  <c:v>-1.3706205847921473</c:v>
                </c:pt>
                <c:pt idx="54">
                  <c:v>-1.3725946530512112</c:v>
                </c:pt>
                <c:pt idx="55">
                  <c:v>-1.3745036682145266</c:v>
                </c:pt>
                <c:pt idx="56">
                  <c:v>-1.37635065229356</c:v>
                </c:pt>
                <c:pt idx="57">
                  <c:v>-1.3781383743899385</c:v>
                </c:pt>
                <c:pt idx="58">
                  <c:v>-1.3798693780213769</c:v>
                </c:pt>
                <c:pt idx="59">
                  <c:v>-1.3815460053353066</c:v>
                </c:pt>
                <c:pt idx="60">
                  <c:v>-1.3831704185651015</c:v>
                </c:pt>
                <c:pt idx="61">
                  <c:v>-1.3847446190437975</c:v>
                </c:pt>
                <c:pt idx="62">
                  <c:v>-1.3862704640546299</c:v>
                </c:pt>
                <c:pt idx="63">
                  <c:v>-1.3877496817660764</c:v>
                </c:pt>
                <c:pt idx="64">
                  <c:v>-1.3891838844710003</c:v>
                </c:pt>
                <c:pt idx="65">
                  <c:v>-1.3905745803245162</c:v>
                </c:pt>
                <c:pt idx="66">
                  <c:v>-1.3919231837530361</c:v>
                </c:pt>
                <c:pt idx="67">
                  <c:v>-1.3932310246872703</c:v>
                </c:pt>
                <c:pt idx="68">
                  <c:v>-1.3944993567545039</c:v>
                </c:pt>
                <c:pt idx="69">
                  <c:v>-1.3957293645499607</c:v>
                </c:pt>
                <c:pt idx="70">
                  <c:v>-1.3969221700933527</c:v>
                </c:pt>
                <c:pt idx="71">
                  <c:v>-1.3980788385645018</c:v>
                </c:pt>
                <c:pt idx="72">
                  <c:v>-1.3992003834011473</c:v>
                </c:pt>
                <c:pt idx="73">
                  <c:v>-1.400287770832473</c:v>
                </c:pt>
                <c:pt idx="74">
                  <c:v>-1.4013419239134093</c:v>
                </c:pt>
                <c:pt idx="75">
                  <c:v>-1.4023637261172621</c:v>
                </c:pt>
                <c:pt idx="76">
                  <c:v>-1.4033540245375691</c:v>
                </c:pt>
                <c:pt idx="77">
                  <c:v>-1.404313632744197</c:v>
                </c:pt>
                <c:pt idx="78">
                  <c:v>-1.4052433333334806</c:v>
                </c:pt>
                <c:pt idx="79">
                  <c:v>-1.4061438802075976</c:v>
                </c:pt>
                <c:pt idx="80">
                  <c:v>-1.4070160006142869</c:v>
                </c:pt>
                <c:pt idx="81">
                  <c:v>-1.4078603969744115</c:v>
                </c:pt>
                <c:pt idx="82">
                  <c:v>-1.4086777485216744</c:v>
                </c:pt>
                <c:pt idx="83">
                  <c:v>-1.4094687127759677</c:v>
                </c:pt>
                <c:pt idx="84">
                  <c:v>-1.4102339268693447</c:v>
                </c:pt>
                <c:pt idx="85">
                  <c:v>-1.4109740087413898</c:v>
                </c:pt>
                <c:pt idx="86">
                  <c:v>-1.4116895582188147</c:v>
                </c:pt>
                <c:pt idx="87">
                  <c:v>-1.412381157992384</c:v>
                </c:pt>
                <c:pt idx="88">
                  <c:v>-1.4130493745027426</c:v>
                </c:pt>
                <c:pt idx="89">
                  <c:v>-1.4136947587453808</c:v>
                </c:pt>
                <c:pt idx="90">
                  <c:v>-1.4143178470037741</c:v>
                </c:pt>
                <c:pt idx="91">
                  <c:v>-1.4149191615186862</c:v>
                </c:pt>
                <c:pt idx="92">
                  <c:v>-1.4154992111006943</c:v>
                </c:pt>
                <c:pt idx="93">
                  <c:v>-1.4160584916921781</c:v>
                </c:pt>
                <c:pt idx="94">
                  <c:v>-1.4165974868842834</c:v>
                </c:pt>
                <c:pt idx="95">
                  <c:v>-1.4171166683937404</c:v>
                </c:pt>
                <c:pt idx="96">
                  <c:v>-1.417616496503838</c:v>
                </c:pt>
                <c:pt idx="97">
                  <c:v>-1.4180974204733725</c:v>
                </c:pt>
                <c:pt idx="98">
                  <c:v>-1.418559878916936</c:v>
                </c:pt>
                <c:pt idx="99">
                  <c:v>-1.4190043001595258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Test!$AX$21:$ES$21</c:f>
              <c:numCache>
                <c:formatCode>0.0000</c:formatCode>
                <c:ptCount val="100"/>
                <c:pt idx="0">
                  <c:v>0.61740620895344944</c:v>
                </c:pt>
                <c:pt idx="1">
                  <c:v>0.63415628437312499</c:v>
                </c:pt>
                <c:pt idx="2">
                  <c:v>0.77833523048518249</c:v>
                </c:pt>
                <c:pt idx="3">
                  <c:v>0.85302924495034571</c:v>
                </c:pt>
                <c:pt idx="4">
                  <c:v>0.92372154539470153</c:v>
                </c:pt>
                <c:pt idx="5">
                  <c:v>0.97774576768928179</c:v>
                </c:pt>
                <c:pt idx="6">
                  <c:v>1.0231247978904574</c:v>
                </c:pt>
                <c:pt idx="7">
                  <c:v>1.0606820890587929</c:v>
                </c:pt>
                <c:pt idx="8">
                  <c:v>1.0924497049226445</c:v>
                </c:pt>
                <c:pt idx="9">
                  <c:v>1.11950866730295</c:v>
                </c:pt>
                <c:pt idx="10">
                  <c:v>1.1427889980421098</c:v>
                </c:pt>
                <c:pt idx="11">
                  <c:v>1.1629622436948273</c:v>
                </c:pt>
                <c:pt idx="12">
                  <c:v>1.1805573217624712</c:v>
                </c:pt>
                <c:pt idx="13">
                  <c:v>1.1959862485507415</c:v>
                </c:pt>
                <c:pt idx="14">
                  <c:v>1.2095781266526211</c:v>
                </c:pt>
                <c:pt idx="15">
                  <c:v>1.2215986187878847</c:v>
                </c:pt>
                <c:pt idx="16">
                  <c:v>1.2322652309208846</c:v>
                </c:pt>
                <c:pt idx="17">
                  <c:v>1.24175800081643</c:v>
                </c:pt>
                <c:pt idx="18">
                  <c:v>1.2502274617085369</c:v>
                </c:pt>
                <c:pt idx="19">
                  <c:v>1.2578005442479872</c:v>
                </c:pt>
                <c:pt idx="20">
                  <c:v>1.2645850520570039</c:v>
                </c:pt>
                <c:pt idx="21">
                  <c:v>1.2706730989681767</c:v>
                </c:pt>
                <c:pt idx="22">
                  <c:v>1.2761437930947559</c:v>
                </c:pt>
                <c:pt idx="23">
                  <c:v>1.281065363443608</c:v>
                </c:pt>
                <c:pt idx="24">
                  <c:v>1.2854968688198953</c:v>
                </c:pt>
                <c:pt idx="25">
                  <c:v>1.2894895885738549</c:v>
                </c:pt>
                <c:pt idx="26">
                  <c:v>1.2930881673047521</c:v>
                </c:pt>
                <c:pt idx="27">
                  <c:v>1.2963315663414403</c:v>
                </c:pt>
                <c:pt idx="28">
                  <c:v>1.2992538612714772</c:v>
                </c:pt>
                <c:pt idx="29">
                  <c:v>1.3018849151511978</c:v>
                </c:pt>
                <c:pt idx="30">
                  <c:v>1.3042509501066888</c:v>
                </c:pt>
                <c:pt idx="31">
                  <c:v>1.3063750349997671</c:v>
                </c:pt>
                <c:pt idx="32">
                  <c:v>1.3082775031206892</c:v>
                </c:pt>
                <c:pt idx="33">
                  <c:v>1.3099763110921745</c:v>
                </c:pt>
                <c:pt idx="34">
                  <c:v>1.3114873480600615</c:v>
                </c:pt>
                <c:pt idx="35">
                  <c:v>1.312824702618973</c:v>
                </c:pt>
                <c:pt idx="36">
                  <c:v>1.3140008936472827</c:v>
                </c:pt>
                <c:pt idx="37">
                  <c:v>1.315027070213364</c:v>
                </c:pt>
                <c:pt idx="38">
                  <c:v>1.3159131848998631</c:v>
                </c:pt>
                <c:pt idx="39">
                  <c:v>1.3166681442281876</c:v>
                </c:pt>
                <c:pt idx="40">
                  <c:v>1.3172999393178264</c:v>
                </c:pt>
                <c:pt idx="41">
                  <c:v>1.317815759459708</c:v>
                </c:pt>
                <c:pt idx="42">
                  <c:v>1.3182220909010434</c:v>
                </c:pt>
                <c:pt idx="43">
                  <c:v>1.3185248028169516</c:v>
                </c:pt>
                <c:pt idx="44">
                  <c:v>1.3187292221708238</c:v>
                </c:pt>
                <c:pt idx="45">
                  <c:v>1.3188401989323997</c:v>
                </c:pt>
                <c:pt idx="46">
                  <c:v>1.3188621629232338</c:v>
                </c:pt>
                <c:pt idx="47">
                  <c:v>1.3187991733882201</c:v>
                </c:pt>
                <c:pt idx="48">
                  <c:v>1.3186549622447705</c:v>
                </c:pt>
                <c:pt idx="49">
                  <c:v>1.3184329718344887</c:v>
                </c:pt>
                <c:pt idx="50">
                  <c:v>1.3181363878927947</c:v>
                </c:pt>
                <c:pt idx="51">
                  <c:v>1.317768168357401</c:v>
                </c:pt>
                <c:pt idx="52">
                  <c:v>1.3173310685547481</c:v>
                </c:pt>
                <c:pt idx="53">
                  <c:v>1.3168276632326827</c:v>
                </c:pt>
                <c:pt idx="54">
                  <c:v>1.3162603658462868</c:v>
                </c:pt>
                <c:pt idx="55">
                  <c:v>1.3156314454505558</c:v>
                </c:pt>
                <c:pt idx="56">
                  <c:v>1.3149430415074601</c:v>
                </c:pt>
                <c:pt idx="57">
                  <c:v>1.3141971768748655</c:v>
                </c:pt>
                <c:pt idx="58">
                  <c:v>1.3133957692100027</c:v>
                </c:pt>
                <c:pt idx="59">
                  <c:v>1.3125406409899698</c:v>
                </c:pt>
                <c:pt idx="60">
                  <c:v>1.3116335283255061</c:v>
                </c:pt>
                <c:pt idx="61">
                  <c:v>1.3106760887214663</c:v>
                </c:pt>
                <c:pt idx="62">
                  <c:v>1.3096699079176064</c:v>
                </c:pt>
                <c:pt idx="63">
                  <c:v>1.3086165059260431</c:v>
                </c:pt>
                <c:pt idx="64">
                  <c:v>1.3075173423667699</c:v>
                </c:pt>
                <c:pt idx="65">
                  <c:v>1.3063738211895632</c:v>
                </c:pt>
                <c:pt idx="66">
                  <c:v>1.3051872948592771</c:v>
                </c:pt>
                <c:pt idx="67">
                  <c:v>1.3039590680716366</c:v>
                </c:pt>
                <c:pt idx="68">
                  <c:v>1.302690401058062</c:v>
                </c:pt>
                <c:pt idx="69">
                  <c:v>1.3013825125305638</c:v>
                </c:pt>
                <c:pt idx="70">
                  <c:v>1.3000365823112388</c:v>
                </c:pt>
                <c:pt idx="71">
                  <c:v>1.2986537536852178</c:v>
                </c:pt>
                <c:pt idx="72">
                  <c:v>1.2972351355109828</c:v>
                </c:pt>
                <c:pt idx="73">
                  <c:v>1.2957818041176514</c:v>
                </c:pt>
                <c:pt idx="74">
                  <c:v>1.2942948050150898</c:v>
                </c:pt>
                <c:pt idx="75">
                  <c:v>1.2927751544394268</c:v>
                </c:pt>
                <c:pt idx="76">
                  <c:v>1.2912238407537069</c:v>
                </c:pt>
                <c:pt idx="77">
                  <c:v>1.2896418257209206</c:v>
                </c:pt>
                <c:pt idx="78">
                  <c:v>1.2880300456644911</c:v>
                </c:pt>
                <c:pt idx="79">
                  <c:v>1.286389412529398</c:v>
                </c:pt>
                <c:pt idx="80">
                  <c:v>1.2847208148554745</c:v>
                </c:pt>
                <c:pt idx="81">
                  <c:v>1.2830251186729713</c:v>
                </c:pt>
                <c:pt idx="82">
                  <c:v>1.281303168329222</c:v>
                </c:pt>
                <c:pt idx="83">
                  <c:v>1.2795557872541514</c:v>
                </c:pt>
                <c:pt idx="84">
                  <c:v>1.2777837786714115</c:v>
                </c:pt>
                <c:pt idx="85">
                  <c:v>1.2759879262610818</c:v>
                </c:pt>
                <c:pt idx="86">
                  <c:v>1.2741689947791592</c:v>
                </c:pt>
                <c:pt idx="87">
                  <c:v>1.272327730638404</c:v>
                </c:pt>
                <c:pt idx="88">
                  <c:v>1.2704648624545656</c:v>
                </c:pt>
                <c:pt idx="89">
                  <c:v>1.2685811015615149</c:v>
                </c:pt>
                <c:pt idx="90">
                  <c:v>1.2666771424983887</c:v>
                </c:pt>
                <c:pt idx="91">
                  <c:v>1.2647536634714767</c:v>
                </c:pt>
                <c:pt idx="92">
                  <c:v>1.2628113267932544</c:v>
                </c:pt>
                <c:pt idx="93">
                  <c:v>1.2608507793006809</c:v>
                </c:pt>
                <c:pt idx="94">
                  <c:v>1.2588726527546341</c:v>
                </c:pt>
                <c:pt idx="95">
                  <c:v>1.2568775642221297</c:v>
                </c:pt>
                <c:pt idx="96">
                  <c:v>1.2548661164427859</c:v>
                </c:pt>
                <c:pt idx="97">
                  <c:v>1.2528388981808232</c:v>
                </c:pt>
                <c:pt idx="98">
                  <c:v>1.2507964845637445</c:v>
                </c:pt>
                <c:pt idx="99">
                  <c:v>1.2487394374087117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Test!$AX$22:$ES$22</c:f>
              <c:numCache>
                <c:formatCode>0.0000</c:formatCode>
                <c:ptCount val="100"/>
                <c:pt idx="0">
                  <c:v>0.26258426006969793</c:v>
                </c:pt>
                <c:pt idx="1">
                  <c:v>0.24159064313808293</c:v>
                </c:pt>
                <c:pt idx="2">
                  <c:v>0.29434067988237339</c:v>
                </c:pt>
                <c:pt idx="3">
                  <c:v>0.31811789481540714</c:v>
                </c:pt>
                <c:pt idx="4">
                  <c:v>0.34291599113601834</c:v>
                </c:pt>
                <c:pt idx="5">
                  <c:v>0.36068868503975432</c:v>
                </c:pt>
                <c:pt idx="6">
                  <c:v>0.37440392747066725</c:v>
                </c:pt>
                <c:pt idx="7">
                  <c:v>0.38386892493726288</c:v>
                </c:pt>
                <c:pt idx="8">
                  <c:v>0.38977684565965931</c:v>
                </c:pt>
                <c:pt idx="9">
                  <c:v>0.39252380273807003</c:v>
                </c:pt>
                <c:pt idx="10">
                  <c:v>0.39254053693277791</c:v>
                </c:pt>
                <c:pt idx="11">
                  <c:v>0.39019405012216662</c:v>
                </c:pt>
                <c:pt idx="12">
                  <c:v>0.38581659184268874</c:v>
                </c:pt>
                <c:pt idx="13">
                  <c:v>0.3797000459108103</c:v>
                </c:pt>
                <c:pt idx="14">
                  <c:v>0.37210135329538507</c:v>
                </c:pt>
                <c:pt idx="15">
                  <c:v>0.36324521887659073</c:v>
                </c:pt>
                <c:pt idx="16">
                  <c:v>0.35332768017899718</c:v>
                </c:pt>
                <c:pt idx="17">
                  <c:v>0.34251928315177627</c:v>
                </c:pt>
                <c:pt idx="18">
                  <c:v>0.33096810143928151</c:v>
                </c:pt>
                <c:pt idx="19">
                  <c:v>0.31880247032117248</c:v>
                </c:pt>
                <c:pt idx="20">
                  <c:v>0.30613345160185584</c:v>
                </c:pt>
                <c:pt idx="21">
                  <c:v>0.29305702817138735</c:v>
                </c:pt>
                <c:pt idx="22">
                  <c:v>0.27965604596093474</c:v>
                </c:pt>
                <c:pt idx="23">
                  <c:v>0.26600192290031555</c:v>
                </c:pt>
                <c:pt idx="24">
                  <c:v>0.25215614712904411</c:v>
                </c:pt>
                <c:pt idx="25">
                  <c:v>0.23817158656959486</c:v>
                </c:pt>
                <c:pt idx="26">
                  <c:v>0.22409363110829034</c:v>
                </c:pt>
                <c:pt idx="27">
                  <c:v>0.20996118712714462</c:v>
                </c:pt>
                <c:pt idx="28">
                  <c:v>0.19580754239711168</c:v>
                </c:pt>
                <c:pt idx="29">
                  <c:v>0.18166111753171849</c:v>
                </c:pt>
                <c:pt idx="30">
                  <c:v>0.16754611842958994</c:v>
                </c:pt>
                <c:pt idx="31">
                  <c:v>0.15348310246473607</c:v>
                </c:pt>
                <c:pt idx="32">
                  <c:v>0.13948946964727532</c:v>
                </c:pt>
                <c:pt idx="33">
                  <c:v>0.1255798885868491</c:v>
                </c:pt>
                <c:pt idx="34">
                  <c:v>0.11176666584722661</c:v>
                </c:pt>
                <c:pt idx="35">
                  <c:v>9.8060066177399208E-2</c:v>
                </c:pt>
                <c:pt idx="36">
                  <c:v>8.446859013202962E-2</c:v>
                </c:pt>
                <c:pt idx="37">
                  <c:v>7.0999214740911754E-2</c:v>
                </c:pt>
                <c:pt idx="38">
                  <c:v>5.7657602141089503E-2</c:v>
                </c:pt>
                <c:pt idx="39">
                  <c:v>4.4448280434707332E-2</c:v>
                </c:pt>
                <c:pt idx="40">
                  <c:v>3.1374800469424202E-2</c:v>
                </c:pt>
                <c:pt idx="41">
                  <c:v>1.8439871746106284E-2</c:v>
                </c:pt>
                <c:pt idx="42">
                  <c:v>5.6454802312886909E-3</c:v>
                </c:pt>
                <c:pt idx="43">
                  <c:v>-7.0070095186960391E-3</c:v>
                </c:pt>
                <c:pt idx="44">
                  <c:v>-1.9516765836299077E-2</c:v>
                </c:pt>
                <c:pt idx="45">
                  <c:v>-3.1883413216833689E-2</c:v>
                </c:pt>
                <c:pt idx="46">
                  <c:v>-4.4106965822027333E-2</c:v>
                </c:pt>
                <c:pt idx="47">
                  <c:v>-5.6187769855936154E-2</c:v>
                </c:pt>
                <c:pt idx="48">
                  <c:v>-6.8126453637046058E-2</c:v>
                </c:pt>
                <c:pt idx="49">
                  <c:v>-7.9923884347083474E-2</c:v>
                </c:pt>
                <c:pt idx="50">
                  <c:v>-9.15811305727664E-2</c:v>
                </c:pt>
                <c:pt idx="51">
                  <c:v>-0.10309942987426962</c:v>
                </c:pt>
                <c:pt idx="52">
                  <c:v>-0.11448016071598355</c:v>
                </c:pt>
                <c:pt idx="53">
                  <c:v>-0.12572481818334258</c:v>
                </c:pt>
                <c:pt idx="54">
                  <c:v>-0.13683499298590707</c:v>
                </c:pt>
                <c:pt idx="55">
                  <c:v>-0.14781235331308906</c:v>
                </c:pt>
                <c:pt idx="56">
                  <c:v>-0.15865862916629114</c:v>
                </c:pt>
                <c:pt idx="57">
                  <c:v>-0.16937559884095499</c:v>
                </c:pt>
                <c:pt idx="58">
                  <c:v>-0.17996507727513167</c:v>
                </c:pt>
                <c:pt idx="59">
                  <c:v>-0.19042890601856349</c:v>
                </c:pt>
                <c:pt idx="60">
                  <c:v>-0.20076894460868294</c:v>
                </c:pt>
                <c:pt idx="61">
                  <c:v>-0.21098706316804977</c:v>
                </c:pt>
                <c:pt idx="62">
                  <c:v>-0.22108513606213542</c:v>
                </c:pt>
                <c:pt idx="63">
                  <c:v>-0.23106503647752968</c:v>
                </c:pt>
                <c:pt idx="64">
                  <c:v>-0.24092863179900476</c:v>
                </c:pt>
                <c:pt idx="65">
                  <c:v>-0.25067777967981347</c:v>
                </c:pt>
                <c:pt idx="66">
                  <c:v>-0.2603143247134368</c:v>
                </c:pt>
                <c:pt idx="67">
                  <c:v>-0.26984009562700889</c:v>
                </c:pt>
                <c:pt idx="68">
                  <c:v>-0.27925690292708222</c:v>
                </c:pt>
                <c:pt idx="69">
                  <c:v>-0.28856653693746104</c:v>
                </c:pt>
                <c:pt idx="70">
                  <c:v>-0.29777076617669818</c:v>
                </c:pt>
                <c:pt idx="71">
                  <c:v>-0.30687133602969957</c:v>
                </c:pt>
                <c:pt idx="72">
                  <c:v>-0.31586996767381836</c:v>
                </c:pt>
                <c:pt idx="73">
                  <c:v>-0.32476835722499275</c:v>
                </c:pt>
                <c:pt idx="74">
                  <c:v>-0.33356817507397074</c:v>
                </c:pt>
                <c:pt idx="75">
                  <c:v>-0.3422710653865737</c:v>
                </c:pt>
                <c:pt idx="76">
                  <c:v>-0.35087864574534355</c:v>
                </c:pt>
                <c:pt idx="77">
                  <c:v>-0.35939250691287594</c:v>
                </c:pt>
                <c:pt idx="78">
                  <c:v>-0.36781421269970971</c:v>
                </c:pt>
                <c:pt idx="79">
                  <c:v>-0.37614529992187751</c:v>
                </c:pt>
                <c:pt idx="80">
                  <c:v>-0.38438727843517073</c:v>
                </c:pt>
                <c:pt idx="81">
                  <c:v>-0.39254163123486235</c:v>
                </c:pt>
                <c:pt idx="82">
                  <c:v>-0.40060981461110517</c:v>
                </c:pt>
                <c:pt idx="83">
                  <c:v>-0.40859325835150656</c:v>
                </c:pt>
                <c:pt idx="84">
                  <c:v>-0.4164933659834954</c:v>
                </c:pt>
                <c:pt idx="85">
                  <c:v>-0.42431151505007175</c:v>
                </c:pt>
                <c:pt idx="86">
                  <c:v>-0.43204905741337335</c:v>
                </c:pt>
                <c:pt idx="87">
                  <c:v>-0.43970731958123194</c:v>
                </c:pt>
                <c:pt idx="88">
                  <c:v>-0.44728760305253418</c:v>
                </c:pt>
                <c:pt idx="89">
                  <c:v>-0.45479118467775992</c:v>
                </c:pt>
                <c:pt idx="90">
                  <c:v>-0.46221931703155905</c:v>
                </c:pt>
                <c:pt idx="91">
                  <c:v>-0.46957322879465063</c:v>
                </c:pt>
                <c:pt idx="92">
                  <c:v>-0.47685412514269881</c:v>
                </c:pt>
                <c:pt idx="93">
                  <c:v>-0.48406318814014004</c:v>
                </c:pt>
                <c:pt idx="94">
                  <c:v>-0.49120157713721874</c:v>
                </c:pt>
                <c:pt idx="95">
                  <c:v>-0.49827042916872882</c:v>
                </c:pt>
                <c:pt idx="96">
                  <c:v>-0.50527085935317606</c:v>
                </c:pt>
                <c:pt idx="97">
                  <c:v>-0.51220396129125634</c:v>
                </c:pt>
                <c:pt idx="98">
                  <c:v>-0.51907080746270706</c:v>
                </c:pt>
                <c:pt idx="99">
                  <c:v>-0.52587244962073387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Test!$AX$23:$ES$23</c:f>
              <c:numCache>
                <c:formatCode>0.0000</c:formatCode>
                <c:ptCount val="100"/>
                <c:pt idx="0">
                  <c:v>0.69335198194182301</c:v>
                </c:pt>
                <c:pt idx="1">
                  <c:v>0.58828171086841585</c:v>
                </c:pt>
                <c:pt idx="2">
                  <c:v>0.70242347828272444</c:v>
                </c:pt>
                <c:pt idx="3">
                  <c:v>0.74358519440808279</c:v>
                </c:pt>
                <c:pt idx="4">
                  <c:v>0.79674700885460592</c:v>
                </c:pt>
                <c:pt idx="5">
                  <c:v>0.83838998679403731</c:v>
                </c:pt>
                <c:pt idx="6">
                  <c:v>0.87621223279767868</c:v>
                </c:pt>
                <c:pt idx="7">
                  <c:v>0.9088756736473651</c:v>
                </c:pt>
                <c:pt idx="8">
                  <c:v>0.93757125634658578</c:v>
                </c:pt>
                <c:pt idx="9">
                  <c:v>0.9626818732014818</c:v>
                </c:pt>
                <c:pt idx="10">
                  <c:v>0.98474188051842604</c:v>
                </c:pt>
                <c:pt idx="11">
                  <c:v>1.0041642746380286</c:v>
                </c:pt>
                <c:pt idx="12">
                  <c:v>1.0213248819137635</c:v>
                </c:pt>
                <c:pt idx="13">
                  <c:v>1.0365448562463859</c:v>
                </c:pt>
                <c:pt idx="14">
                  <c:v>1.0501027355667687</c:v>
                </c:pt>
                <c:pt idx="15">
                  <c:v>1.0622378207687131</c:v>
                </c:pt>
                <c:pt idx="16">
                  <c:v>1.0731556258523383</c:v>
                </c:pt>
                <c:pt idx="17">
                  <c:v>1.083032178238827</c:v>
                </c:pt>
                <c:pt idx="18">
                  <c:v>1.0920180495138045</c:v>
                </c:pt>
                <c:pt idx="19">
                  <c:v>1.1002418650149464</c:v>
                </c:pt>
                <c:pt idx="20">
                  <c:v>1.1078133943558202</c:v>
                </c:pt>
                <c:pt idx="21">
                  <c:v>1.1148262378409932</c:v>
                </c:pt>
                <c:pt idx="22">
                  <c:v>1.1213601551337344</c:v>
                </c:pt>
                <c:pt idx="23">
                  <c:v>1.1274830747226716</c:v>
                </c:pt>
                <c:pt idx="24">
                  <c:v>1.1332528232096322</c:v>
                </c:pt>
                <c:pt idx="25">
                  <c:v>1.1387186098877171</c:v>
                </c:pt>
                <c:pt idx="26">
                  <c:v>1.143922298901495</c:v>
                </c:pt>
                <c:pt idx="27">
                  <c:v>1.1488994977444928</c:v>
                </c:pt>
                <c:pt idx="28">
                  <c:v>1.1536804874833981</c:v>
                </c:pt>
                <c:pt idx="29">
                  <c:v>1.1582910169313467</c:v>
                </c:pt>
                <c:pt idx="30">
                  <c:v>1.1627529801085867</c:v>
                </c:pt>
                <c:pt idx="31">
                  <c:v>1.1670849937403771</c:v>
                </c:pt>
                <c:pt idx="32">
                  <c:v>1.1713028892488975</c:v>
                </c:pt>
                <c:pt idx="33">
                  <c:v>1.1754201316821145</c:v>
                </c:pt>
                <c:pt idx="34">
                  <c:v>1.1794481762659141</c:v>
                </c:pt>
                <c:pt idx="35">
                  <c:v>1.1833967717412959</c:v>
                </c:pt>
                <c:pt idx="36">
                  <c:v>1.1872742183304845</c:v>
                </c:pt>
                <c:pt idx="37">
                  <c:v>1.1910875870399829</c:v>
                </c:pt>
                <c:pt idx="38">
                  <c:v>1.1948429060319574</c:v>
                </c:pt>
                <c:pt idx="39">
                  <c:v>1.1985453189572313</c:v>
                </c:pt>
                <c:pt idx="40">
                  <c:v>1.2021992194249633</c:v>
                </c:pt>
                <c:pt idx="41">
                  <c:v>1.2058083651693925</c:v>
                </c:pt>
                <c:pt idx="42">
                  <c:v>1.2093759749484372</c:v>
                </c:pt>
                <c:pt idx="43">
                  <c:v>1.2129048107598783</c:v>
                </c:pt>
                <c:pt idx="44">
                  <c:v>1.2163972475774558</c:v>
                </c:pt>
                <c:pt idx="45">
                  <c:v>1.2198553324820198</c:v>
                </c:pt>
                <c:pt idx="46">
                  <c:v>1.2232808347838238</c:v>
                </c:pt>
                <c:pt idx="47">
                  <c:v>1.2266752884941132</c:v>
                </c:pt>
                <c:pt idx="48">
                  <c:v>1.2300400283013904</c:v>
                </c:pt>
                <c:pt idx="49">
                  <c:v>1.2333762200349465</c:v>
                </c:pt>
                <c:pt idx="50">
                  <c:v>1.236684886451112</c:v>
                </c:pt>
                <c:pt idx="51">
                  <c:v>1.2399669290523376</c:v>
                </c:pt>
                <c:pt idx="52">
                  <c:v>1.2432231465425614</c:v>
                </c:pt>
                <c:pt idx="53">
                  <c:v>1.2464542504315055</c:v>
                </c:pt>
                <c:pt idx="54">
                  <c:v>1.2496608782232985</c:v>
                </c:pt>
                <c:pt idx="55">
                  <c:v>1.2528436045590956</c:v>
                </c:pt>
                <c:pt idx="56">
                  <c:v>1.2560029506274701</c:v>
                </c:pt>
                <c:pt idx="57">
                  <c:v>1.2591393921088339</c:v>
                </c:pt>
                <c:pt idx="58">
                  <c:v>1.2622533658797361</c:v>
                </c:pt>
                <c:pt idx="59">
                  <c:v>1.265345275668563</c:v>
                </c:pt>
                <c:pt idx="60">
                  <c:v>1.2684154968249866</c:v>
                </c:pt>
                <c:pt idx="61">
                  <c:v>1.2714643803407339</c:v>
                </c:pt>
                <c:pt idx="62">
                  <c:v>1.2744922562382168</c:v>
                </c:pt>
                <c:pt idx="63">
                  <c:v>1.2774994364256826</c:v>
                </c:pt>
                <c:pt idx="64">
                  <c:v>1.2804862171024145</c:v>
                </c:pt>
                <c:pt idx="65">
                  <c:v>1.2834528807846231</c:v>
                </c:pt>
                <c:pt idx="66">
                  <c:v>1.2863996980117882</c:v>
                </c:pt>
                <c:pt idx="67">
                  <c:v>1.2893269287839413</c:v>
                </c:pt>
                <c:pt idx="68">
                  <c:v>1.292234823772564</c:v>
                </c:pt>
                <c:pt idx="69">
                  <c:v>1.2951236253411125</c:v>
                </c:pt>
                <c:pt idx="70">
                  <c:v>1.2979935684055834</c:v>
                </c:pt>
                <c:pt idx="71">
                  <c:v>1.3008448811607476</c:v>
                </c:pt>
                <c:pt idx="72">
                  <c:v>1.3036777856936745</c:v>
                </c:pt>
                <c:pt idx="73">
                  <c:v>1.3064924985027426</c:v>
                </c:pt>
                <c:pt idx="74">
                  <c:v>1.3092892309374697</c:v>
                </c:pt>
                <c:pt idx="75">
                  <c:v>1.312068189572047</c:v>
                </c:pt>
                <c:pt idx="76">
                  <c:v>1.3148295765234133</c:v>
                </c:pt>
                <c:pt idx="77">
                  <c:v>1.3175735897229728</c:v>
                </c:pt>
                <c:pt idx="78">
                  <c:v>1.3203004231495883</c:v>
                </c:pt>
                <c:pt idx="79">
                  <c:v>1.3230102670302537</c:v>
                </c:pt>
                <c:pt idx="80">
                  <c:v>1.3257033080138099</c:v>
                </c:pt>
                <c:pt idx="81">
                  <c:v>1.3283797293221902</c:v>
                </c:pt>
                <c:pt idx="82">
                  <c:v>1.3310397108829441</c:v>
                </c:pt>
                <c:pt idx="83">
                  <c:v>1.3336834294461744</c:v>
                </c:pt>
                <c:pt idx="84">
                  <c:v>1.3363110586884961</c:v>
                </c:pt>
                <c:pt idx="85">
                  <c:v>1.3389227693061927</c:v>
                </c:pt>
                <c:pt idx="86">
                  <c:v>1.3415187290993813</c:v>
                </c:pt>
                <c:pt idx="87">
                  <c:v>1.3440991030486824</c:v>
                </c:pt>
                <c:pt idx="88">
                  <c:v>1.3466640533856489</c:v>
                </c:pt>
                <c:pt idx="89">
                  <c:v>1.349213739657976</c:v>
                </c:pt>
                <c:pt idx="90">
                  <c:v>1.3517483187903516</c:v>
                </c:pt>
                <c:pt idx="91">
                  <c:v>1.3542679451416482</c:v>
                </c:pt>
                <c:pt idx="92">
                  <c:v>1.3567727705590298</c:v>
                </c:pt>
                <c:pt idx="93">
                  <c:v>1.3592629444294588</c:v>
                </c:pt>
                <c:pt idx="94">
                  <c:v>1.3617386137289822</c:v>
                </c:pt>
                <c:pt idx="95">
                  <c:v>1.3641999230701241</c:v>
                </c:pt>
                <c:pt idx="96">
                  <c:v>1.3666470147476404</c:v>
                </c:pt>
                <c:pt idx="97">
                  <c:v>1.3690800287828444</c:v>
                </c:pt>
                <c:pt idx="98">
                  <c:v>1.3714991029666836</c:v>
                </c:pt>
                <c:pt idx="99">
                  <c:v>1.3739043729016969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Test!$AX$24:$ES$24</c:f>
              <c:numCache>
                <c:formatCode>0.0000</c:formatCode>
                <c:ptCount val="100"/>
                <c:pt idx="0">
                  <c:v>0.11985543774332061</c:v>
                </c:pt>
                <c:pt idx="1">
                  <c:v>-0.16204667386287344</c:v>
                </c:pt>
                <c:pt idx="2">
                  <c:v>-0.28860853571217271</c:v>
                </c:pt>
                <c:pt idx="3">
                  <c:v>-0.42787122837238734</c:v>
                </c:pt>
                <c:pt idx="4">
                  <c:v>-0.53732277173522403</c:v>
                </c:pt>
                <c:pt idx="5">
                  <c:v>-0.63372602697984792</c:v>
                </c:pt>
                <c:pt idx="6">
                  <c:v>-0.71581525395749845</c:v>
                </c:pt>
                <c:pt idx="7">
                  <c:v>-0.78679699111948309</c:v>
                </c:pt>
                <c:pt idx="8">
                  <c:v>-0.84805145320088338</c:v>
                </c:pt>
                <c:pt idx="9">
                  <c:v>-0.90107227886753938</c:v>
                </c:pt>
                <c:pt idx="10">
                  <c:v>-0.94699996394569319</c:v>
                </c:pt>
                <c:pt idx="11">
                  <c:v>-0.98682338920367985</c:v>
                </c:pt>
                <c:pt idx="12">
                  <c:v>-1.021371849255257</c:v>
                </c:pt>
                <c:pt idx="13">
                  <c:v>-1.0513551769610181</c:v>
                </c:pt>
                <c:pt idx="14">
                  <c:v>-1.0773812750578859</c:v>
                </c:pt>
                <c:pt idx="15">
                  <c:v>-1.0999737965587635</c:v>
                </c:pt>
                <c:pt idx="16">
                  <c:v>-1.1195851026187618</c:v>
                </c:pt>
                <c:pt idx="17">
                  <c:v>-1.13660707964894</c:v>
                </c:pt>
                <c:pt idx="18">
                  <c:v>-1.1513799121832862</c:v>
                </c:pt>
                <c:pt idx="19">
                  <c:v>-1.1641993882089365</c:v>
                </c:pt>
                <c:pt idx="20">
                  <c:v>-1.1753230119384028</c:v>
                </c:pt>
                <c:pt idx="21">
                  <c:v>-1.1849751712730492</c:v>
                </c:pt>
                <c:pt idx="22">
                  <c:v>-1.1933515341904433</c:v>
                </c:pt>
                <c:pt idx="23">
                  <c:v>-1.2006228114396933</c:v>
                </c:pt>
                <c:pt idx="24">
                  <c:v>-1.2069379916943652</c:v>
                </c:pt>
                <c:pt idx="25">
                  <c:v>-1.2124271336344576</c:v>
                </c:pt>
                <c:pt idx="26">
                  <c:v>-1.2172037828516598</c:v>
                </c:pt>
                <c:pt idx="27">
                  <c:v>-1.2213670689966487</c:v>
                </c:pt>
                <c:pt idx="28">
                  <c:v>-1.2250035289262839</c:v>
                </c:pt>
                <c:pt idx="29">
                  <c:v>-1.228188694039466</c:v>
                </c:pt>
                <c:pt idx="30">
                  <c:v>-1.2309884739569292</c:v>
                </c:pt>
                <c:pt idx="31">
                  <c:v>-1.2334603638235819</c:v>
                </c:pt>
                <c:pt idx="32">
                  <c:v>-1.2356544985175451</c:v>
                </c:pt>
                <c:pt idx="33">
                  <c:v>-1.2376145737404465</c:v>
                </c:pt>
                <c:pt idx="34">
                  <c:v>-1.2393786511938834</c:v>
                </c:pt>
                <c:pt idx="35">
                  <c:v>-1.2409798627096367</c:v>
                </c:pt>
                <c:pt idx="36">
                  <c:v>-1.2424470262148792</c:v>
                </c:pt>
                <c:pt idx="37">
                  <c:v>-1.243805184715808</c:v>
                </c:pt>
                <c:pt idx="38">
                  <c:v>-1.2450760780251851</c:v>
                </c:pt>
                <c:pt idx="39">
                  <c:v>-1.2462785557025309</c:v>
                </c:pt>
                <c:pt idx="40">
                  <c:v>-1.2474289385891737</c:v>
                </c:pt>
                <c:pt idx="41">
                  <c:v>-1.2485413353786625</c:v>
                </c:pt>
                <c:pt idx="42">
                  <c:v>-1.2496279198453322</c:v>
                </c:pt>
                <c:pt idx="43">
                  <c:v>-1.2506991736426514</c:v>
                </c:pt>
                <c:pt idx="44">
                  <c:v>-1.2517640989637238</c:v>
                </c:pt>
                <c:pt idx="45">
                  <c:v>-1.2528304048165646</c:v>
                </c:pt>
                <c:pt idx="46">
                  <c:v>-1.2539046701959315</c:v>
                </c:pt>
                <c:pt idx="47">
                  <c:v>-1.2549924870225053</c:v>
                </c:pt>
                <c:pt idx="48">
                  <c:v>-1.2560985853612872</c:v>
                </c:pt>
                <c:pt idx="49">
                  <c:v>-1.2572269431174707</c:v>
                </c:pt>
                <c:pt idx="50">
                  <c:v>-1.2583808821339428</c:v>
                </c:pt>
                <c:pt idx="51">
                  <c:v>-1.2595631523749091</c:v>
                </c:pt>
                <c:pt idx="52">
                  <c:v>-1.2607760056705608</c:v>
                </c:pt>
                <c:pt idx="53">
                  <c:v>-1.2620212603143517</c:v>
                </c:pt>
                <c:pt idx="54">
                  <c:v>-1.2633003576440582</c:v>
                </c:pt>
                <c:pt idx="55">
                  <c:v>-1.2646144115974232</c:v>
                </c:pt>
                <c:pt idx="56">
                  <c:v>-1.2659642521103283</c:v>
                </c:pt>
                <c:pt idx="57">
                  <c:v>-1.2673504631179051</c:v>
                </c:pt>
                <c:pt idx="58">
                  <c:v>-1.2687734158248378</c:v>
                </c:pt>
                <c:pt idx="59">
                  <c:v>-1.270233297828677</c:v>
                </c:pt>
                <c:pt idx="60">
                  <c:v>-1.271730138607793</c:v>
                </c:pt>
                <c:pt idx="61">
                  <c:v>-1.2732638318223712</c:v>
                </c:pt>
                <c:pt idx="62">
                  <c:v>-1.2748341548214708</c:v>
                </c:pt>
                <c:pt idx="63">
                  <c:v>-1.2764407857006623</c:v>
                </c:pt>
                <c:pt idx="64">
                  <c:v>-1.2780833182122522</c:v>
                </c:pt>
                <c:pt idx="65">
                  <c:v>-1.2797612747928657</c:v>
                </c:pt>
                <c:pt idx="66">
                  <c:v>-1.2814741179405336</c:v>
                </c:pt>
                <c:pt idx="67">
                  <c:v>-1.283221260144827</c:v>
                </c:pt>
                <c:pt idx="68">
                  <c:v>-1.2850020725485254</c:v>
                </c:pt>
                <c:pt idx="69">
                  <c:v>-1.2868158924973399</c:v>
                </c:pt>
                <c:pt idx="70">
                  <c:v>-1.2886620301149476</c:v>
                </c:pt>
                <c:pt idx="71">
                  <c:v>-1.2905397740237299</c:v>
                </c:pt>
                <c:pt idx="72">
                  <c:v>-1.2924483963167896</c:v>
                </c:pt>
                <c:pt idx="73">
                  <c:v>-1.2943871568738607</c:v>
                </c:pt>
                <c:pt idx="74">
                  <c:v>-1.2963553071023388</c:v>
                </c:pt>
                <c:pt idx="75">
                  <c:v>-1.2983520931746857</c:v>
                </c:pt>
                <c:pt idx="76">
                  <c:v>-1.3003767588247102</c:v>
                </c:pt>
                <c:pt idx="77">
                  <c:v>-1.3024285477575539</c:v>
                </c:pt>
                <c:pt idx="78">
                  <c:v>-1.3045067057214792</c:v>
                </c:pt>
                <c:pt idx="79">
                  <c:v>-1.3066104822836531</c:v>
                </c:pt>
                <c:pt idx="80">
                  <c:v>-1.3087391323469395</c:v>
                </c:pt>
                <c:pt idx="81">
                  <c:v>-1.3108919174401708</c:v>
                </c:pt>
                <c:pt idx="82">
                  <c:v>-1.313068106810382</c:v>
                </c:pt>
                <c:pt idx="83">
                  <c:v>-1.315266978341995</c:v>
                </c:pt>
                <c:pt idx="84">
                  <c:v>-1.3174878193248696</c:v>
                </c:pt>
                <c:pt idx="85">
                  <c:v>-1.3197299270904459</c:v>
                </c:pt>
                <c:pt idx="86">
                  <c:v>-1.3219926095328429</c:v>
                </c:pt>
                <c:pt idx="87">
                  <c:v>-1.3242751855297006</c:v>
                </c:pt>
                <c:pt idx="88">
                  <c:v>-1.3265769852757343</c:v>
                </c:pt>
                <c:pt idx="89">
                  <c:v>-1.3288973505403765</c:v>
                </c:pt>
                <c:pt idx="90">
                  <c:v>-1.3312356348594754</c:v>
                </c:pt>
                <c:pt idx="91">
                  <c:v>-1.3335912036697917</c:v>
                </c:pt>
                <c:pt idx="92">
                  <c:v>-1.3359634343939577</c:v>
                </c:pt>
                <c:pt idx="93">
                  <c:v>-1.3383517164826095</c:v>
                </c:pt>
                <c:pt idx="94">
                  <c:v>-1.3407554514195796</c:v>
                </c:pt>
                <c:pt idx="95">
                  <c:v>-1.3431740526952978</c:v>
                </c:pt>
                <c:pt idx="96">
                  <c:v>-1.3456069457529176</c:v>
                </c:pt>
                <c:pt idx="97">
                  <c:v>-1.348053567911117</c:v>
                </c:pt>
                <c:pt idx="98">
                  <c:v>-1.3505133682670267</c:v>
                </c:pt>
                <c:pt idx="99">
                  <c:v>-1.3529858075823165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Test!$AX$25:$ES$25</c:f>
              <c:numCache>
                <c:formatCode>0.0000</c:formatCode>
                <c:ptCount val="100"/>
                <c:pt idx="0">
                  <c:v>0.50893899521468122</c:v>
                </c:pt>
                <c:pt idx="1">
                  <c:v>0.22696781414326794</c:v>
                </c:pt>
                <c:pt idx="2">
                  <c:v>0.18619898730930828</c:v>
                </c:pt>
                <c:pt idx="3">
                  <c:v>8.9019851030539665E-2</c:v>
                </c:pt>
                <c:pt idx="4">
                  <c:v>2.0200185524724246E-2</c:v>
                </c:pt>
                <c:pt idx="5">
                  <c:v>-4.5706769311648077E-2</c:v>
                </c:pt>
                <c:pt idx="6">
                  <c:v>-0.1024709586292305</c:v>
                </c:pt>
                <c:pt idx="7">
                  <c:v>-0.15295767250829173</c:v>
                </c:pt>
                <c:pt idx="8">
                  <c:v>-0.19735401360805382</c:v>
                </c:pt>
                <c:pt idx="9">
                  <c:v>-0.23653790289344001</c:v>
                </c:pt>
                <c:pt idx="10">
                  <c:v>-0.27110054314907106</c:v>
                </c:pt>
                <c:pt idx="11">
                  <c:v>-0.30162712537951852</c:v>
                </c:pt>
                <c:pt idx="12">
                  <c:v>-0.32861961165461273</c:v>
                </c:pt>
                <c:pt idx="13">
                  <c:v>-0.35252483264470535</c:v>
                </c:pt>
                <c:pt idx="14">
                  <c:v>-0.37373334548171977</c:v>
                </c:pt>
                <c:pt idx="15">
                  <c:v>-0.39258701943681662</c:v>
                </c:pt>
                <c:pt idx="16">
                  <c:v>-0.40938396568526358</c:v>
                </c:pt>
                <c:pt idx="17">
                  <c:v>-0.42438382912088313</c:v>
                </c:pt>
                <c:pt idx="18">
                  <c:v>-0.43781244142491405</c:v>
                </c:pt>
                <c:pt idx="19">
                  <c:v>-0.44986607066350726</c:v>
                </c:pt>
                <c:pt idx="20">
                  <c:v>-0.46071519543030626</c:v>
                </c:pt>
                <c:pt idx="21">
                  <c:v>-0.47050784836416548</c:v>
                </c:pt>
                <c:pt idx="22">
                  <c:v>-0.47937255565142034</c:v>
                </c:pt>
                <c:pt idx="23">
                  <c:v>-0.48742091153231115</c:v>
                </c:pt>
                <c:pt idx="24">
                  <c:v>-0.49474982531780487</c:v>
                </c:pt>
                <c:pt idx="25">
                  <c:v>-0.501443477857621</c:v>
                </c:pt>
                <c:pt idx="26">
                  <c:v>-0.50757502183022052</c:v>
                </c:pt>
                <c:pt idx="27">
                  <c:v>-0.51320805735023933</c:v>
                </c:pt>
                <c:pt idx="28">
                  <c:v>-0.51839791125248691</c:v>
                </c:pt>
                <c:pt idx="29">
                  <c:v>-0.52319274532693139</c:v>
                </c:pt>
                <c:pt idx="30">
                  <c:v>-0.52763451584608934</c:v>
                </c:pt>
                <c:pt idx="31">
                  <c:v>-0.53175980401888379</c:v>
                </c:pt>
                <c:pt idx="32">
                  <c:v>-0.53560053454953083</c:v>
                </c:pt>
                <c:pt idx="33">
                  <c:v>-0.53918459728201218</c:v>
                </c:pt>
                <c:pt idx="34">
                  <c:v>-0.54253638496126477</c:v>
                </c:pt>
                <c:pt idx="35">
                  <c:v>-0.54567725842510606</c:v>
                </c:pt>
                <c:pt idx="36">
                  <c:v>-0.54862594903609785</c:v>
                </c:pt>
                <c:pt idx="37">
                  <c:v>-0.55139890684879722</c:v>
                </c:pt>
                <c:pt idx="38">
                  <c:v>-0.5540106018642279</c:v>
                </c:pt>
                <c:pt idx="39">
                  <c:v>-0.55647378473003162</c:v>
                </c:pt>
                <c:pt idx="40">
                  <c:v>-0.55879971238332204</c:v>
                </c:pt>
                <c:pt idx="41">
                  <c:v>-0.56099834338717258</c:v>
                </c:pt>
                <c:pt idx="42">
                  <c:v>-0.563078507066057</c:v>
                </c:pt>
                <c:pt idx="43">
                  <c:v>-0.56504804998731828</c:v>
                </c:pt>
                <c:pt idx="44">
                  <c:v>-0.56691396285323181</c:v>
                </c:pt>
                <c:pt idx="45">
                  <c:v>-0.5686824904513923</c:v>
                </c:pt>
                <c:pt idx="46">
                  <c:v>-0.57035922695107244</c:v>
                </c:pt>
                <c:pt idx="47">
                  <c:v>-0.57194919852224912</c:v>
                </c:pt>
                <c:pt idx="48">
                  <c:v>-0.57345693498545847</c:v>
                </c:pt>
                <c:pt idx="49">
                  <c:v>-0.5748865319687535</c:v>
                </c:pt>
                <c:pt idx="50">
                  <c:v>-0.57624170484779691</c:v>
                </c:pt>
                <c:pt idx="51">
                  <c:v>-0.57752583557219306</c:v>
                </c:pt>
                <c:pt idx="52">
                  <c:v>-0.57874201333181574</c:v>
                </c:pt>
                <c:pt idx="53">
                  <c:v>-0.5798930698878928</c:v>
                </c:pt>
                <c:pt idx="54">
                  <c:v>-0.58098161028217876</c:v>
                </c:pt>
                <c:pt idx="55">
                  <c:v>-0.58201003954126995</c:v>
                </c:pt>
                <c:pt idx="56">
                  <c:v>-0.58298058590994539</c:v>
                </c:pt>
                <c:pt idx="57">
                  <c:v>-0.58389532107552056</c:v>
                </c:pt>
                <c:pt idx="58">
                  <c:v>-0.58475617778307243</c:v>
                </c:pt>
                <c:pt idx="59">
                  <c:v>-0.58556496518768963</c:v>
                </c:pt>
                <c:pt idx="60">
                  <c:v>-0.58632338224345049</c:v>
                </c:pt>
                <c:pt idx="61">
                  <c:v>-0.5870330293886874</c:v>
                </c:pt>
                <c:pt idx="62">
                  <c:v>-0.5876954187523501</c:v>
                </c:pt>
                <c:pt idx="63">
                  <c:v>-0.58831198307624866</c:v>
                </c:pt>
                <c:pt idx="64">
                  <c:v>-0.58888408352194999</c:v>
                </c:pt>
                <c:pt idx="65">
                  <c:v>-0.58941301650861111</c:v>
                </c:pt>
                <c:pt idx="66">
                  <c:v>-0.58990001970855988</c:v>
                </c:pt>
                <c:pt idx="67">
                  <c:v>-0.59034627731058154</c:v>
                </c:pt>
                <c:pt idx="68">
                  <c:v>-0.59075292464626783</c:v>
                </c:pt>
                <c:pt idx="69">
                  <c:v>-0.5911210522621565</c:v>
                </c:pt>
                <c:pt idx="70">
                  <c:v>-0.59145170950942916</c:v>
                </c:pt>
                <c:pt idx="71">
                  <c:v>-0.59174590771346347</c:v>
                </c:pt>
                <c:pt idx="72">
                  <c:v>-0.59200462297730627</c:v>
                </c:pt>
                <c:pt idx="73">
                  <c:v>-0.59222879866601874</c:v>
                </c:pt>
                <c:pt idx="74">
                  <c:v>-0.59241934761266601</c:v>
                </c:pt>
                <c:pt idx="75">
                  <c:v>-0.5925771540813729</c:v>
                </c:pt>
                <c:pt idx="76">
                  <c:v>-0.59270307551822032</c:v>
                </c:pt>
                <c:pt idx="77">
                  <c:v>-0.59279794411673814</c:v>
                </c:pt>
                <c:pt idx="78">
                  <c:v>-0.59286256822124639</c:v>
                </c:pt>
                <c:pt idx="79">
                  <c:v>-0.59289773358827413</c:v>
                </c:pt>
                <c:pt idx="80">
                  <c:v>-0.59290420452364911</c:v>
                </c:pt>
                <c:pt idx="81">
                  <c:v>-0.59288272491056804</c:v>
                </c:pt>
                <c:pt idx="82">
                  <c:v>-0.59283401914197797</c:v>
                </c:pt>
                <c:pt idx="83">
                  <c:v>-0.59275879296886946</c:v>
                </c:pt>
                <c:pt idx="84">
                  <c:v>-0.59265773427459356</c:v>
                </c:pt>
                <c:pt idx="85">
                  <c:v>-0.59253151378401125</c:v>
                </c:pt>
                <c:pt idx="86">
                  <c:v>-0.5923807857151544</c:v>
                </c:pt>
                <c:pt idx="87">
                  <c:v>-0.5922061883800952</c:v>
                </c:pt>
                <c:pt idx="88">
                  <c:v>-0.59200834474086805</c:v>
                </c:pt>
                <c:pt idx="89">
                  <c:v>-0.59178786292554741</c:v>
                </c:pt>
                <c:pt idx="90">
                  <c:v>-0.59154533670893439</c:v>
                </c:pt>
                <c:pt idx="91">
                  <c:v>-0.59128134596174631</c:v>
                </c:pt>
                <c:pt idx="92">
                  <c:v>-0.59099645707171589</c:v>
                </c:pt>
                <c:pt idx="93">
                  <c:v>-0.59069122333957591</c:v>
                </c:pt>
                <c:pt idx="94">
                  <c:v>-0.59036618535254293</c:v>
                </c:pt>
                <c:pt idx="95">
                  <c:v>-0.59002187133757755</c:v>
                </c:pt>
                <c:pt idx="96">
                  <c:v>-0.58965879749643468</c:v>
                </c:pt>
                <c:pt idx="97">
                  <c:v>-0.5892774683242572</c:v>
                </c:pt>
                <c:pt idx="98">
                  <c:v>-0.58887837691325828</c:v>
                </c:pt>
                <c:pt idx="99">
                  <c:v>-0.58846200524285719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(X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3.1227842721950427</c:v>
                </c:pt>
                <c:pt idx="1">
                  <c:v>1.7057349616385968</c:v>
                </c:pt>
                <c:pt idx="2">
                  <c:v>-18.849096961725223</c:v>
                </c:pt>
                <c:pt idx="3">
                  <c:v>-12.878264031811087</c:v>
                </c:pt>
                <c:pt idx="4">
                  <c:v>-24.971557069895461</c:v>
                </c:pt>
                <c:pt idx="5">
                  <c:v>-33.471420168145059</c:v>
                </c:pt>
                <c:pt idx="6">
                  <c:v>-11.354673125782544</c:v>
                </c:pt>
                <c:pt idx="7">
                  <c:v>19.797777813537564</c:v>
                </c:pt>
                <c:pt idx="8">
                  <c:v>16.7755311674944</c:v>
                </c:pt>
                <c:pt idx="9">
                  <c:v>-35.918527458981941</c:v>
                </c:pt>
                <c:pt idx="10">
                  <c:v>-65.288093703512573</c:v>
                </c:pt>
                <c:pt idx="11">
                  <c:v>-35.333593716896551</c:v>
                </c:pt>
                <c:pt idx="12">
                  <c:v>-28.975903252089914</c:v>
                </c:pt>
                <c:pt idx="13">
                  <c:v>-23.417352359142612</c:v>
                </c:pt>
                <c:pt idx="14">
                  <c:v>-15.051905379763676</c:v>
                </c:pt>
                <c:pt idx="15">
                  <c:v>-105.99761461733364</c:v>
                </c:pt>
                <c:pt idx="16">
                  <c:v>6.527320697322077</c:v>
                </c:pt>
                <c:pt idx="17">
                  <c:v>-173.56362527615431</c:v>
                </c:pt>
                <c:pt idx="18">
                  <c:v>-35.233340988375218</c:v>
                </c:pt>
                <c:pt idx="19">
                  <c:v>3.6561886936510941</c:v>
                </c:pt>
                <c:pt idx="20">
                  <c:v>-16.811934386213526</c:v>
                </c:pt>
                <c:pt idx="21">
                  <c:v>-45.91011657155326</c:v>
                </c:pt>
                <c:pt idx="22">
                  <c:v>16.612068677971536</c:v>
                </c:pt>
                <c:pt idx="23">
                  <c:v>-4.0336642345650224</c:v>
                </c:pt>
                <c:pt idx="24">
                  <c:v>-0.71828752850519351</c:v>
                </c:pt>
                <c:pt idx="25">
                  <c:v>-49.459011716957406</c:v>
                </c:pt>
                <c:pt idx="26">
                  <c:v>-11.1543017023033</c:v>
                </c:pt>
                <c:pt idx="27">
                  <c:v>-15.461407472976184</c:v>
                </c:pt>
                <c:pt idx="28">
                  <c:v>-62.801091198994165</c:v>
                </c:pt>
                <c:pt idx="29">
                  <c:v>2.7298920964490918</c:v>
                </c:pt>
                <c:pt idx="30">
                  <c:v>-62.213164692170473</c:v>
                </c:pt>
                <c:pt idx="31">
                  <c:v>-45.505301841242314</c:v>
                </c:pt>
                <c:pt idx="32">
                  <c:v>-6.2430484170053333</c:v>
                </c:pt>
                <c:pt idx="33">
                  <c:v>3.8583923161088762</c:v>
                </c:pt>
                <c:pt idx="34">
                  <c:v>47.909769559803806</c:v>
                </c:pt>
                <c:pt idx="35">
                  <c:v>13.208726894620078</c:v>
                </c:pt>
                <c:pt idx="36">
                  <c:v>-70.416459956438246</c:v>
                </c:pt>
                <c:pt idx="37">
                  <c:v>-11.80807734305097</c:v>
                </c:pt>
                <c:pt idx="38">
                  <c:v>-10.369736486475823</c:v>
                </c:pt>
                <c:pt idx="39">
                  <c:v>-50.403241794684106</c:v>
                </c:pt>
                <c:pt idx="40">
                  <c:v>-52.824426898646934</c:v>
                </c:pt>
                <c:pt idx="41">
                  <c:v>12.398376092636838</c:v>
                </c:pt>
                <c:pt idx="42">
                  <c:v>-37.140366160156276</c:v>
                </c:pt>
                <c:pt idx="43">
                  <c:v>-54.990889571089987</c:v>
                </c:pt>
                <c:pt idx="44">
                  <c:v>-40.486815725161833</c:v>
                </c:pt>
                <c:pt idx="45">
                  <c:v>-161.61078767311682</c:v>
                </c:pt>
                <c:pt idx="46">
                  <c:v>33.181803920968349</c:v>
                </c:pt>
                <c:pt idx="47">
                  <c:v>-74.404612102871923</c:v>
                </c:pt>
                <c:pt idx="48">
                  <c:v>-13.89570707618239</c:v>
                </c:pt>
                <c:pt idx="49">
                  <c:v>-36.088751686425397</c:v>
                </c:pt>
                <c:pt idx="50">
                  <c:v>-133.75511543956895</c:v>
                </c:pt>
                <c:pt idx="51">
                  <c:v>-46.375002430945187</c:v>
                </c:pt>
                <c:pt idx="52">
                  <c:v>-151.23138488460967</c:v>
                </c:pt>
                <c:pt idx="53">
                  <c:v>-47.328570865993022</c:v>
                </c:pt>
                <c:pt idx="54">
                  <c:v>-60.069626313579377</c:v>
                </c:pt>
                <c:pt idx="55">
                  <c:v>-61.171576785622882</c:v>
                </c:pt>
                <c:pt idx="56">
                  <c:v>-14.650945882527676</c:v>
                </c:pt>
                <c:pt idx="57">
                  <c:v>-56.888631507370093</c:v>
                </c:pt>
                <c:pt idx="58">
                  <c:v>-29.534081927368415</c:v>
                </c:pt>
                <c:pt idx="59">
                  <c:v>-46.649677708218626</c:v>
                </c:pt>
                <c:pt idx="60">
                  <c:v>-59.132882711869719</c:v>
                </c:pt>
                <c:pt idx="61">
                  <c:v>-40.91952939977849</c:v>
                </c:pt>
                <c:pt idx="62">
                  <c:v>39.546525458279227</c:v>
                </c:pt>
                <c:pt idx="63">
                  <c:v>0.71267144643679625</c:v>
                </c:pt>
                <c:pt idx="64">
                  <c:v>-34.371205276162172</c:v>
                </c:pt>
                <c:pt idx="65">
                  <c:v>-65.97481166585132</c:v>
                </c:pt>
                <c:pt idx="66">
                  <c:v>-51.590069107780849</c:v>
                </c:pt>
                <c:pt idx="67">
                  <c:v>14.05508084270696</c:v>
                </c:pt>
                <c:pt idx="68">
                  <c:v>-49.668903190131665</c:v>
                </c:pt>
                <c:pt idx="69">
                  <c:v>-26.451700135698474</c:v>
                </c:pt>
                <c:pt idx="70">
                  <c:v>-36.435801529871291</c:v>
                </c:pt>
                <c:pt idx="71">
                  <c:v>-0.4241823676942218</c:v>
                </c:pt>
                <c:pt idx="72">
                  <c:v>-10.216491046761707</c:v>
                </c:pt>
                <c:pt idx="73">
                  <c:v>-13.628813376941805</c:v>
                </c:pt>
                <c:pt idx="74">
                  <c:v>-26.214533241764975</c:v>
                </c:pt>
                <c:pt idx="75">
                  <c:v>31.295674641562538</c:v>
                </c:pt>
                <c:pt idx="76">
                  <c:v>-56.232439804714218</c:v>
                </c:pt>
                <c:pt idx="77">
                  <c:v>-10.730601918099747</c:v>
                </c:pt>
                <c:pt idx="78">
                  <c:v>-61.980880446329962</c:v>
                </c:pt>
                <c:pt idx="79">
                  <c:v>-34.053917784588869</c:v>
                </c:pt>
                <c:pt idx="80">
                  <c:v>-77.058688474581714</c:v>
                </c:pt>
                <c:pt idx="81">
                  <c:v>51.16856925759717</c:v>
                </c:pt>
                <c:pt idx="82">
                  <c:v>-48.039908220208616</c:v>
                </c:pt>
                <c:pt idx="83">
                  <c:v>-18.856841413053392</c:v>
                </c:pt>
                <c:pt idx="84">
                  <c:v>10.555404126076965</c:v>
                </c:pt>
                <c:pt idx="85">
                  <c:v>-121.83269932669464</c:v>
                </c:pt>
                <c:pt idx="86">
                  <c:v>-7.1694425648381674</c:v>
                </c:pt>
                <c:pt idx="87">
                  <c:v>5.6920994123894202</c:v>
                </c:pt>
                <c:pt idx="88">
                  <c:v>-23.249623040412349</c:v>
                </c:pt>
                <c:pt idx="89">
                  <c:v>-39.192968165993747</c:v>
                </c:pt>
                <c:pt idx="90">
                  <c:v>102.02419973241075</c:v>
                </c:pt>
                <c:pt idx="91">
                  <c:v>-16.57325562259253</c:v>
                </c:pt>
                <c:pt idx="92">
                  <c:v>-80.03983772573163</c:v>
                </c:pt>
                <c:pt idx="93">
                  <c:v>-101.63522605718764</c:v>
                </c:pt>
                <c:pt idx="94">
                  <c:v>-13.527759191770283</c:v>
                </c:pt>
                <c:pt idx="95">
                  <c:v>-28.228151278911497</c:v>
                </c:pt>
                <c:pt idx="96">
                  <c:v>-19.163670670828139</c:v>
                </c:pt>
                <c:pt idx="97">
                  <c:v>-11.489363049623737</c:v>
                </c:pt>
                <c:pt idx="98">
                  <c:v>-21.014004858166324</c:v>
                </c:pt>
                <c:pt idx="99">
                  <c:v>-34.407160529792819</c:v>
                </c:pt>
                <c:pt idx="100">
                  <c:v>-44.452764291966517</c:v>
                </c:pt>
                <c:pt idx="101">
                  <c:v>-32.359170004694846</c:v>
                </c:pt>
                <c:pt idx="102">
                  <c:v>-41.608409298299073</c:v>
                </c:pt>
                <c:pt idx="103">
                  <c:v>-18.965345953447972</c:v>
                </c:pt>
                <c:pt idx="104">
                  <c:v>-76.589750201720804</c:v>
                </c:pt>
                <c:pt idx="105">
                  <c:v>7.2049795142744468</c:v>
                </c:pt>
                <c:pt idx="106">
                  <c:v>-30.380506702657158</c:v>
                </c:pt>
                <c:pt idx="107">
                  <c:v>-17.938245868600564</c:v>
                </c:pt>
                <c:pt idx="108">
                  <c:v>-75.009025298742671</c:v>
                </c:pt>
                <c:pt idx="109">
                  <c:v>13.772699795793784</c:v>
                </c:pt>
                <c:pt idx="110">
                  <c:v>-50.83039782110253</c:v>
                </c:pt>
                <c:pt idx="111">
                  <c:v>-98.043184401543783</c:v>
                </c:pt>
                <c:pt idx="112">
                  <c:v>-56.087930429065736</c:v>
                </c:pt>
                <c:pt idx="113">
                  <c:v>-33.751419656868876</c:v>
                </c:pt>
                <c:pt idx="114">
                  <c:v>-35.670864333414457</c:v>
                </c:pt>
                <c:pt idx="115">
                  <c:v>-75.489687433113048</c:v>
                </c:pt>
                <c:pt idx="116">
                  <c:v>41.920560126743297</c:v>
                </c:pt>
                <c:pt idx="117">
                  <c:v>7.5656887705782712</c:v>
                </c:pt>
                <c:pt idx="118">
                  <c:v>48.142079004806405</c:v>
                </c:pt>
                <c:pt idx="119">
                  <c:v>-7.9839433777812827</c:v>
                </c:pt>
                <c:pt idx="120">
                  <c:v>-4.4737867458143299</c:v>
                </c:pt>
                <c:pt idx="121">
                  <c:v>-19.517800631111331</c:v>
                </c:pt>
                <c:pt idx="122">
                  <c:v>-18.133544871525224</c:v>
                </c:pt>
                <c:pt idx="123">
                  <c:v>-94.60700632771163</c:v>
                </c:pt>
                <c:pt idx="124">
                  <c:v>-45.879262954071869</c:v>
                </c:pt>
                <c:pt idx="125">
                  <c:v>-24.367142435838055</c:v>
                </c:pt>
                <c:pt idx="126">
                  <c:v>-35.45205425088308</c:v>
                </c:pt>
                <c:pt idx="127">
                  <c:v>-13.986084966361517</c:v>
                </c:pt>
                <c:pt idx="128">
                  <c:v>-15.647455699452447</c:v>
                </c:pt>
                <c:pt idx="129">
                  <c:v>-34.495358331628047</c:v>
                </c:pt>
                <c:pt idx="130">
                  <c:v>33.229380001937031</c:v>
                </c:pt>
                <c:pt idx="131">
                  <c:v>-75.253702906271741</c:v>
                </c:pt>
                <c:pt idx="132">
                  <c:v>-22.388340275278964</c:v>
                </c:pt>
                <c:pt idx="133">
                  <c:v>1.4914493105694859</c:v>
                </c:pt>
                <c:pt idx="134">
                  <c:v>7.1267128131706787</c:v>
                </c:pt>
                <c:pt idx="135">
                  <c:v>-10.975696154184124</c:v>
                </c:pt>
                <c:pt idx="136">
                  <c:v>-20.481860268375893</c:v>
                </c:pt>
                <c:pt idx="137">
                  <c:v>-14.381656040325606</c:v>
                </c:pt>
                <c:pt idx="138">
                  <c:v>-51.740461036379202</c:v>
                </c:pt>
                <c:pt idx="139">
                  <c:v>-55.301434415900225</c:v>
                </c:pt>
                <c:pt idx="140">
                  <c:v>-100.24424824001468</c:v>
                </c:pt>
                <c:pt idx="141">
                  <c:v>49.8778714014028</c:v>
                </c:pt>
                <c:pt idx="142">
                  <c:v>-24.753483849668402</c:v>
                </c:pt>
                <c:pt idx="143">
                  <c:v>2.1820610877279023</c:v>
                </c:pt>
                <c:pt idx="144">
                  <c:v>-68.446930425232111</c:v>
                </c:pt>
                <c:pt idx="145">
                  <c:v>27.282496531822996</c:v>
                </c:pt>
                <c:pt idx="146">
                  <c:v>-39.061569303916258</c:v>
                </c:pt>
                <c:pt idx="147">
                  <c:v>45.663507730552382</c:v>
                </c:pt>
                <c:pt idx="148">
                  <c:v>-60.576520315989171</c:v>
                </c:pt>
                <c:pt idx="149">
                  <c:v>-103.6603771025746</c:v>
                </c:pt>
                <c:pt idx="150">
                  <c:v>-29.340613627394227</c:v>
                </c:pt>
                <c:pt idx="151">
                  <c:v>-62.132693871742752</c:v>
                </c:pt>
                <c:pt idx="152">
                  <c:v>-23.330822644849974</c:v>
                </c:pt>
                <c:pt idx="153">
                  <c:v>39.699185206988624</c:v>
                </c:pt>
                <c:pt idx="154">
                  <c:v>-37.261271790003654</c:v>
                </c:pt>
                <c:pt idx="155">
                  <c:v>30.743341283527055</c:v>
                </c:pt>
                <c:pt idx="156">
                  <c:v>-33.531020434242762</c:v>
                </c:pt>
                <c:pt idx="157">
                  <c:v>-25.974322277945845</c:v>
                </c:pt>
                <c:pt idx="158">
                  <c:v>-39.047380685950522</c:v>
                </c:pt>
                <c:pt idx="159">
                  <c:v>-8.144730933111358</c:v>
                </c:pt>
                <c:pt idx="160">
                  <c:v>-91.423618165052687</c:v>
                </c:pt>
                <c:pt idx="161">
                  <c:v>-13.022983229616313</c:v>
                </c:pt>
                <c:pt idx="162">
                  <c:v>24.414813119684034</c:v>
                </c:pt>
                <c:pt idx="163">
                  <c:v>-44.778119733837627</c:v>
                </c:pt>
                <c:pt idx="164">
                  <c:v>-18.080972332076147</c:v>
                </c:pt>
                <c:pt idx="165">
                  <c:v>16.697530693884158</c:v>
                </c:pt>
                <c:pt idx="166">
                  <c:v>-22.821473452102175</c:v>
                </c:pt>
                <c:pt idx="167">
                  <c:v>19.004852195949432</c:v>
                </c:pt>
                <c:pt idx="168">
                  <c:v>-11.971455330428006</c:v>
                </c:pt>
                <c:pt idx="169">
                  <c:v>21.145640020673468</c:v>
                </c:pt>
                <c:pt idx="170">
                  <c:v>-40.715694672903915</c:v>
                </c:pt>
                <c:pt idx="171">
                  <c:v>-85.000508390307957</c:v>
                </c:pt>
                <c:pt idx="172">
                  <c:v>-93.933391075331571</c:v>
                </c:pt>
                <c:pt idx="173">
                  <c:v>-25.142078566317061</c:v>
                </c:pt>
                <c:pt idx="174">
                  <c:v>-54.093528690755818</c:v>
                </c:pt>
                <c:pt idx="175">
                  <c:v>-43.238906554876962</c:v>
                </c:pt>
                <c:pt idx="176">
                  <c:v>7.6276856354033153</c:v>
                </c:pt>
                <c:pt idx="177">
                  <c:v>-44.006614720477387</c:v>
                </c:pt>
                <c:pt idx="178">
                  <c:v>-25.954974049649351</c:v>
                </c:pt>
                <c:pt idx="179">
                  <c:v>-42.88839443776925</c:v>
                </c:pt>
                <c:pt idx="180">
                  <c:v>-62.954991615469886</c:v>
                </c:pt>
                <c:pt idx="181">
                  <c:v>-5.2422377903550217</c:v>
                </c:pt>
                <c:pt idx="182">
                  <c:v>-20.436916680115978</c:v>
                </c:pt>
                <c:pt idx="183">
                  <c:v>14.720663837670177</c:v>
                </c:pt>
                <c:pt idx="184">
                  <c:v>-11.043612061212507</c:v>
                </c:pt>
                <c:pt idx="185">
                  <c:v>26.051895097566124</c:v>
                </c:pt>
                <c:pt idx="186">
                  <c:v>-50.694903072130288</c:v>
                </c:pt>
                <c:pt idx="187">
                  <c:v>-7.4058746131801962</c:v>
                </c:pt>
                <c:pt idx="188">
                  <c:v>-30.004608359427067</c:v>
                </c:pt>
                <c:pt idx="189">
                  <c:v>12.055718157125298</c:v>
                </c:pt>
                <c:pt idx="190">
                  <c:v>-49.682786054892276</c:v>
                </c:pt>
                <c:pt idx="191">
                  <c:v>-43.273715208979254</c:v>
                </c:pt>
                <c:pt idx="192">
                  <c:v>-44.045303409659255</c:v>
                </c:pt>
                <c:pt idx="193">
                  <c:v>-56.936483089469611</c:v>
                </c:pt>
                <c:pt idx="194">
                  <c:v>-4.1193810404493973</c:v>
                </c:pt>
                <c:pt idx="195">
                  <c:v>-41.857248022788966</c:v>
                </c:pt>
                <c:pt idx="196">
                  <c:v>-6.8138596977005941</c:v>
                </c:pt>
                <c:pt idx="197">
                  <c:v>3.8662564838716946</c:v>
                </c:pt>
                <c:pt idx="198">
                  <c:v>-26.016054626489503</c:v>
                </c:pt>
                <c:pt idx="199">
                  <c:v>11.505055817404047</c:v>
                </c:pt>
                <c:pt idx="200">
                  <c:v>4.9221682272755789</c:v>
                </c:pt>
                <c:pt idx="201">
                  <c:v>9.9475450266992205</c:v>
                </c:pt>
                <c:pt idx="202">
                  <c:v>49.150449606468165</c:v>
                </c:pt>
                <c:pt idx="203">
                  <c:v>-8.3574716146865597</c:v>
                </c:pt>
                <c:pt idx="204">
                  <c:v>-90.796443949678505</c:v>
                </c:pt>
                <c:pt idx="205">
                  <c:v>-35.059970652508589</c:v>
                </c:pt>
                <c:pt idx="206">
                  <c:v>31.510015210582132</c:v>
                </c:pt>
                <c:pt idx="207">
                  <c:v>15.349011664358976</c:v>
                </c:pt>
                <c:pt idx="208">
                  <c:v>-70.641078248926533</c:v>
                </c:pt>
                <c:pt idx="209">
                  <c:v>-50.184518282532615</c:v>
                </c:pt>
                <c:pt idx="210">
                  <c:v>-56.744248063459175</c:v>
                </c:pt>
                <c:pt idx="211">
                  <c:v>-9.942556135694014</c:v>
                </c:pt>
                <c:pt idx="212">
                  <c:v>-18.67387219431669</c:v>
                </c:pt>
                <c:pt idx="213">
                  <c:v>-10.356583210718496</c:v>
                </c:pt>
                <c:pt idx="214">
                  <c:v>-78.98493796587799</c:v>
                </c:pt>
                <c:pt idx="215">
                  <c:v>-32.048598087437163</c:v>
                </c:pt>
                <c:pt idx="216">
                  <c:v>-37.63386057369285</c:v>
                </c:pt>
                <c:pt idx="217">
                  <c:v>-7.6570463191106697</c:v>
                </c:pt>
                <c:pt idx="218">
                  <c:v>-18.242399565939145</c:v>
                </c:pt>
                <c:pt idx="219">
                  <c:v>50.557412665197894</c:v>
                </c:pt>
                <c:pt idx="220">
                  <c:v>-65.365255180623492</c:v>
                </c:pt>
                <c:pt idx="221">
                  <c:v>10.762751275695297</c:v>
                </c:pt>
                <c:pt idx="222">
                  <c:v>-13.06635236184891</c:v>
                </c:pt>
                <c:pt idx="223">
                  <c:v>-26.591055903336461</c:v>
                </c:pt>
                <c:pt idx="224">
                  <c:v>-45.506870643371833</c:v>
                </c:pt>
                <c:pt idx="225">
                  <c:v>-50.854348312513892</c:v>
                </c:pt>
                <c:pt idx="226">
                  <c:v>-52.315363691339329</c:v>
                </c:pt>
                <c:pt idx="227">
                  <c:v>-46.37236613164135</c:v>
                </c:pt>
                <c:pt idx="228">
                  <c:v>-37.70295123266726</c:v>
                </c:pt>
                <c:pt idx="229">
                  <c:v>-70.39750637315268</c:v>
                </c:pt>
                <c:pt idx="230">
                  <c:v>-23.587579462759962</c:v>
                </c:pt>
                <c:pt idx="231">
                  <c:v>-78.299911120882896</c:v>
                </c:pt>
                <c:pt idx="232">
                  <c:v>-23.06857857232939</c:v>
                </c:pt>
                <c:pt idx="233">
                  <c:v>-30.330407281199811</c:v>
                </c:pt>
                <c:pt idx="234">
                  <c:v>-51.252418319458698</c:v>
                </c:pt>
                <c:pt idx="235">
                  <c:v>6.9527975243349101</c:v>
                </c:pt>
                <c:pt idx="236">
                  <c:v>18.123838761798659</c:v>
                </c:pt>
                <c:pt idx="237">
                  <c:v>-75.666201327132001</c:v>
                </c:pt>
                <c:pt idx="238">
                  <c:v>-21.758859072820925</c:v>
                </c:pt>
                <c:pt idx="239">
                  <c:v>-48.935168980434867</c:v>
                </c:pt>
                <c:pt idx="240">
                  <c:v>-7.683263672918403</c:v>
                </c:pt>
                <c:pt idx="241">
                  <c:v>-45.371303035700649</c:v>
                </c:pt>
                <c:pt idx="242">
                  <c:v>-83.532779230195629</c:v>
                </c:pt>
                <c:pt idx="243">
                  <c:v>15.579886992261626</c:v>
                </c:pt>
                <c:pt idx="244">
                  <c:v>-25.30949878565033</c:v>
                </c:pt>
                <c:pt idx="245">
                  <c:v>5.9071574283050445</c:v>
                </c:pt>
                <c:pt idx="246">
                  <c:v>50.974158273853703</c:v>
                </c:pt>
                <c:pt idx="247">
                  <c:v>-47.494937241480656</c:v>
                </c:pt>
                <c:pt idx="248">
                  <c:v>-37.95491127195239</c:v>
                </c:pt>
                <c:pt idx="249">
                  <c:v>-26.254135095423369</c:v>
                </c:pt>
                <c:pt idx="250">
                  <c:v>75.799126347791571</c:v>
                </c:pt>
                <c:pt idx="251">
                  <c:v>18.399513997673509</c:v>
                </c:pt>
                <c:pt idx="252">
                  <c:v>-36.899008904075842</c:v>
                </c:pt>
                <c:pt idx="253">
                  <c:v>-30.049686295104266</c:v>
                </c:pt>
                <c:pt idx="254">
                  <c:v>-10.901142388486058</c:v>
                </c:pt>
                <c:pt idx="255">
                  <c:v>-32.230767792669823</c:v>
                </c:pt>
                <c:pt idx="256">
                  <c:v>-43.688829162088368</c:v>
                </c:pt>
                <c:pt idx="257">
                  <c:v>3.8010514647788796</c:v>
                </c:pt>
                <c:pt idx="258">
                  <c:v>-55.411864656027085</c:v>
                </c:pt>
                <c:pt idx="259">
                  <c:v>-42.156776096379232</c:v>
                </c:pt>
                <c:pt idx="260">
                  <c:v>-62.305397491277134</c:v>
                </c:pt>
                <c:pt idx="261">
                  <c:v>-42.83717868881407</c:v>
                </c:pt>
                <c:pt idx="262">
                  <c:v>-32.04357479065127</c:v>
                </c:pt>
                <c:pt idx="263">
                  <c:v>54.325490139891372</c:v>
                </c:pt>
                <c:pt idx="264">
                  <c:v>-24.871260725360941</c:v>
                </c:pt>
                <c:pt idx="265">
                  <c:v>37.658170194869037</c:v>
                </c:pt>
                <c:pt idx="266">
                  <c:v>-28.245646372382787</c:v>
                </c:pt>
                <c:pt idx="267">
                  <c:v>-1.1552545466802382</c:v>
                </c:pt>
                <c:pt idx="268">
                  <c:v>11.228166657214885</c:v>
                </c:pt>
                <c:pt idx="269">
                  <c:v>58.306120902274472</c:v>
                </c:pt>
                <c:pt idx="270">
                  <c:v>-33.538831862365619</c:v>
                </c:pt>
                <c:pt idx="271">
                  <c:v>-35.17731656717929</c:v>
                </c:pt>
                <c:pt idx="272">
                  <c:v>-63.078421817229781</c:v>
                </c:pt>
                <c:pt idx="273">
                  <c:v>4.1406452494250354</c:v>
                </c:pt>
                <c:pt idx="274">
                  <c:v>-69.393408599964999</c:v>
                </c:pt>
                <c:pt idx="275">
                  <c:v>-41.50648577197741</c:v>
                </c:pt>
                <c:pt idx="276">
                  <c:v>-13.302687486580744</c:v>
                </c:pt>
                <c:pt idx="277">
                  <c:v>-25.086550915451863</c:v>
                </c:pt>
                <c:pt idx="278">
                  <c:v>-2.3198517079136538</c:v>
                </c:pt>
                <c:pt idx="279">
                  <c:v>-29.724615814097341</c:v>
                </c:pt>
                <c:pt idx="280">
                  <c:v>-104.0513919651621</c:v>
                </c:pt>
                <c:pt idx="281">
                  <c:v>-79.082156466774819</c:v>
                </c:pt>
                <c:pt idx="282">
                  <c:v>20.684507870957617</c:v>
                </c:pt>
                <c:pt idx="283">
                  <c:v>-20.641895348518258</c:v>
                </c:pt>
                <c:pt idx="284">
                  <c:v>-32.571746851106504</c:v>
                </c:pt>
                <c:pt idx="285">
                  <c:v>-89.778046564602263</c:v>
                </c:pt>
                <c:pt idx="286">
                  <c:v>-25.323906147756414</c:v>
                </c:pt>
                <c:pt idx="287">
                  <c:v>-27.467816186826074</c:v>
                </c:pt>
                <c:pt idx="288">
                  <c:v>36.166374079002537</c:v>
                </c:pt>
                <c:pt idx="289">
                  <c:v>-27.877319741444719</c:v>
                </c:pt>
                <c:pt idx="290">
                  <c:v>-85.303351549096078</c:v>
                </c:pt>
                <c:pt idx="291">
                  <c:v>-18.976720487392683</c:v>
                </c:pt>
                <c:pt idx="292">
                  <c:v>-1.6932968917191431</c:v>
                </c:pt>
                <c:pt idx="293">
                  <c:v>-2.8504228502799154</c:v>
                </c:pt>
                <c:pt idx="294">
                  <c:v>-103.28924729232534</c:v>
                </c:pt>
                <c:pt idx="295">
                  <c:v>13.363729213347614</c:v>
                </c:pt>
                <c:pt idx="296">
                  <c:v>-18.603464369993205</c:v>
                </c:pt>
                <c:pt idx="297">
                  <c:v>-34.803940135079344</c:v>
                </c:pt>
                <c:pt idx="298">
                  <c:v>-90.203643621836889</c:v>
                </c:pt>
                <c:pt idx="299">
                  <c:v>-4.1213618854767855</c:v>
                </c:pt>
                <c:pt idx="300">
                  <c:v>49.475572951483521</c:v>
                </c:pt>
                <c:pt idx="301">
                  <c:v>-24.964004703168357</c:v>
                </c:pt>
                <c:pt idx="302">
                  <c:v>-28.633721167084609</c:v>
                </c:pt>
                <c:pt idx="303">
                  <c:v>-37.717511291492656</c:v>
                </c:pt>
                <c:pt idx="304">
                  <c:v>-77.464149993238749</c:v>
                </c:pt>
                <c:pt idx="305">
                  <c:v>-125.12429662241341</c:v>
                </c:pt>
                <c:pt idx="306">
                  <c:v>7.9223489231329225</c:v>
                </c:pt>
                <c:pt idx="307">
                  <c:v>-17.618333826888069</c:v>
                </c:pt>
                <c:pt idx="308">
                  <c:v>9.9139442840403973</c:v>
                </c:pt>
                <c:pt idx="309">
                  <c:v>5.7766735993829341</c:v>
                </c:pt>
                <c:pt idx="310">
                  <c:v>10.636790171230903</c:v>
                </c:pt>
                <c:pt idx="311">
                  <c:v>-32.117619923981977</c:v>
                </c:pt>
                <c:pt idx="312">
                  <c:v>-18.432695149097427</c:v>
                </c:pt>
                <c:pt idx="313">
                  <c:v>-60.716633828474606</c:v>
                </c:pt>
                <c:pt idx="314">
                  <c:v>-68.482049096562676</c:v>
                </c:pt>
                <c:pt idx="315">
                  <c:v>-83.874611231057344</c:v>
                </c:pt>
                <c:pt idx="316">
                  <c:v>-35.826027469197733</c:v>
                </c:pt>
                <c:pt idx="317">
                  <c:v>-9.3183980599149265</c:v>
                </c:pt>
                <c:pt idx="318">
                  <c:v>-49.411199199517441</c:v>
                </c:pt>
                <c:pt idx="319">
                  <c:v>-29.418024753383516</c:v>
                </c:pt>
                <c:pt idx="320">
                  <c:v>-33.016782854041729</c:v>
                </c:pt>
                <c:pt idx="321">
                  <c:v>14.110866797407761</c:v>
                </c:pt>
                <c:pt idx="322">
                  <c:v>-76.808799601525749</c:v>
                </c:pt>
                <c:pt idx="323">
                  <c:v>-23.559298832412072</c:v>
                </c:pt>
                <c:pt idx="324">
                  <c:v>1.8646228005920253</c:v>
                </c:pt>
                <c:pt idx="325">
                  <c:v>5.8552551169650862</c:v>
                </c:pt>
                <c:pt idx="326">
                  <c:v>67.12073587733569</c:v>
                </c:pt>
                <c:pt idx="327">
                  <c:v>-39.852994064609788</c:v>
                </c:pt>
                <c:pt idx="328">
                  <c:v>1.0310876566103708</c:v>
                </c:pt>
                <c:pt idx="329">
                  <c:v>65.601294347547906</c:v>
                </c:pt>
                <c:pt idx="330">
                  <c:v>-35.99360988742788</c:v>
                </c:pt>
                <c:pt idx="331">
                  <c:v>-83.976072700476507</c:v>
                </c:pt>
                <c:pt idx="332">
                  <c:v>-53.458790602096599</c:v>
                </c:pt>
                <c:pt idx="333">
                  <c:v>-20.986042782379386</c:v>
                </c:pt>
                <c:pt idx="334">
                  <c:v>-0.42417847551760346</c:v>
                </c:pt>
                <c:pt idx="335">
                  <c:v>-62.930123287899598</c:v>
                </c:pt>
                <c:pt idx="336">
                  <c:v>-64.859263918607709</c:v>
                </c:pt>
                <c:pt idx="337">
                  <c:v>-36.067106453255455</c:v>
                </c:pt>
                <c:pt idx="338">
                  <c:v>-12.931361937695776</c:v>
                </c:pt>
                <c:pt idx="339">
                  <c:v>43.430687568606288</c:v>
                </c:pt>
                <c:pt idx="340">
                  <c:v>-59.189853364469919</c:v>
                </c:pt>
                <c:pt idx="341">
                  <c:v>-75.485625029885</c:v>
                </c:pt>
                <c:pt idx="342">
                  <c:v>9.4718210776764451</c:v>
                </c:pt>
                <c:pt idx="343">
                  <c:v>-51.652973643158731</c:v>
                </c:pt>
                <c:pt idx="344">
                  <c:v>-23.127918754467061</c:v>
                </c:pt>
                <c:pt idx="345">
                  <c:v>-26.53781496721674</c:v>
                </c:pt>
                <c:pt idx="346">
                  <c:v>-47.184525013120471</c:v>
                </c:pt>
                <c:pt idx="347">
                  <c:v>-0.27815433727528216</c:v>
                </c:pt>
                <c:pt idx="348">
                  <c:v>-46.405815718335845</c:v>
                </c:pt>
                <c:pt idx="349">
                  <c:v>-59.387346109470556</c:v>
                </c:pt>
                <c:pt idx="350">
                  <c:v>-29.208339637558005</c:v>
                </c:pt>
                <c:pt idx="351">
                  <c:v>-100.04687572192331</c:v>
                </c:pt>
                <c:pt idx="352">
                  <c:v>-26.354742639704249</c:v>
                </c:pt>
                <c:pt idx="353">
                  <c:v>10.485796576144899</c:v>
                </c:pt>
                <c:pt idx="354">
                  <c:v>20.229275654369431</c:v>
                </c:pt>
                <c:pt idx="355">
                  <c:v>31.373635455566468</c:v>
                </c:pt>
                <c:pt idx="356">
                  <c:v>-9.3058740452082702</c:v>
                </c:pt>
                <c:pt idx="357">
                  <c:v>-2.3434318595921155</c:v>
                </c:pt>
                <c:pt idx="358">
                  <c:v>29.189923642792646</c:v>
                </c:pt>
                <c:pt idx="359">
                  <c:v>-123.83683926812485</c:v>
                </c:pt>
                <c:pt idx="360">
                  <c:v>27.894578949419326</c:v>
                </c:pt>
                <c:pt idx="361">
                  <c:v>-1.9998712297413483</c:v>
                </c:pt>
                <c:pt idx="362">
                  <c:v>-31.5562600334585</c:v>
                </c:pt>
                <c:pt idx="363">
                  <c:v>-27.965907758448523</c:v>
                </c:pt>
                <c:pt idx="364">
                  <c:v>-27.087978892215197</c:v>
                </c:pt>
                <c:pt idx="365">
                  <c:v>-23.773814390769385</c:v>
                </c:pt>
                <c:pt idx="366">
                  <c:v>-37.774780906620933</c:v>
                </c:pt>
                <c:pt idx="367">
                  <c:v>-10.718239732279443</c:v>
                </c:pt>
                <c:pt idx="368">
                  <c:v>-14.203628416298194</c:v>
                </c:pt>
                <c:pt idx="369">
                  <c:v>8.5363705815093383</c:v>
                </c:pt>
                <c:pt idx="370">
                  <c:v>-5.2459950325424956</c:v>
                </c:pt>
                <c:pt idx="371">
                  <c:v>39.103591746398706</c:v>
                </c:pt>
                <c:pt idx="372">
                  <c:v>-1.6767885869505257</c:v>
                </c:pt>
                <c:pt idx="373">
                  <c:v>-37.899821741964445</c:v>
                </c:pt>
                <c:pt idx="374">
                  <c:v>-44.570021857269722</c:v>
                </c:pt>
                <c:pt idx="375">
                  <c:v>1.1892979191691868</c:v>
                </c:pt>
                <c:pt idx="376">
                  <c:v>45.110414180310293</c:v>
                </c:pt>
                <c:pt idx="377">
                  <c:v>-9.0467892916375519</c:v>
                </c:pt>
                <c:pt idx="378">
                  <c:v>-0.42444165928250666</c:v>
                </c:pt>
                <c:pt idx="379">
                  <c:v>-86.628173829609437</c:v>
                </c:pt>
                <c:pt idx="380">
                  <c:v>-18.37075353119592</c:v>
                </c:pt>
                <c:pt idx="381">
                  <c:v>69.77973766040418</c:v>
                </c:pt>
                <c:pt idx="382">
                  <c:v>-65.434058633000774</c:v>
                </c:pt>
                <c:pt idx="383">
                  <c:v>-27.245685449617611</c:v>
                </c:pt>
                <c:pt idx="384">
                  <c:v>-29.365816331646457</c:v>
                </c:pt>
                <c:pt idx="385">
                  <c:v>-19.506399286061281</c:v>
                </c:pt>
                <c:pt idx="386">
                  <c:v>-24.812739334449972</c:v>
                </c:pt>
                <c:pt idx="387">
                  <c:v>-10.410751870298657</c:v>
                </c:pt>
                <c:pt idx="388">
                  <c:v>-16.11020567510073</c:v>
                </c:pt>
                <c:pt idx="389">
                  <c:v>-100.96224048076017</c:v>
                </c:pt>
                <c:pt idx="390">
                  <c:v>-43.011542706989708</c:v>
                </c:pt>
                <c:pt idx="391">
                  <c:v>-48.177641643362996</c:v>
                </c:pt>
                <c:pt idx="392">
                  <c:v>-41.304556650073195</c:v>
                </c:pt>
                <c:pt idx="393">
                  <c:v>-102.08435462723978</c:v>
                </c:pt>
                <c:pt idx="394">
                  <c:v>-25.880721146623991</c:v>
                </c:pt>
                <c:pt idx="395">
                  <c:v>4.0550065834995799</c:v>
                </c:pt>
                <c:pt idx="396">
                  <c:v>-25.008943063461032</c:v>
                </c:pt>
                <c:pt idx="397">
                  <c:v>-4.1077484836268585</c:v>
                </c:pt>
                <c:pt idx="398">
                  <c:v>-21.789993968139239</c:v>
                </c:pt>
                <c:pt idx="399">
                  <c:v>-12.064435172055418</c:v>
                </c:pt>
                <c:pt idx="400">
                  <c:v>-13.242160147393395</c:v>
                </c:pt>
                <c:pt idx="401">
                  <c:v>-17.709288759178211</c:v>
                </c:pt>
                <c:pt idx="402">
                  <c:v>-12.66240705069627</c:v>
                </c:pt>
                <c:pt idx="403">
                  <c:v>-52.066601985176085</c:v>
                </c:pt>
                <c:pt idx="404">
                  <c:v>-61.10150726680331</c:v>
                </c:pt>
                <c:pt idx="405">
                  <c:v>-136.84713953570849</c:v>
                </c:pt>
                <c:pt idx="406">
                  <c:v>-5.1090342219133564</c:v>
                </c:pt>
                <c:pt idx="407">
                  <c:v>-7.1900600882973436</c:v>
                </c:pt>
                <c:pt idx="408">
                  <c:v>-8.9858426891160068</c:v>
                </c:pt>
                <c:pt idx="409">
                  <c:v>-14.209272596693911</c:v>
                </c:pt>
                <c:pt idx="410">
                  <c:v>-20.438220001513031</c:v>
                </c:pt>
                <c:pt idx="411">
                  <c:v>-48.215720679711978</c:v>
                </c:pt>
                <c:pt idx="412">
                  <c:v>8.3329507775827008</c:v>
                </c:pt>
                <c:pt idx="413">
                  <c:v>-46.360650930809811</c:v>
                </c:pt>
                <c:pt idx="414">
                  <c:v>-13.411900577144399</c:v>
                </c:pt>
                <c:pt idx="415">
                  <c:v>4.2267850851008522</c:v>
                </c:pt>
                <c:pt idx="416">
                  <c:v>45.039909426022433</c:v>
                </c:pt>
                <c:pt idx="417">
                  <c:v>9.1450716906739302</c:v>
                </c:pt>
                <c:pt idx="418">
                  <c:v>7.2426504533840257</c:v>
                </c:pt>
                <c:pt idx="419">
                  <c:v>-16.217839161155727</c:v>
                </c:pt>
                <c:pt idx="420">
                  <c:v>-34.994795404980238</c:v>
                </c:pt>
                <c:pt idx="421">
                  <c:v>-45.576812328894604</c:v>
                </c:pt>
                <c:pt idx="422">
                  <c:v>-15.325387139810662</c:v>
                </c:pt>
                <c:pt idx="423">
                  <c:v>1.5983821614025722</c:v>
                </c:pt>
                <c:pt idx="424">
                  <c:v>70.511057105207811</c:v>
                </c:pt>
                <c:pt idx="425">
                  <c:v>-28.319976432348628</c:v>
                </c:pt>
                <c:pt idx="426">
                  <c:v>-30.003553440149517</c:v>
                </c:pt>
                <c:pt idx="427">
                  <c:v>-44.7298033902849</c:v>
                </c:pt>
                <c:pt idx="428">
                  <c:v>9.8777841057083027</c:v>
                </c:pt>
                <c:pt idx="429">
                  <c:v>-8.9025099126291707</c:v>
                </c:pt>
                <c:pt idx="430">
                  <c:v>-70.828651186759274</c:v>
                </c:pt>
                <c:pt idx="431">
                  <c:v>-59.456114975251154</c:v>
                </c:pt>
                <c:pt idx="432">
                  <c:v>-13.654833669912062</c:v>
                </c:pt>
                <c:pt idx="433">
                  <c:v>-19.543612789206886</c:v>
                </c:pt>
                <c:pt idx="434">
                  <c:v>-74.217102365502114</c:v>
                </c:pt>
                <c:pt idx="435">
                  <c:v>-68.779759653738878</c:v>
                </c:pt>
                <c:pt idx="436">
                  <c:v>-22.558729238326485</c:v>
                </c:pt>
                <c:pt idx="437">
                  <c:v>-37.182420591542488</c:v>
                </c:pt>
                <c:pt idx="438">
                  <c:v>-125.50713367427343</c:v>
                </c:pt>
                <c:pt idx="439">
                  <c:v>-106.05810702399742</c:v>
                </c:pt>
                <c:pt idx="440">
                  <c:v>-36.014766340444922</c:v>
                </c:pt>
                <c:pt idx="441">
                  <c:v>-96.682282679045997</c:v>
                </c:pt>
                <c:pt idx="442">
                  <c:v>136.57267697562042</c:v>
                </c:pt>
                <c:pt idx="443">
                  <c:v>2.7350819813256564</c:v>
                </c:pt>
                <c:pt idx="444">
                  <c:v>-38.070195937993937</c:v>
                </c:pt>
                <c:pt idx="445">
                  <c:v>-41.986166182403352</c:v>
                </c:pt>
                <c:pt idx="446">
                  <c:v>-61.233852815464047</c:v>
                </c:pt>
                <c:pt idx="447">
                  <c:v>0.94375224080226161</c:v>
                </c:pt>
                <c:pt idx="448">
                  <c:v>-27.237195295923982</c:v>
                </c:pt>
                <c:pt idx="449">
                  <c:v>9.930267708752103</c:v>
                </c:pt>
                <c:pt idx="450">
                  <c:v>-108.441534549633</c:v>
                </c:pt>
                <c:pt idx="451">
                  <c:v>41.722372644806789</c:v>
                </c:pt>
                <c:pt idx="452">
                  <c:v>-50.541882115502943</c:v>
                </c:pt>
                <c:pt idx="453">
                  <c:v>-32.162413868300483</c:v>
                </c:pt>
                <c:pt idx="454">
                  <c:v>-97.53522070159724</c:v>
                </c:pt>
                <c:pt idx="455">
                  <c:v>-19.011754616744827</c:v>
                </c:pt>
                <c:pt idx="456">
                  <c:v>22.242635768964</c:v>
                </c:pt>
                <c:pt idx="457">
                  <c:v>-43.665870318669597</c:v>
                </c:pt>
                <c:pt idx="458">
                  <c:v>38.145126648223936</c:v>
                </c:pt>
                <c:pt idx="459">
                  <c:v>-58.938202557246186</c:v>
                </c:pt>
                <c:pt idx="460">
                  <c:v>-110.23436640102899</c:v>
                </c:pt>
                <c:pt idx="461">
                  <c:v>-15.200666223497176</c:v>
                </c:pt>
                <c:pt idx="462">
                  <c:v>-84.61028749603598</c:v>
                </c:pt>
                <c:pt idx="463">
                  <c:v>-76.267801684672136</c:v>
                </c:pt>
                <c:pt idx="464">
                  <c:v>16.122897483529897</c:v>
                </c:pt>
                <c:pt idx="465">
                  <c:v>-72.836776926653016</c:v>
                </c:pt>
                <c:pt idx="466">
                  <c:v>-50.219469944635222</c:v>
                </c:pt>
                <c:pt idx="467">
                  <c:v>-51.426743470266985</c:v>
                </c:pt>
                <c:pt idx="468">
                  <c:v>-65.587609938070784</c:v>
                </c:pt>
                <c:pt idx="469">
                  <c:v>-114.91023515139156</c:v>
                </c:pt>
                <c:pt idx="470">
                  <c:v>-22.212239737114157</c:v>
                </c:pt>
                <c:pt idx="471">
                  <c:v>-13.1745696416789</c:v>
                </c:pt>
                <c:pt idx="472">
                  <c:v>-40.968386226592628</c:v>
                </c:pt>
                <c:pt idx="473">
                  <c:v>-44.481088913668728</c:v>
                </c:pt>
                <c:pt idx="474">
                  <c:v>-3.3240825481606393</c:v>
                </c:pt>
                <c:pt idx="475">
                  <c:v>-35.821875720132773</c:v>
                </c:pt>
                <c:pt idx="476">
                  <c:v>-50.812375220551381</c:v>
                </c:pt>
                <c:pt idx="477">
                  <c:v>-32.860389123316324</c:v>
                </c:pt>
                <c:pt idx="478">
                  <c:v>-61.776024050997279</c:v>
                </c:pt>
                <c:pt idx="479">
                  <c:v>-32.708954767976728</c:v>
                </c:pt>
                <c:pt idx="480">
                  <c:v>-17.074662678962902</c:v>
                </c:pt>
                <c:pt idx="481">
                  <c:v>14.163382128616291</c:v>
                </c:pt>
                <c:pt idx="482">
                  <c:v>-51.59566819701169</c:v>
                </c:pt>
                <c:pt idx="483">
                  <c:v>22.286388332871681</c:v>
                </c:pt>
                <c:pt idx="484">
                  <c:v>-76.269988007535531</c:v>
                </c:pt>
                <c:pt idx="485">
                  <c:v>-55.932197315799755</c:v>
                </c:pt>
                <c:pt idx="486">
                  <c:v>41.364882252484598</c:v>
                </c:pt>
                <c:pt idx="487">
                  <c:v>29.859596132434802</c:v>
                </c:pt>
                <c:pt idx="488">
                  <c:v>-6.8485905861796006</c:v>
                </c:pt>
                <c:pt idx="489">
                  <c:v>-76.114538544280904</c:v>
                </c:pt>
                <c:pt idx="490">
                  <c:v>-38.892191980702826</c:v>
                </c:pt>
                <c:pt idx="491">
                  <c:v>25.914858100511886</c:v>
                </c:pt>
                <c:pt idx="492">
                  <c:v>-56.741722499487906</c:v>
                </c:pt>
                <c:pt idx="493">
                  <c:v>-44.713171313839553</c:v>
                </c:pt>
                <c:pt idx="494">
                  <c:v>30.785561515833727</c:v>
                </c:pt>
                <c:pt idx="495">
                  <c:v>-8.2154347586644398</c:v>
                </c:pt>
                <c:pt idx="496">
                  <c:v>-13.642019532479512</c:v>
                </c:pt>
                <c:pt idx="497">
                  <c:v>-52.996311777699582</c:v>
                </c:pt>
                <c:pt idx="498">
                  <c:v>-22.027494398477021</c:v>
                </c:pt>
                <c:pt idx="499">
                  <c:v>22.049007213358035</c:v>
                </c:pt>
                <c:pt idx="500">
                  <c:v>-51.456828716691632</c:v>
                </c:pt>
                <c:pt idx="501">
                  <c:v>-6.6702369886595534</c:v>
                </c:pt>
                <c:pt idx="502">
                  <c:v>49.113741103240109</c:v>
                </c:pt>
                <c:pt idx="503">
                  <c:v>-45.113704807072779</c:v>
                </c:pt>
                <c:pt idx="504">
                  <c:v>-11.914127231124571</c:v>
                </c:pt>
                <c:pt idx="505">
                  <c:v>-57.174152980857833</c:v>
                </c:pt>
                <c:pt idx="506">
                  <c:v>17.595328323067562</c:v>
                </c:pt>
                <c:pt idx="507">
                  <c:v>-32.464930591102956</c:v>
                </c:pt>
                <c:pt idx="508">
                  <c:v>-124.30915575480358</c:v>
                </c:pt>
                <c:pt idx="509">
                  <c:v>-40.648137784791984</c:v>
                </c:pt>
                <c:pt idx="510">
                  <c:v>-20.571620573404125</c:v>
                </c:pt>
                <c:pt idx="511">
                  <c:v>-79.564367230256437</c:v>
                </c:pt>
                <c:pt idx="512">
                  <c:v>-1.9051914128993053</c:v>
                </c:pt>
                <c:pt idx="513">
                  <c:v>-4.2398048485540922</c:v>
                </c:pt>
                <c:pt idx="514">
                  <c:v>-69.465065063383378</c:v>
                </c:pt>
                <c:pt idx="515">
                  <c:v>-54.295093033740173</c:v>
                </c:pt>
                <c:pt idx="516">
                  <c:v>-81.886407506149212</c:v>
                </c:pt>
                <c:pt idx="517">
                  <c:v>-36.767557637696946</c:v>
                </c:pt>
                <c:pt idx="518">
                  <c:v>-41.46680225180743</c:v>
                </c:pt>
                <c:pt idx="519">
                  <c:v>22.721001659967548</c:v>
                </c:pt>
                <c:pt idx="520">
                  <c:v>-51.975513380508417</c:v>
                </c:pt>
                <c:pt idx="521">
                  <c:v>-66.788533982999226</c:v>
                </c:pt>
                <c:pt idx="522">
                  <c:v>6.8617120352103189</c:v>
                </c:pt>
                <c:pt idx="523">
                  <c:v>-52.378524167385351</c:v>
                </c:pt>
                <c:pt idx="524">
                  <c:v>-1.1544002581471347</c:v>
                </c:pt>
                <c:pt idx="525">
                  <c:v>-51.919343036901452</c:v>
                </c:pt>
                <c:pt idx="526">
                  <c:v>13.757208928263594</c:v>
                </c:pt>
                <c:pt idx="527">
                  <c:v>11.822064373816229</c:v>
                </c:pt>
                <c:pt idx="528">
                  <c:v>-44.58351229953827</c:v>
                </c:pt>
                <c:pt idx="529">
                  <c:v>-22.206527394273678</c:v>
                </c:pt>
                <c:pt idx="530">
                  <c:v>-33.084841323109536</c:v>
                </c:pt>
                <c:pt idx="531">
                  <c:v>35.686978844469714</c:v>
                </c:pt>
                <c:pt idx="532">
                  <c:v>37.085371737284483</c:v>
                </c:pt>
                <c:pt idx="533">
                  <c:v>-52.376732496942935</c:v>
                </c:pt>
                <c:pt idx="534">
                  <c:v>-86.986621634179372</c:v>
                </c:pt>
                <c:pt idx="535">
                  <c:v>-37.750394713465951</c:v>
                </c:pt>
                <c:pt idx="536">
                  <c:v>-32.49486721606484</c:v>
                </c:pt>
                <c:pt idx="537">
                  <c:v>-76.959715263322963</c:v>
                </c:pt>
                <c:pt idx="538">
                  <c:v>-49.121234212179154</c:v>
                </c:pt>
                <c:pt idx="539">
                  <c:v>11.394097583899033</c:v>
                </c:pt>
                <c:pt idx="540">
                  <c:v>-31.107928510234132</c:v>
                </c:pt>
                <c:pt idx="541">
                  <c:v>74.262413654315623</c:v>
                </c:pt>
                <c:pt idx="542">
                  <c:v>39.774383741354967</c:v>
                </c:pt>
                <c:pt idx="543">
                  <c:v>-5.3243233415508797</c:v>
                </c:pt>
                <c:pt idx="544">
                  <c:v>-27.291050731763463</c:v>
                </c:pt>
                <c:pt idx="545">
                  <c:v>-39.219228788811009</c:v>
                </c:pt>
                <c:pt idx="546">
                  <c:v>61.536319964782948</c:v>
                </c:pt>
                <c:pt idx="547">
                  <c:v>-54.208779390647855</c:v>
                </c:pt>
                <c:pt idx="548">
                  <c:v>-17.606115138613898</c:v>
                </c:pt>
                <c:pt idx="549">
                  <c:v>8.1388854056870947</c:v>
                </c:pt>
                <c:pt idx="550">
                  <c:v>-41.080396848410473</c:v>
                </c:pt>
                <c:pt idx="551">
                  <c:v>20.451172466451219</c:v>
                </c:pt>
                <c:pt idx="552">
                  <c:v>13.857014513399733</c:v>
                </c:pt>
                <c:pt idx="553">
                  <c:v>-24.670488759265996</c:v>
                </c:pt>
                <c:pt idx="554">
                  <c:v>-19.996430717750975</c:v>
                </c:pt>
                <c:pt idx="555">
                  <c:v>-3.6720146640513267</c:v>
                </c:pt>
                <c:pt idx="556">
                  <c:v>-25.811684549696487</c:v>
                </c:pt>
                <c:pt idx="557">
                  <c:v>19.734796768751401</c:v>
                </c:pt>
                <c:pt idx="558">
                  <c:v>-23.574032294681121</c:v>
                </c:pt>
                <c:pt idx="559">
                  <c:v>-31.171030023658005</c:v>
                </c:pt>
                <c:pt idx="560">
                  <c:v>-60.348250573607771</c:v>
                </c:pt>
                <c:pt idx="561">
                  <c:v>-24.342828023817656</c:v>
                </c:pt>
                <c:pt idx="562">
                  <c:v>-66.420061726325656</c:v>
                </c:pt>
                <c:pt idx="563">
                  <c:v>-5.2968995344081868</c:v>
                </c:pt>
                <c:pt idx="564">
                  <c:v>-21.595784060349814</c:v>
                </c:pt>
                <c:pt idx="565">
                  <c:v>-37.810748462896093</c:v>
                </c:pt>
                <c:pt idx="566">
                  <c:v>-31.502615267919502</c:v>
                </c:pt>
                <c:pt idx="567">
                  <c:v>-27.637463314294418</c:v>
                </c:pt>
                <c:pt idx="568">
                  <c:v>-48.441653215767516</c:v>
                </c:pt>
                <c:pt idx="569">
                  <c:v>-86.307862852705327</c:v>
                </c:pt>
                <c:pt idx="570">
                  <c:v>-72.159877936026987</c:v>
                </c:pt>
                <c:pt idx="571">
                  <c:v>-43.91476953257407</c:v>
                </c:pt>
                <c:pt idx="572">
                  <c:v>-97.341713828896587</c:v>
                </c:pt>
                <c:pt idx="573">
                  <c:v>24.767919291192335</c:v>
                </c:pt>
                <c:pt idx="574">
                  <c:v>-70.853596548949469</c:v>
                </c:pt>
                <c:pt idx="575">
                  <c:v>-51.8881787410306</c:v>
                </c:pt>
                <c:pt idx="576">
                  <c:v>-1.849632142833693</c:v>
                </c:pt>
                <c:pt idx="577">
                  <c:v>-3.8759872394972845</c:v>
                </c:pt>
                <c:pt idx="578">
                  <c:v>-81.914632312715796</c:v>
                </c:pt>
                <c:pt idx="579">
                  <c:v>-25.173049860637235</c:v>
                </c:pt>
                <c:pt idx="580">
                  <c:v>-65.822585257165869</c:v>
                </c:pt>
                <c:pt idx="581">
                  <c:v>-30.148903517694663</c:v>
                </c:pt>
                <c:pt idx="582">
                  <c:v>2.3734012306805212</c:v>
                </c:pt>
                <c:pt idx="583">
                  <c:v>2.0518399728949088</c:v>
                </c:pt>
                <c:pt idx="584">
                  <c:v>-62.812159040514125</c:v>
                </c:pt>
                <c:pt idx="585">
                  <c:v>-25.39257176439417</c:v>
                </c:pt>
                <c:pt idx="586">
                  <c:v>-49.488397372289064</c:v>
                </c:pt>
                <c:pt idx="587">
                  <c:v>-9.9740515474637341</c:v>
                </c:pt>
                <c:pt idx="588">
                  <c:v>10.22421317117659</c:v>
                </c:pt>
                <c:pt idx="589">
                  <c:v>-87.959612685151484</c:v>
                </c:pt>
                <c:pt idx="590">
                  <c:v>-37.060235970192394</c:v>
                </c:pt>
                <c:pt idx="591">
                  <c:v>-14.778024020733547</c:v>
                </c:pt>
                <c:pt idx="592">
                  <c:v>9.0341526639235354</c:v>
                </c:pt>
                <c:pt idx="593">
                  <c:v>-29.763114014955114</c:v>
                </c:pt>
                <c:pt idx="594">
                  <c:v>17.7279701891085</c:v>
                </c:pt>
                <c:pt idx="595">
                  <c:v>-10.683566844799026</c:v>
                </c:pt>
                <c:pt idx="596">
                  <c:v>-17.159250703894081</c:v>
                </c:pt>
                <c:pt idx="597">
                  <c:v>-30.146931615642607</c:v>
                </c:pt>
                <c:pt idx="598">
                  <c:v>-35.818397985608485</c:v>
                </c:pt>
                <c:pt idx="599">
                  <c:v>38.740722078399983</c:v>
                </c:pt>
                <c:pt idx="600">
                  <c:v>-32.308108464136495</c:v>
                </c:pt>
                <c:pt idx="601">
                  <c:v>-49.418564124139728</c:v>
                </c:pt>
                <c:pt idx="602">
                  <c:v>-25.206179987329634</c:v>
                </c:pt>
                <c:pt idx="603">
                  <c:v>-10.690948690536217</c:v>
                </c:pt>
                <c:pt idx="604">
                  <c:v>-33.219818829225041</c:v>
                </c:pt>
                <c:pt idx="605">
                  <c:v>-29.684716600336003</c:v>
                </c:pt>
                <c:pt idx="606">
                  <c:v>55.14504143979488</c:v>
                </c:pt>
                <c:pt idx="607">
                  <c:v>-59.094282166621269</c:v>
                </c:pt>
                <c:pt idx="608">
                  <c:v>-52.522819144832631</c:v>
                </c:pt>
                <c:pt idx="609">
                  <c:v>-65.398030654614288</c:v>
                </c:pt>
                <c:pt idx="610">
                  <c:v>-9.9697892173962686</c:v>
                </c:pt>
                <c:pt idx="611">
                  <c:v>-51.854370996211685</c:v>
                </c:pt>
                <c:pt idx="612">
                  <c:v>-0.61985972126142208</c:v>
                </c:pt>
                <c:pt idx="613">
                  <c:v>-58.200339281607434</c:v>
                </c:pt>
                <c:pt idx="614">
                  <c:v>-12.38706748086441</c:v>
                </c:pt>
                <c:pt idx="615">
                  <c:v>-55.696903273303235</c:v>
                </c:pt>
                <c:pt idx="616">
                  <c:v>84.173789750533189</c:v>
                </c:pt>
                <c:pt idx="617">
                  <c:v>-12.899983538911631</c:v>
                </c:pt>
                <c:pt idx="618">
                  <c:v>-25.8894317734248</c:v>
                </c:pt>
                <c:pt idx="619">
                  <c:v>-6.0372171079845458</c:v>
                </c:pt>
                <c:pt idx="620">
                  <c:v>-36.723770742825636</c:v>
                </c:pt>
                <c:pt idx="621">
                  <c:v>-51.653893487996406</c:v>
                </c:pt>
                <c:pt idx="622">
                  <c:v>-14.726551180821616</c:v>
                </c:pt>
                <c:pt idx="623">
                  <c:v>34.608799867275152</c:v>
                </c:pt>
                <c:pt idx="624">
                  <c:v>-25.850109094129692</c:v>
                </c:pt>
                <c:pt idx="625">
                  <c:v>-94.330949819776436</c:v>
                </c:pt>
                <c:pt idx="626">
                  <c:v>-144.9841875728099</c:v>
                </c:pt>
                <c:pt idx="627">
                  <c:v>-23.865523728624279</c:v>
                </c:pt>
                <c:pt idx="628">
                  <c:v>-32.442332525971096</c:v>
                </c:pt>
                <c:pt idx="629">
                  <c:v>-72.954558270648945</c:v>
                </c:pt>
                <c:pt idx="630">
                  <c:v>1.6870655698318746</c:v>
                </c:pt>
                <c:pt idx="631">
                  <c:v>-65.902192023909123</c:v>
                </c:pt>
                <c:pt idx="632">
                  <c:v>-62.462014454716744</c:v>
                </c:pt>
                <c:pt idx="633">
                  <c:v>6.4881233869038368</c:v>
                </c:pt>
                <c:pt idx="634">
                  <c:v>-57.926777419851156</c:v>
                </c:pt>
                <c:pt idx="635">
                  <c:v>-21.737800890550957</c:v>
                </c:pt>
                <c:pt idx="636">
                  <c:v>-8.6723457307679706</c:v>
                </c:pt>
                <c:pt idx="637">
                  <c:v>38.702783262738251</c:v>
                </c:pt>
                <c:pt idx="638">
                  <c:v>6.4866560206818198</c:v>
                </c:pt>
                <c:pt idx="639">
                  <c:v>-104.75350742835421</c:v>
                </c:pt>
                <c:pt idx="640">
                  <c:v>-45.78940130767576</c:v>
                </c:pt>
                <c:pt idx="641">
                  <c:v>10.476345606828417</c:v>
                </c:pt>
                <c:pt idx="642">
                  <c:v>-15.12329574818915</c:v>
                </c:pt>
                <c:pt idx="643">
                  <c:v>-71.136278486117135</c:v>
                </c:pt>
                <c:pt idx="644">
                  <c:v>-28.080903315156004</c:v>
                </c:pt>
                <c:pt idx="645">
                  <c:v>-18.494853965554562</c:v>
                </c:pt>
                <c:pt idx="646">
                  <c:v>-53.963245981714849</c:v>
                </c:pt>
                <c:pt idx="647">
                  <c:v>16.427211000536065</c:v>
                </c:pt>
                <c:pt idx="648">
                  <c:v>-16.443151987031563</c:v>
                </c:pt>
                <c:pt idx="649">
                  <c:v>-38.61433082829469</c:v>
                </c:pt>
                <c:pt idx="650">
                  <c:v>-71.481829394046002</c:v>
                </c:pt>
                <c:pt idx="651">
                  <c:v>21.372285696975055</c:v>
                </c:pt>
                <c:pt idx="652">
                  <c:v>-66.023457010292759</c:v>
                </c:pt>
                <c:pt idx="653">
                  <c:v>65.825097961576006</c:v>
                </c:pt>
                <c:pt idx="654">
                  <c:v>-53.683301348829445</c:v>
                </c:pt>
                <c:pt idx="655">
                  <c:v>-22.651794557222058</c:v>
                </c:pt>
                <c:pt idx="656">
                  <c:v>-12.888965491821944</c:v>
                </c:pt>
                <c:pt idx="657">
                  <c:v>25.525770090413658</c:v>
                </c:pt>
                <c:pt idx="658">
                  <c:v>32.108380565881824</c:v>
                </c:pt>
                <c:pt idx="659">
                  <c:v>-42.479648444614526</c:v>
                </c:pt>
                <c:pt idx="660">
                  <c:v>-52.173427278833742</c:v>
                </c:pt>
                <c:pt idx="661">
                  <c:v>-92.791576061942493</c:v>
                </c:pt>
                <c:pt idx="662">
                  <c:v>1.0021408743090348</c:v>
                </c:pt>
                <c:pt idx="663">
                  <c:v>-39.702364978211925</c:v>
                </c:pt>
                <c:pt idx="664">
                  <c:v>-78.053048426136286</c:v>
                </c:pt>
                <c:pt idx="665">
                  <c:v>-48.474483670816042</c:v>
                </c:pt>
                <c:pt idx="666">
                  <c:v>-18.849436857039017</c:v>
                </c:pt>
                <c:pt idx="667">
                  <c:v>-10.903699196092909</c:v>
                </c:pt>
                <c:pt idx="668">
                  <c:v>1.0015263421450369</c:v>
                </c:pt>
                <c:pt idx="669">
                  <c:v>-17.333927362510686</c:v>
                </c:pt>
                <c:pt idx="670">
                  <c:v>-3.380116964431803</c:v>
                </c:pt>
                <c:pt idx="671">
                  <c:v>-19.603349057523275</c:v>
                </c:pt>
                <c:pt idx="672">
                  <c:v>-34.519523272990355</c:v>
                </c:pt>
                <c:pt idx="673">
                  <c:v>25.253054556704981</c:v>
                </c:pt>
                <c:pt idx="674">
                  <c:v>-17.979730773638732</c:v>
                </c:pt>
                <c:pt idx="675">
                  <c:v>12.418943764250145</c:v>
                </c:pt>
                <c:pt idx="676">
                  <c:v>-7.6462073183649046</c:v>
                </c:pt>
                <c:pt idx="677">
                  <c:v>-28.30631925306912</c:v>
                </c:pt>
                <c:pt idx="678">
                  <c:v>28.929978544137697</c:v>
                </c:pt>
                <c:pt idx="679">
                  <c:v>-75.079960864473065</c:v>
                </c:pt>
                <c:pt idx="680">
                  <c:v>-43.61750771276715</c:v>
                </c:pt>
                <c:pt idx="681">
                  <c:v>12.779759001542002</c:v>
                </c:pt>
                <c:pt idx="682">
                  <c:v>-45.577396053796797</c:v>
                </c:pt>
                <c:pt idx="683">
                  <c:v>-34.883437079570719</c:v>
                </c:pt>
                <c:pt idx="684">
                  <c:v>-18.988443666424434</c:v>
                </c:pt>
                <c:pt idx="685">
                  <c:v>-45.044307668281817</c:v>
                </c:pt>
                <c:pt idx="686">
                  <c:v>-64.743793055371228</c:v>
                </c:pt>
                <c:pt idx="687">
                  <c:v>-70.959622812414935</c:v>
                </c:pt>
                <c:pt idx="688">
                  <c:v>-64.181882948542565</c:v>
                </c:pt>
                <c:pt idx="689">
                  <c:v>-23.689104938695444</c:v>
                </c:pt>
                <c:pt idx="690">
                  <c:v>-62.929776514347651</c:v>
                </c:pt>
                <c:pt idx="691">
                  <c:v>4.1202726971016572</c:v>
                </c:pt>
                <c:pt idx="692">
                  <c:v>-48.063280758026778</c:v>
                </c:pt>
                <c:pt idx="693">
                  <c:v>-56.509700778095223</c:v>
                </c:pt>
                <c:pt idx="694">
                  <c:v>-47.934840862504146</c:v>
                </c:pt>
                <c:pt idx="695">
                  <c:v>-37.820422722683375</c:v>
                </c:pt>
                <c:pt idx="696">
                  <c:v>35.035802361719334</c:v>
                </c:pt>
                <c:pt idx="697">
                  <c:v>5.8578681587162542</c:v>
                </c:pt>
                <c:pt idx="698">
                  <c:v>48.12146729085395</c:v>
                </c:pt>
                <c:pt idx="699">
                  <c:v>-29.860996293233388</c:v>
                </c:pt>
                <c:pt idx="700">
                  <c:v>-34.37052416133043</c:v>
                </c:pt>
                <c:pt idx="701">
                  <c:v>-50.327241255710803</c:v>
                </c:pt>
                <c:pt idx="702">
                  <c:v>-5.7341972375745307</c:v>
                </c:pt>
                <c:pt idx="703">
                  <c:v>13.000503766185499</c:v>
                </c:pt>
                <c:pt idx="704">
                  <c:v>-51.854754272795319</c:v>
                </c:pt>
                <c:pt idx="705">
                  <c:v>-12.396873991162391</c:v>
                </c:pt>
                <c:pt idx="706">
                  <c:v>-57.54098947585765</c:v>
                </c:pt>
                <c:pt idx="707">
                  <c:v>-46.988335513463056</c:v>
                </c:pt>
                <c:pt idx="708">
                  <c:v>-50.836220510222432</c:v>
                </c:pt>
                <c:pt idx="709">
                  <c:v>-13.564488430305879</c:v>
                </c:pt>
                <c:pt idx="710">
                  <c:v>-34.588246762263985</c:v>
                </c:pt>
                <c:pt idx="711">
                  <c:v>-44.960467778860881</c:v>
                </c:pt>
                <c:pt idx="712">
                  <c:v>-35.303186418023984</c:v>
                </c:pt>
                <c:pt idx="713">
                  <c:v>-30.702436435634148</c:v>
                </c:pt>
                <c:pt idx="714">
                  <c:v>-63.471353490446603</c:v>
                </c:pt>
                <c:pt idx="715">
                  <c:v>30.016491471350307</c:v>
                </c:pt>
                <c:pt idx="716">
                  <c:v>-30.683348322823843</c:v>
                </c:pt>
                <c:pt idx="717">
                  <c:v>-23.515995197787774</c:v>
                </c:pt>
                <c:pt idx="718">
                  <c:v>19.100642162266396</c:v>
                </c:pt>
                <c:pt idx="719">
                  <c:v>-61.240942272215904</c:v>
                </c:pt>
                <c:pt idx="720">
                  <c:v>-12.930474734396622</c:v>
                </c:pt>
                <c:pt idx="721">
                  <c:v>7.4994078682610974</c:v>
                </c:pt>
                <c:pt idx="722">
                  <c:v>-73.221030942825394</c:v>
                </c:pt>
                <c:pt idx="723">
                  <c:v>-107.86517104455444</c:v>
                </c:pt>
                <c:pt idx="724">
                  <c:v>-45.668473308104595</c:v>
                </c:pt>
                <c:pt idx="725">
                  <c:v>-66.815093300011412</c:v>
                </c:pt>
                <c:pt idx="726">
                  <c:v>-6.9739908649976003</c:v>
                </c:pt>
                <c:pt idx="727">
                  <c:v>-165.44833335019192</c:v>
                </c:pt>
                <c:pt idx="728">
                  <c:v>-16.441761232784955</c:v>
                </c:pt>
                <c:pt idx="729">
                  <c:v>-34.302078950743422</c:v>
                </c:pt>
                <c:pt idx="730">
                  <c:v>4.037283996870201</c:v>
                </c:pt>
                <c:pt idx="731">
                  <c:v>6.5957833510977295</c:v>
                </c:pt>
                <c:pt idx="732">
                  <c:v>-23.849055742082065</c:v>
                </c:pt>
                <c:pt idx="733">
                  <c:v>-42.284784773147827</c:v>
                </c:pt>
                <c:pt idx="734">
                  <c:v>-55.484947861585724</c:v>
                </c:pt>
                <c:pt idx="735">
                  <c:v>-4.3668026624917591</c:v>
                </c:pt>
                <c:pt idx="736">
                  <c:v>23.70393660613702</c:v>
                </c:pt>
                <c:pt idx="737">
                  <c:v>17.105421658113446</c:v>
                </c:pt>
                <c:pt idx="738">
                  <c:v>21.257632266491736</c:v>
                </c:pt>
                <c:pt idx="739">
                  <c:v>-57.359063035636723</c:v>
                </c:pt>
                <c:pt idx="740">
                  <c:v>-39.361607407693725</c:v>
                </c:pt>
                <c:pt idx="741">
                  <c:v>-18.680326479973132</c:v>
                </c:pt>
                <c:pt idx="742">
                  <c:v>-41.210665092036749</c:v>
                </c:pt>
                <c:pt idx="743">
                  <c:v>-36.950287671114239</c:v>
                </c:pt>
                <c:pt idx="744">
                  <c:v>-46.948623173850443</c:v>
                </c:pt>
                <c:pt idx="745">
                  <c:v>21.629900096946422</c:v>
                </c:pt>
                <c:pt idx="746">
                  <c:v>-62.106177614598217</c:v>
                </c:pt>
                <c:pt idx="747">
                  <c:v>-85.621061256162577</c:v>
                </c:pt>
                <c:pt idx="748">
                  <c:v>-74.376672413238694</c:v>
                </c:pt>
                <c:pt idx="749">
                  <c:v>-28.482618550016355</c:v>
                </c:pt>
                <c:pt idx="750">
                  <c:v>-6.8126173106038443</c:v>
                </c:pt>
                <c:pt idx="751">
                  <c:v>18.569892835808009</c:v>
                </c:pt>
                <c:pt idx="752">
                  <c:v>-22.100876863238703</c:v>
                </c:pt>
                <c:pt idx="753">
                  <c:v>-44.581754607620688</c:v>
                </c:pt>
                <c:pt idx="754">
                  <c:v>-10.153617587807616</c:v>
                </c:pt>
                <c:pt idx="755">
                  <c:v>-25.847567630336062</c:v>
                </c:pt>
                <c:pt idx="756">
                  <c:v>-108.98026697453155</c:v>
                </c:pt>
                <c:pt idx="757">
                  <c:v>-16.662271567766712</c:v>
                </c:pt>
                <c:pt idx="758">
                  <c:v>-44.850469907500745</c:v>
                </c:pt>
                <c:pt idx="759">
                  <c:v>-36.025716597771805</c:v>
                </c:pt>
                <c:pt idx="760">
                  <c:v>-33.095965295766661</c:v>
                </c:pt>
                <c:pt idx="761">
                  <c:v>-52.794532556306798</c:v>
                </c:pt>
                <c:pt idx="762">
                  <c:v>-19.487342256722116</c:v>
                </c:pt>
                <c:pt idx="763">
                  <c:v>-18.796768838001654</c:v>
                </c:pt>
                <c:pt idx="764">
                  <c:v>-34.289584511213413</c:v>
                </c:pt>
                <c:pt idx="765">
                  <c:v>-21.703877771657616</c:v>
                </c:pt>
                <c:pt idx="766">
                  <c:v>-9.6896959850716762</c:v>
                </c:pt>
                <c:pt idx="767">
                  <c:v>-0.83382366473698877</c:v>
                </c:pt>
                <c:pt idx="768">
                  <c:v>-52.144176265416085</c:v>
                </c:pt>
                <c:pt idx="769">
                  <c:v>-66.867549370063202</c:v>
                </c:pt>
                <c:pt idx="770">
                  <c:v>-36.312909284757993</c:v>
                </c:pt>
                <c:pt idx="771">
                  <c:v>-122.91695541076186</c:v>
                </c:pt>
                <c:pt idx="772">
                  <c:v>-5.4172599399538335</c:v>
                </c:pt>
                <c:pt idx="773">
                  <c:v>22.510893493387933</c:v>
                </c:pt>
                <c:pt idx="774">
                  <c:v>-31.936356154725914</c:v>
                </c:pt>
                <c:pt idx="775">
                  <c:v>4.8883433732265615</c:v>
                </c:pt>
                <c:pt idx="776">
                  <c:v>-41.269240453126201</c:v>
                </c:pt>
                <c:pt idx="777">
                  <c:v>-3.781787830032652</c:v>
                </c:pt>
                <c:pt idx="778">
                  <c:v>-30.576863777519719</c:v>
                </c:pt>
                <c:pt idx="779">
                  <c:v>-29.303270002808823</c:v>
                </c:pt>
                <c:pt idx="780">
                  <c:v>-53.609342603119785</c:v>
                </c:pt>
                <c:pt idx="781">
                  <c:v>37.722255557813128</c:v>
                </c:pt>
                <c:pt idx="782">
                  <c:v>-64.048495302558194</c:v>
                </c:pt>
                <c:pt idx="783">
                  <c:v>-1.9590456044798099</c:v>
                </c:pt>
                <c:pt idx="784">
                  <c:v>-6.3420249146183316</c:v>
                </c:pt>
                <c:pt idx="785">
                  <c:v>-27.582861591149527</c:v>
                </c:pt>
                <c:pt idx="786">
                  <c:v>-42.447307972506792</c:v>
                </c:pt>
                <c:pt idx="787">
                  <c:v>39.910664330612896</c:v>
                </c:pt>
                <c:pt idx="788">
                  <c:v>77.935523480499114</c:v>
                </c:pt>
                <c:pt idx="789">
                  <c:v>-1.4312763708173044</c:v>
                </c:pt>
                <c:pt idx="790">
                  <c:v>-34.16354294484357</c:v>
                </c:pt>
                <c:pt idx="791">
                  <c:v>38.389692004947399</c:v>
                </c:pt>
                <c:pt idx="792">
                  <c:v>-26.191539824257042</c:v>
                </c:pt>
                <c:pt idx="793">
                  <c:v>-36.165016787595846</c:v>
                </c:pt>
                <c:pt idx="794">
                  <c:v>16.788899427445831</c:v>
                </c:pt>
                <c:pt idx="795">
                  <c:v>58.617402131689772</c:v>
                </c:pt>
                <c:pt idx="796">
                  <c:v>-97.059628746128496</c:v>
                </c:pt>
                <c:pt idx="797">
                  <c:v>1.9330714122367283</c:v>
                </c:pt>
                <c:pt idx="798">
                  <c:v>18.19963549091176</c:v>
                </c:pt>
                <c:pt idx="799">
                  <c:v>17.779817139659727</c:v>
                </c:pt>
                <c:pt idx="800">
                  <c:v>6.7127123625676361</c:v>
                </c:pt>
                <c:pt idx="801">
                  <c:v>-51.932303439418355</c:v>
                </c:pt>
                <c:pt idx="802">
                  <c:v>-28.548600801984914</c:v>
                </c:pt>
                <c:pt idx="803">
                  <c:v>-41.698898250028506</c:v>
                </c:pt>
                <c:pt idx="804">
                  <c:v>-107.7342343949727</c:v>
                </c:pt>
                <c:pt idx="805">
                  <c:v>-26.216905839810458</c:v>
                </c:pt>
                <c:pt idx="806">
                  <c:v>-59.880169512046834</c:v>
                </c:pt>
                <c:pt idx="807">
                  <c:v>-149.00031330165035</c:v>
                </c:pt>
                <c:pt idx="808">
                  <c:v>-23.172189311388038</c:v>
                </c:pt>
                <c:pt idx="809">
                  <c:v>42.23125595680807</c:v>
                </c:pt>
                <c:pt idx="810">
                  <c:v>-14.798877605126606</c:v>
                </c:pt>
                <c:pt idx="811">
                  <c:v>-43.098900130866866</c:v>
                </c:pt>
                <c:pt idx="812">
                  <c:v>-9.913059373739852</c:v>
                </c:pt>
                <c:pt idx="813">
                  <c:v>-72.480640362927403</c:v>
                </c:pt>
                <c:pt idx="814">
                  <c:v>-24.778901535653986</c:v>
                </c:pt>
                <c:pt idx="815">
                  <c:v>-3.0122283235867293</c:v>
                </c:pt>
                <c:pt idx="816">
                  <c:v>-1.8618878731271273</c:v>
                </c:pt>
                <c:pt idx="817">
                  <c:v>6.4208585270772609</c:v>
                </c:pt>
                <c:pt idx="818">
                  <c:v>-34.824505117637557</c:v>
                </c:pt>
                <c:pt idx="819">
                  <c:v>4.4610785696196693</c:v>
                </c:pt>
                <c:pt idx="820">
                  <c:v>-4.5636181073720401</c:v>
                </c:pt>
                <c:pt idx="821">
                  <c:v>-37.736187666597971</c:v>
                </c:pt>
                <c:pt idx="822">
                  <c:v>-46.750393775162109</c:v>
                </c:pt>
                <c:pt idx="823">
                  <c:v>-39.096828968367099</c:v>
                </c:pt>
                <c:pt idx="824">
                  <c:v>4.1698372377684336</c:v>
                </c:pt>
                <c:pt idx="825">
                  <c:v>38.435399424453422</c:v>
                </c:pt>
                <c:pt idx="826">
                  <c:v>-22.858017386331383</c:v>
                </c:pt>
                <c:pt idx="827">
                  <c:v>-40.205101209309717</c:v>
                </c:pt>
                <c:pt idx="828">
                  <c:v>-38.00854557935299</c:v>
                </c:pt>
                <c:pt idx="829">
                  <c:v>2.1441188945487646</c:v>
                </c:pt>
                <c:pt idx="830">
                  <c:v>-113.47981721010555</c:v>
                </c:pt>
                <c:pt idx="831">
                  <c:v>-22.53910691944327</c:v>
                </c:pt>
                <c:pt idx="832">
                  <c:v>-127.00550479219285</c:v>
                </c:pt>
                <c:pt idx="833">
                  <c:v>13.528442791542979</c:v>
                </c:pt>
                <c:pt idx="834">
                  <c:v>-94.152225263000147</c:v>
                </c:pt>
                <c:pt idx="835">
                  <c:v>-52.123805517101815</c:v>
                </c:pt>
                <c:pt idx="836">
                  <c:v>11.394859880511875</c:v>
                </c:pt>
                <c:pt idx="837">
                  <c:v>-44.415057537519353</c:v>
                </c:pt>
                <c:pt idx="838">
                  <c:v>-69.654237899128702</c:v>
                </c:pt>
                <c:pt idx="839">
                  <c:v>-24.550116641609002</c:v>
                </c:pt>
                <c:pt idx="840">
                  <c:v>0.40949056556133456</c:v>
                </c:pt>
                <c:pt idx="841">
                  <c:v>56.375704081310374</c:v>
                </c:pt>
                <c:pt idx="842">
                  <c:v>-55.273281845974886</c:v>
                </c:pt>
                <c:pt idx="843">
                  <c:v>2.8427042398789233</c:v>
                </c:pt>
                <c:pt idx="844">
                  <c:v>-44.379169121739253</c:v>
                </c:pt>
                <c:pt idx="845">
                  <c:v>-41.356642049545087</c:v>
                </c:pt>
                <c:pt idx="846">
                  <c:v>11.666598831105489</c:v>
                </c:pt>
                <c:pt idx="847">
                  <c:v>3.7238286272466929</c:v>
                </c:pt>
                <c:pt idx="848">
                  <c:v>-76.715977744659355</c:v>
                </c:pt>
                <c:pt idx="849">
                  <c:v>-33.112363485721048</c:v>
                </c:pt>
                <c:pt idx="850">
                  <c:v>-52.998319523646714</c:v>
                </c:pt>
                <c:pt idx="851">
                  <c:v>-30.939036318005542</c:v>
                </c:pt>
                <c:pt idx="852">
                  <c:v>18.169817394161168</c:v>
                </c:pt>
                <c:pt idx="853">
                  <c:v>-32.73026021617958</c:v>
                </c:pt>
                <c:pt idx="854">
                  <c:v>-26.800938166723675</c:v>
                </c:pt>
                <c:pt idx="855">
                  <c:v>-32.341875263547465</c:v>
                </c:pt>
                <c:pt idx="856">
                  <c:v>23.096953357461494</c:v>
                </c:pt>
                <c:pt idx="857">
                  <c:v>-42.226304709937637</c:v>
                </c:pt>
                <c:pt idx="858">
                  <c:v>-78.460329367054101</c:v>
                </c:pt>
                <c:pt idx="859">
                  <c:v>-27.866745944691495</c:v>
                </c:pt>
                <c:pt idx="860">
                  <c:v>-83.388547419680535</c:v>
                </c:pt>
                <c:pt idx="861">
                  <c:v>23.70115391019332</c:v>
                </c:pt>
                <c:pt idx="862">
                  <c:v>-38.825345080438623</c:v>
                </c:pt>
                <c:pt idx="863">
                  <c:v>-28.733655939574096</c:v>
                </c:pt>
                <c:pt idx="864">
                  <c:v>-18.597475994589509</c:v>
                </c:pt>
                <c:pt idx="865">
                  <c:v>-23.007357797213409</c:v>
                </c:pt>
                <c:pt idx="866">
                  <c:v>-46.948646064271664</c:v>
                </c:pt>
                <c:pt idx="867">
                  <c:v>-35.971973957203531</c:v>
                </c:pt>
                <c:pt idx="868">
                  <c:v>-31.796789587532345</c:v>
                </c:pt>
                <c:pt idx="869">
                  <c:v>-41.993432290989475</c:v>
                </c:pt>
                <c:pt idx="870">
                  <c:v>29.603911516243119</c:v>
                </c:pt>
                <c:pt idx="871">
                  <c:v>-1.9001716365224421</c:v>
                </c:pt>
                <c:pt idx="872">
                  <c:v>40.790029337391914</c:v>
                </c:pt>
                <c:pt idx="873">
                  <c:v>21.543736224046135</c:v>
                </c:pt>
                <c:pt idx="874">
                  <c:v>-39.549587772446763</c:v>
                </c:pt>
                <c:pt idx="875">
                  <c:v>29.842596117555296</c:v>
                </c:pt>
                <c:pt idx="876">
                  <c:v>-28.080148976837862</c:v>
                </c:pt>
                <c:pt idx="877">
                  <c:v>10.752521169084996</c:v>
                </c:pt>
                <c:pt idx="878">
                  <c:v>-47.99261048968728</c:v>
                </c:pt>
                <c:pt idx="879">
                  <c:v>36.291633463472309</c:v>
                </c:pt>
                <c:pt idx="880">
                  <c:v>5.9439460660054628</c:v>
                </c:pt>
                <c:pt idx="881">
                  <c:v>-72.093102310807723</c:v>
                </c:pt>
                <c:pt idx="882">
                  <c:v>-58.521969551854703</c:v>
                </c:pt>
                <c:pt idx="883">
                  <c:v>-21.236094719604058</c:v>
                </c:pt>
                <c:pt idx="884">
                  <c:v>-27.197290302540317</c:v>
                </c:pt>
                <c:pt idx="885">
                  <c:v>-37.337211733116845</c:v>
                </c:pt>
                <c:pt idx="886">
                  <c:v>19.546389442882756</c:v>
                </c:pt>
                <c:pt idx="887">
                  <c:v>-54.613408436663896</c:v>
                </c:pt>
                <c:pt idx="888">
                  <c:v>-70.235678345488964</c:v>
                </c:pt>
                <c:pt idx="889">
                  <c:v>-54.62143774640591</c:v>
                </c:pt>
                <c:pt idx="890">
                  <c:v>13.941773505693977</c:v>
                </c:pt>
                <c:pt idx="891">
                  <c:v>-20.374244272275824</c:v>
                </c:pt>
                <c:pt idx="892">
                  <c:v>-17.729380072277781</c:v>
                </c:pt>
                <c:pt idx="893">
                  <c:v>20.616672575847879</c:v>
                </c:pt>
                <c:pt idx="894">
                  <c:v>-21.332986153442832</c:v>
                </c:pt>
                <c:pt idx="895">
                  <c:v>33.506552981580711</c:v>
                </c:pt>
                <c:pt idx="896">
                  <c:v>-19.592629793841926</c:v>
                </c:pt>
                <c:pt idx="897">
                  <c:v>-44.961830620419988</c:v>
                </c:pt>
                <c:pt idx="898">
                  <c:v>-35.942895527963692</c:v>
                </c:pt>
                <c:pt idx="899">
                  <c:v>-15.26334074353694</c:v>
                </c:pt>
                <c:pt idx="900">
                  <c:v>-94.412397067558331</c:v>
                </c:pt>
                <c:pt idx="901">
                  <c:v>-16.13324594370706</c:v>
                </c:pt>
                <c:pt idx="902">
                  <c:v>-15.920805126024533</c:v>
                </c:pt>
                <c:pt idx="903">
                  <c:v>-43.645762699964251</c:v>
                </c:pt>
                <c:pt idx="904">
                  <c:v>35.87585564755058</c:v>
                </c:pt>
                <c:pt idx="905">
                  <c:v>-116.27466976319326</c:v>
                </c:pt>
                <c:pt idx="906">
                  <c:v>-43.085318831168152</c:v>
                </c:pt>
                <c:pt idx="907">
                  <c:v>-52.228985177230754</c:v>
                </c:pt>
                <c:pt idx="908">
                  <c:v>-11.291565963630442</c:v>
                </c:pt>
                <c:pt idx="909">
                  <c:v>-96.870846391274114</c:v>
                </c:pt>
                <c:pt idx="910">
                  <c:v>-47.332040271498173</c:v>
                </c:pt>
                <c:pt idx="911">
                  <c:v>-40.744498087017234</c:v>
                </c:pt>
                <c:pt idx="912">
                  <c:v>-41.904284703606443</c:v>
                </c:pt>
                <c:pt idx="913">
                  <c:v>7.2438398544498064</c:v>
                </c:pt>
                <c:pt idx="914">
                  <c:v>-47.088347324412048</c:v>
                </c:pt>
                <c:pt idx="915">
                  <c:v>-56.135888514799923</c:v>
                </c:pt>
                <c:pt idx="916">
                  <c:v>8.806783539552022</c:v>
                </c:pt>
                <c:pt idx="917">
                  <c:v>-11.331540904705985</c:v>
                </c:pt>
                <c:pt idx="918">
                  <c:v>-22.635108180268595</c:v>
                </c:pt>
                <c:pt idx="919">
                  <c:v>1.5846829401144547</c:v>
                </c:pt>
                <c:pt idx="920">
                  <c:v>-96.961454569736929</c:v>
                </c:pt>
                <c:pt idx="921">
                  <c:v>-18.798438426343846</c:v>
                </c:pt>
                <c:pt idx="922">
                  <c:v>-102.61567194020303</c:v>
                </c:pt>
                <c:pt idx="923">
                  <c:v>-25.833365195934043</c:v>
                </c:pt>
                <c:pt idx="924">
                  <c:v>26.121586732539726</c:v>
                </c:pt>
                <c:pt idx="925">
                  <c:v>-39.502428850213775</c:v>
                </c:pt>
                <c:pt idx="926">
                  <c:v>-13.99979083178669</c:v>
                </c:pt>
                <c:pt idx="927">
                  <c:v>-11.569864768449399</c:v>
                </c:pt>
                <c:pt idx="928">
                  <c:v>17.372046230036851</c:v>
                </c:pt>
                <c:pt idx="929">
                  <c:v>-46.515872929404999</c:v>
                </c:pt>
                <c:pt idx="930">
                  <c:v>55.434118379737725</c:v>
                </c:pt>
                <c:pt idx="931">
                  <c:v>-23.685065537931639</c:v>
                </c:pt>
                <c:pt idx="932">
                  <c:v>13.807218538047525</c:v>
                </c:pt>
                <c:pt idx="933">
                  <c:v>-21.848153245203651</c:v>
                </c:pt>
                <c:pt idx="934">
                  <c:v>-86.457495717155069</c:v>
                </c:pt>
                <c:pt idx="935">
                  <c:v>-29.690318099718624</c:v>
                </c:pt>
                <c:pt idx="936">
                  <c:v>-50.44109958044011</c:v>
                </c:pt>
                <c:pt idx="937">
                  <c:v>-33.868834031975439</c:v>
                </c:pt>
                <c:pt idx="938">
                  <c:v>-37.094135289685831</c:v>
                </c:pt>
                <c:pt idx="939">
                  <c:v>-27.076558010270556</c:v>
                </c:pt>
                <c:pt idx="940">
                  <c:v>-43.883348952589266</c:v>
                </c:pt>
                <c:pt idx="941">
                  <c:v>19.422835883892994</c:v>
                </c:pt>
                <c:pt idx="942">
                  <c:v>-10.181111770912656</c:v>
                </c:pt>
                <c:pt idx="943">
                  <c:v>-12.058454472155322</c:v>
                </c:pt>
                <c:pt idx="944">
                  <c:v>-20.045192928991792</c:v>
                </c:pt>
                <c:pt idx="945">
                  <c:v>-34.246323404509305</c:v>
                </c:pt>
                <c:pt idx="946">
                  <c:v>-18.262089330448653</c:v>
                </c:pt>
                <c:pt idx="947">
                  <c:v>-5.9512546863664335</c:v>
                </c:pt>
                <c:pt idx="948">
                  <c:v>-21.232551698595351</c:v>
                </c:pt>
                <c:pt idx="949">
                  <c:v>-35.216602975232298</c:v>
                </c:pt>
                <c:pt idx="950">
                  <c:v>1.3230928423223984</c:v>
                </c:pt>
                <c:pt idx="951">
                  <c:v>-17.688728112670979</c:v>
                </c:pt>
                <c:pt idx="952">
                  <c:v>-194.71949653528267</c:v>
                </c:pt>
                <c:pt idx="953">
                  <c:v>-30.843063677202686</c:v>
                </c:pt>
                <c:pt idx="954">
                  <c:v>-11.073672202007444</c:v>
                </c:pt>
                <c:pt idx="955">
                  <c:v>-81.194780880115388</c:v>
                </c:pt>
                <c:pt idx="956">
                  <c:v>19.329208165524356</c:v>
                </c:pt>
                <c:pt idx="957">
                  <c:v>-7.9690449765045175</c:v>
                </c:pt>
                <c:pt idx="958">
                  <c:v>-46.504762242923377</c:v>
                </c:pt>
                <c:pt idx="959">
                  <c:v>-62.122903959531016</c:v>
                </c:pt>
                <c:pt idx="960">
                  <c:v>-41.658535770898411</c:v>
                </c:pt>
                <c:pt idx="961">
                  <c:v>-2.8507744598437821</c:v>
                </c:pt>
                <c:pt idx="962">
                  <c:v>-50.61488056589846</c:v>
                </c:pt>
                <c:pt idx="963">
                  <c:v>-53.204366510505594</c:v>
                </c:pt>
                <c:pt idx="964">
                  <c:v>-191.95985774010558</c:v>
                </c:pt>
                <c:pt idx="965">
                  <c:v>-104.49831185119453</c:v>
                </c:pt>
                <c:pt idx="966">
                  <c:v>5.7531285777274164</c:v>
                </c:pt>
                <c:pt idx="967">
                  <c:v>-62.246206491577986</c:v>
                </c:pt>
                <c:pt idx="968">
                  <c:v>1.0958243684709075</c:v>
                </c:pt>
                <c:pt idx="969">
                  <c:v>-63.728673561165031</c:v>
                </c:pt>
                <c:pt idx="970">
                  <c:v>-22.750809698056077</c:v>
                </c:pt>
                <c:pt idx="971">
                  <c:v>0.11476960911204515</c:v>
                </c:pt>
                <c:pt idx="972">
                  <c:v>-1.358363874849454</c:v>
                </c:pt>
                <c:pt idx="973">
                  <c:v>-22.231875012893251</c:v>
                </c:pt>
                <c:pt idx="974">
                  <c:v>-29.08924619989682</c:v>
                </c:pt>
                <c:pt idx="975">
                  <c:v>-17.891254148765494</c:v>
                </c:pt>
                <c:pt idx="976">
                  <c:v>-36.658825171260361</c:v>
                </c:pt>
                <c:pt idx="977">
                  <c:v>-75.686342762645324</c:v>
                </c:pt>
                <c:pt idx="978">
                  <c:v>-10.95919598903274</c:v>
                </c:pt>
                <c:pt idx="979">
                  <c:v>7.3407250864346238</c:v>
                </c:pt>
                <c:pt idx="980">
                  <c:v>-8.2254778480729218</c:v>
                </c:pt>
                <c:pt idx="981">
                  <c:v>-67.11678013581097</c:v>
                </c:pt>
                <c:pt idx="982">
                  <c:v>-26.065684045402861</c:v>
                </c:pt>
                <c:pt idx="983">
                  <c:v>18.262381172465734</c:v>
                </c:pt>
                <c:pt idx="984">
                  <c:v>37.231101878791542</c:v>
                </c:pt>
                <c:pt idx="985">
                  <c:v>-36.780367688550356</c:v>
                </c:pt>
                <c:pt idx="986">
                  <c:v>-11.893848679220916</c:v>
                </c:pt>
                <c:pt idx="987">
                  <c:v>-99.268184082957262</c:v>
                </c:pt>
                <c:pt idx="988">
                  <c:v>31.476508357419497</c:v>
                </c:pt>
                <c:pt idx="989">
                  <c:v>-49.195241017357681</c:v>
                </c:pt>
                <c:pt idx="990">
                  <c:v>-58.143996215773342</c:v>
                </c:pt>
                <c:pt idx="991">
                  <c:v>23.523818812373477</c:v>
                </c:pt>
                <c:pt idx="992">
                  <c:v>-109.70371371734103</c:v>
                </c:pt>
                <c:pt idx="993">
                  <c:v>-50.956081963391995</c:v>
                </c:pt>
                <c:pt idx="994">
                  <c:v>-26.601266713889636</c:v>
                </c:pt>
                <c:pt idx="995">
                  <c:v>23.490823664896368</c:v>
                </c:pt>
                <c:pt idx="996">
                  <c:v>-48.804996498472029</c:v>
                </c:pt>
                <c:pt idx="997">
                  <c:v>-30.832991058425293</c:v>
                </c:pt>
                <c:pt idx="998">
                  <c:v>-4.3864872719915429</c:v>
                </c:pt>
                <c:pt idx="999">
                  <c:v>25.270193072074882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-6.2688716075018309</c:v>
                </c:pt>
                <c:pt idx="1">
                  <c:v>-11.592740045621994</c:v>
                </c:pt>
                <c:pt idx="2">
                  <c:v>-0.79611815127650232</c:v>
                </c:pt>
                <c:pt idx="3">
                  <c:v>1.2017926930009093</c:v>
                </c:pt>
                <c:pt idx="4">
                  <c:v>-6.1741748891989801</c:v>
                </c:pt>
                <c:pt idx="5">
                  <c:v>-8.7891819205259978</c:v>
                </c:pt>
                <c:pt idx="6">
                  <c:v>1.8837232555365837</c:v>
                </c:pt>
                <c:pt idx="7">
                  <c:v>35.747720541830951</c:v>
                </c:pt>
                <c:pt idx="8">
                  <c:v>-7.2389807007091633E-3</c:v>
                </c:pt>
                <c:pt idx="9">
                  <c:v>29.541410270835485</c:v>
                </c:pt>
                <c:pt idx="10">
                  <c:v>-14.441109907896468</c:v>
                </c:pt>
                <c:pt idx="11">
                  <c:v>-30.837083769727052</c:v>
                </c:pt>
                <c:pt idx="12">
                  <c:v>28.494168443197808</c:v>
                </c:pt>
                <c:pt idx="13">
                  <c:v>41.402551266726462</c:v>
                </c:pt>
                <c:pt idx="14">
                  <c:v>-4.1854571608302127</c:v>
                </c:pt>
                <c:pt idx="15">
                  <c:v>-3.8801437987931564</c:v>
                </c:pt>
                <c:pt idx="16">
                  <c:v>-2.8364985287164313</c:v>
                </c:pt>
                <c:pt idx="17">
                  <c:v>-49.441399083998476</c:v>
                </c:pt>
                <c:pt idx="18">
                  <c:v>45.766890289120155</c:v>
                </c:pt>
                <c:pt idx="19">
                  <c:v>-2.8040979221677365</c:v>
                </c:pt>
                <c:pt idx="20">
                  <c:v>9.1804906629517156</c:v>
                </c:pt>
                <c:pt idx="21">
                  <c:v>-13.569222037212619</c:v>
                </c:pt>
                <c:pt idx="22">
                  <c:v>46.313401197346224</c:v>
                </c:pt>
                <c:pt idx="23">
                  <c:v>-11.218470676351124</c:v>
                </c:pt>
                <c:pt idx="24">
                  <c:v>24.115919266477995</c:v>
                </c:pt>
                <c:pt idx="25">
                  <c:v>-5.7641243733631811</c:v>
                </c:pt>
                <c:pt idx="26">
                  <c:v>9.5408705328421419</c:v>
                </c:pt>
                <c:pt idx="27">
                  <c:v>-3.4736557171460092</c:v>
                </c:pt>
                <c:pt idx="28">
                  <c:v>-8.163017568323724</c:v>
                </c:pt>
                <c:pt idx="29">
                  <c:v>36.900413423948173</c:v>
                </c:pt>
                <c:pt idx="30">
                  <c:v>-9.2916108620012352</c:v>
                </c:pt>
                <c:pt idx="31">
                  <c:v>-9.3887915621160047</c:v>
                </c:pt>
                <c:pt idx="32">
                  <c:v>9.0986139395213286</c:v>
                </c:pt>
                <c:pt idx="33">
                  <c:v>-15.6563878981183</c:v>
                </c:pt>
                <c:pt idx="34">
                  <c:v>17.62190991243985</c:v>
                </c:pt>
                <c:pt idx="35">
                  <c:v>17.727432949040388</c:v>
                </c:pt>
                <c:pt idx="36">
                  <c:v>-30.396465829283777</c:v>
                </c:pt>
                <c:pt idx="37">
                  <c:v>-16.523736242591283</c:v>
                </c:pt>
                <c:pt idx="38">
                  <c:v>-3.6350075741786654</c:v>
                </c:pt>
                <c:pt idx="39">
                  <c:v>-5.6991190416373385</c:v>
                </c:pt>
                <c:pt idx="40">
                  <c:v>-5.5555127508833877</c:v>
                </c:pt>
                <c:pt idx="41">
                  <c:v>-13.563649078436516</c:v>
                </c:pt>
                <c:pt idx="42">
                  <c:v>1.5196736249452769</c:v>
                </c:pt>
                <c:pt idx="43">
                  <c:v>-26.852027278401337</c:v>
                </c:pt>
                <c:pt idx="44">
                  <c:v>-19.635553697370717</c:v>
                </c:pt>
                <c:pt idx="45">
                  <c:v>-18.757985878410892</c:v>
                </c:pt>
                <c:pt idx="46">
                  <c:v>-8.6601828424254705</c:v>
                </c:pt>
                <c:pt idx="47">
                  <c:v>-16.508439340039622</c:v>
                </c:pt>
                <c:pt idx="48">
                  <c:v>-0.81237082071883293</c:v>
                </c:pt>
                <c:pt idx="49">
                  <c:v>10.331155374538248</c:v>
                </c:pt>
                <c:pt idx="50">
                  <c:v>-17.035622542747461</c:v>
                </c:pt>
                <c:pt idx="51">
                  <c:v>1.1031943113430671</c:v>
                </c:pt>
                <c:pt idx="52">
                  <c:v>-16.126437398183612</c:v>
                </c:pt>
                <c:pt idx="53">
                  <c:v>1.4984727361035652</c:v>
                </c:pt>
                <c:pt idx="54">
                  <c:v>6.3136216466983086</c:v>
                </c:pt>
                <c:pt idx="55">
                  <c:v>-11.021440821226946</c:v>
                </c:pt>
                <c:pt idx="56">
                  <c:v>-6.2937381421613274</c:v>
                </c:pt>
                <c:pt idx="57">
                  <c:v>-33.316248592945065</c:v>
                </c:pt>
                <c:pt idx="58">
                  <c:v>-6.7812795400841743</c:v>
                </c:pt>
                <c:pt idx="59">
                  <c:v>-13.337019139404518</c:v>
                </c:pt>
                <c:pt idx="60">
                  <c:v>5.0266298604861319</c:v>
                </c:pt>
                <c:pt idx="61">
                  <c:v>3.7654732824097863</c:v>
                </c:pt>
                <c:pt idx="62">
                  <c:v>46.150615855743368</c:v>
                </c:pt>
                <c:pt idx="63">
                  <c:v>1.9045378954313703</c:v>
                </c:pt>
                <c:pt idx="64">
                  <c:v>2.6981388992607762</c:v>
                </c:pt>
                <c:pt idx="65">
                  <c:v>-17.43311031346142</c:v>
                </c:pt>
                <c:pt idx="66">
                  <c:v>-17.347829552320881</c:v>
                </c:pt>
                <c:pt idx="67">
                  <c:v>27.380622884712079</c:v>
                </c:pt>
                <c:pt idx="68">
                  <c:v>21.035073142368638</c:v>
                </c:pt>
                <c:pt idx="69">
                  <c:v>-12.645624285381437</c:v>
                </c:pt>
                <c:pt idx="70">
                  <c:v>2.5561847036891834</c:v>
                </c:pt>
                <c:pt idx="71">
                  <c:v>31.14848059967845</c:v>
                </c:pt>
                <c:pt idx="72">
                  <c:v>11.092197809342625</c:v>
                </c:pt>
                <c:pt idx="73">
                  <c:v>9.7003465144319652</c:v>
                </c:pt>
                <c:pt idx="74">
                  <c:v>-1.1619918661130129</c:v>
                </c:pt>
                <c:pt idx="75">
                  <c:v>45.146660222196971</c:v>
                </c:pt>
                <c:pt idx="76">
                  <c:v>-9.115211564694782</c:v>
                </c:pt>
                <c:pt idx="77">
                  <c:v>6.6288838258309504</c:v>
                </c:pt>
                <c:pt idx="78">
                  <c:v>5.5151312553763034</c:v>
                </c:pt>
                <c:pt idx="79">
                  <c:v>2.7686745532596007</c:v>
                </c:pt>
                <c:pt idx="80">
                  <c:v>-19.788573687459667</c:v>
                </c:pt>
                <c:pt idx="81">
                  <c:v>29.926915556040047</c:v>
                </c:pt>
                <c:pt idx="82">
                  <c:v>4.1285708404120456</c:v>
                </c:pt>
                <c:pt idx="83">
                  <c:v>14.296908935635461</c:v>
                </c:pt>
                <c:pt idx="84">
                  <c:v>7.1242074364141565</c:v>
                </c:pt>
                <c:pt idx="85">
                  <c:v>2.5236374578271921</c:v>
                </c:pt>
                <c:pt idx="86">
                  <c:v>2.9131813436724734</c:v>
                </c:pt>
                <c:pt idx="87">
                  <c:v>4.0642282590666055</c:v>
                </c:pt>
                <c:pt idx="88">
                  <c:v>-5.7477899588115768</c:v>
                </c:pt>
                <c:pt idx="89">
                  <c:v>-15.624163162998421</c:v>
                </c:pt>
                <c:pt idx="90">
                  <c:v>67.836147643162789</c:v>
                </c:pt>
                <c:pt idx="91">
                  <c:v>2.3821188599465124</c:v>
                </c:pt>
                <c:pt idx="92">
                  <c:v>-39.9148008867759</c:v>
                </c:pt>
                <c:pt idx="93">
                  <c:v>-23.85316521843562</c:v>
                </c:pt>
                <c:pt idx="94">
                  <c:v>-1.4923823474284212</c:v>
                </c:pt>
                <c:pt idx="95">
                  <c:v>-2.3078355469324663</c:v>
                </c:pt>
                <c:pt idx="96">
                  <c:v>0.83028718048641537</c:v>
                </c:pt>
                <c:pt idx="97">
                  <c:v>-2.5146864107665401</c:v>
                </c:pt>
                <c:pt idx="98">
                  <c:v>20.157590785463327</c:v>
                </c:pt>
                <c:pt idx="99">
                  <c:v>-11.615956944239876</c:v>
                </c:pt>
                <c:pt idx="100">
                  <c:v>-4.3861076275909525</c:v>
                </c:pt>
                <c:pt idx="101">
                  <c:v>-10.261807683311069</c:v>
                </c:pt>
                <c:pt idx="102">
                  <c:v>-32.911735435431325</c:v>
                </c:pt>
                <c:pt idx="103">
                  <c:v>-28.957132007584292</c:v>
                </c:pt>
                <c:pt idx="104">
                  <c:v>-23.609745429975369</c:v>
                </c:pt>
                <c:pt idx="105">
                  <c:v>-2.9196834054057135</c:v>
                </c:pt>
                <c:pt idx="106">
                  <c:v>-20.183857924166006</c:v>
                </c:pt>
                <c:pt idx="107">
                  <c:v>2.0680055667163408</c:v>
                </c:pt>
                <c:pt idx="108">
                  <c:v>14.215017662744771</c:v>
                </c:pt>
                <c:pt idx="109">
                  <c:v>-9.6576580865579622</c:v>
                </c:pt>
                <c:pt idx="110">
                  <c:v>-18.900076702370484</c:v>
                </c:pt>
                <c:pt idx="111">
                  <c:v>-14.885609132454192</c:v>
                </c:pt>
                <c:pt idx="112">
                  <c:v>-12.442126598339435</c:v>
                </c:pt>
                <c:pt idx="113">
                  <c:v>-8.8895236118645116</c:v>
                </c:pt>
                <c:pt idx="114">
                  <c:v>10.034890882664008</c:v>
                </c:pt>
                <c:pt idx="115">
                  <c:v>-23.975798396354058</c:v>
                </c:pt>
                <c:pt idx="116">
                  <c:v>33.933326673586151</c:v>
                </c:pt>
                <c:pt idx="117">
                  <c:v>15.90900330132415</c:v>
                </c:pt>
                <c:pt idx="118">
                  <c:v>5.8587516139365903</c:v>
                </c:pt>
                <c:pt idx="119">
                  <c:v>-18.889950391235818</c:v>
                </c:pt>
                <c:pt idx="120">
                  <c:v>30.239000064643065</c:v>
                </c:pt>
                <c:pt idx="121">
                  <c:v>2.4022510239058796</c:v>
                </c:pt>
                <c:pt idx="122">
                  <c:v>5.3196207736434715</c:v>
                </c:pt>
                <c:pt idx="123">
                  <c:v>2.0316738267465411</c:v>
                </c:pt>
                <c:pt idx="124">
                  <c:v>-15.865354670508921</c:v>
                </c:pt>
                <c:pt idx="125">
                  <c:v>7.0355865179210326</c:v>
                </c:pt>
                <c:pt idx="126">
                  <c:v>-0.81172998442374222</c:v>
                </c:pt>
                <c:pt idx="127">
                  <c:v>-7.0382126989828393</c:v>
                </c:pt>
                <c:pt idx="128">
                  <c:v>-11.86994174002632</c:v>
                </c:pt>
                <c:pt idx="129">
                  <c:v>2.0949396546788535</c:v>
                </c:pt>
                <c:pt idx="130">
                  <c:v>47.461621166312341</c:v>
                </c:pt>
                <c:pt idx="131">
                  <c:v>-36.094299669832871</c:v>
                </c:pt>
                <c:pt idx="132">
                  <c:v>-29.148529630110975</c:v>
                </c:pt>
                <c:pt idx="133">
                  <c:v>33.572482623061461</c:v>
                </c:pt>
                <c:pt idx="134">
                  <c:v>0.14321447336027227</c:v>
                </c:pt>
                <c:pt idx="135">
                  <c:v>-8.1339322228126605</c:v>
                </c:pt>
                <c:pt idx="136">
                  <c:v>-10.625964696940475</c:v>
                </c:pt>
                <c:pt idx="137">
                  <c:v>-7.8380544130709175</c:v>
                </c:pt>
                <c:pt idx="138">
                  <c:v>-12.480800996187831</c:v>
                </c:pt>
                <c:pt idx="139">
                  <c:v>-4.4341460425682016</c:v>
                </c:pt>
                <c:pt idx="140">
                  <c:v>-40.995344666129107</c:v>
                </c:pt>
                <c:pt idx="141">
                  <c:v>10.006761690352121</c:v>
                </c:pt>
                <c:pt idx="142">
                  <c:v>3.5420403283423418</c:v>
                </c:pt>
                <c:pt idx="143">
                  <c:v>15.551393897173568</c:v>
                </c:pt>
                <c:pt idx="144">
                  <c:v>-2.1533510011374659</c:v>
                </c:pt>
                <c:pt idx="145">
                  <c:v>19.673023556487113</c:v>
                </c:pt>
                <c:pt idx="146">
                  <c:v>-27.867312590673322</c:v>
                </c:pt>
                <c:pt idx="147">
                  <c:v>12.316544550584325</c:v>
                </c:pt>
                <c:pt idx="148">
                  <c:v>-2.3320082737403922</c:v>
                </c:pt>
                <c:pt idx="149">
                  <c:v>-7.4498211364202831</c:v>
                </c:pt>
                <c:pt idx="150">
                  <c:v>3.7039365360027006</c:v>
                </c:pt>
                <c:pt idx="151">
                  <c:v>-25.006954155668041</c:v>
                </c:pt>
                <c:pt idx="152">
                  <c:v>0.85171957447752789</c:v>
                </c:pt>
                <c:pt idx="153">
                  <c:v>34.285884839547251</c:v>
                </c:pt>
                <c:pt idx="154">
                  <c:v>-11.827346010525702</c:v>
                </c:pt>
                <c:pt idx="155">
                  <c:v>56.784779093918246</c:v>
                </c:pt>
                <c:pt idx="156">
                  <c:v>-11.669674605517521</c:v>
                </c:pt>
                <c:pt idx="157">
                  <c:v>34.196698548850925</c:v>
                </c:pt>
                <c:pt idx="158">
                  <c:v>-5.2019205496696799</c:v>
                </c:pt>
                <c:pt idx="159">
                  <c:v>-6.9138934398285734</c:v>
                </c:pt>
                <c:pt idx="160">
                  <c:v>-16.735886523416696</c:v>
                </c:pt>
                <c:pt idx="161">
                  <c:v>-28.629320167059852</c:v>
                </c:pt>
                <c:pt idx="162">
                  <c:v>64.628729773006796</c:v>
                </c:pt>
                <c:pt idx="163">
                  <c:v>-2.2415413515432263</c:v>
                </c:pt>
                <c:pt idx="164">
                  <c:v>-13.093354480809641</c:v>
                </c:pt>
                <c:pt idx="165">
                  <c:v>-0.52567222734936436</c:v>
                </c:pt>
                <c:pt idx="166">
                  <c:v>-2.5255411178668652</c:v>
                </c:pt>
                <c:pt idx="167">
                  <c:v>64.036603616260976</c:v>
                </c:pt>
                <c:pt idx="168">
                  <c:v>6.1363803362489566</c:v>
                </c:pt>
                <c:pt idx="169">
                  <c:v>64.472312314434902</c:v>
                </c:pt>
                <c:pt idx="170">
                  <c:v>-20.87255670788845</c:v>
                </c:pt>
                <c:pt idx="171">
                  <c:v>-22.599448236944831</c:v>
                </c:pt>
                <c:pt idx="172">
                  <c:v>2.1242783253939876</c:v>
                </c:pt>
                <c:pt idx="173">
                  <c:v>-15.01334542303529</c:v>
                </c:pt>
                <c:pt idx="174">
                  <c:v>9.998614494040396</c:v>
                </c:pt>
                <c:pt idx="175">
                  <c:v>6.7953370127777006</c:v>
                </c:pt>
                <c:pt idx="176">
                  <c:v>15.650464015630417</c:v>
                </c:pt>
                <c:pt idx="177">
                  <c:v>-17.247656265924753</c:v>
                </c:pt>
                <c:pt idx="178">
                  <c:v>2.3511553682338686</c:v>
                </c:pt>
                <c:pt idx="179">
                  <c:v>12.886952647720655</c:v>
                </c:pt>
                <c:pt idx="180">
                  <c:v>-25.085805549653813</c:v>
                </c:pt>
                <c:pt idx="181">
                  <c:v>-9.4787732493043411</c:v>
                </c:pt>
                <c:pt idx="182">
                  <c:v>-9.1982447616942409E-2</c:v>
                </c:pt>
                <c:pt idx="183">
                  <c:v>19.33523346185714</c:v>
                </c:pt>
                <c:pt idx="184">
                  <c:v>-8.6654257007040449</c:v>
                </c:pt>
                <c:pt idx="185">
                  <c:v>27.878255904176275</c:v>
                </c:pt>
                <c:pt idx="186">
                  <c:v>2.2531042760819915</c:v>
                </c:pt>
                <c:pt idx="187">
                  <c:v>-2.9632571351569377</c:v>
                </c:pt>
                <c:pt idx="188">
                  <c:v>-1.48706155942984</c:v>
                </c:pt>
                <c:pt idx="189">
                  <c:v>-12.386202680118732</c:v>
                </c:pt>
                <c:pt idx="190">
                  <c:v>-12.625419583207567</c:v>
                </c:pt>
                <c:pt idx="191">
                  <c:v>-2.0474843726424936</c:v>
                </c:pt>
                <c:pt idx="192">
                  <c:v>-7.6363039001229183</c:v>
                </c:pt>
                <c:pt idx="193">
                  <c:v>-0.20497040773753383</c:v>
                </c:pt>
                <c:pt idx="194">
                  <c:v>22.232776660719402</c:v>
                </c:pt>
                <c:pt idx="195">
                  <c:v>-2.7286064412171882</c:v>
                </c:pt>
                <c:pt idx="196">
                  <c:v>2.226010858765104E-2</c:v>
                </c:pt>
                <c:pt idx="197">
                  <c:v>17.955859509556539</c:v>
                </c:pt>
                <c:pt idx="198">
                  <c:v>-21.465806246281957</c:v>
                </c:pt>
                <c:pt idx="199">
                  <c:v>2.2002600310342064</c:v>
                </c:pt>
                <c:pt idx="200">
                  <c:v>-3.0968563738445862</c:v>
                </c:pt>
                <c:pt idx="201">
                  <c:v>12.953667546836048</c:v>
                </c:pt>
                <c:pt idx="202">
                  <c:v>57.051003992232289</c:v>
                </c:pt>
                <c:pt idx="203">
                  <c:v>-0.28019266622802519</c:v>
                </c:pt>
                <c:pt idx="204">
                  <c:v>-9.8990775729763669</c:v>
                </c:pt>
                <c:pt idx="205">
                  <c:v>-10.913665037608482</c:v>
                </c:pt>
                <c:pt idx="206">
                  <c:v>40.989401980521286</c:v>
                </c:pt>
                <c:pt idx="207">
                  <c:v>11.166863292034559</c:v>
                </c:pt>
                <c:pt idx="208">
                  <c:v>-28.016351591341909</c:v>
                </c:pt>
                <c:pt idx="209">
                  <c:v>-17.431585758912036</c:v>
                </c:pt>
                <c:pt idx="210">
                  <c:v>-20.100519776770781</c:v>
                </c:pt>
                <c:pt idx="211">
                  <c:v>-9.2360747137476</c:v>
                </c:pt>
                <c:pt idx="212">
                  <c:v>-18.055024943849016</c:v>
                </c:pt>
                <c:pt idx="213">
                  <c:v>10.475053385681756</c:v>
                </c:pt>
                <c:pt idx="214">
                  <c:v>-24.399891552375841</c:v>
                </c:pt>
                <c:pt idx="215">
                  <c:v>-11.956983237205087</c:v>
                </c:pt>
                <c:pt idx="216">
                  <c:v>17.952548606399716</c:v>
                </c:pt>
                <c:pt idx="217">
                  <c:v>35.1021718872733</c:v>
                </c:pt>
                <c:pt idx="218">
                  <c:v>-3.5213286261697903</c:v>
                </c:pt>
                <c:pt idx="219">
                  <c:v>20.378802852176438</c:v>
                </c:pt>
                <c:pt idx="220">
                  <c:v>-21.836336567511786</c:v>
                </c:pt>
                <c:pt idx="221">
                  <c:v>4.8502604592046872</c:v>
                </c:pt>
                <c:pt idx="222">
                  <c:v>-1.4735928503990969</c:v>
                </c:pt>
                <c:pt idx="223">
                  <c:v>-15.256991844594225</c:v>
                </c:pt>
                <c:pt idx="224">
                  <c:v>-30.071041329842558</c:v>
                </c:pt>
                <c:pt idx="225">
                  <c:v>-16.097330286060803</c:v>
                </c:pt>
                <c:pt idx="226">
                  <c:v>-8.2166875831903994</c:v>
                </c:pt>
                <c:pt idx="227">
                  <c:v>5.7912335783542943</c:v>
                </c:pt>
                <c:pt idx="228">
                  <c:v>0.64904447999415282</c:v>
                </c:pt>
                <c:pt idx="229">
                  <c:v>-26.992571757231126</c:v>
                </c:pt>
                <c:pt idx="230">
                  <c:v>-3.1193592199547879</c:v>
                </c:pt>
                <c:pt idx="231">
                  <c:v>-32.263755991179075</c:v>
                </c:pt>
                <c:pt idx="232">
                  <c:v>-15.101924067503109</c:v>
                </c:pt>
                <c:pt idx="233">
                  <c:v>-11.454396299151917</c:v>
                </c:pt>
                <c:pt idx="234">
                  <c:v>20.432847940260544</c:v>
                </c:pt>
                <c:pt idx="235">
                  <c:v>11.030426083352738</c:v>
                </c:pt>
                <c:pt idx="236">
                  <c:v>29.123570530167214</c:v>
                </c:pt>
                <c:pt idx="237">
                  <c:v>6.458744618633574</c:v>
                </c:pt>
                <c:pt idx="238">
                  <c:v>-13.151056732865179</c:v>
                </c:pt>
                <c:pt idx="239">
                  <c:v>-44.194996354736446</c:v>
                </c:pt>
                <c:pt idx="240">
                  <c:v>-9.4144197052326923</c:v>
                </c:pt>
                <c:pt idx="241">
                  <c:v>-12.663847742319376</c:v>
                </c:pt>
                <c:pt idx="242">
                  <c:v>11.018609101394887</c:v>
                </c:pt>
                <c:pt idx="243">
                  <c:v>12.555961586787722</c:v>
                </c:pt>
                <c:pt idx="244">
                  <c:v>11.457700788176108</c:v>
                </c:pt>
                <c:pt idx="245">
                  <c:v>3.3210407171858023</c:v>
                </c:pt>
                <c:pt idx="246">
                  <c:v>41.237650974261854</c:v>
                </c:pt>
                <c:pt idx="247">
                  <c:v>-13.344476668040535</c:v>
                </c:pt>
                <c:pt idx="248">
                  <c:v>0.23899350884929049</c:v>
                </c:pt>
                <c:pt idx="249">
                  <c:v>-28.780274307916059</c:v>
                </c:pt>
                <c:pt idx="250">
                  <c:v>99.128109168157067</c:v>
                </c:pt>
                <c:pt idx="251">
                  <c:v>4.0667839816368101</c:v>
                </c:pt>
                <c:pt idx="252">
                  <c:v>-11.364710734121694</c:v>
                </c:pt>
                <c:pt idx="253">
                  <c:v>2.8401175286965028</c:v>
                </c:pt>
                <c:pt idx="254">
                  <c:v>30.024443620963652</c:v>
                </c:pt>
                <c:pt idx="255">
                  <c:v>57.040291045292506</c:v>
                </c:pt>
                <c:pt idx="256">
                  <c:v>7.0622686841102293</c:v>
                </c:pt>
                <c:pt idx="257">
                  <c:v>-6.7196743067276579</c:v>
                </c:pt>
                <c:pt idx="258">
                  <c:v>-8.019362233699141</c:v>
                </c:pt>
                <c:pt idx="259">
                  <c:v>-2.4712952026866262</c:v>
                </c:pt>
                <c:pt idx="260">
                  <c:v>4.2142564523615391</c:v>
                </c:pt>
                <c:pt idx="261">
                  <c:v>-1.3444055771282137</c:v>
                </c:pt>
                <c:pt idx="262">
                  <c:v>-20.21186528705109</c:v>
                </c:pt>
                <c:pt idx="263">
                  <c:v>73.787751616189979</c:v>
                </c:pt>
                <c:pt idx="264">
                  <c:v>-16.84366294134923</c:v>
                </c:pt>
                <c:pt idx="265">
                  <c:v>11.712066621872413</c:v>
                </c:pt>
                <c:pt idx="266">
                  <c:v>-13.606423117303599</c:v>
                </c:pt>
                <c:pt idx="267">
                  <c:v>16.461534133986241</c:v>
                </c:pt>
                <c:pt idx="268">
                  <c:v>9.1673546439394542</c:v>
                </c:pt>
                <c:pt idx="269">
                  <c:v>22.539238153905799</c:v>
                </c:pt>
                <c:pt idx="270">
                  <c:v>19.073327459713681</c:v>
                </c:pt>
                <c:pt idx="271">
                  <c:v>-15.749135572926242</c:v>
                </c:pt>
                <c:pt idx="272">
                  <c:v>20.950955326746907</c:v>
                </c:pt>
                <c:pt idx="273">
                  <c:v>-0.61258382460026706</c:v>
                </c:pt>
                <c:pt idx="274">
                  <c:v>-18.201067707540368</c:v>
                </c:pt>
                <c:pt idx="275">
                  <c:v>33.360266113015783</c:v>
                </c:pt>
                <c:pt idx="276">
                  <c:v>7.4727117006872277</c:v>
                </c:pt>
                <c:pt idx="277">
                  <c:v>-7.5803412775892873</c:v>
                </c:pt>
                <c:pt idx="278">
                  <c:v>-6.9142375641014384</c:v>
                </c:pt>
                <c:pt idx="279">
                  <c:v>11.205861117480922</c:v>
                </c:pt>
                <c:pt idx="280">
                  <c:v>-32.613308695858635</c:v>
                </c:pt>
                <c:pt idx="281">
                  <c:v>8.4628230930081259</c:v>
                </c:pt>
                <c:pt idx="282">
                  <c:v>17.317769659360234</c:v>
                </c:pt>
                <c:pt idx="283">
                  <c:v>-11.778340941014289</c:v>
                </c:pt>
                <c:pt idx="284">
                  <c:v>9.4417006319134629</c:v>
                </c:pt>
                <c:pt idx="285">
                  <c:v>-32.450524582531706</c:v>
                </c:pt>
                <c:pt idx="286">
                  <c:v>-17.547801943347057</c:v>
                </c:pt>
                <c:pt idx="287">
                  <c:v>-0.16026125713799289</c:v>
                </c:pt>
                <c:pt idx="288">
                  <c:v>10.656823379666211</c:v>
                </c:pt>
                <c:pt idx="289">
                  <c:v>5.8769951255477473</c:v>
                </c:pt>
                <c:pt idx="290">
                  <c:v>-15.735208900907878</c:v>
                </c:pt>
                <c:pt idx="291">
                  <c:v>-12.166294464938616</c:v>
                </c:pt>
                <c:pt idx="292">
                  <c:v>42.510241872869493</c:v>
                </c:pt>
                <c:pt idx="293">
                  <c:v>-17.110595095003863</c:v>
                </c:pt>
                <c:pt idx="294">
                  <c:v>-13.279741985588572</c:v>
                </c:pt>
                <c:pt idx="295">
                  <c:v>8.125442188417292</c:v>
                </c:pt>
                <c:pt idx="296">
                  <c:v>-20.100619912489453</c:v>
                </c:pt>
                <c:pt idx="297">
                  <c:v>-20.144508519994929</c:v>
                </c:pt>
                <c:pt idx="298">
                  <c:v>-11.301769590083765</c:v>
                </c:pt>
                <c:pt idx="299">
                  <c:v>-8.3859931789787705</c:v>
                </c:pt>
                <c:pt idx="300">
                  <c:v>29.62816187802591</c:v>
                </c:pt>
                <c:pt idx="301">
                  <c:v>-10.142420654958542</c:v>
                </c:pt>
                <c:pt idx="302">
                  <c:v>25.327399549190318</c:v>
                </c:pt>
                <c:pt idx="303">
                  <c:v>-13.35307655813758</c:v>
                </c:pt>
                <c:pt idx="304">
                  <c:v>-42.224677997726381</c:v>
                </c:pt>
                <c:pt idx="305">
                  <c:v>-42.626703419933236</c:v>
                </c:pt>
                <c:pt idx="306">
                  <c:v>25.75920909340271</c:v>
                </c:pt>
                <c:pt idx="307">
                  <c:v>-2.9682360929139406</c:v>
                </c:pt>
                <c:pt idx="308">
                  <c:v>-16.999423572347162</c:v>
                </c:pt>
                <c:pt idx="309">
                  <c:v>16.031034966189868</c:v>
                </c:pt>
                <c:pt idx="310">
                  <c:v>5.4546066922021694</c:v>
                </c:pt>
                <c:pt idx="311">
                  <c:v>14.492407031520507</c:v>
                </c:pt>
                <c:pt idx="312">
                  <c:v>2.1763905124131711</c:v>
                </c:pt>
                <c:pt idx="313">
                  <c:v>16.216867405964315</c:v>
                </c:pt>
                <c:pt idx="314">
                  <c:v>-2.496851651468873</c:v>
                </c:pt>
                <c:pt idx="315">
                  <c:v>-41.693020444043078</c:v>
                </c:pt>
                <c:pt idx="316">
                  <c:v>-10.905570651337598</c:v>
                </c:pt>
                <c:pt idx="317">
                  <c:v>-3.9646270803243482</c:v>
                </c:pt>
                <c:pt idx="318">
                  <c:v>-32.249439450501761</c:v>
                </c:pt>
                <c:pt idx="319">
                  <c:v>16.202307839473786</c:v>
                </c:pt>
                <c:pt idx="320">
                  <c:v>-10.368371280420675</c:v>
                </c:pt>
                <c:pt idx="321">
                  <c:v>-0.97310327136220032</c:v>
                </c:pt>
                <c:pt idx="322">
                  <c:v>29.090621500941126</c:v>
                </c:pt>
                <c:pt idx="323">
                  <c:v>-9.7947802545272076</c:v>
                </c:pt>
                <c:pt idx="324">
                  <c:v>9.5102860070134074</c:v>
                </c:pt>
                <c:pt idx="325">
                  <c:v>9.4038007371648042</c:v>
                </c:pt>
                <c:pt idx="326">
                  <c:v>60.056520862957946</c:v>
                </c:pt>
                <c:pt idx="327">
                  <c:v>-30.580651367201192</c:v>
                </c:pt>
                <c:pt idx="328">
                  <c:v>-24.960670076988482</c:v>
                </c:pt>
                <c:pt idx="329">
                  <c:v>83.964342546652361</c:v>
                </c:pt>
                <c:pt idx="330">
                  <c:v>-0.46089633132149999</c:v>
                </c:pt>
                <c:pt idx="331">
                  <c:v>-17.338673896899465</c:v>
                </c:pt>
                <c:pt idx="332">
                  <c:v>-14.311835612414704</c:v>
                </c:pt>
                <c:pt idx="333">
                  <c:v>0.41998318494093212</c:v>
                </c:pt>
                <c:pt idx="334">
                  <c:v>23.188036753806447</c:v>
                </c:pt>
                <c:pt idx="335">
                  <c:v>-31.216785953265799</c:v>
                </c:pt>
                <c:pt idx="336">
                  <c:v>-0.43539275938930189</c:v>
                </c:pt>
                <c:pt idx="337">
                  <c:v>8.499174606374936</c:v>
                </c:pt>
                <c:pt idx="338">
                  <c:v>-0.77284305716584356</c:v>
                </c:pt>
                <c:pt idx="339">
                  <c:v>68.410605082467015</c:v>
                </c:pt>
                <c:pt idx="340">
                  <c:v>-17.171430274467681</c:v>
                </c:pt>
                <c:pt idx="341">
                  <c:v>-29.550386967432679</c:v>
                </c:pt>
                <c:pt idx="342">
                  <c:v>40.100153312320856</c:v>
                </c:pt>
                <c:pt idx="343">
                  <c:v>-16.65792955061206</c:v>
                </c:pt>
                <c:pt idx="344">
                  <c:v>-13.330425712789669</c:v>
                </c:pt>
                <c:pt idx="345">
                  <c:v>5.9861449916935214</c:v>
                </c:pt>
                <c:pt idx="346">
                  <c:v>-41.490480195532236</c:v>
                </c:pt>
                <c:pt idx="347">
                  <c:v>32.299744963581702</c:v>
                </c:pt>
                <c:pt idx="348">
                  <c:v>2.8633006530247016</c:v>
                </c:pt>
                <c:pt idx="349">
                  <c:v>-11.62994863328705</c:v>
                </c:pt>
                <c:pt idx="350">
                  <c:v>-0.67447462728705432</c:v>
                </c:pt>
                <c:pt idx="351">
                  <c:v>-3.9283778174357025</c:v>
                </c:pt>
                <c:pt idx="352">
                  <c:v>9.133862224612713</c:v>
                </c:pt>
                <c:pt idx="353">
                  <c:v>48.649177732444656</c:v>
                </c:pt>
                <c:pt idx="354">
                  <c:v>-14.331585876394911</c:v>
                </c:pt>
                <c:pt idx="355">
                  <c:v>17.495772947316823</c:v>
                </c:pt>
                <c:pt idx="356">
                  <c:v>-16.321731434963702</c:v>
                </c:pt>
                <c:pt idx="357">
                  <c:v>16.060254578406202</c:v>
                </c:pt>
                <c:pt idx="358">
                  <c:v>25.146514988908645</c:v>
                </c:pt>
                <c:pt idx="359">
                  <c:v>0.16758790024174175</c:v>
                </c:pt>
                <c:pt idx="360">
                  <c:v>10.117623410023711</c:v>
                </c:pt>
                <c:pt idx="361">
                  <c:v>-12.420738771048608</c:v>
                </c:pt>
                <c:pt idx="362">
                  <c:v>-20.122876273694104</c:v>
                </c:pt>
                <c:pt idx="363">
                  <c:v>-17.523447388452098</c:v>
                </c:pt>
                <c:pt idx="364">
                  <c:v>-12.791088732204031</c:v>
                </c:pt>
                <c:pt idx="365">
                  <c:v>8.8649769342026978</c:v>
                </c:pt>
                <c:pt idx="366">
                  <c:v>6.7033714578164521</c:v>
                </c:pt>
                <c:pt idx="367">
                  <c:v>19.36271485896966</c:v>
                </c:pt>
                <c:pt idx="368">
                  <c:v>3.4530508289037272</c:v>
                </c:pt>
                <c:pt idx="369">
                  <c:v>35.731650774940732</c:v>
                </c:pt>
                <c:pt idx="370">
                  <c:v>22.876610704996423</c:v>
                </c:pt>
                <c:pt idx="371">
                  <c:v>15.634277957749578</c:v>
                </c:pt>
                <c:pt idx="372">
                  <c:v>27.111127967809853</c:v>
                </c:pt>
                <c:pt idx="373">
                  <c:v>2.0995702114651706</c:v>
                </c:pt>
                <c:pt idx="374">
                  <c:v>14.355186308509992</c:v>
                </c:pt>
                <c:pt idx="375">
                  <c:v>3.4596559507863294</c:v>
                </c:pt>
                <c:pt idx="376">
                  <c:v>56.276514155165856</c:v>
                </c:pt>
                <c:pt idx="377">
                  <c:v>3.482586309872481</c:v>
                </c:pt>
                <c:pt idx="378">
                  <c:v>5.0474205593155341</c:v>
                </c:pt>
                <c:pt idx="379">
                  <c:v>-30.098060210264528</c:v>
                </c:pt>
                <c:pt idx="380">
                  <c:v>7.1403981154902034</c:v>
                </c:pt>
                <c:pt idx="381">
                  <c:v>68.516815847685237</c:v>
                </c:pt>
                <c:pt idx="382">
                  <c:v>-4.2770634043070359</c:v>
                </c:pt>
                <c:pt idx="383">
                  <c:v>2.9958472797755391</c:v>
                </c:pt>
                <c:pt idx="384">
                  <c:v>-4.0431927834058357</c:v>
                </c:pt>
                <c:pt idx="385">
                  <c:v>5.8445406037959842</c:v>
                </c:pt>
                <c:pt idx="386">
                  <c:v>0.17523295335286804</c:v>
                </c:pt>
                <c:pt idx="387">
                  <c:v>0.84110598048816954</c:v>
                </c:pt>
                <c:pt idx="388">
                  <c:v>36.687117247527304</c:v>
                </c:pt>
                <c:pt idx="389">
                  <c:v>-18.89156101836484</c:v>
                </c:pt>
                <c:pt idx="390">
                  <c:v>5.2097896539012822</c:v>
                </c:pt>
                <c:pt idx="391">
                  <c:v>-5.471962857105737</c:v>
                </c:pt>
                <c:pt idx="392">
                  <c:v>2.2849428184791165</c:v>
                </c:pt>
                <c:pt idx="393">
                  <c:v>-15.001214138926656</c:v>
                </c:pt>
                <c:pt idx="394">
                  <c:v>-20.05218889387266</c:v>
                </c:pt>
                <c:pt idx="395">
                  <c:v>-16.097997350192468</c:v>
                </c:pt>
                <c:pt idx="396">
                  <c:v>-21.740732844341178</c:v>
                </c:pt>
                <c:pt idx="397">
                  <c:v>10.623622321074533</c:v>
                </c:pt>
                <c:pt idx="398">
                  <c:v>-24.062048953288439</c:v>
                </c:pt>
                <c:pt idx="399">
                  <c:v>1.0546685495566948</c:v>
                </c:pt>
                <c:pt idx="400">
                  <c:v>7.702668391881371</c:v>
                </c:pt>
                <c:pt idx="401">
                  <c:v>-4.0205156527230024</c:v>
                </c:pt>
                <c:pt idx="402">
                  <c:v>-5.2364383120551174</c:v>
                </c:pt>
                <c:pt idx="403">
                  <c:v>-0.53162027866282813</c:v>
                </c:pt>
                <c:pt idx="404">
                  <c:v>-6.095031177726959</c:v>
                </c:pt>
                <c:pt idx="405">
                  <c:v>-23.657537507964975</c:v>
                </c:pt>
                <c:pt idx="406">
                  <c:v>3.2579979212283714</c:v>
                </c:pt>
                <c:pt idx="407">
                  <c:v>-18.622757424101248</c:v>
                </c:pt>
                <c:pt idx="408">
                  <c:v>-28.054427840039828</c:v>
                </c:pt>
                <c:pt idx="409">
                  <c:v>13.5225135587274</c:v>
                </c:pt>
                <c:pt idx="410">
                  <c:v>-1.4497020625815864</c:v>
                </c:pt>
                <c:pt idx="411">
                  <c:v>2.1671251440745962</c:v>
                </c:pt>
                <c:pt idx="412">
                  <c:v>11.862486391286252</c:v>
                </c:pt>
                <c:pt idx="413">
                  <c:v>-7.3278441358171946</c:v>
                </c:pt>
                <c:pt idx="414">
                  <c:v>-1.3909696892171706</c:v>
                </c:pt>
                <c:pt idx="415">
                  <c:v>18.551191400175512</c:v>
                </c:pt>
                <c:pt idx="416">
                  <c:v>53.958313490619865</c:v>
                </c:pt>
                <c:pt idx="417">
                  <c:v>28.686922886755148</c:v>
                </c:pt>
                <c:pt idx="418">
                  <c:v>-4.7429762386784491</c:v>
                </c:pt>
                <c:pt idx="419">
                  <c:v>5.4711026507221767</c:v>
                </c:pt>
                <c:pt idx="420">
                  <c:v>-11.912324539135128</c:v>
                </c:pt>
                <c:pt idx="421">
                  <c:v>11.181116091448835</c:v>
                </c:pt>
                <c:pt idx="422">
                  <c:v>-4.2540561985550305</c:v>
                </c:pt>
                <c:pt idx="423">
                  <c:v>-28.367186771877442</c:v>
                </c:pt>
                <c:pt idx="424">
                  <c:v>52.745187286392095</c:v>
                </c:pt>
                <c:pt idx="425">
                  <c:v>4.199671158565085</c:v>
                </c:pt>
                <c:pt idx="426">
                  <c:v>-20.256193435573486</c:v>
                </c:pt>
                <c:pt idx="427">
                  <c:v>19.888932971021092</c:v>
                </c:pt>
                <c:pt idx="428">
                  <c:v>20.597628799908172</c:v>
                </c:pt>
                <c:pt idx="429">
                  <c:v>-31.110586923701181</c:v>
                </c:pt>
                <c:pt idx="430">
                  <c:v>-19.415308079334189</c:v>
                </c:pt>
                <c:pt idx="431">
                  <c:v>-21.153026566049583</c:v>
                </c:pt>
                <c:pt idx="432">
                  <c:v>-11.528181776741054</c:v>
                </c:pt>
                <c:pt idx="433">
                  <c:v>-19.117519335354391</c:v>
                </c:pt>
                <c:pt idx="434">
                  <c:v>-41.586938032153292</c:v>
                </c:pt>
                <c:pt idx="435">
                  <c:v>-5.9596100142491153</c:v>
                </c:pt>
                <c:pt idx="436">
                  <c:v>-3.0570201884263852</c:v>
                </c:pt>
                <c:pt idx="437">
                  <c:v>0.12659910015311482</c:v>
                </c:pt>
                <c:pt idx="438">
                  <c:v>-12.448077732695936</c:v>
                </c:pt>
                <c:pt idx="439">
                  <c:v>-20.880074088675315</c:v>
                </c:pt>
                <c:pt idx="440">
                  <c:v>-27.977412453369986</c:v>
                </c:pt>
                <c:pt idx="441">
                  <c:v>-1.8034129021325924</c:v>
                </c:pt>
                <c:pt idx="442">
                  <c:v>115.12511222094388</c:v>
                </c:pt>
                <c:pt idx="443">
                  <c:v>32.794185206447771</c:v>
                </c:pt>
                <c:pt idx="444">
                  <c:v>-10.081701275518895</c:v>
                </c:pt>
                <c:pt idx="445">
                  <c:v>20.755435340301666</c:v>
                </c:pt>
                <c:pt idx="446">
                  <c:v>-16.824119175900684</c:v>
                </c:pt>
                <c:pt idx="447">
                  <c:v>2.3590387940791757</c:v>
                </c:pt>
                <c:pt idx="448">
                  <c:v>-3.7817338172315189</c:v>
                </c:pt>
                <c:pt idx="449">
                  <c:v>3.6000902362419946</c:v>
                </c:pt>
                <c:pt idx="450">
                  <c:v>-42.889707639902568</c:v>
                </c:pt>
                <c:pt idx="451">
                  <c:v>44.402386310864003</c:v>
                </c:pt>
                <c:pt idx="452">
                  <c:v>7.5035409949475778</c:v>
                </c:pt>
                <c:pt idx="453">
                  <c:v>16.080699044250025</c:v>
                </c:pt>
                <c:pt idx="454">
                  <c:v>3.743523025669333</c:v>
                </c:pt>
                <c:pt idx="455">
                  <c:v>-23.147659248065956</c:v>
                </c:pt>
                <c:pt idx="456">
                  <c:v>10.33442026656386</c:v>
                </c:pt>
                <c:pt idx="457">
                  <c:v>0.60530936871833774</c:v>
                </c:pt>
                <c:pt idx="458">
                  <c:v>24.160414011583271</c:v>
                </c:pt>
                <c:pt idx="459">
                  <c:v>-1.4229667562072379</c:v>
                </c:pt>
                <c:pt idx="460">
                  <c:v>-17.340382411775451</c:v>
                </c:pt>
                <c:pt idx="461">
                  <c:v>18.438531962144335</c:v>
                </c:pt>
                <c:pt idx="462">
                  <c:v>-21.530319130556784</c:v>
                </c:pt>
                <c:pt idx="463">
                  <c:v>-11.849261548780433</c:v>
                </c:pt>
                <c:pt idx="464">
                  <c:v>16.285454127220554</c:v>
                </c:pt>
                <c:pt idx="465">
                  <c:v>-12.669690643368831</c:v>
                </c:pt>
                <c:pt idx="466">
                  <c:v>-10.424364817386966</c:v>
                </c:pt>
                <c:pt idx="467">
                  <c:v>-10.617634230187853</c:v>
                </c:pt>
                <c:pt idx="468">
                  <c:v>-18.69692472858366</c:v>
                </c:pt>
                <c:pt idx="469">
                  <c:v>-38.477115999495595</c:v>
                </c:pt>
                <c:pt idx="470">
                  <c:v>-28.970765517902791</c:v>
                </c:pt>
                <c:pt idx="471">
                  <c:v>-15.894292691263118</c:v>
                </c:pt>
                <c:pt idx="472">
                  <c:v>-32.456797551482403</c:v>
                </c:pt>
                <c:pt idx="473">
                  <c:v>-27.230950017461247</c:v>
                </c:pt>
                <c:pt idx="474">
                  <c:v>34.271989133622682</c:v>
                </c:pt>
                <c:pt idx="475">
                  <c:v>16.832634248304686</c:v>
                </c:pt>
                <c:pt idx="476">
                  <c:v>4.1947211074239306</c:v>
                </c:pt>
                <c:pt idx="477">
                  <c:v>-11.554992057633221</c:v>
                </c:pt>
                <c:pt idx="478">
                  <c:v>-16.84395347544632</c:v>
                </c:pt>
                <c:pt idx="479">
                  <c:v>10.448367863333189</c:v>
                </c:pt>
                <c:pt idx="480">
                  <c:v>4.5459395360759203</c:v>
                </c:pt>
                <c:pt idx="481">
                  <c:v>-7.8638481338105635</c:v>
                </c:pt>
                <c:pt idx="482">
                  <c:v>10.372604096926871</c:v>
                </c:pt>
                <c:pt idx="483">
                  <c:v>38.78974935871458</c:v>
                </c:pt>
                <c:pt idx="484">
                  <c:v>14.174283492319049</c:v>
                </c:pt>
                <c:pt idx="485">
                  <c:v>-24.205292419032368</c:v>
                </c:pt>
                <c:pt idx="486">
                  <c:v>51.893740907021616</c:v>
                </c:pt>
                <c:pt idx="487">
                  <c:v>16.996711387799721</c:v>
                </c:pt>
                <c:pt idx="488">
                  <c:v>8.8745648774963151</c:v>
                </c:pt>
                <c:pt idx="489">
                  <c:v>-15.435953131952935</c:v>
                </c:pt>
                <c:pt idx="490">
                  <c:v>-5.4450090005145313</c:v>
                </c:pt>
                <c:pt idx="491">
                  <c:v>25.483696946699681</c:v>
                </c:pt>
                <c:pt idx="492">
                  <c:v>-19.594094851999607</c:v>
                </c:pt>
                <c:pt idx="493">
                  <c:v>-15.735072708430245</c:v>
                </c:pt>
                <c:pt idx="494">
                  <c:v>-5.5295526927510465</c:v>
                </c:pt>
                <c:pt idx="495">
                  <c:v>4.9705924819344496</c:v>
                </c:pt>
                <c:pt idx="496">
                  <c:v>28.688858477786628</c:v>
                </c:pt>
                <c:pt idx="497">
                  <c:v>-9.3102192084766671</c:v>
                </c:pt>
                <c:pt idx="498">
                  <c:v>18.234966891958766</c:v>
                </c:pt>
                <c:pt idx="499">
                  <c:v>4.5569975194825219</c:v>
                </c:pt>
                <c:pt idx="500">
                  <c:v>-11.290781044580648</c:v>
                </c:pt>
                <c:pt idx="501">
                  <c:v>54.429602058340798</c:v>
                </c:pt>
                <c:pt idx="502">
                  <c:v>9.6660437669819643</c:v>
                </c:pt>
                <c:pt idx="503">
                  <c:v>-20.359830134052224</c:v>
                </c:pt>
                <c:pt idx="504">
                  <c:v>24.922830438162539</c:v>
                </c:pt>
                <c:pt idx="505">
                  <c:v>-3.9269062650839288</c:v>
                </c:pt>
                <c:pt idx="506">
                  <c:v>-8.7433626475974826</c:v>
                </c:pt>
                <c:pt idx="507">
                  <c:v>-23.439154274366921</c:v>
                </c:pt>
                <c:pt idx="508">
                  <c:v>-5.3369353360562002</c:v>
                </c:pt>
                <c:pt idx="509">
                  <c:v>-12.919500850692323</c:v>
                </c:pt>
                <c:pt idx="510">
                  <c:v>-32.281210429878655</c:v>
                </c:pt>
                <c:pt idx="511">
                  <c:v>-17.798395171557637</c:v>
                </c:pt>
                <c:pt idx="512">
                  <c:v>-0.59982757905102968</c:v>
                </c:pt>
                <c:pt idx="513">
                  <c:v>-6.239538914359601</c:v>
                </c:pt>
                <c:pt idx="514">
                  <c:v>-22.854500323452022</c:v>
                </c:pt>
                <c:pt idx="515">
                  <c:v>0.35416689617948549</c:v>
                </c:pt>
                <c:pt idx="516">
                  <c:v>2.9390141139981694</c:v>
                </c:pt>
                <c:pt idx="517">
                  <c:v>-14.472282674835739</c:v>
                </c:pt>
                <c:pt idx="518">
                  <c:v>-35.271375970238417</c:v>
                </c:pt>
                <c:pt idx="519">
                  <c:v>45.876137076004539</c:v>
                </c:pt>
                <c:pt idx="520">
                  <c:v>-21.369521405730261</c:v>
                </c:pt>
                <c:pt idx="521">
                  <c:v>-10.163033313763599</c:v>
                </c:pt>
                <c:pt idx="522">
                  <c:v>4.8390200838651456</c:v>
                </c:pt>
                <c:pt idx="523">
                  <c:v>-14.233578278563563</c:v>
                </c:pt>
                <c:pt idx="524">
                  <c:v>3.9612589031090977</c:v>
                </c:pt>
                <c:pt idx="525">
                  <c:v>9.5022510174750607E-2</c:v>
                </c:pt>
                <c:pt idx="526">
                  <c:v>4.5883192004543574</c:v>
                </c:pt>
                <c:pt idx="527">
                  <c:v>1.4810078240013471</c:v>
                </c:pt>
                <c:pt idx="528">
                  <c:v>-4.526673498395148</c:v>
                </c:pt>
                <c:pt idx="529">
                  <c:v>-3.9202568840899232E-2</c:v>
                </c:pt>
                <c:pt idx="530">
                  <c:v>3.0030661254494646</c:v>
                </c:pt>
                <c:pt idx="531">
                  <c:v>14.653383179706367</c:v>
                </c:pt>
                <c:pt idx="532">
                  <c:v>79.371814016906313</c:v>
                </c:pt>
                <c:pt idx="533">
                  <c:v>7.0739774747364166</c:v>
                </c:pt>
                <c:pt idx="534">
                  <c:v>-6.1909584999276461</c:v>
                </c:pt>
                <c:pt idx="535">
                  <c:v>-9.7213038816244861</c:v>
                </c:pt>
                <c:pt idx="536">
                  <c:v>29.768447191176818</c:v>
                </c:pt>
                <c:pt idx="537">
                  <c:v>-8.3774073901005437</c:v>
                </c:pt>
                <c:pt idx="538">
                  <c:v>-5.3969679678672691</c:v>
                </c:pt>
                <c:pt idx="539">
                  <c:v>20.466202026813377</c:v>
                </c:pt>
                <c:pt idx="540">
                  <c:v>-16.652372922997877</c:v>
                </c:pt>
                <c:pt idx="541">
                  <c:v>11.658086719011628</c:v>
                </c:pt>
                <c:pt idx="542">
                  <c:v>29.280174938835284</c:v>
                </c:pt>
                <c:pt idx="543">
                  <c:v>-1.5072835386741339</c:v>
                </c:pt>
                <c:pt idx="544">
                  <c:v>-28.681507290904094</c:v>
                </c:pt>
                <c:pt idx="545">
                  <c:v>18.18937852016213</c:v>
                </c:pt>
                <c:pt idx="546">
                  <c:v>61.59130360206921</c:v>
                </c:pt>
                <c:pt idx="547">
                  <c:v>-8.0560859831118847</c:v>
                </c:pt>
                <c:pt idx="548">
                  <c:v>-10.020374572418479</c:v>
                </c:pt>
                <c:pt idx="549">
                  <c:v>-18.220529228536499</c:v>
                </c:pt>
                <c:pt idx="550">
                  <c:v>46.775068413901224</c:v>
                </c:pt>
                <c:pt idx="551">
                  <c:v>23.06424400262274</c:v>
                </c:pt>
                <c:pt idx="552">
                  <c:v>10.949551151968748</c:v>
                </c:pt>
                <c:pt idx="553">
                  <c:v>14.47595159324138</c:v>
                </c:pt>
                <c:pt idx="554">
                  <c:v>-0.28110840028782036</c:v>
                </c:pt>
                <c:pt idx="555">
                  <c:v>-2.3590090949249873</c:v>
                </c:pt>
                <c:pt idx="556">
                  <c:v>-7.7565958407019338</c:v>
                </c:pt>
                <c:pt idx="557">
                  <c:v>20.568484667780769</c:v>
                </c:pt>
                <c:pt idx="558">
                  <c:v>-9.0812381690933499</c:v>
                </c:pt>
                <c:pt idx="559">
                  <c:v>-32.748390347094471</c:v>
                </c:pt>
                <c:pt idx="560">
                  <c:v>-14.304419788441344</c:v>
                </c:pt>
                <c:pt idx="561">
                  <c:v>-15.265195928726694</c:v>
                </c:pt>
                <c:pt idx="562">
                  <c:v>-24.766020460252371</c:v>
                </c:pt>
                <c:pt idx="563">
                  <c:v>19.042833479961107</c:v>
                </c:pt>
                <c:pt idx="564">
                  <c:v>21.662050139262057</c:v>
                </c:pt>
                <c:pt idx="565">
                  <c:v>-0.99740928792625994</c:v>
                </c:pt>
                <c:pt idx="566">
                  <c:v>-10.512392796083034</c:v>
                </c:pt>
                <c:pt idx="567">
                  <c:v>-20.180914061527563</c:v>
                </c:pt>
                <c:pt idx="568">
                  <c:v>18.562176364377265</c:v>
                </c:pt>
                <c:pt idx="569">
                  <c:v>-0.82039776212873505</c:v>
                </c:pt>
                <c:pt idx="570">
                  <c:v>-19.019976661818639</c:v>
                </c:pt>
                <c:pt idx="571">
                  <c:v>-18.972370108774562</c:v>
                </c:pt>
                <c:pt idx="572">
                  <c:v>-25.47920232119273</c:v>
                </c:pt>
                <c:pt idx="573">
                  <c:v>38.122774241859105</c:v>
                </c:pt>
                <c:pt idx="574">
                  <c:v>-31.705775170483328</c:v>
                </c:pt>
                <c:pt idx="575">
                  <c:v>-22.02886254895585</c:v>
                </c:pt>
                <c:pt idx="576">
                  <c:v>-7.4594961077180724</c:v>
                </c:pt>
                <c:pt idx="577">
                  <c:v>46.979415541699169</c:v>
                </c:pt>
                <c:pt idx="578">
                  <c:v>-8.390106283628981</c:v>
                </c:pt>
                <c:pt idx="579">
                  <c:v>-13.635899430160045</c:v>
                </c:pt>
                <c:pt idx="580">
                  <c:v>0.9097078394539011</c:v>
                </c:pt>
                <c:pt idx="581">
                  <c:v>5.0146231762028961</c:v>
                </c:pt>
                <c:pt idx="582">
                  <c:v>28.836730759746814</c:v>
                </c:pt>
                <c:pt idx="583">
                  <c:v>7.0083669726221753</c:v>
                </c:pt>
                <c:pt idx="584">
                  <c:v>-10.949589242694458</c:v>
                </c:pt>
                <c:pt idx="585">
                  <c:v>-19.991660513901767</c:v>
                </c:pt>
                <c:pt idx="586">
                  <c:v>-1.2833037194029941</c:v>
                </c:pt>
                <c:pt idx="587">
                  <c:v>15.157078200437002</c:v>
                </c:pt>
                <c:pt idx="588">
                  <c:v>11.888776121962483</c:v>
                </c:pt>
                <c:pt idx="589">
                  <c:v>-18.21482719412657</c:v>
                </c:pt>
                <c:pt idx="590">
                  <c:v>-13.1291705212439</c:v>
                </c:pt>
                <c:pt idx="591">
                  <c:v>28.720949617010888</c:v>
                </c:pt>
                <c:pt idx="592">
                  <c:v>18.491663043617798</c:v>
                </c:pt>
                <c:pt idx="593">
                  <c:v>3.9847972134466119</c:v>
                </c:pt>
                <c:pt idx="594">
                  <c:v>-11.498673710814366</c:v>
                </c:pt>
                <c:pt idx="595">
                  <c:v>-9.6549330884291198</c:v>
                </c:pt>
                <c:pt idx="596">
                  <c:v>-24.77531310397503</c:v>
                </c:pt>
                <c:pt idx="597">
                  <c:v>-27.828768877416049</c:v>
                </c:pt>
                <c:pt idx="598">
                  <c:v>6.5825159861340765</c:v>
                </c:pt>
                <c:pt idx="599">
                  <c:v>19.165250949630067</c:v>
                </c:pt>
                <c:pt idx="600">
                  <c:v>0.48156502537405999</c:v>
                </c:pt>
                <c:pt idx="601">
                  <c:v>-6.7122589217970443</c:v>
                </c:pt>
                <c:pt idx="602">
                  <c:v>6.1506985408719075</c:v>
                </c:pt>
                <c:pt idx="603">
                  <c:v>-14.966493119707192</c:v>
                </c:pt>
                <c:pt idx="604">
                  <c:v>0.13867194549428064</c:v>
                </c:pt>
                <c:pt idx="605">
                  <c:v>-7.1950771024806741</c:v>
                </c:pt>
                <c:pt idx="606">
                  <c:v>83.711833930368485</c:v>
                </c:pt>
                <c:pt idx="607">
                  <c:v>-32.166247912950318</c:v>
                </c:pt>
                <c:pt idx="608">
                  <c:v>-20.627726979707489</c:v>
                </c:pt>
                <c:pt idx="609">
                  <c:v>-7.7533175166295578</c:v>
                </c:pt>
                <c:pt idx="610">
                  <c:v>5.249799164144072</c:v>
                </c:pt>
                <c:pt idx="611">
                  <c:v>-4.4016592804392118</c:v>
                </c:pt>
                <c:pt idx="612">
                  <c:v>-12.089956560310188</c:v>
                </c:pt>
                <c:pt idx="613">
                  <c:v>-4.9446687559124882</c:v>
                </c:pt>
                <c:pt idx="614">
                  <c:v>-4.6111745897498935</c:v>
                </c:pt>
                <c:pt idx="615">
                  <c:v>-11.23742580906552</c:v>
                </c:pt>
                <c:pt idx="616">
                  <c:v>80.128428466494313</c:v>
                </c:pt>
                <c:pt idx="617">
                  <c:v>19.19633486361062</c:v>
                </c:pt>
                <c:pt idx="618">
                  <c:v>3.4641543761221421</c:v>
                </c:pt>
                <c:pt idx="619">
                  <c:v>-19.670980203109515</c:v>
                </c:pt>
                <c:pt idx="620">
                  <c:v>-35.358057976882293</c:v>
                </c:pt>
                <c:pt idx="621">
                  <c:v>18.726406381112447</c:v>
                </c:pt>
                <c:pt idx="622">
                  <c:v>-23.166397355891807</c:v>
                </c:pt>
                <c:pt idx="623">
                  <c:v>3.7571310732407603</c:v>
                </c:pt>
                <c:pt idx="624">
                  <c:v>-4.4966969053379984</c:v>
                </c:pt>
                <c:pt idx="625">
                  <c:v>-14.345981299322347</c:v>
                </c:pt>
                <c:pt idx="626">
                  <c:v>-51.073464262486226</c:v>
                </c:pt>
                <c:pt idx="627">
                  <c:v>-8.3845876874664107</c:v>
                </c:pt>
                <c:pt idx="628">
                  <c:v>-6.4015737646572504</c:v>
                </c:pt>
                <c:pt idx="629">
                  <c:v>-3.7941793818387595</c:v>
                </c:pt>
                <c:pt idx="630">
                  <c:v>-21.715754495080063</c:v>
                </c:pt>
                <c:pt idx="631">
                  <c:v>-18.813108876478445</c:v>
                </c:pt>
                <c:pt idx="632">
                  <c:v>-20.147730616663225</c:v>
                </c:pt>
                <c:pt idx="633">
                  <c:v>-9.963881037739764</c:v>
                </c:pt>
                <c:pt idx="634">
                  <c:v>0.29336169131269685</c:v>
                </c:pt>
                <c:pt idx="635">
                  <c:v>59.422410495993219</c:v>
                </c:pt>
                <c:pt idx="636">
                  <c:v>-10.660849477305389</c:v>
                </c:pt>
                <c:pt idx="637">
                  <c:v>27.979350937487613</c:v>
                </c:pt>
                <c:pt idx="638">
                  <c:v>5.4802495166347844</c:v>
                </c:pt>
                <c:pt idx="639">
                  <c:v>-10.196600091285163</c:v>
                </c:pt>
                <c:pt idx="640">
                  <c:v>-20.256700450314838</c:v>
                </c:pt>
                <c:pt idx="641">
                  <c:v>33.051402836580323</c:v>
                </c:pt>
                <c:pt idx="642">
                  <c:v>-8.2027187231130227</c:v>
                </c:pt>
                <c:pt idx="643">
                  <c:v>-6.2009844954495748</c:v>
                </c:pt>
                <c:pt idx="644">
                  <c:v>-13.083342725891381</c:v>
                </c:pt>
                <c:pt idx="645">
                  <c:v>29.006750053936727</c:v>
                </c:pt>
                <c:pt idx="646">
                  <c:v>-31.28680047802856</c:v>
                </c:pt>
                <c:pt idx="647">
                  <c:v>43.545498970906223</c:v>
                </c:pt>
                <c:pt idx="648">
                  <c:v>-16.920451286650056</c:v>
                </c:pt>
                <c:pt idx="649">
                  <c:v>-20.169142856227374</c:v>
                </c:pt>
                <c:pt idx="650">
                  <c:v>-37.700558961740278</c:v>
                </c:pt>
                <c:pt idx="651">
                  <c:v>1.7411624691788887</c:v>
                </c:pt>
                <c:pt idx="652">
                  <c:v>-16.261766025752145</c:v>
                </c:pt>
                <c:pt idx="653">
                  <c:v>27.24042106951066</c:v>
                </c:pt>
                <c:pt idx="654">
                  <c:v>-4.1436265144542759</c:v>
                </c:pt>
                <c:pt idx="655">
                  <c:v>-10.805378005253697</c:v>
                </c:pt>
                <c:pt idx="656">
                  <c:v>-18.360677033687651</c:v>
                </c:pt>
                <c:pt idx="657">
                  <c:v>-5.0271673504692949</c:v>
                </c:pt>
                <c:pt idx="658">
                  <c:v>30.304820238969629</c:v>
                </c:pt>
                <c:pt idx="659">
                  <c:v>12.290506506458691</c:v>
                </c:pt>
                <c:pt idx="660">
                  <c:v>5.7891067489431478</c:v>
                </c:pt>
                <c:pt idx="661">
                  <c:v>-23.321740225105032</c:v>
                </c:pt>
                <c:pt idx="662">
                  <c:v>6.1418360507555825</c:v>
                </c:pt>
                <c:pt idx="663">
                  <c:v>-18.930438630097392</c:v>
                </c:pt>
                <c:pt idx="664">
                  <c:v>-24.453272004116847</c:v>
                </c:pt>
                <c:pt idx="665">
                  <c:v>-14.259150252731054</c:v>
                </c:pt>
                <c:pt idx="666">
                  <c:v>22.855686615928747</c:v>
                </c:pt>
                <c:pt idx="667">
                  <c:v>-19.94981271282764</c:v>
                </c:pt>
                <c:pt idx="668">
                  <c:v>14.445326956692444</c:v>
                </c:pt>
                <c:pt idx="669">
                  <c:v>-19.275967266126532</c:v>
                </c:pt>
                <c:pt idx="670">
                  <c:v>24.769435816695815</c:v>
                </c:pt>
                <c:pt idx="671">
                  <c:v>-2.578278682035041</c:v>
                </c:pt>
                <c:pt idx="672">
                  <c:v>-5.7289401054141607</c:v>
                </c:pt>
                <c:pt idx="673">
                  <c:v>15.480493238669347</c:v>
                </c:pt>
                <c:pt idx="674">
                  <c:v>-23.156979751063428</c:v>
                </c:pt>
                <c:pt idx="675">
                  <c:v>15.424619235306366</c:v>
                </c:pt>
                <c:pt idx="676">
                  <c:v>4.1028531505195254</c:v>
                </c:pt>
                <c:pt idx="677">
                  <c:v>4.0353850754779472</c:v>
                </c:pt>
                <c:pt idx="678">
                  <c:v>-5.4185409446996999</c:v>
                </c:pt>
                <c:pt idx="679">
                  <c:v>-29.523108314299613</c:v>
                </c:pt>
                <c:pt idx="680">
                  <c:v>-0.18442733737693828</c:v>
                </c:pt>
                <c:pt idx="681">
                  <c:v>12.150751111470724</c:v>
                </c:pt>
                <c:pt idx="682">
                  <c:v>0.3924886197411297</c:v>
                </c:pt>
                <c:pt idx="683">
                  <c:v>-25.288508313335157</c:v>
                </c:pt>
                <c:pt idx="684">
                  <c:v>3.7816682657335754</c:v>
                </c:pt>
                <c:pt idx="685">
                  <c:v>1.1592182606981183</c:v>
                </c:pt>
                <c:pt idx="686">
                  <c:v>-3.3996856584673836</c:v>
                </c:pt>
                <c:pt idx="687">
                  <c:v>-29.166487458438077</c:v>
                </c:pt>
                <c:pt idx="688">
                  <c:v>-21.204223782075935</c:v>
                </c:pt>
                <c:pt idx="689">
                  <c:v>6.9596427098609155</c:v>
                </c:pt>
                <c:pt idx="690">
                  <c:v>1.0460171927358246</c:v>
                </c:pt>
                <c:pt idx="691">
                  <c:v>-1.2188403899598841</c:v>
                </c:pt>
                <c:pt idx="692">
                  <c:v>-12.747593558458213</c:v>
                </c:pt>
                <c:pt idx="693">
                  <c:v>-39.103467560789355</c:v>
                </c:pt>
                <c:pt idx="694">
                  <c:v>-19.362979411593528</c:v>
                </c:pt>
                <c:pt idx="695">
                  <c:v>-4.8360044942870317</c:v>
                </c:pt>
                <c:pt idx="696">
                  <c:v>26.356926657114407</c:v>
                </c:pt>
                <c:pt idx="697">
                  <c:v>4.3354580819883637E-2</c:v>
                </c:pt>
                <c:pt idx="698">
                  <c:v>40.73213684456865</c:v>
                </c:pt>
                <c:pt idx="699">
                  <c:v>2.0728319858490671</c:v>
                </c:pt>
                <c:pt idx="700">
                  <c:v>-12.185708071719304</c:v>
                </c:pt>
                <c:pt idx="701">
                  <c:v>-2.3534786454272805</c:v>
                </c:pt>
                <c:pt idx="702">
                  <c:v>-14.96001310025984</c:v>
                </c:pt>
                <c:pt idx="703">
                  <c:v>21.147365546350638</c:v>
                </c:pt>
                <c:pt idx="704">
                  <c:v>-29.857042940681133</c:v>
                </c:pt>
                <c:pt idx="705">
                  <c:v>20.746739499388124</c:v>
                </c:pt>
                <c:pt idx="706">
                  <c:v>-8.3084690214503922</c:v>
                </c:pt>
                <c:pt idx="707">
                  <c:v>-3.6906042090964419</c:v>
                </c:pt>
                <c:pt idx="708">
                  <c:v>-12.158951271711125</c:v>
                </c:pt>
                <c:pt idx="709">
                  <c:v>10.441767363873112</c:v>
                </c:pt>
                <c:pt idx="710">
                  <c:v>-1.1217114170316904</c:v>
                </c:pt>
                <c:pt idx="711">
                  <c:v>-21.293278120871179</c:v>
                </c:pt>
                <c:pt idx="712">
                  <c:v>18.216108291717696</c:v>
                </c:pt>
                <c:pt idx="713">
                  <c:v>3.100416584256493</c:v>
                </c:pt>
                <c:pt idx="714">
                  <c:v>-14.027365513004007</c:v>
                </c:pt>
                <c:pt idx="715">
                  <c:v>10.860529236295442</c:v>
                </c:pt>
                <c:pt idx="716">
                  <c:v>-21.056143513907561</c:v>
                </c:pt>
                <c:pt idx="717">
                  <c:v>-1.686873324909044E-2</c:v>
                </c:pt>
                <c:pt idx="718">
                  <c:v>-12.840877864307867</c:v>
                </c:pt>
                <c:pt idx="719">
                  <c:v>-30.566292413202696</c:v>
                </c:pt>
                <c:pt idx="720">
                  <c:v>1.0673309398635276</c:v>
                </c:pt>
                <c:pt idx="721">
                  <c:v>0.29417547201839422</c:v>
                </c:pt>
                <c:pt idx="722">
                  <c:v>-14.16840829979936</c:v>
                </c:pt>
                <c:pt idx="723">
                  <c:v>-1.6441080554131702</c:v>
                </c:pt>
                <c:pt idx="724">
                  <c:v>6.170061316128816</c:v>
                </c:pt>
                <c:pt idx="725">
                  <c:v>-11.639097271036995</c:v>
                </c:pt>
                <c:pt idx="726">
                  <c:v>0.51437499634958339</c:v>
                </c:pt>
                <c:pt idx="727">
                  <c:v>-24.867354794577381</c:v>
                </c:pt>
                <c:pt idx="728">
                  <c:v>2.2165932698031483</c:v>
                </c:pt>
                <c:pt idx="729">
                  <c:v>-2.1184076979234803</c:v>
                </c:pt>
                <c:pt idx="730">
                  <c:v>58.259418301343253</c:v>
                </c:pt>
                <c:pt idx="731">
                  <c:v>-27.417503510019522</c:v>
                </c:pt>
                <c:pt idx="732">
                  <c:v>-0.35998078673797806</c:v>
                </c:pt>
                <c:pt idx="733">
                  <c:v>-0.64922479222950358</c:v>
                </c:pt>
                <c:pt idx="734">
                  <c:v>-27.367097646718612</c:v>
                </c:pt>
                <c:pt idx="735">
                  <c:v>1.1198119596569658</c:v>
                </c:pt>
                <c:pt idx="736">
                  <c:v>40.106302332209573</c:v>
                </c:pt>
                <c:pt idx="737">
                  <c:v>4.3159991333865904</c:v>
                </c:pt>
                <c:pt idx="738">
                  <c:v>33.693507850620321</c:v>
                </c:pt>
                <c:pt idx="739">
                  <c:v>-2.2890417938589351</c:v>
                </c:pt>
                <c:pt idx="740">
                  <c:v>-9.1516110431342028</c:v>
                </c:pt>
                <c:pt idx="741">
                  <c:v>-29.607002303495001</c:v>
                </c:pt>
                <c:pt idx="742">
                  <c:v>18.439351735822903</c:v>
                </c:pt>
                <c:pt idx="743">
                  <c:v>-12.030201343111379</c:v>
                </c:pt>
                <c:pt idx="744">
                  <c:v>-7.3469794535825059</c:v>
                </c:pt>
                <c:pt idx="745">
                  <c:v>20.939831591250201</c:v>
                </c:pt>
                <c:pt idx="746">
                  <c:v>-19.970721229084219</c:v>
                </c:pt>
                <c:pt idx="747">
                  <c:v>-32.679558316909429</c:v>
                </c:pt>
                <c:pt idx="748">
                  <c:v>-3.9014090121489033</c:v>
                </c:pt>
                <c:pt idx="749">
                  <c:v>-11.675498717791712</c:v>
                </c:pt>
                <c:pt idx="750">
                  <c:v>5.3143849854291041</c:v>
                </c:pt>
                <c:pt idx="751">
                  <c:v>25.842808033243745</c:v>
                </c:pt>
                <c:pt idx="752">
                  <c:v>-2.8379143925211139</c:v>
                </c:pt>
                <c:pt idx="753">
                  <c:v>2.52771548868661</c:v>
                </c:pt>
                <c:pt idx="754">
                  <c:v>15.89305056554646</c:v>
                </c:pt>
                <c:pt idx="755">
                  <c:v>20.271374931842278</c:v>
                </c:pt>
                <c:pt idx="756">
                  <c:v>-16.69934835805104</c:v>
                </c:pt>
                <c:pt idx="757">
                  <c:v>18.006508554997328</c:v>
                </c:pt>
                <c:pt idx="758">
                  <c:v>-14.790138071904671</c:v>
                </c:pt>
                <c:pt idx="759">
                  <c:v>21.856460232100865</c:v>
                </c:pt>
                <c:pt idx="760">
                  <c:v>-16.551135172734867</c:v>
                </c:pt>
                <c:pt idx="761">
                  <c:v>5.2428858729757764</c:v>
                </c:pt>
                <c:pt idx="762">
                  <c:v>-8.3726104007374644</c:v>
                </c:pt>
                <c:pt idx="763">
                  <c:v>23.649947784146569</c:v>
                </c:pt>
                <c:pt idx="764">
                  <c:v>-24.124041974827392</c:v>
                </c:pt>
                <c:pt idx="765">
                  <c:v>7.5812495313190027</c:v>
                </c:pt>
                <c:pt idx="766">
                  <c:v>-12.852498617249356</c:v>
                </c:pt>
                <c:pt idx="767">
                  <c:v>0.55565055381396622</c:v>
                </c:pt>
                <c:pt idx="768">
                  <c:v>21.276934235594304</c:v>
                </c:pt>
                <c:pt idx="769">
                  <c:v>-14.658688501577068</c:v>
                </c:pt>
                <c:pt idx="770">
                  <c:v>-1.4106805142453211</c:v>
                </c:pt>
                <c:pt idx="771">
                  <c:v>-6.9595253706004598</c:v>
                </c:pt>
                <c:pt idx="772">
                  <c:v>39.773926325849814</c:v>
                </c:pt>
                <c:pt idx="773">
                  <c:v>10.973755302571659</c:v>
                </c:pt>
                <c:pt idx="774">
                  <c:v>-18.238010912345253</c:v>
                </c:pt>
                <c:pt idx="775">
                  <c:v>-11.496504189737166</c:v>
                </c:pt>
                <c:pt idx="776">
                  <c:v>0.40001554280240015</c:v>
                </c:pt>
                <c:pt idx="777">
                  <c:v>8.2250836848092597</c:v>
                </c:pt>
                <c:pt idx="778">
                  <c:v>3.3090850941789753</c:v>
                </c:pt>
                <c:pt idx="779">
                  <c:v>-20.778194056498542</c:v>
                </c:pt>
                <c:pt idx="780">
                  <c:v>-23.719261410015115</c:v>
                </c:pt>
                <c:pt idx="781">
                  <c:v>31.117817999265732</c:v>
                </c:pt>
                <c:pt idx="782">
                  <c:v>-12.993149700971223</c:v>
                </c:pt>
                <c:pt idx="783">
                  <c:v>-11.964895009503598</c:v>
                </c:pt>
                <c:pt idx="784">
                  <c:v>4.0961672346113041</c:v>
                </c:pt>
                <c:pt idx="785">
                  <c:v>5.8446933963830254</c:v>
                </c:pt>
                <c:pt idx="786">
                  <c:v>-7.5275712522199498</c:v>
                </c:pt>
                <c:pt idx="787">
                  <c:v>43.553888516937263</c:v>
                </c:pt>
                <c:pt idx="788">
                  <c:v>106.31655360708626</c:v>
                </c:pt>
                <c:pt idx="789">
                  <c:v>28.382511902409792</c:v>
                </c:pt>
                <c:pt idx="790">
                  <c:v>-13.328318865430809</c:v>
                </c:pt>
                <c:pt idx="791">
                  <c:v>4.0098035289124354</c:v>
                </c:pt>
                <c:pt idx="792">
                  <c:v>-7.0902773632967637</c:v>
                </c:pt>
                <c:pt idx="793">
                  <c:v>-4.0079925652838639</c:v>
                </c:pt>
                <c:pt idx="794">
                  <c:v>30.686951501469242</c:v>
                </c:pt>
                <c:pt idx="795">
                  <c:v>33.855170912332426</c:v>
                </c:pt>
                <c:pt idx="796">
                  <c:v>-23.251522476435426</c:v>
                </c:pt>
                <c:pt idx="797">
                  <c:v>32.568734840893249</c:v>
                </c:pt>
                <c:pt idx="798">
                  <c:v>-11.131391717757428</c:v>
                </c:pt>
                <c:pt idx="799">
                  <c:v>33.75150141300508</c:v>
                </c:pt>
                <c:pt idx="800">
                  <c:v>18.375446930051965</c:v>
                </c:pt>
                <c:pt idx="801">
                  <c:v>-13.427295483488038</c:v>
                </c:pt>
                <c:pt idx="802">
                  <c:v>-11.213455112828722</c:v>
                </c:pt>
                <c:pt idx="803">
                  <c:v>-4.5015935299783862</c:v>
                </c:pt>
                <c:pt idx="804">
                  <c:v>-15.180839479021444</c:v>
                </c:pt>
                <c:pt idx="805">
                  <c:v>13.877248511607348</c:v>
                </c:pt>
                <c:pt idx="806">
                  <c:v>8.535942131294334</c:v>
                </c:pt>
                <c:pt idx="807">
                  <c:v>-3.5126253487532892</c:v>
                </c:pt>
                <c:pt idx="808">
                  <c:v>28.375806830880926</c:v>
                </c:pt>
                <c:pt idx="809">
                  <c:v>16.391578357963503</c:v>
                </c:pt>
                <c:pt idx="810">
                  <c:v>4.1114805864917585</c:v>
                </c:pt>
                <c:pt idx="811">
                  <c:v>-30.607097525147651</c:v>
                </c:pt>
                <c:pt idx="812">
                  <c:v>-10.962076276328286</c:v>
                </c:pt>
                <c:pt idx="813">
                  <c:v>-23.772775759158627</c:v>
                </c:pt>
                <c:pt idx="814">
                  <c:v>-21.354837290719978</c:v>
                </c:pt>
                <c:pt idx="815">
                  <c:v>14.520423737212287</c:v>
                </c:pt>
                <c:pt idx="816">
                  <c:v>25.06945855867178</c:v>
                </c:pt>
                <c:pt idx="817">
                  <c:v>-4.0140116930521614</c:v>
                </c:pt>
                <c:pt idx="818">
                  <c:v>16.267588004850531</c:v>
                </c:pt>
                <c:pt idx="819">
                  <c:v>22.291639951693899</c:v>
                </c:pt>
                <c:pt idx="820">
                  <c:v>28.184692401426052</c:v>
                </c:pt>
                <c:pt idx="821">
                  <c:v>-17.693899705008704</c:v>
                </c:pt>
                <c:pt idx="822">
                  <c:v>2.393326467317884</c:v>
                </c:pt>
                <c:pt idx="823">
                  <c:v>-5.1189973319320359</c:v>
                </c:pt>
                <c:pt idx="824">
                  <c:v>42.990926630602736</c:v>
                </c:pt>
                <c:pt idx="825">
                  <c:v>4.8190536058230293</c:v>
                </c:pt>
                <c:pt idx="826">
                  <c:v>-2.7007225383464331</c:v>
                </c:pt>
                <c:pt idx="827">
                  <c:v>-7.5802357669879683</c:v>
                </c:pt>
                <c:pt idx="828">
                  <c:v>3.3137672998952752</c:v>
                </c:pt>
                <c:pt idx="829">
                  <c:v>16.429177960294556</c:v>
                </c:pt>
                <c:pt idx="830">
                  <c:v>7.1859830778906542</c:v>
                </c:pt>
                <c:pt idx="831">
                  <c:v>-31.624688354025821</c:v>
                </c:pt>
                <c:pt idx="832">
                  <c:v>-20.89700202985199</c:v>
                </c:pt>
                <c:pt idx="833">
                  <c:v>5.927002591850659</c:v>
                </c:pt>
                <c:pt idx="834">
                  <c:v>-20.403805430479352</c:v>
                </c:pt>
                <c:pt idx="835">
                  <c:v>4.1401956914688682</c:v>
                </c:pt>
                <c:pt idx="836">
                  <c:v>8.0443521369339681</c:v>
                </c:pt>
                <c:pt idx="837">
                  <c:v>-20.591448179959855</c:v>
                </c:pt>
                <c:pt idx="838">
                  <c:v>8.7196726032694869</c:v>
                </c:pt>
                <c:pt idx="839">
                  <c:v>-18.66659283649043</c:v>
                </c:pt>
                <c:pt idx="840">
                  <c:v>2.138675462970447</c:v>
                </c:pt>
                <c:pt idx="841">
                  <c:v>62.374126418562014</c:v>
                </c:pt>
                <c:pt idx="842">
                  <c:v>6.7769069001756748</c:v>
                </c:pt>
                <c:pt idx="843">
                  <c:v>21.220495416789664</c:v>
                </c:pt>
                <c:pt idx="844">
                  <c:v>-13.598245254233809</c:v>
                </c:pt>
                <c:pt idx="845">
                  <c:v>-0.34950902659225136</c:v>
                </c:pt>
                <c:pt idx="846">
                  <c:v>4.9092482280414771</c:v>
                </c:pt>
                <c:pt idx="847">
                  <c:v>22.895377182818731</c:v>
                </c:pt>
                <c:pt idx="848">
                  <c:v>-2.6281582138432924</c:v>
                </c:pt>
                <c:pt idx="849">
                  <c:v>9.6240944241272146</c:v>
                </c:pt>
                <c:pt idx="850">
                  <c:v>-24.167058071273637</c:v>
                </c:pt>
                <c:pt idx="851">
                  <c:v>3.9124694710607599</c:v>
                </c:pt>
                <c:pt idx="852">
                  <c:v>7.7150907115008298</c:v>
                </c:pt>
                <c:pt idx="853">
                  <c:v>-17.065773702863218</c:v>
                </c:pt>
                <c:pt idx="854">
                  <c:v>-7.4090860503953309</c:v>
                </c:pt>
                <c:pt idx="855">
                  <c:v>-19.951811464924482</c:v>
                </c:pt>
                <c:pt idx="856">
                  <c:v>11.99644105078259</c:v>
                </c:pt>
                <c:pt idx="857">
                  <c:v>4.9233562022482218</c:v>
                </c:pt>
                <c:pt idx="858">
                  <c:v>-12.274995796158692</c:v>
                </c:pt>
                <c:pt idx="859">
                  <c:v>-20.2764645067396</c:v>
                </c:pt>
                <c:pt idx="860">
                  <c:v>-29.040692630061876</c:v>
                </c:pt>
                <c:pt idx="861">
                  <c:v>23.023935983899552</c:v>
                </c:pt>
                <c:pt idx="862">
                  <c:v>34.04402553604298</c:v>
                </c:pt>
                <c:pt idx="863">
                  <c:v>1.2975199854678898</c:v>
                </c:pt>
                <c:pt idx="864">
                  <c:v>2.5681862334130727</c:v>
                </c:pt>
                <c:pt idx="865">
                  <c:v>-15.858793469888646</c:v>
                </c:pt>
                <c:pt idx="866">
                  <c:v>-7.0340191027329411</c:v>
                </c:pt>
                <c:pt idx="867">
                  <c:v>-11.037252622586685</c:v>
                </c:pt>
                <c:pt idx="868">
                  <c:v>-7.6132596939420338</c:v>
                </c:pt>
                <c:pt idx="869">
                  <c:v>-12.787025729574076</c:v>
                </c:pt>
                <c:pt idx="870">
                  <c:v>22.999362706201271</c:v>
                </c:pt>
                <c:pt idx="871">
                  <c:v>6.8354082294647913</c:v>
                </c:pt>
                <c:pt idx="872">
                  <c:v>27.288241879156914</c:v>
                </c:pt>
                <c:pt idx="873">
                  <c:v>2.9701383127197225</c:v>
                </c:pt>
                <c:pt idx="874">
                  <c:v>-5.1229246832865556</c:v>
                </c:pt>
                <c:pt idx="875">
                  <c:v>21.361118382979424</c:v>
                </c:pt>
                <c:pt idx="876">
                  <c:v>-18.401836754430263</c:v>
                </c:pt>
                <c:pt idx="877">
                  <c:v>-6.4825074740533424</c:v>
                </c:pt>
                <c:pt idx="878">
                  <c:v>-20.518544848066391</c:v>
                </c:pt>
                <c:pt idx="879">
                  <c:v>24.702645679686839</c:v>
                </c:pt>
                <c:pt idx="880">
                  <c:v>-16.673933896635042</c:v>
                </c:pt>
                <c:pt idx="881">
                  <c:v>-32.920126678120816</c:v>
                </c:pt>
                <c:pt idx="882">
                  <c:v>-2.014266255610778</c:v>
                </c:pt>
                <c:pt idx="883">
                  <c:v>-16.411176441779517</c:v>
                </c:pt>
                <c:pt idx="884">
                  <c:v>-4.3810273097892605</c:v>
                </c:pt>
                <c:pt idx="885">
                  <c:v>-8.5694426988804011</c:v>
                </c:pt>
                <c:pt idx="886">
                  <c:v>8.7398041841000733</c:v>
                </c:pt>
                <c:pt idx="887">
                  <c:v>-18.119911151306809</c:v>
                </c:pt>
                <c:pt idx="888">
                  <c:v>-26.676611763871371</c:v>
                </c:pt>
                <c:pt idx="889">
                  <c:v>-11.678283023432726</c:v>
                </c:pt>
                <c:pt idx="890">
                  <c:v>27.754980090751015</c:v>
                </c:pt>
                <c:pt idx="891">
                  <c:v>-22.945674333921755</c:v>
                </c:pt>
                <c:pt idx="892">
                  <c:v>-3.0292112553355928</c:v>
                </c:pt>
                <c:pt idx="893">
                  <c:v>59.932760674973352</c:v>
                </c:pt>
                <c:pt idx="894">
                  <c:v>-21.680042699067506</c:v>
                </c:pt>
                <c:pt idx="895">
                  <c:v>44.453264611841703</c:v>
                </c:pt>
                <c:pt idx="896">
                  <c:v>-1.0190950308402869</c:v>
                </c:pt>
                <c:pt idx="897">
                  <c:v>-12.596212272412707</c:v>
                </c:pt>
                <c:pt idx="898">
                  <c:v>-12.685214568169343</c:v>
                </c:pt>
                <c:pt idx="899">
                  <c:v>-6.4002554805331151</c:v>
                </c:pt>
                <c:pt idx="900">
                  <c:v>-26.160395005941425</c:v>
                </c:pt>
                <c:pt idx="901">
                  <c:v>-3.3806913008751422</c:v>
                </c:pt>
                <c:pt idx="902">
                  <c:v>4.2042950959275984</c:v>
                </c:pt>
                <c:pt idx="903">
                  <c:v>-9.5044492908878695</c:v>
                </c:pt>
                <c:pt idx="904">
                  <c:v>56.029575025989779</c:v>
                </c:pt>
                <c:pt idx="905">
                  <c:v>-41.776877996667224</c:v>
                </c:pt>
                <c:pt idx="906">
                  <c:v>-38.305153093600119</c:v>
                </c:pt>
                <c:pt idx="907">
                  <c:v>8.4290299588539241</c:v>
                </c:pt>
                <c:pt idx="908">
                  <c:v>-22.856796231764989</c:v>
                </c:pt>
                <c:pt idx="909">
                  <c:v>-15.278689713723935</c:v>
                </c:pt>
                <c:pt idx="910">
                  <c:v>2.0032120529677186</c:v>
                </c:pt>
                <c:pt idx="911">
                  <c:v>-33.425316558519796</c:v>
                </c:pt>
                <c:pt idx="912">
                  <c:v>-10.835895681853046</c:v>
                </c:pt>
                <c:pt idx="913">
                  <c:v>46.37077192199159</c:v>
                </c:pt>
                <c:pt idx="914">
                  <c:v>-27.159601176894341</c:v>
                </c:pt>
                <c:pt idx="915">
                  <c:v>-3.9476590158732705</c:v>
                </c:pt>
                <c:pt idx="916">
                  <c:v>18.569030074775839</c:v>
                </c:pt>
                <c:pt idx="917">
                  <c:v>-3.8084503232021198</c:v>
                </c:pt>
                <c:pt idx="918">
                  <c:v>-10.504925927894575</c:v>
                </c:pt>
                <c:pt idx="919">
                  <c:v>-9.6831546477893156</c:v>
                </c:pt>
                <c:pt idx="920">
                  <c:v>-16.063138844682271</c:v>
                </c:pt>
                <c:pt idx="921">
                  <c:v>-7.5352911172752819</c:v>
                </c:pt>
                <c:pt idx="922">
                  <c:v>-22.549288075157094</c:v>
                </c:pt>
                <c:pt idx="923">
                  <c:v>-13.054588540204634</c:v>
                </c:pt>
                <c:pt idx="924">
                  <c:v>13.043963264081109</c:v>
                </c:pt>
                <c:pt idx="925">
                  <c:v>-23.911448467014232</c:v>
                </c:pt>
                <c:pt idx="926">
                  <c:v>-23.486688940581725</c:v>
                </c:pt>
                <c:pt idx="927">
                  <c:v>29.965005514841224</c:v>
                </c:pt>
                <c:pt idx="928">
                  <c:v>-9.0887497356661875</c:v>
                </c:pt>
                <c:pt idx="929">
                  <c:v>-9.7811204307619164</c:v>
                </c:pt>
                <c:pt idx="930">
                  <c:v>33.510335640980628</c:v>
                </c:pt>
                <c:pt idx="931">
                  <c:v>8.1406300099327247</c:v>
                </c:pt>
                <c:pt idx="932">
                  <c:v>-3.2970772061360343</c:v>
                </c:pt>
                <c:pt idx="933">
                  <c:v>-2.2978980701019047</c:v>
                </c:pt>
                <c:pt idx="934">
                  <c:v>-62.398165319466919</c:v>
                </c:pt>
                <c:pt idx="935">
                  <c:v>-5.0890674151924529</c:v>
                </c:pt>
                <c:pt idx="936">
                  <c:v>-6.2567480843704502</c:v>
                </c:pt>
                <c:pt idx="937">
                  <c:v>20.720444113703387</c:v>
                </c:pt>
                <c:pt idx="938">
                  <c:v>3.3652978651283689</c:v>
                </c:pt>
                <c:pt idx="939">
                  <c:v>-6.220825885577522</c:v>
                </c:pt>
                <c:pt idx="940">
                  <c:v>8.4225892285886346</c:v>
                </c:pt>
                <c:pt idx="941">
                  <c:v>29.296972085499938</c:v>
                </c:pt>
                <c:pt idx="942">
                  <c:v>-5.2611960397229733</c:v>
                </c:pt>
                <c:pt idx="943">
                  <c:v>7.0602178252994356</c:v>
                </c:pt>
                <c:pt idx="944">
                  <c:v>-2.3591672355054136</c:v>
                </c:pt>
                <c:pt idx="945">
                  <c:v>-11.850841304025522</c:v>
                </c:pt>
                <c:pt idx="946">
                  <c:v>-3.3387206698984215</c:v>
                </c:pt>
                <c:pt idx="947">
                  <c:v>-8.5226504792219018</c:v>
                </c:pt>
                <c:pt idx="948">
                  <c:v>25.417961726807363</c:v>
                </c:pt>
                <c:pt idx="949">
                  <c:v>-0.72919099930680886</c:v>
                </c:pt>
                <c:pt idx="950">
                  <c:v>10.131386056913545</c:v>
                </c:pt>
                <c:pt idx="951">
                  <c:v>-0.43712756886237969</c:v>
                </c:pt>
                <c:pt idx="952">
                  <c:v>-13.127870245726768</c:v>
                </c:pt>
                <c:pt idx="953">
                  <c:v>6.1105125355584988</c:v>
                </c:pt>
                <c:pt idx="954">
                  <c:v>-13.084807466080033</c:v>
                </c:pt>
                <c:pt idx="955">
                  <c:v>-11.790500097889264</c:v>
                </c:pt>
                <c:pt idx="956">
                  <c:v>-3.2279891377061638</c:v>
                </c:pt>
                <c:pt idx="957">
                  <c:v>8.2669211866064778</c:v>
                </c:pt>
                <c:pt idx="958">
                  <c:v>0.55602722175834884</c:v>
                </c:pt>
                <c:pt idx="959">
                  <c:v>-22.02173217905581</c:v>
                </c:pt>
                <c:pt idx="960">
                  <c:v>-16.089482541076158</c:v>
                </c:pt>
                <c:pt idx="961">
                  <c:v>-13.756019682614671</c:v>
                </c:pt>
                <c:pt idx="962">
                  <c:v>-18.201568234627587</c:v>
                </c:pt>
                <c:pt idx="963">
                  <c:v>0.6688537766379099</c:v>
                </c:pt>
                <c:pt idx="964">
                  <c:v>-53.694527438235212</c:v>
                </c:pt>
                <c:pt idx="965">
                  <c:v>-14.520580179928601</c:v>
                </c:pt>
                <c:pt idx="966">
                  <c:v>-18.289839011436207</c:v>
                </c:pt>
                <c:pt idx="967">
                  <c:v>1.0762790005116898</c:v>
                </c:pt>
                <c:pt idx="968">
                  <c:v>16.027003391059395</c:v>
                </c:pt>
                <c:pt idx="969">
                  <c:v>-21.728129866453941</c:v>
                </c:pt>
                <c:pt idx="970">
                  <c:v>-10.576426387151979</c:v>
                </c:pt>
                <c:pt idx="971">
                  <c:v>-18.874919526263579</c:v>
                </c:pt>
                <c:pt idx="972">
                  <c:v>7.3891440739147622</c:v>
                </c:pt>
                <c:pt idx="973">
                  <c:v>18.96913411730814</c:v>
                </c:pt>
                <c:pt idx="974">
                  <c:v>-25.899082742587055</c:v>
                </c:pt>
                <c:pt idx="975">
                  <c:v>-3.1928601249422535</c:v>
                </c:pt>
                <c:pt idx="976">
                  <c:v>-9.6419531937015108</c:v>
                </c:pt>
                <c:pt idx="977">
                  <c:v>-30.393186117737947</c:v>
                </c:pt>
                <c:pt idx="978">
                  <c:v>-5.4699300990132045</c:v>
                </c:pt>
                <c:pt idx="979">
                  <c:v>15.155693779717289</c:v>
                </c:pt>
                <c:pt idx="980">
                  <c:v>2.3802572253334073</c:v>
                </c:pt>
                <c:pt idx="981">
                  <c:v>0.97854652017780097</c:v>
                </c:pt>
                <c:pt idx="982">
                  <c:v>9.8183837674680703</c:v>
                </c:pt>
                <c:pt idx="983">
                  <c:v>7.2911337898921094</c:v>
                </c:pt>
                <c:pt idx="984">
                  <c:v>-5.9118874231145284</c:v>
                </c:pt>
                <c:pt idx="985">
                  <c:v>-4.6169175418320023</c:v>
                </c:pt>
                <c:pt idx="986">
                  <c:v>3.2862081018900255</c:v>
                </c:pt>
                <c:pt idx="987">
                  <c:v>-4.7899134260005525</c:v>
                </c:pt>
                <c:pt idx="988">
                  <c:v>62.078243761818683</c:v>
                </c:pt>
                <c:pt idx="989">
                  <c:v>10.804796855862861</c:v>
                </c:pt>
                <c:pt idx="990">
                  <c:v>-9.0397230274655058</c:v>
                </c:pt>
                <c:pt idx="991">
                  <c:v>51.429305555130789</c:v>
                </c:pt>
                <c:pt idx="992">
                  <c:v>-29.877201564854204</c:v>
                </c:pt>
                <c:pt idx="993">
                  <c:v>-27.40347620747972</c:v>
                </c:pt>
                <c:pt idx="994">
                  <c:v>-21.90051447230838</c:v>
                </c:pt>
                <c:pt idx="995">
                  <c:v>11.750994580092847</c:v>
                </c:pt>
                <c:pt idx="996">
                  <c:v>-2.8556831478686178</c:v>
                </c:pt>
                <c:pt idx="997">
                  <c:v>-10.536078552528259</c:v>
                </c:pt>
                <c:pt idx="998">
                  <c:v>-2.8008958173960341</c:v>
                </c:pt>
                <c:pt idx="999">
                  <c:v>-6.2884221610177953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3.1227842721950427</c:v>
                </c:pt>
                <c:pt idx="1">
                  <c:v>1.7057349616385968</c:v>
                </c:pt>
                <c:pt idx="2">
                  <c:v>-18.849096961725223</c:v>
                </c:pt>
                <c:pt idx="3">
                  <c:v>-12.878264031811087</c:v>
                </c:pt>
                <c:pt idx="4">
                  <c:v>-24.971557069895461</c:v>
                </c:pt>
                <c:pt idx="5">
                  <c:v>-33.471420168145059</c:v>
                </c:pt>
                <c:pt idx="6">
                  <c:v>-11.354673125782544</c:v>
                </c:pt>
                <c:pt idx="7">
                  <c:v>19.797777813537564</c:v>
                </c:pt>
                <c:pt idx="8">
                  <c:v>16.7755311674944</c:v>
                </c:pt>
                <c:pt idx="9">
                  <c:v>-35.918527458981941</c:v>
                </c:pt>
                <c:pt idx="10">
                  <c:v>-65.288093703512573</c:v>
                </c:pt>
                <c:pt idx="11">
                  <c:v>-35.333593716896551</c:v>
                </c:pt>
                <c:pt idx="12">
                  <c:v>-28.975903252089914</c:v>
                </c:pt>
                <c:pt idx="13">
                  <c:v>-23.417352359142612</c:v>
                </c:pt>
                <c:pt idx="14">
                  <c:v>-15.051905379763676</c:v>
                </c:pt>
                <c:pt idx="15">
                  <c:v>-105.99761461733364</c:v>
                </c:pt>
                <c:pt idx="16">
                  <c:v>6.527320697322077</c:v>
                </c:pt>
                <c:pt idx="17">
                  <c:v>-173.56362527615431</c:v>
                </c:pt>
                <c:pt idx="18">
                  <c:v>-35.233340988375218</c:v>
                </c:pt>
                <c:pt idx="19">
                  <c:v>3.6561886936510941</c:v>
                </c:pt>
                <c:pt idx="20">
                  <c:v>-16.811934386213526</c:v>
                </c:pt>
                <c:pt idx="21">
                  <c:v>-45.91011657155326</c:v>
                </c:pt>
                <c:pt idx="22">
                  <c:v>16.612068677971536</c:v>
                </c:pt>
                <c:pt idx="23">
                  <c:v>-4.0336642345650224</c:v>
                </c:pt>
                <c:pt idx="24">
                  <c:v>-0.71828752850519351</c:v>
                </c:pt>
                <c:pt idx="25">
                  <c:v>-49.459011716957406</c:v>
                </c:pt>
                <c:pt idx="26">
                  <c:v>-11.1543017023033</c:v>
                </c:pt>
                <c:pt idx="27">
                  <c:v>-15.461407472976184</c:v>
                </c:pt>
                <c:pt idx="28">
                  <c:v>-62.801091198994165</c:v>
                </c:pt>
                <c:pt idx="29">
                  <c:v>2.7298920964490918</c:v>
                </c:pt>
                <c:pt idx="30">
                  <c:v>-62.213164692170473</c:v>
                </c:pt>
                <c:pt idx="31">
                  <c:v>-45.505301841242314</c:v>
                </c:pt>
                <c:pt idx="32">
                  <c:v>-6.2430484170053333</c:v>
                </c:pt>
                <c:pt idx="33">
                  <c:v>3.8583923161088762</c:v>
                </c:pt>
                <c:pt idx="34">
                  <c:v>47.909769559803806</c:v>
                </c:pt>
                <c:pt idx="35">
                  <c:v>13.208726894620078</c:v>
                </c:pt>
                <c:pt idx="36">
                  <c:v>-70.416459956438246</c:v>
                </c:pt>
                <c:pt idx="37">
                  <c:v>-11.80807734305097</c:v>
                </c:pt>
                <c:pt idx="38">
                  <c:v>-10.369736486475823</c:v>
                </c:pt>
                <c:pt idx="39">
                  <c:v>-50.403241794684106</c:v>
                </c:pt>
                <c:pt idx="40">
                  <c:v>-52.824426898646934</c:v>
                </c:pt>
                <c:pt idx="41">
                  <c:v>12.398376092636838</c:v>
                </c:pt>
                <c:pt idx="42">
                  <c:v>-37.140366160156276</c:v>
                </c:pt>
                <c:pt idx="43">
                  <c:v>-54.990889571089987</c:v>
                </c:pt>
                <c:pt idx="44">
                  <c:v>-40.486815725161833</c:v>
                </c:pt>
                <c:pt idx="45">
                  <c:v>-161.61078767311682</c:v>
                </c:pt>
                <c:pt idx="46">
                  <c:v>33.181803920968349</c:v>
                </c:pt>
                <c:pt idx="47">
                  <c:v>-74.404612102871923</c:v>
                </c:pt>
                <c:pt idx="48">
                  <c:v>-13.89570707618239</c:v>
                </c:pt>
                <c:pt idx="49">
                  <c:v>-36.088751686425397</c:v>
                </c:pt>
                <c:pt idx="50">
                  <c:v>-133.75511543956895</c:v>
                </c:pt>
                <c:pt idx="51">
                  <c:v>-46.375002430945187</c:v>
                </c:pt>
                <c:pt idx="52">
                  <c:v>-151.23138488460967</c:v>
                </c:pt>
                <c:pt idx="53">
                  <c:v>-47.328570865993022</c:v>
                </c:pt>
                <c:pt idx="54">
                  <c:v>-60.069626313579377</c:v>
                </c:pt>
                <c:pt idx="55">
                  <c:v>-61.171576785622882</c:v>
                </c:pt>
                <c:pt idx="56">
                  <c:v>-14.650945882527676</c:v>
                </c:pt>
                <c:pt idx="57">
                  <c:v>-56.888631507370093</c:v>
                </c:pt>
                <c:pt idx="58">
                  <c:v>-29.534081927368415</c:v>
                </c:pt>
                <c:pt idx="59">
                  <c:v>-46.649677708218626</c:v>
                </c:pt>
                <c:pt idx="60">
                  <c:v>-59.132882711869719</c:v>
                </c:pt>
                <c:pt idx="61">
                  <c:v>-40.91952939977849</c:v>
                </c:pt>
                <c:pt idx="62">
                  <c:v>39.546525458279227</c:v>
                </c:pt>
                <c:pt idx="63">
                  <c:v>0.71267144643679625</c:v>
                </c:pt>
                <c:pt idx="64">
                  <c:v>-34.371205276162172</c:v>
                </c:pt>
                <c:pt idx="65">
                  <c:v>-65.97481166585132</c:v>
                </c:pt>
                <c:pt idx="66">
                  <c:v>-51.590069107780849</c:v>
                </c:pt>
                <c:pt idx="67">
                  <c:v>14.05508084270696</c:v>
                </c:pt>
                <c:pt idx="68">
                  <c:v>-49.668903190131665</c:v>
                </c:pt>
                <c:pt idx="69">
                  <c:v>-26.451700135698474</c:v>
                </c:pt>
                <c:pt idx="70">
                  <c:v>-36.435801529871291</c:v>
                </c:pt>
                <c:pt idx="71">
                  <c:v>-0.4241823676942218</c:v>
                </c:pt>
                <c:pt idx="72">
                  <c:v>-10.216491046761707</c:v>
                </c:pt>
                <c:pt idx="73">
                  <c:v>-13.628813376941805</c:v>
                </c:pt>
                <c:pt idx="74">
                  <c:v>-26.214533241764975</c:v>
                </c:pt>
                <c:pt idx="75">
                  <c:v>31.295674641562538</c:v>
                </c:pt>
                <c:pt idx="76">
                  <c:v>-56.232439804714218</c:v>
                </c:pt>
                <c:pt idx="77">
                  <c:v>-10.730601918099747</c:v>
                </c:pt>
                <c:pt idx="78">
                  <c:v>-61.980880446329962</c:v>
                </c:pt>
                <c:pt idx="79">
                  <c:v>-34.053917784588869</c:v>
                </c:pt>
                <c:pt idx="80">
                  <c:v>-77.058688474581714</c:v>
                </c:pt>
                <c:pt idx="81">
                  <c:v>51.16856925759717</c:v>
                </c:pt>
                <c:pt idx="82">
                  <c:v>-48.039908220208616</c:v>
                </c:pt>
                <c:pt idx="83">
                  <c:v>-18.856841413053392</c:v>
                </c:pt>
                <c:pt idx="84">
                  <c:v>10.555404126076965</c:v>
                </c:pt>
                <c:pt idx="85">
                  <c:v>-121.83269932669464</c:v>
                </c:pt>
                <c:pt idx="86">
                  <c:v>-7.1694425648381674</c:v>
                </c:pt>
                <c:pt idx="87">
                  <c:v>5.6920994123894202</c:v>
                </c:pt>
                <c:pt idx="88">
                  <c:v>-23.249623040412349</c:v>
                </c:pt>
                <c:pt idx="89">
                  <c:v>-39.192968165993747</c:v>
                </c:pt>
                <c:pt idx="90">
                  <c:v>102.02419973241075</c:v>
                </c:pt>
                <c:pt idx="91">
                  <c:v>-16.57325562259253</c:v>
                </c:pt>
                <c:pt idx="92">
                  <c:v>-80.03983772573163</c:v>
                </c:pt>
                <c:pt idx="93">
                  <c:v>-101.63522605718764</c:v>
                </c:pt>
                <c:pt idx="94">
                  <c:v>-13.527759191770283</c:v>
                </c:pt>
                <c:pt idx="95">
                  <c:v>-28.228151278911497</c:v>
                </c:pt>
                <c:pt idx="96">
                  <c:v>-19.163670670828139</c:v>
                </c:pt>
                <c:pt idx="97">
                  <c:v>-11.489363049623737</c:v>
                </c:pt>
                <c:pt idx="98">
                  <c:v>-21.014004858166324</c:v>
                </c:pt>
                <c:pt idx="99">
                  <c:v>-34.407160529792819</c:v>
                </c:pt>
                <c:pt idx="100">
                  <c:v>-44.452764291966517</c:v>
                </c:pt>
                <c:pt idx="101">
                  <c:v>-32.359170004694846</c:v>
                </c:pt>
                <c:pt idx="102">
                  <c:v>-41.608409298299073</c:v>
                </c:pt>
                <c:pt idx="103">
                  <c:v>-18.965345953447972</c:v>
                </c:pt>
                <c:pt idx="104">
                  <c:v>-76.589750201720804</c:v>
                </c:pt>
                <c:pt idx="105">
                  <c:v>7.2049795142744468</c:v>
                </c:pt>
                <c:pt idx="106">
                  <c:v>-30.380506702657158</c:v>
                </c:pt>
                <c:pt idx="107">
                  <c:v>-17.938245868600564</c:v>
                </c:pt>
                <c:pt idx="108">
                  <c:v>-75.009025298742671</c:v>
                </c:pt>
                <c:pt idx="109">
                  <c:v>13.772699795793784</c:v>
                </c:pt>
                <c:pt idx="110">
                  <c:v>-50.83039782110253</c:v>
                </c:pt>
                <c:pt idx="111">
                  <c:v>-98.043184401543783</c:v>
                </c:pt>
                <c:pt idx="112">
                  <c:v>-56.087930429065736</c:v>
                </c:pt>
                <c:pt idx="113">
                  <c:v>-33.751419656868876</c:v>
                </c:pt>
                <c:pt idx="114">
                  <c:v>-35.670864333414457</c:v>
                </c:pt>
                <c:pt idx="115">
                  <c:v>-75.489687433113048</c:v>
                </c:pt>
                <c:pt idx="116">
                  <c:v>41.920560126743297</c:v>
                </c:pt>
                <c:pt idx="117">
                  <c:v>7.5656887705782712</c:v>
                </c:pt>
                <c:pt idx="118">
                  <c:v>48.142079004806405</c:v>
                </c:pt>
                <c:pt idx="119">
                  <c:v>-7.9839433777812827</c:v>
                </c:pt>
                <c:pt idx="120">
                  <c:v>-4.4737867458143299</c:v>
                </c:pt>
                <c:pt idx="121">
                  <c:v>-19.517800631111331</c:v>
                </c:pt>
                <c:pt idx="122">
                  <c:v>-18.133544871525224</c:v>
                </c:pt>
                <c:pt idx="123">
                  <c:v>-94.60700632771163</c:v>
                </c:pt>
                <c:pt idx="124">
                  <c:v>-45.879262954071869</c:v>
                </c:pt>
                <c:pt idx="125">
                  <c:v>-24.367142435838055</c:v>
                </c:pt>
                <c:pt idx="126">
                  <c:v>-35.45205425088308</c:v>
                </c:pt>
                <c:pt idx="127">
                  <c:v>-13.986084966361517</c:v>
                </c:pt>
                <c:pt idx="128">
                  <c:v>-15.647455699452447</c:v>
                </c:pt>
                <c:pt idx="129">
                  <c:v>-34.495358331628047</c:v>
                </c:pt>
                <c:pt idx="130">
                  <c:v>33.229380001937031</c:v>
                </c:pt>
                <c:pt idx="131">
                  <c:v>-75.253702906271741</c:v>
                </c:pt>
                <c:pt idx="132">
                  <c:v>-22.388340275278964</c:v>
                </c:pt>
                <c:pt idx="133">
                  <c:v>1.4914493105694859</c:v>
                </c:pt>
                <c:pt idx="134">
                  <c:v>7.1267128131706787</c:v>
                </c:pt>
                <c:pt idx="135">
                  <c:v>-10.975696154184124</c:v>
                </c:pt>
                <c:pt idx="136">
                  <c:v>-20.481860268375893</c:v>
                </c:pt>
                <c:pt idx="137">
                  <c:v>-14.381656040325606</c:v>
                </c:pt>
                <c:pt idx="138">
                  <c:v>-51.740461036379202</c:v>
                </c:pt>
                <c:pt idx="139">
                  <c:v>-55.301434415900225</c:v>
                </c:pt>
                <c:pt idx="140">
                  <c:v>-100.24424824001468</c:v>
                </c:pt>
                <c:pt idx="141">
                  <c:v>49.8778714014028</c:v>
                </c:pt>
                <c:pt idx="142">
                  <c:v>-24.753483849668402</c:v>
                </c:pt>
                <c:pt idx="143">
                  <c:v>2.1820610877279023</c:v>
                </c:pt>
                <c:pt idx="144">
                  <c:v>-68.446930425232111</c:v>
                </c:pt>
                <c:pt idx="145">
                  <c:v>27.282496531822996</c:v>
                </c:pt>
                <c:pt idx="146">
                  <c:v>-39.061569303916258</c:v>
                </c:pt>
                <c:pt idx="147">
                  <c:v>45.663507730552382</c:v>
                </c:pt>
                <c:pt idx="148">
                  <c:v>-60.576520315989171</c:v>
                </c:pt>
                <c:pt idx="149">
                  <c:v>-103.6603771025746</c:v>
                </c:pt>
                <c:pt idx="150">
                  <c:v>-29.340613627394227</c:v>
                </c:pt>
                <c:pt idx="151">
                  <c:v>-62.132693871742752</c:v>
                </c:pt>
                <c:pt idx="152">
                  <c:v>-23.330822644849974</c:v>
                </c:pt>
                <c:pt idx="153">
                  <c:v>39.699185206988624</c:v>
                </c:pt>
                <c:pt idx="154">
                  <c:v>-37.261271790003654</c:v>
                </c:pt>
                <c:pt idx="155">
                  <c:v>30.743341283527055</c:v>
                </c:pt>
                <c:pt idx="156">
                  <c:v>-33.531020434242762</c:v>
                </c:pt>
                <c:pt idx="157">
                  <c:v>-25.974322277945845</c:v>
                </c:pt>
                <c:pt idx="158">
                  <c:v>-39.047380685950522</c:v>
                </c:pt>
                <c:pt idx="159">
                  <c:v>-8.144730933111358</c:v>
                </c:pt>
                <c:pt idx="160">
                  <c:v>-91.423618165052687</c:v>
                </c:pt>
                <c:pt idx="161">
                  <c:v>-13.022983229616313</c:v>
                </c:pt>
                <c:pt idx="162">
                  <c:v>24.414813119684034</c:v>
                </c:pt>
                <c:pt idx="163">
                  <c:v>-44.778119733837627</c:v>
                </c:pt>
                <c:pt idx="164">
                  <c:v>-18.080972332076147</c:v>
                </c:pt>
                <c:pt idx="165">
                  <c:v>16.697530693884158</c:v>
                </c:pt>
                <c:pt idx="166">
                  <c:v>-22.821473452102175</c:v>
                </c:pt>
                <c:pt idx="167">
                  <c:v>19.004852195949432</c:v>
                </c:pt>
                <c:pt idx="168">
                  <c:v>-11.971455330428006</c:v>
                </c:pt>
                <c:pt idx="169">
                  <c:v>21.145640020673468</c:v>
                </c:pt>
                <c:pt idx="170">
                  <c:v>-40.715694672903915</c:v>
                </c:pt>
                <c:pt idx="171">
                  <c:v>-85.000508390307957</c:v>
                </c:pt>
                <c:pt idx="172">
                  <c:v>-93.933391075331571</c:v>
                </c:pt>
                <c:pt idx="173">
                  <c:v>-25.142078566317061</c:v>
                </c:pt>
                <c:pt idx="174">
                  <c:v>-54.093528690755818</c:v>
                </c:pt>
                <c:pt idx="175">
                  <c:v>-43.238906554876962</c:v>
                </c:pt>
                <c:pt idx="176">
                  <c:v>7.6276856354033153</c:v>
                </c:pt>
                <c:pt idx="177">
                  <c:v>-44.006614720477387</c:v>
                </c:pt>
                <c:pt idx="178">
                  <c:v>-25.954974049649351</c:v>
                </c:pt>
                <c:pt idx="179">
                  <c:v>-42.88839443776925</c:v>
                </c:pt>
                <c:pt idx="180">
                  <c:v>-62.954991615469886</c:v>
                </c:pt>
                <c:pt idx="181">
                  <c:v>-5.2422377903550217</c:v>
                </c:pt>
                <c:pt idx="182">
                  <c:v>-20.436916680115978</c:v>
                </c:pt>
                <c:pt idx="183">
                  <c:v>14.720663837670177</c:v>
                </c:pt>
                <c:pt idx="184">
                  <c:v>-11.043612061212507</c:v>
                </c:pt>
                <c:pt idx="185">
                  <c:v>26.051895097566124</c:v>
                </c:pt>
                <c:pt idx="186">
                  <c:v>-50.694903072130288</c:v>
                </c:pt>
                <c:pt idx="187">
                  <c:v>-7.4058746131801962</c:v>
                </c:pt>
                <c:pt idx="188">
                  <c:v>-30.004608359427067</c:v>
                </c:pt>
                <c:pt idx="189">
                  <c:v>12.055718157125298</c:v>
                </c:pt>
                <c:pt idx="190">
                  <c:v>-49.682786054892276</c:v>
                </c:pt>
                <c:pt idx="191">
                  <c:v>-43.273715208979254</c:v>
                </c:pt>
                <c:pt idx="192">
                  <c:v>-44.045303409659255</c:v>
                </c:pt>
                <c:pt idx="193">
                  <c:v>-56.936483089469611</c:v>
                </c:pt>
                <c:pt idx="194">
                  <c:v>-4.1193810404493973</c:v>
                </c:pt>
                <c:pt idx="195">
                  <c:v>-41.857248022788966</c:v>
                </c:pt>
                <c:pt idx="196">
                  <c:v>-6.8138596977005941</c:v>
                </c:pt>
                <c:pt idx="197">
                  <c:v>3.8662564838716946</c:v>
                </c:pt>
                <c:pt idx="198">
                  <c:v>-26.016054626489503</c:v>
                </c:pt>
                <c:pt idx="199">
                  <c:v>11.505055817404047</c:v>
                </c:pt>
                <c:pt idx="200">
                  <c:v>4.9221682272755789</c:v>
                </c:pt>
                <c:pt idx="201">
                  <c:v>9.9475450266992205</c:v>
                </c:pt>
                <c:pt idx="202">
                  <c:v>49.150449606468165</c:v>
                </c:pt>
                <c:pt idx="203">
                  <c:v>-8.3574716146865597</c:v>
                </c:pt>
                <c:pt idx="204">
                  <c:v>-90.796443949678505</c:v>
                </c:pt>
                <c:pt idx="205">
                  <c:v>-35.059970652508589</c:v>
                </c:pt>
                <c:pt idx="206">
                  <c:v>31.510015210582132</c:v>
                </c:pt>
                <c:pt idx="207">
                  <c:v>15.349011664358976</c:v>
                </c:pt>
                <c:pt idx="208">
                  <c:v>-70.641078248926533</c:v>
                </c:pt>
                <c:pt idx="209">
                  <c:v>-50.184518282532615</c:v>
                </c:pt>
                <c:pt idx="210">
                  <c:v>-56.744248063459175</c:v>
                </c:pt>
                <c:pt idx="211">
                  <c:v>-9.942556135694014</c:v>
                </c:pt>
                <c:pt idx="212">
                  <c:v>-18.67387219431669</c:v>
                </c:pt>
                <c:pt idx="213">
                  <c:v>-10.356583210718496</c:v>
                </c:pt>
                <c:pt idx="214">
                  <c:v>-78.98493796587799</c:v>
                </c:pt>
                <c:pt idx="215">
                  <c:v>-32.048598087437163</c:v>
                </c:pt>
                <c:pt idx="216">
                  <c:v>-37.63386057369285</c:v>
                </c:pt>
                <c:pt idx="217">
                  <c:v>-7.6570463191106697</c:v>
                </c:pt>
                <c:pt idx="218">
                  <c:v>-18.242399565939145</c:v>
                </c:pt>
                <c:pt idx="219">
                  <c:v>50.557412665197894</c:v>
                </c:pt>
                <c:pt idx="220">
                  <c:v>-65.365255180623492</c:v>
                </c:pt>
                <c:pt idx="221">
                  <c:v>10.762751275695297</c:v>
                </c:pt>
                <c:pt idx="222">
                  <c:v>-13.06635236184891</c:v>
                </c:pt>
                <c:pt idx="223">
                  <c:v>-26.591055903336461</c:v>
                </c:pt>
                <c:pt idx="224">
                  <c:v>-45.506870643371833</c:v>
                </c:pt>
                <c:pt idx="225">
                  <c:v>-50.854348312513892</c:v>
                </c:pt>
                <c:pt idx="226">
                  <c:v>-52.315363691339329</c:v>
                </c:pt>
                <c:pt idx="227">
                  <c:v>-46.37236613164135</c:v>
                </c:pt>
                <c:pt idx="228">
                  <c:v>-37.70295123266726</c:v>
                </c:pt>
                <c:pt idx="229">
                  <c:v>-70.39750637315268</c:v>
                </c:pt>
                <c:pt idx="230">
                  <c:v>-23.587579462759962</c:v>
                </c:pt>
                <c:pt idx="231">
                  <c:v>-78.299911120882896</c:v>
                </c:pt>
                <c:pt idx="232">
                  <c:v>-23.06857857232939</c:v>
                </c:pt>
                <c:pt idx="233">
                  <c:v>-30.330407281199811</c:v>
                </c:pt>
                <c:pt idx="234">
                  <c:v>-51.252418319458698</c:v>
                </c:pt>
                <c:pt idx="235">
                  <c:v>6.9527975243349101</c:v>
                </c:pt>
                <c:pt idx="236">
                  <c:v>18.123838761798659</c:v>
                </c:pt>
                <c:pt idx="237">
                  <c:v>-75.666201327132001</c:v>
                </c:pt>
                <c:pt idx="238">
                  <c:v>-21.758859072820925</c:v>
                </c:pt>
                <c:pt idx="239">
                  <c:v>-48.935168980434867</c:v>
                </c:pt>
                <c:pt idx="240">
                  <c:v>-7.683263672918403</c:v>
                </c:pt>
                <c:pt idx="241">
                  <c:v>-45.371303035700649</c:v>
                </c:pt>
                <c:pt idx="242">
                  <c:v>-83.532779230195629</c:v>
                </c:pt>
                <c:pt idx="243">
                  <c:v>15.579886992261626</c:v>
                </c:pt>
                <c:pt idx="244">
                  <c:v>-25.30949878565033</c:v>
                </c:pt>
                <c:pt idx="245">
                  <c:v>5.9071574283050445</c:v>
                </c:pt>
                <c:pt idx="246">
                  <c:v>50.974158273853703</c:v>
                </c:pt>
                <c:pt idx="247">
                  <c:v>-47.494937241480656</c:v>
                </c:pt>
                <c:pt idx="248">
                  <c:v>-37.95491127195239</c:v>
                </c:pt>
                <c:pt idx="249">
                  <c:v>-26.254135095423369</c:v>
                </c:pt>
                <c:pt idx="250">
                  <c:v>75.799126347791571</c:v>
                </c:pt>
                <c:pt idx="251">
                  <c:v>18.399513997673509</c:v>
                </c:pt>
                <c:pt idx="252">
                  <c:v>-36.899008904075842</c:v>
                </c:pt>
                <c:pt idx="253">
                  <c:v>-30.049686295104266</c:v>
                </c:pt>
                <c:pt idx="254">
                  <c:v>-10.901142388486058</c:v>
                </c:pt>
                <c:pt idx="255">
                  <c:v>-32.230767792669823</c:v>
                </c:pt>
                <c:pt idx="256">
                  <c:v>-43.688829162088368</c:v>
                </c:pt>
                <c:pt idx="257">
                  <c:v>3.8010514647788796</c:v>
                </c:pt>
                <c:pt idx="258">
                  <c:v>-55.411864656027085</c:v>
                </c:pt>
                <c:pt idx="259">
                  <c:v>-42.156776096379232</c:v>
                </c:pt>
                <c:pt idx="260">
                  <c:v>-62.305397491277134</c:v>
                </c:pt>
                <c:pt idx="261">
                  <c:v>-42.83717868881407</c:v>
                </c:pt>
                <c:pt idx="262">
                  <c:v>-32.04357479065127</c:v>
                </c:pt>
                <c:pt idx="263">
                  <c:v>54.325490139891372</c:v>
                </c:pt>
                <c:pt idx="264">
                  <c:v>-24.871260725360941</c:v>
                </c:pt>
                <c:pt idx="265">
                  <c:v>37.658170194869037</c:v>
                </c:pt>
                <c:pt idx="266">
                  <c:v>-28.245646372382787</c:v>
                </c:pt>
                <c:pt idx="267">
                  <c:v>-1.1552545466802382</c:v>
                </c:pt>
                <c:pt idx="268">
                  <c:v>11.228166657214885</c:v>
                </c:pt>
                <c:pt idx="269">
                  <c:v>58.306120902274472</c:v>
                </c:pt>
                <c:pt idx="270">
                  <c:v>-33.538831862365619</c:v>
                </c:pt>
                <c:pt idx="271">
                  <c:v>-35.17731656717929</c:v>
                </c:pt>
                <c:pt idx="272">
                  <c:v>-63.078421817229781</c:v>
                </c:pt>
                <c:pt idx="273">
                  <c:v>4.1406452494250354</c:v>
                </c:pt>
                <c:pt idx="274">
                  <c:v>-69.393408599964999</c:v>
                </c:pt>
                <c:pt idx="275">
                  <c:v>-41.50648577197741</c:v>
                </c:pt>
                <c:pt idx="276">
                  <c:v>-13.302687486580744</c:v>
                </c:pt>
                <c:pt idx="277">
                  <c:v>-25.086550915451863</c:v>
                </c:pt>
                <c:pt idx="278">
                  <c:v>-2.3198517079136538</c:v>
                </c:pt>
                <c:pt idx="279">
                  <c:v>-29.724615814097341</c:v>
                </c:pt>
                <c:pt idx="280">
                  <c:v>-104.0513919651621</c:v>
                </c:pt>
                <c:pt idx="281">
                  <c:v>-79.082156466774819</c:v>
                </c:pt>
                <c:pt idx="282">
                  <c:v>20.684507870957617</c:v>
                </c:pt>
                <c:pt idx="283">
                  <c:v>-20.641895348518258</c:v>
                </c:pt>
                <c:pt idx="284">
                  <c:v>-32.571746851106504</c:v>
                </c:pt>
                <c:pt idx="285">
                  <c:v>-89.778046564602263</c:v>
                </c:pt>
                <c:pt idx="286">
                  <c:v>-25.323906147756414</c:v>
                </c:pt>
                <c:pt idx="287">
                  <c:v>-27.467816186826074</c:v>
                </c:pt>
                <c:pt idx="288">
                  <c:v>36.166374079002537</c:v>
                </c:pt>
                <c:pt idx="289">
                  <c:v>-27.877319741444719</c:v>
                </c:pt>
                <c:pt idx="290">
                  <c:v>-85.303351549096078</c:v>
                </c:pt>
                <c:pt idx="291">
                  <c:v>-18.976720487392683</c:v>
                </c:pt>
                <c:pt idx="292">
                  <c:v>-1.6932968917191431</c:v>
                </c:pt>
                <c:pt idx="293">
                  <c:v>-2.8504228502799154</c:v>
                </c:pt>
                <c:pt idx="294">
                  <c:v>-103.28924729232534</c:v>
                </c:pt>
                <c:pt idx="295">
                  <c:v>13.363729213347614</c:v>
                </c:pt>
                <c:pt idx="296">
                  <c:v>-18.603464369993205</c:v>
                </c:pt>
                <c:pt idx="297">
                  <c:v>-34.803940135079344</c:v>
                </c:pt>
                <c:pt idx="298">
                  <c:v>-90.203643621836889</c:v>
                </c:pt>
                <c:pt idx="299">
                  <c:v>-4.1213618854767855</c:v>
                </c:pt>
                <c:pt idx="300">
                  <c:v>49.475572951483521</c:v>
                </c:pt>
                <c:pt idx="301">
                  <c:v>-24.964004703168357</c:v>
                </c:pt>
                <c:pt idx="302">
                  <c:v>-28.633721167084609</c:v>
                </c:pt>
                <c:pt idx="303">
                  <c:v>-37.717511291492656</c:v>
                </c:pt>
                <c:pt idx="304">
                  <c:v>-77.464149993238749</c:v>
                </c:pt>
                <c:pt idx="305">
                  <c:v>-125.12429662241341</c:v>
                </c:pt>
                <c:pt idx="306">
                  <c:v>7.9223489231329225</c:v>
                </c:pt>
                <c:pt idx="307">
                  <c:v>-17.618333826888069</c:v>
                </c:pt>
                <c:pt idx="308">
                  <c:v>9.9139442840403973</c:v>
                </c:pt>
                <c:pt idx="309">
                  <c:v>5.7766735993829341</c:v>
                </c:pt>
                <c:pt idx="310">
                  <c:v>10.636790171230903</c:v>
                </c:pt>
                <c:pt idx="311">
                  <c:v>-32.117619923981977</c:v>
                </c:pt>
                <c:pt idx="312">
                  <c:v>-18.432695149097427</c:v>
                </c:pt>
                <c:pt idx="313">
                  <c:v>-60.716633828474606</c:v>
                </c:pt>
                <c:pt idx="314">
                  <c:v>-68.482049096562676</c:v>
                </c:pt>
                <c:pt idx="315">
                  <c:v>-83.874611231057344</c:v>
                </c:pt>
                <c:pt idx="316">
                  <c:v>-35.826027469197733</c:v>
                </c:pt>
                <c:pt idx="317">
                  <c:v>-9.3183980599149265</c:v>
                </c:pt>
                <c:pt idx="318">
                  <c:v>-49.411199199517441</c:v>
                </c:pt>
                <c:pt idx="319">
                  <c:v>-29.418024753383516</c:v>
                </c:pt>
                <c:pt idx="320">
                  <c:v>-33.016782854041729</c:v>
                </c:pt>
                <c:pt idx="321">
                  <c:v>14.110866797407761</c:v>
                </c:pt>
                <c:pt idx="322">
                  <c:v>-76.808799601525749</c:v>
                </c:pt>
                <c:pt idx="323">
                  <c:v>-23.559298832412072</c:v>
                </c:pt>
                <c:pt idx="324">
                  <c:v>1.8646228005920253</c:v>
                </c:pt>
                <c:pt idx="325">
                  <c:v>5.8552551169650862</c:v>
                </c:pt>
                <c:pt idx="326">
                  <c:v>67.12073587733569</c:v>
                </c:pt>
                <c:pt idx="327">
                  <c:v>-39.852994064609788</c:v>
                </c:pt>
                <c:pt idx="328">
                  <c:v>1.0310876566103708</c:v>
                </c:pt>
                <c:pt idx="329">
                  <c:v>65.601294347547906</c:v>
                </c:pt>
                <c:pt idx="330">
                  <c:v>-35.99360988742788</c:v>
                </c:pt>
                <c:pt idx="331">
                  <c:v>-83.976072700476507</c:v>
                </c:pt>
                <c:pt idx="332">
                  <c:v>-53.458790602096599</c:v>
                </c:pt>
                <c:pt idx="333">
                  <c:v>-20.986042782379386</c:v>
                </c:pt>
                <c:pt idx="334">
                  <c:v>-0.42417847551760346</c:v>
                </c:pt>
                <c:pt idx="335">
                  <c:v>-62.930123287899598</c:v>
                </c:pt>
                <c:pt idx="336">
                  <c:v>-64.859263918607709</c:v>
                </c:pt>
                <c:pt idx="337">
                  <c:v>-36.067106453255455</c:v>
                </c:pt>
                <c:pt idx="338">
                  <c:v>-12.931361937695776</c:v>
                </c:pt>
                <c:pt idx="339">
                  <c:v>43.430687568606288</c:v>
                </c:pt>
                <c:pt idx="340">
                  <c:v>-59.189853364469919</c:v>
                </c:pt>
                <c:pt idx="341">
                  <c:v>-75.485625029885</c:v>
                </c:pt>
                <c:pt idx="342">
                  <c:v>9.4718210776764451</c:v>
                </c:pt>
                <c:pt idx="343">
                  <c:v>-51.652973643158731</c:v>
                </c:pt>
                <c:pt idx="344">
                  <c:v>-23.127918754467061</c:v>
                </c:pt>
                <c:pt idx="345">
                  <c:v>-26.53781496721674</c:v>
                </c:pt>
                <c:pt idx="346">
                  <c:v>-47.184525013120471</c:v>
                </c:pt>
                <c:pt idx="347">
                  <c:v>-0.27815433727528216</c:v>
                </c:pt>
                <c:pt idx="348">
                  <c:v>-46.405815718335845</c:v>
                </c:pt>
                <c:pt idx="349">
                  <c:v>-59.387346109470556</c:v>
                </c:pt>
                <c:pt idx="350">
                  <c:v>-29.208339637558005</c:v>
                </c:pt>
                <c:pt idx="351">
                  <c:v>-100.04687572192331</c:v>
                </c:pt>
                <c:pt idx="352">
                  <c:v>-26.354742639704249</c:v>
                </c:pt>
                <c:pt idx="353">
                  <c:v>10.485796576144899</c:v>
                </c:pt>
                <c:pt idx="354">
                  <c:v>20.229275654369431</c:v>
                </c:pt>
                <c:pt idx="355">
                  <c:v>31.373635455566468</c:v>
                </c:pt>
                <c:pt idx="356">
                  <c:v>-9.3058740452082702</c:v>
                </c:pt>
                <c:pt idx="357">
                  <c:v>-2.3434318595921155</c:v>
                </c:pt>
                <c:pt idx="358">
                  <c:v>29.189923642792646</c:v>
                </c:pt>
                <c:pt idx="359">
                  <c:v>-123.83683926812485</c:v>
                </c:pt>
                <c:pt idx="360">
                  <c:v>27.894578949419326</c:v>
                </c:pt>
                <c:pt idx="361">
                  <c:v>-1.9998712297413483</c:v>
                </c:pt>
                <c:pt idx="362">
                  <c:v>-31.5562600334585</c:v>
                </c:pt>
                <c:pt idx="363">
                  <c:v>-27.965907758448523</c:v>
                </c:pt>
                <c:pt idx="364">
                  <c:v>-27.087978892215197</c:v>
                </c:pt>
                <c:pt idx="365">
                  <c:v>-23.773814390769385</c:v>
                </c:pt>
                <c:pt idx="366">
                  <c:v>-37.774780906620933</c:v>
                </c:pt>
                <c:pt idx="367">
                  <c:v>-10.718239732279443</c:v>
                </c:pt>
                <c:pt idx="368">
                  <c:v>-14.203628416298194</c:v>
                </c:pt>
                <c:pt idx="369">
                  <c:v>8.5363705815093383</c:v>
                </c:pt>
                <c:pt idx="370">
                  <c:v>-5.2459950325424956</c:v>
                </c:pt>
                <c:pt idx="371">
                  <c:v>39.103591746398706</c:v>
                </c:pt>
                <c:pt idx="372">
                  <c:v>-1.6767885869505257</c:v>
                </c:pt>
                <c:pt idx="373">
                  <c:v>-37.899821741964445</c:v>
                </c:pt>
                <c:pt idx="374">
                  <c:v>-44.570021857269722</c:v>
                </c:pt>
                <c:pt idx="375">
                  <c:v>1.1892979191691868</c:v>
                </c:pt>
                <c:pt idx="376">
                  <c:v>45.110414180310293</c:v>
                </c:pt>
                <c:pt idx="377">
                  <c:v>-9.0467892916375519</c:v>
                </c:pt>
                <c:pt idx="378">
                  <c:v>-0.42444165928250666</c:v>
                </c:pt>
                <c:pt idx="379">
                  <c:v>-86.628173829609437</c:v>
                </c:pt>
                <c:pt idx="380">
                  <c:v>-18.37075353119592</c:v>
                </c:pt>
                <c:pt idx="381">
                  <c:v>69.77973766040418</c:v>
                </c:pt>
                <c:pt idx="382">
                  <c:v>-65.434058633000774</c:v>
                </c:pt>
                <c:pt idx="383">
                  <c:v>-27.245685449617611</c:v>
                </c:pt>
                <c:pt idx="384">
                  <c:v>-29.365816331646457</c:v>
                </c:pt>
                <c:pt idx="385">
                  <c:v>-19.506399286061281</c:v>
                </c:pt>
                <c:pt idx="386">
                  <c:v>-24.812739334449972</c:v>
                </c:pt>
                <c:pt idx="387">
                  <c:v>-10.410751870298657</c:v>
                </c:pt>
                <c:pt idx="388">
                  <c:v>-16.11020567510073</c:v>
                </c:pt>
                <c:pt idx="389">
                  <c:v>-100.96224048076017</c:v>
                </c:pt>
                <c:pt idx="390">
                  <c:v>-43.011542706989708</c:v>
                </c:pt>
                <c:pt idx="391">
                  <c:v>-48.177641643362996</c:v>
                </c:pt>
                <c:pt idx="392">
                  <c:v>-41.304556650073195</c:v>
                </c:pt>
                <c:pt idx="393">
                  <c:v>-102.08435462723978</c:v>
                </c:pt>
                <c:pt idx="394">
                  <c:v>-25.880721146623991</c:v>
                </c:pt>
                <c:pt idx="395">
                  <c:v>4.0550065834995799</c:v>
                </c:pt>
                <c:pt idx="396">
                  <c:v>-25.008943063461032</c:v>
                </c:pt>
                <c:pt idx="397">
                  <c:v>-4.1077484836268585</c:v>
                </c:pt>
                <c:pt idx="398">
                  <c:v>-21.789993968139239</c:v>
                </c:pt>
                <c:pt idx="399">
                  <c:v>-12.064435172055418</c:v>
                </c:pt>
                <c:pt idx="400">
                  <c:v>-13.242160147393395</c:v>
                </c:pt>
                <c:pt idx="401">
                  <c:v>-17.709288759178211</c:v>
                </c:pt>
                <c:pt idx="402">
                  <c:v>-12.66240705069627</c:v>
                </c:pt>
                <c:pt idx="403">
                  <c:v>-52.066601985176085</c:v>
                </c:pt>
                <c:pt idx="404">
                  <c:v>-61.10150726680331</c:v>
                </c:pt>
                <c:pt idx="405">
                  <c:v>-136.84713953570849</c:v>
                </c:pt>
                <c:pt idx="406">
                  <c:v>-5.1090342219133564</c:v>
                </c:pt>
                <c:pt idx="407">
                  <c:v>-7.1900600882973436</c:v>
                </c:pt>
                <c:pt idx="408">
                  <c:v>-8.9858426891160068</c:v>
                </c:pt>
                <c:pt idx="409">
                  <c:v>-14.209272596693911</c:v>
                </c:pt>
                <c:pt idx="410">
                  <c:v>-20.438220001513031</c:v>
                </c:pt>
                <c:pt idx="411">
                  <c:v>-48.215720679711978</c:v>
                </c:pt>
                <c:pt idx="412">
                  <c:v>8.3329507775827008</c:v>
                </c:pt>
                <c:pt idx="413">
                  <c:v>-46.360650930809811</c:v>
                </c:pt>
                <c:pt idx="414">
                  <c:v>-13.411900577144399</c:v>
                </c:pt>
                <c:pt idx="415">
                  <c:v>4.2267850851008522</c:v>
                </c:pt>
                <c:pt idx="416">
                  <c:v>45.039909426022433</c:v>
                </c:pt>
                <c:pt idx="417">
                  <c:v>9.1450716906739302</c:v>
                </c:pt>
                <c:pt idx="418">
                  <c:v>7.2426504533840257</c:v>
                </c:pt>
                <c:pt idx="419">
                  <c:v>-16.217839161155727</c:v>
                </c:pt>
                <c:pt idx="420">
                  <c:v>-34.994795404980238</c:v>
                </c:pt>
                <c:pt idx="421">
                  <c:v>-45.576812328894604</c:v>
                </c:pt>
                <c:pt idx="422">
                  <c:v>-15.325387139810662</c:v>
                </c:pt>
                <c:pt idx="423">
                  <c:v>1.5983821614025722</c:v>
                </c:pt>
                <c:pt idx="424">
                  <c:v>70.511057105207811</c:v>
                </c:pt>
                <c:pt idx="425">
                  <c:v>-28.319976432348628</c:v>
                </c:pt>
                <c:pt idx="426">
                  <c:v>-30.003553440149517</c:v>
                </c:pt>
                <c:pt idx="427">
                  <c:v>-44.7298033902849</c:v>
                </c:pt>
                <c:pt idx="428">
                  <c:v>9.8777841057083027</c:v>
                </c:pt>
                <c:pt idx="429">
                  <c:v>-8.9025099126291707</c:v>
                </c:pt>
                <c:pt idx="430">
                  <c:v>-70.828651186759274</c:v>
                </c:pt>
                <c:pt idx="431">
                  <c:v>-59.456114975251154</c:v>
                </c:pt>
                <c:pt idx="432">
                  <c:v>-13.654833669912062</c:v>
                </c:pt>
                <c:pt idx="433">
                  <c:v>-19.543612789206886</c:v>
                </c:pt>
                <c:pt idx="434">
                  <c:v>-74.217102365502114</c:v>
                </c:pt>
                <c:pt idx="435">
                  <c:v>-68.779759653738878</c:v>
                </c:pt>
                <c:pt idx="436">
                  <c:v>-22.558729238326485</c:v>
                </c:pt>
                <c:pt idx="437">
                  <c:v>-37.182420591542488</c:v>
                </c:pt>
                <c:pt idx="438">
                  <c:v>-125.50713367427343</c:v>
                </c:pt>
                <c:pt idx="439">
                  <c:v>-106.05810702399742</c:v>
                </c:pt>
                <c:pt idx="440">
                  <c:v>-36.014766340444922</c:v>
                </c:pt>
                <c:pt idx="441">
                  <c:v>-96.682282679045997</c:v>
                </c:pt>
                <c:pt idx="442">
                  <c:v>136.57267697562042</c:v>
                </c:pt>
                <c:pt idx="443">
                  <c:v>2.7350819813256564</c:v>
                </c:pt>
                <c:pt idx="444">
                  <c:v>-38.070195937993937</c:v>
                </c:pt>
                <c:pt idx="445">
                  <c:v>-41.986166182403352</c:v>
                </c:pt>
                <c:pt idx="446">
                  <c:v>-61.233852815464047</c:v>
                </c:pt>
                <c:pt idx="447">
                  <c:v>0.94375224080226161</c:v>
                </c:pt>
                <c:pt idx="448">
                  <c:v>-27.237195295923982</c:v>
                </c:pt>
                <c:pt idx="449">
                  <c:v>9.930267708752103</c:v>
                </c:pt>
                <c:pt idx="450">
                  <c:v>-108.441534549633</c:v>
                </c:pt>
                <c:pt idx="451">
                  <c:v>41.722372644806789</c:v>
                </c:pt>
                <c:pt idx="452">
                  <c:v>-50.541882115502943</c:v>
                </c:pt>
                <c:pt idx="453">
                  <c:v>-32.162413868300483</c:v>
                </c:pt>
                <c:pt idx="454">
                  <c:v>-97.53522070159724</c:v>
                </c:pt>
                <c:pt idx="455">
                  <c:v>-19.011754616744827</c:v>
                </c:pt>
                <c:pt idx="456">
                  <c:v>22.242635768964</c:v>
                </c:pt>
                <c:pt idx="457">
                  <c:v>-43.665870318669597</c:v>
                </c:pt>
                <c:pt idx="458">
                  <c:v>38.145126648223936</c:v>
                </c:pt>
                <c:pt idx="459">
                  <c:v>-58.938202557246186</c:v>
                </c:pt>
                <c:pt idx="460">
                  <c:v>-110.23436640102899</c:v>
                </c:pt>
                <c:pt idx="461">
                  <c:v>-15.200666223497176</c:v>
                </c:pt>
                <c:pt idx="462">
                  <c:v>-84.61028749603598</c:v>
                </c:pt>
                <c:pt idx="463">
                  <c:v>-76.267801684672136</c:v>
                </c:pt>
                <c:pt idx="464">
                  <c:v>16.122897483529897</c:v>
                </c:pt>
                <c:pt idx="465">
                  <c:v>-72.836776926653016</c:v>
                </c:pt>
                <c:pt idx="466">
                  <c:v>-50.219469944635222</c:v>
                </c:pt>
                <c:pt idx="467">
                  <c:v>-51.426743470266985</c:v>
                </c:pt>
                <c:pt idx="468">
                  <c:v>-65.587609938070784</c:v>
                </c:pt>
                <c:pt idx="469">
                  <c:v>-114.91023515139156</c:v>
                </c:pt>
                <c:pt idx="470">
                  <c:v>-22.212239737114157</c:v>
                </c:pt>
                <c:pt idx="471">
                  <c:v>-13.1745696416789</c:v>
                </c:pt>
                <c:pt idx="472">
                  <c:v>-40.968386226592628</c:v>
                </c:pt>
                <c:pt idx="473">
                  <c:v>-44.481088913668728</c:v>
                </c:pt>
                <c:pt idx="474">
                  <c:v>-3.3240825481606393</c:v>
                </c:pt>
                <c:pt idx="475">
                  <c:v>-35.821875720132773</c:v>
                </c:pt>
                <c:pt idx="476">
                  <c:v>-50.812375220551381</c:v>
                </c:pt>
                <c:pt idx="477">
                  <c:v>-32.860389123316324</c:v>
                </c:pt>
                <c:pt idx="478">
                  <c:v>-61.776024050997279</c:v>
                </c:pt>
                <c:pt idx="479">
                  <c:v>-32.708954767976728</c:v>
                </c:pt>
                <c:pt idx="480">
                  <c:v>-17.074662678962902</c:v>
                </c:pt>
                <c:pt idx="481">
                  <c:v>14.163382128616291</c:v>
                </c:pt>
                <c:pt idx="482">
                  <c:v>-51.59566819701169</c:v>
                </c:pt>
                <c:pt idx="483">
                  <c:v>22.286388332871681</c:v>
                </c:pt>
                <c:pt idx="484">
                  <c:v>-76.269988007535531</c:v>
                </c:pt>
                <c:pt idx="485">
                  <c:v>-55.932197315799755</c:v>
                </c:pt>
                <c:pt idx="486">
                  <c:v>41.364882252484598</c:v>
                </c:pt>
                <c:pt idx="487">
                  <c:v>29.859596132434802</c:v>
                </c:pt>
                <c:pt idx="488">
                  <c:v>-6.8485905861796006</c:v>
                </c:pt>
                <c:pt idx="489">
                  <c:v>-76.114538544280904</c:v>
                </c:pt>
                <c:pt idx="490">
                  <c:v>-38.892191980702826</c:v>
                </c:pt>
                <c:pt idx="491">
                  <c:v>25.914858100511886</c:v>
                </c:pt>
                <c:pt idx="492">
                  <c:v>-56.741722499487906</c:v>
                </c:pt>
                <c:pt idx="493">
                  <c:v>-44.713171313839553</c:v>
                </c:pt>
                <c:pt idx="494">
                  <c:v>30.785561515833727</c:v>
                </c:pt>
                <c:pt idx="495">
                  <c:v>-8.2154347586644398</c:v>
                </c:pt>
                <c:pt idx="496">
                  <c:v>-13.642019532479512</c:v>
                </c:pt>
                <c:pt idx="497">
                  <c:v>-52.996311777699582</c:v>
                </c:pt>
                <c:pt idx="498">
                  <c:v>-22.027494398477021</c:v>
                </c:pt>
                <c:pt idx="499">
                  <c:v>22.049007213358035</c:v>
                </c:pt>
                <c:pt idx="500">
                  <c:v>-51.456828716691632</c:v>
                </c:pt>
                <c:pt idx="501">
                  <c:v>-6.6702369886595534</c:v>
                </c:pt>
                <c:pt idx="502">
                  <c:v>49.113741103240109</c:v>
                </c:pt>
                <c:pt idx="503">
                  <c:v>-45.113704807072779</c:v>
                </c:pt>
                <c:pt idx="504">
                  <c:v>-11.914127231124571</c:v>
                </c:pt>
                <c:pt idx="505">
                  <c:v>-57.174152980857833</c:v>
                </c:pt>
                <c:pt idx="506">
                  <c:v>17.595328323067562</c:v>
                </c:pt>
                <c:pt idx="507">
                  <c:v>-32.464930591102956</c:v>
                </c:pt>
                <c:pt idx="508">
                  <c:v>-124.30915575480358</c:v>
                </c:pt>
                <c:pt idx="509">
                  <c:v>-40.648137784791984</c:v>
                </c:pt>
                <c:pt idx="510">
                  <c:v>-20.571620573404125</c:v>
                </c:pt>
                <c:pt idx="511">
                  <c:v>-79.564367230256437</c:v>
                </c:pt>
                <c:pt idx="512">
                  <c:v>-1.9051914128993053</c:v>
                </c:pt>
                <c:pt idx="513">
                  <c:v>-4.2398048485540922</c:v>
                </c:pt>
                <c:pt idx="514">
                  <c:v>-69.465065063383378</c:v>
                </c:pt>
                <c:pt idx="515">
                  <c:v>-54.295093033740173</c:v>
                </c:pt>
                <c:pt idx="516">
                  <c:v>-81.886407506149212</c:v>
                </c:pt>
                <c:pt idx="517">
                  <c:v>-36.767557637696946</c:v>
                </c:pt>
                <c:pt idx="518">
                  <c:v>-41.46680225180743</c:v>
                </c:pt>
                <c:pt idx="519">
                  <c:v>22.721001659967548</c:v>
                </c:pt>
                <c:pt idx="520">
                  <c:v>-51.975513380508417</c:v>
                </c:pt>
                <c:pt idx="521">
                  <c:v>-66.788533982999226</c:v>
                </c:pt>
                <c:pt idx="522">
                  <c:v>6.8617120352103189</c:v>
                </c:pt>
                <c:pt idx="523">
                  <c:v>-52.378524167385351</c:v>
                </c:pt>
                <c:pt idx="524">
                  <c:v>-1.1544002581471347</c:v>
                </c:pt>
                <c:pt idx="525">
                  <c:v>-51.919343036901452</c:v>
                </c:pt>
                <c:pt idx="526">
                  <c:v>13.757208928263594</c:v>
                </c:pt>
                <c:pt idx="527">
                  <c:v>11.822064373816229</c:v>
                </c:pt>
                <c:pt idx="528">
                  <c:v>-44.58351229953827</c:v>
                </c:pt>
                <c:pt idx="529">
                  <c:v>-22.206527394273678</c:v>
                </c:pt>
                <c:pt idx="530">
                  <c:v>-33.084841323109536</c:v>
                </c:pt>
                <c:pt idx="531">
                  <c:v>35.686978844469714</c:v>
                </c:pt>
                <c:pt idx="532">
                  <c:v>37.085371737284483</c:v>
                </c:pt>
                <c:pt idx="533">
                  <c:v>-52.376732496942935</c:v>
                </c:pt>
                <c:pt idx="534">
                  <c:v>-86.986621634179372</c:v>
                </c:pt>
                <c:pt idx="535">
                  <c:v>-37.750394713465951</c:v>
                </c:pt>
                <c:pt idx="536">
                  <c:v>-32.49486721606484</c:v>
                </c:pt>
                <c:pt idx="537">
                  <c:v>-76.959715263322963</c:v>
                </c:pt>
                <c:pt idx="538">
                  <c:v>-49.121234212179154</c:v>
                </c:pt>
                <c:pt idx="539">
                  <c:v>11.394097583899033</c:v>
                </c:pt>
                <c:pt idx="540">
                  <c:v>-31.107928510234132</c:v>
                </c:pt>
                <c:pt idx="541">
                  <c:v>74.262413654315623</c:v>
                </c:pt>
                <c:pt idx="542">
                  <c:v>39.774383741354967</c:v>
                </c:pt>
                <c:pt idx="543">
                  <c:v>-5.3243233415508797</c:v>
                </c:pt>
                <c:pt idx="544">
                  <c:v>-27.291050731763463</c:v>
                </c:pt>
                <c:pt idx="545">
                  <c:v>-39.219228788811009</c:v>
                </c:pt>
                <c:pt idx="546">
                  <c:v>61.536319964782948</c:v>
                </c:pt>
                <c:pt idx="547">
                  <c:v>-54.208779390647855</c:v>
                </c:pt>
                <c:pt idx="548">
                  <c:v>-17.606115138613898</c:v>
                </c:pt>
                <c:pt idx="549">
                  <c:v>8.1388854056870947</c:v>
                </c:pt>
                <c:pt idx="550">
                  <c:v>-41.080396848410473</c:v>
                </c:pt>
                <c:pt idx="551">
                  <c:v>20.451172466451219</c:v>
                </c:pt>
                <c:pt idx="552">
                  <c:v>13.857014513399733</c:v>
                </c:pt>
                <c:pt idx="553">
                  <c:v>-24.670488759265996</c:v>
                </c:pt>
                <c:pt idx="554">
                  <c:v>-19.996430717750975</c:v>
                </c:pt>
                <c:pt idx="555">
                  <c:v>-3.6720146640513267</c:v>
                </c:pt>
                <c:pt idx="556">
                  <c:v>-25.811684549696487</c:v>
                </c:pt>
                <c:pt idx="557">
                  <c:v>19.734796768751401</c:v>
                </c:pt>
                <c:pt idx="558">
                  <c:v>-23.574032294681121</c:v>
                </c:pt>
                <c:pt idx="559">
                  <c:v>-31.171030023658005</c:v>
                </c:pt>
                <c:pt idx="560">
                  <c:v>-60.348250573607771</c:v>
                </c:pt>
                <c:pt idx="561">
                  <c:v>-24.342828023817656</c:v>
                </c:pt>
                <c:pt idx="562">
                  <c:v>-66.420061726325656</c:v>
                </c:pt>
                <c:pt idx="563">
                  <c:v>-5.2968995344081868</c:v>
                </c:pt>
                <c:pt idx="564">
                  <c:v>-21.595784060349814</c:v>
                </c:pt>
                <c:pt idx="565">
                  <c:v>-37.810748462896093</c:v>
                </c:pt>
                <c:pt idx="566">
                  <c:v>-31.502615267919502</c:v>
                </c:pt>
                <c:pt idx="567">
                  <c:v>-27.637463314294418</c:v>
                </c:pt>
                <c:pt idx="568">
                  <c:v>-48.441653215767516</c:v>
                </c:pt>
                <c:pt idx="569">
                  <c:v>-86.307862852705327</c:v>
                </c:pt>
                <c:pt idx="570">
                  <c:v>-72.159877936026987</c:v>
                </c:pt>
                <c:pt idx="571">
                  <c:v>-43.91476953257407</c:v>
                </c:pt>
                <c:pt idx="572">
                  <c:v>-97.341713828896587</c:v>
                </c:pt>
                <c:pt idx="573">
                  <c:v>24.767919291192335</c:v>
                </c:pt>
                <c:pt idx="574">
                  <c:v>-70.853596548949469</c:v>
                </c:pt>
                <c:pt idx="575">
                  <c:v>-51.8881787410306</c:v>
                </c:pt>
                <c:pt idx="576">
                  <c:v>-1.849632142833693</c:v>
                </c:pt>
                <c:pt idx="577">
                  <c:v>-3.8759872394972845</c:v>
                </c:pt>
                <c:pt idx="578">
                  <c:v>-81.914632312715796</c:v>
                </c:pt>
                <c:pt idx="579">
                  <c:v>-25.173049860637235</c:v>
                </c:pt>
                <c:pt idx="580">
                  <c:v>-65.822585257165869</c:v>
                </c:pt>
                <c:pt idx="581">
                  <c:v>-30.148903517694663</c:v>
                </c:pt>
                <c:pt idx="582">
                  <c:v>2.3734012306805212</c:v>
                </c:pt>
                <c:pt idx="583">
                  <c:v>2.0518399728949088</c:v>
                </c:pt>
                <c:pt idx="584">
                  <c:v>-62.812159040514125</c:v>
                </c:pt>
                <c:pt idx="585">
                  <c:v>-25.39257176439417</c:v>
                </c:pt>
                <c:pt idx="586">
                  <c:v>-49.488397372289064</c:v>
                </c:pt>
                <c:pt idx="587">
                  <c:v>-9.9740515474637341</c:v>
                </c:pt>
                <c:pt idx="588">
                  <c:v>10.22421317117659</c:v>
                </c:pt>
                <c:pt idx="589">
                  <c:v>-87.959612685151484</c:v>
                </c:pt>
                <c:pt idx="590">
                  <c:v>-37.060235970192394</c:v>
                </c:pt>
                <c:pt idx="591">
                  <c:v>-14.778024020733547</c:v>
                </c:pt>
                <c:pt idx="592">
                  <c:v>9.0341526639235354</c:v>
                </c:pt>
                <c:pt idx="593">
                  <c:v>-29.763114014955114</c:v>
                </c:pt>
                <c:pt idx="594">
                  <c:v>17.7279701891085</c:v>
                </c:pt>
                <c:pt idx="595">
                  <c:v>-10.683566844799026</c:v>
                </c:pt>
                <c:pt idx="596">
                  <c:v>-17.159250703894081</c:v>
                </c:pt>
                <c:pt idx="597">
                  <c:v>-30.146931615642607</c:v>
                </c:pt>
                <c:pt idx="598">
                  <c:v>-35.818397985608485</c:v>
                </c:pt>
                <c:pt idx="599">
                  <c:v>38.740722078399983</c:v>
                </c:pt>
                <c:pt idx="600">
                  <c:v>-32.308108464136495</c:v>
                </c:pt>
                <c:pt idx="601">
                  <c:v>-49.418564124139728</c:v>
                </c:pt>
                <c:pt idx="602">
                  <c:v>-25.206179987329634</c:v>
                </c:pt>
                <c:pt idx="603">
                  <c:v>-10.690948690536217</c:v>
                </c:pt>
                <c:pt idx="604">
                  <c:v>-33.219818829225041</c:v>
                </c:pt>
                <c:pt idx="605">
                  <c:v>-29.684716600336003</c:v>
                </c:pt>
                <c:pt idx="606">
                  <c:v>55.14504143979488</c:v>
                </c:pt>
                <c:pt idx="607">
                  <c:v>-59.094282166621269</c:v>
                </c:pt>
                <c:pt idx="608">
                  <c:v>-52.522819144832631</c:v>
                </c:pt>
                <c:pt idx="609">
                  <c:v>-65.398030654614288</c:v>
                </c:pt>
                <c:pt idx="610">
                  <c:v>-9.9697892173962686</c:v>
                </c:pt>
                <c:pt idx="611">
                  <c:v>-51.854370996211685</c:v>
                </c:pt>
                <c:pt idx="612">
                  <c:v>-0.61985972126142208</c:v>
                </c:pt>
                <c:pt idx="613">
                  <c:v>-58.200339281607434</c:v>
                </c:pt>
                <c:pt idx="614">
                  <c:v>-12.38706748086441</c:v>
                </c:pt>
                <c:pt idx="615">
                  <c:v>-55.696903273303235</c:v>
                </c:pt>
                <c:pt idx="616">
                  <c:v>84.173789750533189</c:v>
                </c:pt>
                <c:pt idx="617">
                  <c:v>-12.899983538911631</c:v>
                </c:pt>
                <c:pt idx="618">
                  <c:v>-25.8894317734248</c:v>
                </c:pt>
                <c:pt idx="619">
                  <c:v>-6.0372171079845458</c:v>
                </c:pt>
                <c:pt idx="620">
                  <c:v>-36.723770742825636</c:v>
                </c:pt>
                <c:pt idx="621">
                  <c:v>-51.653893487996406</c:v>
                </c:pt>
                <c:pt idx="622">
                  <c:v>-14.726551180821616</c:v>
                </c:pt>
                <c:pt idx="623">
                  <c:v>34.608799867275152</c:v>
                </c:pt>
                <c:pt idx="624">
                  <c:v>-25.850109094129692</c:v>
                </c:pt>
                <c:pt idx="625">
                  <c:v>-94.330949819776436</c:v>
                </c:pt>
                <c:pt idx="626">
                  <c:v>-144.9841875728099</c:v>
                </c:pt>
                <c:pt idx="627">
                  <c:v>-23.865523728624279</c:v>
                </c:pt>
                <c:pt idx="628">
                  <c:v>-32.442332525971096</c:v>
                </c:pt>
                <c:pt idx="629">
                  <c:v>-72.954558270648945</c:v>
                </c:pt>
                <c:pt idx="630">
                  <c:v>1.6870655698318746</c:v>
                </c:pt>
                <c:pt idx="631">
                  <c:v>-65.902192023909123</c:v>
                </c:pt>
                <c:pt idx="632">
                  <c:v>-62.462014454716744</c:v>
                </c:pt>
                <c:pt idx="633">
                  <c:v>6.4881233869038368</c:v>
                </c:pt>
                <c:pt idx="634">
                  <c:v>-57.926777419851156</c:v>
                </c:pt>
                <c:pt idx="635">
                  <c:v>-21.737800890550957</c:v>
                </c:pt>
                <c:pt idx="636">
                  <c:v>-8.6723457307679706</c:v>
                </c:pt>
                <c:pt idx="637">
                  <c:v>38.702783262738251</c:v>
                </c:pt>
                <c:pt idx="638">
                  <c:v>6.4866560206818198</c:v>
                </c:pt>
                <c:pt idx="639">
                  <c:v>-104.75350742835421</c:v>
                </c:pt>
                <c:pt idx="640">
                  <c:v>-45.78940130767576</c:v>
                </c:pt>
                <c:pt idx="641">
                  <c:v>10.476345606828417</c:v>
                </c:pt>
                <c:pt idx="642">
                  <c:v>-15.12329574818915</c:v>
                </c:pt>
                <c:pt idx="643">
                  <c:v>-71.136278486117135</c:v>
                </c:pt>
                <c:pt idx="644">
                  <c:v>-28.080903315156004</c:v>
                </c:pt>
                <c:pt idx="645">
                  <c:v>-18.494853965554562</c:v>
                </c:pt>
                <c:pt idx="646">
                  <c:v>-53.963245981714849</c:v>
                </c:pt>
                <c:pt idx="647">
                  <c:v>16.427211000536065</c:v>
                </c:pt>
                <c:pt idx="648">
                  <c:v>-16.443151987031563</c:v>
                </c:pt>
                <c:pt idx="649">
                  <c:v>-38.61433082829469</c:v>
                </c:pt>
                <c:pt idx="650">
                  <c:v>-71.481829394046002</c:v>
                </c:pt>
                <c:pt idx="651">
                  <c:v>21.372285696975055</c:v>
                </c:pt>
                <c:pt idx="652">
                  <c:v>-66.023457010292759</c:v>
                </c:pt>
                <c:pt idx="653">
                  <c:v>65.825097961576006</c:v>
                </c:pt>
                <c:pt idx="654">
                  <c:v>-53.683301348829445</c:v>
                </c:pt>
                <c:pt idx="655">
                  <c:v>-22.651794557222058</c:v>
                </c:pt>
                <c:pt idx="656">
                  <c:v>-12.888965491821944</c:v>
                </c:pt>
                <c:pt idx="657">
                  <c:v>25.525770090413658</c:v>
                </c:pt>
                <c:pt idx="658">
                  <c:v>32.108380565881824</c:v>
                </c:pt>
                <c:pt idx="659">
                  <c:v>-42.479648444614526</c:v>
                </c:pt>
                <c:pt idx="660">
                  <c:v>-52.173427278833742</c:v>
                </c:pt>
                <c:pt idx="661">
                  <c:v>-92.791576061942493</c:v>
                </c:pt>
                <c:pt idx="662">
                  <c:v>1.0021408743090348</c:v>
                </c:pt>
                <c:pt idx="663">
                  <c:v>-39.702364978211925</c:v>
                </c:pt>
                <c:pt idx="664">
                  <c:v>-78.053048426136286</c:v>
                </c:pt>
                <c:pt idx="665">
                  <c:v>-48.474483670816042</c:v>
                </c:pt>
                <c:pt idx="666">
                  <c:v>-18.849436857039017</c:v>
                </c:pt>
                <c:pt idx="667">
                  <c:v>-10.903699196092909</c:v>
                </c:pt>
                <c:pt idx="668">
                  <c:v>1.0015263421450369</c:v>
                </c:pt>
                <c:pt idx="669">
                  <c:v>-17.333927362510686</c:v>
                </c:pt>
                <c:pt idx="670">
                  <c:v>-3.380116964431803</c:v>
                </c:pt>
                <c:pt idx="671">
                  <c:v>-19.603349057523275</c:v>
                </c:pt>
                <c:pt idx="672">
                  <c:v>-34.519523272990355</c:v>
                </c:pt>
                <c:pt idx="673">
                  <c:v>25.253054556704981</c:v>
                </c:pt>
                <c:pt idx="674">
                  <c:v>-17.979730773638732</c:v>
                </c:pt>
                <c:pt idx="675">
                  <c:v>12.418943764250145</c:v>
                </c:pt>
                <c:pt idx="676">
                  <c:v>-7.6462073183649046</c:v>
                </c:pt>
                <c:pt idx="677">
                  <c:v>-28.30631925306912</c:v>
                </c:pt>
                <c:pt idx="678">
                  <c:v>28.929978544137697</c:v>
                </c:pt>
                <c:pt idx="679">
                  <c:v>-75.079960864473065</c:v>
                </c:pt>
                <c:pt idx="680">
                  <c:v>-43.61750771276715</c:v>
                </c:pt>
                <c:pt idx="681">
                  <c:v>12.779759001542002</c:v>
                </c:pt>
                <c:pt idx="682">
                  <c:v>-45.577396053796797</c:v>
                </c:pt>
                <c:pt idx="683">
                  <c:v>-34.883437079570719</c:v>
                </c:pt>
                <c:pt idx="684">
                  <c:v>-18.988443666424434</c:v>
                </c:pt>
                <c:pt idx="685">
                  <c:v>-45.044307668281817</c:v>
                </c:pt>
                <c:pt idx="686">
                  <c:v>-64.743793055371228</c:v>
                </c:pt>
                <c:pt idx="687">
                  <c:v>-70.959622812414935</c:v>
                </c:pt>
                <c:pt idx="688">
                  <c:v>-64.181882948542565</c:v>
                </c:pt>
                <c:pt idx="689">
                  <c:v>-23.689104938695444</c:v>
                </c:pt>
                <c:pt idx="690">
                  <c:v>-62.929776514347651</c:v>
                </c:pt>
                <c:pt idx="691">
                  <c:v>4.1202726971016572</c:v>
                </c:pt>
                <c:pt idx="692">
                  <c:v>-48.063280758026778</c:v>
                </c:pt>
                <c:pt idx="693">
                  <c:v>-56.509700778095223</c:v>
                </c:pt>
                <c:pt idx="694">
                  <c:v>-47.934840862504146</c:v>
                </c:pt>
                <c:pt idx="695">
                  <c:v>-37.820422722683375</c:v>
                </c:pt>
                <c:pt idx="696">
                  <c:v>35.035802361719334</c:v>
                </c:pt>
                <c:pt idx="697">
                  <c:v>5.8578681587162542</c:v>
                </c:pt>
                <c:pt idx="698">
                  <c:v>48.12146729085395</c:v>
                </c:pt>
                <c:pt idx="699">
                  <c:v>-29.860996293233388</c:v>
                </c:pt>
                <c:pt idx="700">
                  <c:v>-34.37052416133043</c:v>
                </c:pt>
                <c:pt idx="701">
                  <c:v>-50.327241255710803</c:v>
                </c:pt>
                <c:pt idx="702">
                  <c:v>-5.7341972375745307</c:v>
                </c:pt>
                <c:pt idx="703">
                  <c:v>13.000503766185499</c:v>
                </c:pt>
                <c:pt idx="704">
                  <c:v>-51.854754272795319</c:v>
                </c:pt>
                <c:pt idx="705">
                  <c:v>-12.396873991162391</c:v>
                </c:pt>
                <c:pt idx="706">
                  <c:v>-57.54098947585765</c:v>
                </c:pt>
                <c:pt idx="707">
                  <c:v>-46.988335513463056</c:v>
                </c:pt>
                <c:pt idx="708">
                  <c:v>-50.836220510222432</c:v>
                </c:pt>
                <c:pt idx="709">
                  <c:v>-13.564488430305879</c:v>
                </c:pt>
                <c:pt idx="710">
                  <c:v>-34.588246762263985</c:v>
                </c:pt>
                <c:pt idx="711">
                  <c:v>-44.960467778860881</c:v>
                </c:pt>
                <c:pt idx="712">
                  <c:v>-35.303186418023984</c:v>
                </c:pt>
                <c:pt idx="713">
                  <c:v>-30.702436435634148</c:v>
                </c:pt>
                <c:pt idx="714">
                  <c:v>-63.471353490446603</c:v>
                </c:pt>
                <c:pt idx="715">
                  <c:v>30.016491471350307</c:v>
                </c:pt>
                <c:pt idx="716">
                  <c:v>-30.683348322823843</c:v>
                </c:pt>
                <c:pt idx="717">
                  <c:v>-23.515995197787774</c:v>
                </c:pt>
                <c:pt idx="718">
                  <c:v>19.100642162266396</c:v>
                </c:pt>
                <c:pt idx="719">
                  <c:v>-61.240942272215904</c:v>
                </c:pt>
                <c:pt idx="720">
                  <c:v>-12.930474734396622</c:v>
                </c:pt>
                <c:pt idx="721">
                  <c:v>7.4994078682610974</c:v>
                </c:pt>
                <c:pt idx="722">
                  <c:v>-73.221030942825394</c:v>
                </c:pt>
                <c:pt idx="723">
                  <c:v>-107.86517104455444</c:v>
                </c:pt>
                <c:pt idx="724">
                  <c:v>-45.668473308104595</c:v>
                </c:pt>
                <c:pt idx="725">
                  <c:v>-66.815093300011412</c:v>
                </c:pt>
                <c:pt idx="726">
                  <c:v>-6.9739908649976003</c:v>
                </c:pt>
                <c:pt idx="727">
                  <c:v>-165.44833335019192</c:v>
                </c:pt>
                <c:pt idx="728">
                  <c:v>-16.441761232784955</c:v>
                </c:pt>
                <c:pt idx="729">
                  <c:v>-34.302078950743422</c:v>
                </c:pt>
                <c:pt idx="730">
                  <c:v>4.037283996870201</c:v>
                </c:pt>
                <c:pt idx="731">
                  <c:v>6.5957833510977295</c:v>
                </c:pt>
                <c:pt idx="732">
                  <c:v>-23.849055742082065</c:v>
                </c:pt>
                <c:pt idx="733">
                  <c:v>-42.284784773147827</c:v>
                </c:pt>
                <c:pt idx="734">
                  <c:v>-55.484947861585724</c:v>
                </c:pt>
                <c:pt idx="735">
                  <c:v>-4.3668026624917591</c:v>
                </c:pt>
                <c:pt idx="736">
                  <c:v>23.70393660613702</c:v>
                </c:pt>
                <c:pt idx="737">
                  <c:v>17.105421658113446</c:v>
                </c:pt>
                <c:pt idx="738">
                  <c:v>21.257632266491736</c:v>
                </c:pt>
                <c:pt idx="739">
                  <c:v>-57.359063035636723</c:v>
                </c:pt>
                <c:pt idx="740">
                  <c:v>-39.361607407693725</c:v>
                </c:pt>
                <c:pt idx="741">
                  <c:v>-18.680326479973132</c:v>
                </c:pt>
                <c:pt idx="742">
                  <c:v>-41.210665092036749</c:v>
                </c:pt>
                <c:pt idx="743">
                  <c:v>-36.950287671114239</c:v>
                </c:pt>
                <c:pt idx="744">
                  <c:v>-46.948623173850443</c:v>
                </c:pt>
                <c:pt idx="745">
                  <c:v>21.629900096946422</c:v>
                </c:pt>
                <c:pt idx="746">
                  <c:v>-62.106177614598217</c:v>
                </c:pt>
                <c:pt idx="747">
                  <c:v>-85.621061256162577</c:v>
                </c:pt>
                <c:pt idx="748">
                  <c:v>-74.376672413238694</c:v>
                </c:pt>
                <c:pt idx="749">
                  <c:v>-28.482618550016355</c:v>
                </c:pt>
                <c:pt idx="750">
                  <c:v>-6.8126173106038443</c:v>
                </c:pt>
                <c:pt idx="751">
                  <c:v>18.569892835808009</c:v>
                </c:pt>
                <c:pt idx="752">
                  <c:v>-22.100876863238703</c:v>
                </c:pt>
                <c:pt idx="753">
                  <c:v>-44.581754607620688</c:v>
                </c:pt>
                <c:pt idx="754">
                  <c:v>-10.153617587807616</c:v>
                </c:pt>
                <c:pt idx="755">
                  <c:v>-25.847567630336062</c:v>
                </c:pt>
                <c:pt idx="756">
                  <c:v>-108.98026697453155</c:v>
                </c:pt>
                <c:pt idx="757">
                  <c:v>-16.662271567766712</c:v>
                </c:pt>
                <c:pt idx="758">
                  <c:v>-44.850469907500745</c:v>
                </c:pt>
                <c:pt idx="759">
                  <c:v>-36.025716597771805</c:v>
                </c:pt>
                <c:pt idx="760">
                  <c:v>-33.095965295766661</c:v>
                </c:pt>
                <c:pt idx="761">
                  <c:v>-52.794532556306798</c:v>
                </c:pt>
                <c:pt idx="762">
                  <c:v>-19.487342256722116</c:v>
                </c:pt>
                <c:pt idx="763">
                  <c:v>-18.796768838001654</c:v>
                </c:pt>
                <c:pt idx="764">
                  <c:v>-34.289584511213413</c:v>
                </c:pt>
                <c:pt idx="765">
                  <c:v>-21.703877771657616</c:v>
                </c:pt>
                <c:pt idx="766">
                  <c:v>-9.6896959850716762</c:v>
                </c:pt>
                <c:pt idx="767">
                  <c:v>-0.83382366473698877</c:v>
                </c:pt>
                <c:pt idx="768">
                  <c:v>-52.144176265416085</c:v>
                </c:pt>
                <c:pt idx="769">
                  <c:v>-66.867549370063202</c:v>
                </c:pt>
                <c:pt idx="770">
                  <c:v>-36.312909284757993</c:v>
                </c:pt>
                <c:pt idx="771">
                  <c:v>-122.91695541076186</c:v>
                </c:pt>
                <c:pt idx="772">
                  <c:v>-5.4172599399538335</c:v>
                </c:pt>
                <c:pt idx="773">
                  <c:v>22.510893493387933</c:v>
                </c:pt>
                <c:pt idx="774">
                  <c:v>-31.936356154725914</c:v>
                </c:pt>
                <c:pt idx="775">
                  <c:v>4.8883433732265615</c:v>
                </c:pt>
                <c:pt idx="776">
                  <c:v>-41.269240453126201</c:v>
                </c:pt>
                <c:pt idx="777">
                  <c:v>-3.781787830032652</c:v>
                </c:pt>
                <c:pt idx="778">
                  <c:v>-30.576863777519719</c:v>
                </c:pt>
                <c:pt idx="779">
                  <c:v>-29.303270002808823</c:v>
                </c:pt>
                <c:pt idx="780">
                  <c:v>-53.609342603119785</c:v>
                </c:pt>
                <c:pt idx="781">
                  <c:v>37.722255557813128</c:v>
                </c:pt>
                <c:pt idx="782">
                  <c:v>-64.048495302558194</c:v>
                </c:pt>
                <c:pt idx="783">
                  <c:v>-1.9590456044798099</c:v>
                </c:pt>
                <c:pt idx="784">
                  <c:v>-6.3420249146183316</c:v>
                </c:pt>
                <c:pt idx="785">
                  <c:v>-27.582861591149527</c:v>
                </c:pt>
                <c:pt idx="786">
                  <c:v>-42.447307972506792</c:v>
                </c:pt>
                <c:pt idx="787">
                  <c:v>39.910664330612896</c:v>
                </c:pt>
                <c:pt idx="788">
                  <c:v>77.935523480499114</c:v>
                </c:pt>
                <c:pt idx="789">
                  <c:v>-1.4312763708173044</c:v>
                </c:pt>
                <c:pt idx="790">
                  <c:v>-34.16354294484357</c:v>
                </c:pt>
                <c:pt idx="791">
                  <c:v>38.389692004947399</c:v>
                </c:pt>
                <c:pt idx="792">
                  <c:v>-26.191539824257042</c:v>
                </c:pt>
                <c:pt idx="793">
                  <c:v>-36.165016787595846</c:v>
                </c:pt>
                <c:pt idx="794">
                  <c:v>16.788899427445831</c:v>
                </c:pt>
                <c:pt idx="795">
                  <c:v>58.617402131689772</c:v>
                </c:pt>
                <c:pt idx="796">
                  <c:v>-97.059628746128496</c:v>
                </c:pt>
                <c:pt idx="797">
                  <c:v>1.9330714122367283</c:v>
                </c:pt>
                <c:pt idx="798">
                  <c:v>18.19963549091176</c:v>
                </c:pt>
                <c:pt idx="799">
                  <c:v>17.779817139659727</c:v>
                </c:pt>
                <c:pt idx="800">
                  <c:v>6.7127123625676361</c:v>
                </c:pt>
                <c:pt idx="801">
                  <c:v>-51.932303439418355</c:v>
                </c:pt>
                <c:pt idx="802">
                  <c:v>-28.548600801984914</c:v>
                </c:pt>
                <c:pt idx="803">
                  <c:v>-41.698898250028506</c:v>
                </c:pt>
                <c:pt idx="804">
                  <c:v>-107.7342343949727</c:v>
                </c:pt>
                <c:pt idx="805">
                  <c:v>-26.216905839810458</c:v>
                </c:pt>
                <c:pt idx="806">
                  <c:v>-59.880169512046834</c:v>
                </c:pt>
                <c:pt idx="807">
                  <c:v>-149.00031330165035</c:v>
                </c:pt>
                <c:pt idx="808">
                  <c:v>-23.172189311388038</c:v>
                </c:pt>
                <c:pt idx="809">
                  <c:v>42.23125595680807</c:v>
                </c:pt>
                <c:pt idx="810">
                  <c:v>-14.798877605126606</c:v>
                </c:pt>
                <c:pt idx="811">
                  <c:v>-43.098900130866866</c:v>
                </c:pt>
                <c:pt idx="812">
                  <c:v>-9.913059373739852</c:v>
                </c:pt>
                <c:pt idx="813">
                  <c:v>-72.480640362927403</c:v>
                </c:pt>
                <c:pt idx="814">
                  <c:v>-24.778901535653986</c:v>
                </c:pt>
                <c:pt idx="815">
                  <c:v>-3.0122283235867293</c:v>
                </c:pt>
                <c:pt idx="816">
                  <c:v>-1.8618878731271273</c:v>
                </c:pt>
                <c:pt idx="817">
                  <c:v>6.4208585270772609</c:v>
                </c:pt>
                <c:pt idx="818">
                  <c:v>-34.824505117637557</c:v>
                </c:pt>
                <c:pt idx="819">
                  <c:v>4.4610785696196693</c:v>
                </c:pt>
                <c:pt idx="820">
                  <c:v>-4.5636181073720401</c:v>
                </c:pt>
                <c:pt idx="821">
                  <c:v>-37.736187666597971</c:v>
                </c:pt>
                <c:pt idx="822">
                  <c:v>-46.750393775162109</c:v>
                </c:pt>
                <c:pt idx="823">
                  <c:v>-39.096828968367099</c:v>
                </c:pt>
                <c:pt idx="824">
                  <c:v>4.1698372377684336</c:v>
                </c:pt>
                <c:pt idx="825">
                  <c:v>38.435399424453422</c:v>
                </c:pt>
                <c:pt idx="826">
                  <c:v>-22.858017386331383</c:v>
                </c:pt>
                <c:pt idx="827">
                  <c:v>-40.205101209309717</c:v>
                </c:pt>
                <c:pt idx="828">
                  <c:v>-38.00854557935299</c:v>
                </c:pt>
                <c:pt idx="829">
                  <c:v>2.1441188945487646</c:v>
                </c:pt>
                <c:pt idx="830">
                  <c:v>-113.47981721010555</c:v>
                </c:pt>
                <c:pt idx="831">
                  <c:v>-22.53910691944327</c:v>
                </c:pt>
                <c:pt idx="832">
                  <c:v>-127.00550479219285</c:v>
                </c:pt>
                <c:pt idx="833">
                  <c:v>13.528442791542979</c:v>
                </c:pt>
                <c:pt idx="834">
                  <c:v>-94.152225263000147</c:v>
                </c:pt>
                <c:pt idx="835">
                  <c:v>-52.123805517101815</c:v>
                </c:pt>
                <c:pt idx="836">
                  <c:v>11.394859880511875</c:v>
                </c:pt>
                <c:pt idx="837">
                  <c:v>-44.415057537519353</c:v>
                </c:pt>
                <c:pt idx="838">
                  <c:v>-69.654237899128702</c:v>
                </c:pt>
                <c:pt idx="839">
                  <c:v>-24.550116641609002</c:v>
                </c:pt>
                <c:pt idx="840">
                  <c:v>0.40949056556133456</c:v>
                </c:pt>
                <c:pt idx="841">
                  <c:v>56.375704081310374</c:v>
                </c:pt>
                <c:pt idx="842">
                  <c:v>-55.273281845974886</c:v>
                </c:pt>
                <c:pt idx="843">
                  <c:v>2.8427042398789233</c:v>
                </c:pt>
                <c:pt idx="844">
                  <c:v>-44.379169121739253</c:v>
                </c:pt>
                <c:pt idx="845">
                  <c:v>-41.356642049545087</c:v>
                </c:pt>
                <c:pt idx="846">
                  <c:v>11.666598831105489</c:v>
                </c:pt>
                <c:pt idx="847">
                  <c:v>3.7238286272466929</c:v>
                </c:pt>
                <c:pt idx="848">
                  <c:v>-76.715977744659355</c:v>
                </c:pt>
                <c:pt idx="849">
                  <c:v>-33.112363485721048</c:v>
                </c:pt>
                <c:pt idx="850">
                  <c:v>-52.998319523646714</c:v>
                </c:pt>
                <c:pt idx="851">
                  <c:v>-30.939036318005542</c:v>
                </c:pt>
                <c:pt idx="852">
                  <c:v>18.169817394161168</c:v>
                </c:pt>
                <c:pt idx="853">
                  <c:v>-32.73026021617958</c:v>
                </c:pt>
                <c:pt idx="854">
                  <c:v>-26.800938166723675</c:v>
                </c:pt>
                <c:pt idx="855">
                  <c:v>-32.341875263547465</c:v>
                </c:pt>
                <c:pt idx="856">
                  <c:v>23.096953357461494</c:v>
                </c:pt>
                <c:pt idx="857">
                  <c:v>-42.226304709937637</c:v>
                </c:pt>
                <c:pt idx="858">
                  <c:v>-78.460329367054101</c:v>
                </c:pt>
                <c:pt idx="859">
                  <c:v>-27.866745944691495</c:v>
                </c:pt>
                <c:pt idx="860">
                  <c:v>-83.388547419680535</c:v>
                </c:pt>
                <c:pt idx="861">
                  <c:v>23.70115391019332</c:v>
                </c:pt>
                <c:pt idx="862">
                  <c:v>-38.825345080438623</c:v>
                </c:pt>
                <c:pt idx="863">
                  <c:v>-28.733655939574096</c:v>
                </c:pt>
                <c:pt idx="864">
                  <c:v>-18.597475994589509</c:v>
                </c:pt>
                <c:pt idx="865">
                  <c:v>-23.007357797213409</c:v>
                </c:pt>
                <c:pt idx="866">
                  <c:v>-46.948646064271664</c:v>
                </c:pt>
                <c:pt idx="867">
                  <c:v>-35.971973957203531</c:v>
                </c:pt>
                <c:pt idx="868">
                  <c:v>-31.796789587532345</c:v>
                </c:pt>
                <c:pt idx="869">
                  <c:v>-41.993432290989475</c:v>
                </c:pt>
                <c:pt idx="870">
                  <c:v>29.603911516243119</c:v>
                </c:pt>
                <c:pt idx="871">
                  <c:v>-1.9001716365224421</c:v>
                </c:pt>
                <c:pt idx="872">
                  <c:v>40.790029337391914</c:v>
                </c:pt>
                <c:pt idx="873">
                  <c:v>21.543736224046135</c:v>
                </c:pt>
                <c:pt idx="874">
                  <c:v>-39.549587772446763</c:v>
                </c:pt>
                <c:pt idx="875">
                  <c:v>29.842596117555296</c:v>
                </c:pt>
                <c:pt idx="876">
                  <c:v>-28.080148976837862</c:v>
                </c:pt>
                <c:pt idx="877">
                  <c:v>10.752521169084996</c:v>
                </c:pt>
                <c:pt idx="878">
                  <c:v>-47.99261048968728</c:v>
                </c:pt>
                <c:pt idx="879">
                  <c:v>36.291633463472309</c:v>
                </c:pt>
                <c:pt idx="880">
                  <c:v>5.9439460660054628</c:v>
                </c:pt>
                <c:pt idx="881">
                  <c:v>-72.093102310807723</c:v>
                </c:pt>
                <c:pt idx="882">
                  <c:v>-58.521969551854703</c:v>
                </c:pt>
                <c:pt idx="883">
                  <c:v>-21.236094719604058</c:v>
                </c:pt>
                <c:pt idx="884">
                  <c:v>-27.197290302540317</c:v>
                </c:pt>
                <c:pt idx="885">
                  <c:v>-37.337211733116845</c:v>
                </c:pt>
                <c:pt idx="886">
                  <c:v>19.546389442882756</c:v>
                </c:pt>
                <c:pt idx="887">
                  <c:v>-54.613408436663896</c:v>
                </c:pt>
                <c:pt idx="888">
                  <c:v>-70.235678345488964</c:v>
                </c:pt>
                <c:pt idx="889">
                  <c:v>-54.62143774640591</c:v>
                </c:pt>
                <c:pt idx="890">
                  <c:v>13.941773505693977</c:v>
                </c:pt>
                <c:pt idx="891">
                  <c:v>-20.374244272275824</c:v>
                </c:pt>
                <c:pt idx="892">
                  <c:v>-17.729380072277781</c:v>
                </c:pt>
                <c:pt idx="893">
                  <c:v>20.616672575847879</c:v>
                </c:pt>
                <c:pt idx="894">
                  <c:v>-21.332986153442832</c:v>
                </c:pt>
                <c:pt idx="895">
                  <c:v>33.506552981580711</c:v>
                </c:pt>
                <c:pt idx="896">
                  <c:v>-19.592629793841926</c:v>
                </c:pt>
                <c:pt idx="897">
                  <c:v>-44.961830620419988</c:v>
                </c:pt>
                <c:pt idx="898">
                  <c:v>-35.942895527963692</c:v>
                </c:pt>
                <c:pt idx="899">
                  <c:v>-15.26334074353694</c:v>
                </c:pt>
                <c:pt idx="900">
                  <c:v>-94.412397067558331</c:v>
                </c:pt>
                <c:pt idx="901">
                  <c:v>-16.13324594370706</c:v>
                </c:pt>
                <c:pt idx="902">
                  <c:v>-15.920805126024533</c:v>
                </c:pt>
                <c:pt idx="903">
                  <c:v>-43.645762699964251</c:v>
                </c:pt>
                <c:pt idx="904">
                  <c:v>35.87585564755058</c:v>
                </c:pt>
                <c:pt idx="905">
                  <c:v>-116.27466976319326</c:v>
                </c:pt>
                <c:pt idx="906">
                  <c:v>-43.085318831168152</c:v>
                </c:pt>
                <c:pt idx="907">
                  <c:v>-52.228985177230754</c:v>
                </c:pt>
                <c:pt idx="908">
                  <c:v>-11.291565963630442</c:v>
                </c:pt>
                <c:pt idx="909">
                  <c:v>-96.870846391274114</c:v>
                </c:pt>
                <c:pt idx="910">
                  <c:v>-47.332040271498173</c:v>
                </c:pt>
                <c:pt idx="911">
                  <c:v>-40.744498087017234</c:v>
                </c:pt>
                <c:pt idx="912">
                  <c:v>-41.904284703606443</c:v>
                </c:pt>
                <c:pt idx="913">
                  <c:v>7.2438398544498064</c:v>
                </c:pt>
                <c:pt idx="914">
                  <c:v>-47.088347324412048</c:v>
                </c:pt>
                <c:pt idx="915">
                  <c:v>-56.135888514799923</c:v>
                </c:pt>
                <c:pt idx="916">
                  <c:v>8.806783539552022</c:v>
                </c:pt>
                <c:pt idx="917">
                  <c:v>-11.331540904705985</c:v>
                </c:pt>
                <c:pt idx="918">
                  <c:v>-22.635108180268595</c:v>
                </c:pt>
                <c:pt idx="919">
                  <c:v>1.5846829401144547</c:v>
                </c:pt>
                <c:pt idx="920">
                  <c:v>-96.961454569736929</c:v>
                </c:pt>
                <c:pt idx="921">
                  <c:v>-18.798438426343846</c:v>
                </c:pt>
                <c:pt idx="922">
                  <c:v>-102.61567194020303</c:v>
                </c:pt>
                <c:pt idx="923">
                  <c:v>-25.833365195934043</c:v>
                </c:pt>
                <c:pt idx="924">
                  <c:v>26.121586732539726</c:v>
                </c:pt>
                <c:pt idx="925">
                  <c:v>-39.502428850213775</c:v>
                </c:pt>
                <c:pt idx="926">
                  <c:v>-13.99979083178669</c:v>
                </c:pt>
                <c:pt idx="927">
                  <c:v>-11.569864768449399</c:v>
                </c:pt>
                <c:pt idx="928">
                  <c:v>17.372046230036851</c:v>
                </c:pt>
                <c:pt idx="929">
                  <c:v>-46.515872929404999</c:v>
                </c:pt>
                <c:pt idx="930">
                  <c:v>55.434118379737725</c:v>
                </c:pt>
                <c:pt idx="931">
                  <c:v>-23.685065537931639</c:v>
                </c:pt>
                <c:pt idx="932">
                  <c:v>13.807218538047525</c:v>
                </c:pt>
                <c:pt idx="933">
                  <c:v>-21.848153245203651</c:v>
                </c:pt>
                <c:pt idx="934">
                  <c:v>-86.457495717155069</c:v>
                </c:pt>
                <c:pt idx="935">
                  <c:v>-29.690318099718624</c:v>
                </c:pt>
                <c:pt idx="936">
                  <c:v>-50.44109958044011</c:v>
                </c:pt>
                <c:pt idx="937">
                  <c:v>-33.868834031975439</c:v>
                </c:pt>
                <c:pt idx="938">
                  <c:v>-37.094135289685831</c:v>
                </c:pt>
                <c:pt idx="939">
                  <c:v>-27.076558010270556</c:v>
                </c:pt>
                <c:pt idx="940">
                  <c:v>-43.883348952589266</c:v>
                </c:pt>
                <c:pt idx="941">
                  <c:v>19.422835883892994</c:v>
                </c:pt>
                <c:pt idx="942">
                  <c:v>-10.181111770912656</c:v>
                </c:pt>
                <c:pt idx="943">
                  <c:v>-12.058454472155322</c:v>
                </c:pt>
                <c:pt idx="944">
                  <c:v>-20.045192928991792</c:v>
                </c:pt>
                <c:pt idx="945">
                  <c:v>-34.246323404509305</c:v>
                </c:pt>
                <c:pt idx="946">
                  <c:v>-18.262089330448653</c:v>
                </c:pt>
                <c:pt idx="947">
                  <c:v>-5.9512546863664335</c:v>
                </c:pt>
                <c:pt idx="948">
                  <c:v>-21.232551698595351</c:v>
                </c:pt>
                <c:pt idx="949">
                  <c:v>-35.216602975232298</c:v>
                </c:pt>
                <c:pt idx="950">
                  <c:v>1.3230928423223984</c:v>
                </c:pt>
                <c:pt idx="951">
                  <c:v>-17.688728112670979</c:v>
                </c:pt>
                <c:pt idx="952">
                  <c:v>-194.71949653528267</c:v>
                </c:pt>
                <c:pt idx="953">
                  <c:v>-30.843063677202686</c:v>
                </c:pt>
                <c:pt idx="954">
                  <c:v>-11.073672202007444</c:v>
                </c:pt>
                <c:pt idx="955">
                  <c:v>-81.194780880115388</c:v>
                </c:pt>
                <c:pt idx="956">
                  <c:v>19.329208165524356</c:v>
                </c:pt>
                <c:pt idx="957">
                  <c:v>-7.9690449765045175</c:v>
                </c:pt>
                <c:pt idx="958">
                  <c:v>-46.504762242923377</c:v>
                </c:pt>
                <c:pt idx="959">
                  <c:v>-62.122903959531016</c:v>
                </c:pt>
                <c:pt idx="960">
                  <c:v>-41.658535770898411</c:v>
                </c:pt>
                <c:pt idx="961">
                  <c:v>-2.8507744598437821</c:v>
                </c:pt>
                <c:pt idx="962">
                  <c:v>-50.61488056589846</c:v>
                </c:pt>
                <c:pt idx="963">
                  <c:v>-53.204366510505594</c:v>
                </c:pt>
                <c:pt idx="964">
                  <c:v>-191.95985774010558</c:v>
                </c:pt>
                <c:pt idx="965">
                  <c:v>-104.49831185119453</c:v>
                </c:pt>
                <c:pt idx="966">
                  <c:v>5.7531285777274164</c:v>
                </c:pt>
                <c:pt idx="967">
                  <c:v>-62.246206491577986</c:v>
                </c:pt>
                <c:pt idx="968">
                  <c:v>1.0958243684709075</c:v>
                </c:pt>
                <c:pt idx="969">
                  <c:v>-63.728673561165031</c:v>
                </c:pt>
                <c:pt idx="970">
                  <c:v>-22.750809698056077</c:v>
                </c:pt>
                <c:pt idx="971">
                  <c:v>0.11476960911204515</c:v>
                </c:pt>
                <c:pt idx="972">
                  <c:v>-1.358363874849454</c:v>
                </c:pt>
                <c:pt idx="973">
                  <c:v>-22.231875012893251</c:v>
                </c:pt>
                <c:pt idx="974">
                  <c:v>-29.08924619989682</c:v>
                </c:pt>
                <c:pt idx="975">
                  <c:v>-17.891254148765494</c:v>
                </c:pt>
                <c:pt idx="976">
                  <c:v>-36.658825171260361</c:v>
                </c:pt>
                <c:pt idx="977">
                  <c:v>-75.686342762645324</c:v>
                </c:pt>
                <c:pt idx="978">
                  <c:v>-10.95919598903274</c:v>
                </c:pt>
                <c:pt idx="979">
                  <c:v>7.3407250864346238</c:v>
                </c:pt>
                <c:pt idx="980">
                  <c:v>-8.2254778480729218</c:v>
                </c:pt>
                <c:pt idx="981">
                  <c:v>-67.11678013581097</c:v>
                </c:pt>
                <c:pt idx="982">
                  <c:v>-26.065684045402861</c:v>
                </c:pt>
                <c:pt idx="983">
                  <c:v>18.262381172465734</c:v>
                </c:pt>
                <c:pt idx="984">
                  <c:v>37.231101878791542</c:v>
                </c:pt>
                <c:pt idx="985">
                  <c:v>-36.780367688550356</c:v>
                </c:pt>
                <c:pt idx="986">
                  <c:v>-11.893848679220916</c:v>
                </c:pt>
                <c:pt idx="987">
                  <c:v>-99.268184082957262</c:v>
                </c:pt>
                <c:pt idx="988">
                  <c:v>31.476508357419497</c:v>
                </c:pt>
                <c:pt idx="989">
                  <c:v>-49.195241017357681</c:v>
                </c:pt>
                <c:pt idx="990">
                  <c:v>-58.143996215773342</c:v>
                </c:pt>
                <c:pt idx="991">
                  <c:v>23.523818812373477</c:v>
                </c:pt>
                <c:pt idx="992">
                  <c:v>-109.70371371734103</c:v>
                </c:pt>
                <c:pt idx="993">
                  <c:v>-50.956081963391995</c:v>
                </c:pt>
                <c:pt idx="994">
                  <c:v>-26.601266713889636</c:v>
                </c:pt>
                <c:pt idx="995">
                  <c:v>23.490823664896368</c:v>
                </c:pt>
                <c:pt idx="996">
                  <c:v>-48.804996498472029</c:v>
                </c:pt>
                <c:pt idx="997">
                  <c:v>-30.832991058425293</c:v>
                </c:pt>
                <c:pt idx="998">
                  <c:v>-4.3864872719915429</c:v>
                </c:pt>
                <c:pt idx="999">
                  <c:v>25.270193072074882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9.3916558796968737</c:v>
                </c:pt>
                <c:pt idx="1">
                  <c:v>13.298475007260592</c:v>
                </c:pt>
                <c:pt idx="2">
                  <c:v>-18.052978810448721</c:v>
                </c:pt>
                <c:pt idx="3">
                  <c:v>-14.080056724811996</c:v>
                </c:pt>
                <c:pt idx="4">
                  <c:v>-18.797382180696481</c:v>
                </c:pt>
                <c:pt idx="5">
                  <c:v>-24.682238247619061</c:v>
                </c:pt>
                <c:pt idx="6">
                  <c:v>-13.238396381319127</c:v>
                </c:pt>
                <c:pt idx="7">
                  <c:v>-15.949942728293387</c:v>
                </c:pt>
                <c:pt idx="8">
                  <c:v>16.782770148195109</c:v>
                </c:pt>
                <c:pt idx="9">
                  <c:v>-65.459937729817426</c:v>
                </c:pt>
                <c:pt idx="10">
                  <c:v>-50.846983795616104</c:v>
                </c:pt>
                <c:pt idx="11">
                  <c:v>-4.4965099471694998</c:v>
                </c:pt>
                <c:pt idx="12">
                  <c:v>-57.470071695287722</c:v>
                </c:pt>
                <c:pt idx="13">
                  <c:v>-64.819903625869074</c:v>
                </c:pt>
                <c:pt idx="14">
                  <c:v>-10.866448218933463</c:v>
                </c:pt>
                <c:pt idx="15">
                  <c:v>-102.11747081854048</c:v>
                </c:pt>
                <c:pt idx="16">
                  <c:v>9.3638192260385082</c:v>
                </c:pt>
                <c:pt idx="17">
                  <c:v>-124.12222619215584</c:v>
                </c:pt>
                <c:pt idx="18">
                  <c:v>-81.000231277495374</c:v>
                </c:pt>
                <c:pt idx="19">
                  <c:v>6.4602866158188306</c:v>
                </c:pt>
                <c:pt idx="20">
                  <c:v>-25.992425049165242</c:v>
                </c:pt>
                <c:pt idx="21">
                  <c:v>-32.340894534340642</c:v>
                </c:pt>
                <c:pt idx="22">
                  <c:v>-29.701332519374688</c:v>
                </c:pt>
                <c:pt idx="23">
                  <c:v>7.1848064417861011</c:v>
                </c:pt>
                <c:pt idx="24">
                  <c:v>-24.834206794983189</c:v>
                </c:pt>
                <c:pt idx="25">
                  <c:v>-43.694887343594225</c:v>
                </c:pt>
                <c:pt idx="26">
                  <c:v>-20.695172235145442</c:v>
                </c:pt>
                <c:pt idx="27">
                  <c:v>-11.987751755830175</c:v>
                </c:pt>
                <c:pt idx="28">
                  <c:v>-54.638073630670441</c:v>
                </c:pt>
                <c:pt idx="29">
                  <c:v>-34.170521327499081</c:v>
                </c:pt>
                <c:pt idx="30">
                  <c:v>-52.921553830169238</c:v>
                </c:pt>
                <c:pt idx="31">
                  <c:v>-36.11651027912631</c:v>
                </c:pt>
                <c:pt idx="32">
                  <c:v>-15.341662356526662</c:v>
                </c:pt>
                <c:pt idx="33">
                  <c:v>19.514780214227176</c:v>
                </c:pt>
                <c:pt idx="34">
                  <c:v>30.287859647363955</c:v>
                </c:pt>
                <c:pt idx="35">
                  <c:v>-4.5187060544203099</c:v>
                </c:pt>
                <c:pt idx="36">
                  <c:v>-40.019994127154469</c:v>
                </c:pt>
                <c:pt idx="37">
                  <c:v>4.7156588995403155</c:v>
                </c:pt>
                <c:pt idx="38">
                  <c:v>-6.7347289122971574</c:v>
                </c:pt>
                <c:pt idx="39">
                  <c:v>-44.704122753046768</c:v>
                </c:pt>
                <c:pt idx="40">
                  <c:v>-47.268914147763546</c:v>
                </c:pt>
                <c:pt idx="41">
                  <c:v>25.962025171073353</c:v>
                </c:pt>
                <c:pt idx="42">
                  <c:v>-38.660039785101553</c:v>
                </c:pt>
                <c:pt idx="43">
                  <c:v>-28.13886229268865</c:v>
                </c:pt>
                <c:pt idx="44">
                  <c:v>-20.851262027791115</c:v>
                </c:pt>
                <c:pt idx="45">
                  <c:v>-142.85280179470593</c:v>
                </c:pt>
                <c:pt idx="46">
                  <c:v>41.84198676339382</c:v>
                </c:pt>
                <c:pt idx="47">
                  <c:v>-57.8961727628323</c:v>
                </c:pt>
                <c:pt idx="48">
                  <c:v>-13.083336255463557</c:v>
                </c:pt>
                <c:pt idx="49">
                  <c:v>-46.419907060963645</c:v>
                </c:pt>
                <c:pt idx="50">
                  <c:v>-116.71949289682149</c:v>
                </c:pt>
                <c:pt idx="51">
                  <c:v>-47.478196742288254</c:v>
                </c:pt>
                <c:pt idx="52">
                  <c:v>-135.10494748642606</c:v>
                </c:pt>
                <c:pt idx="53">
                  <c:v>-48.827043602096587</c:v>
                </c:pt>
                <c:pt idx="54">
                  <c:v>-66.383247960277686</c:v>
                </c:pt>
                <c:pt idx="55">
                  <c:v>-50.150135964395936</c:v>
                </c:pt>
                <c:pt idx="56">
                  <c:v>-8.3572077403663485</c:v>
                </c:pt>
                <c:pt idx="57">
                  <c:v>-23.572382914425027</c:v>
                </c:pt>
                <c:pt idx="58">
                  <c:v>-22.752802387284241</c:v>
                </c:pt>
                <c:pt idx="59">
                  <c:v>-33.312658568814108</c:v>
                </c:pt>
                <c:pt idx="60">
                  <c:v>-64.159512572355851</c:v>
                </c:pt>
                <c:pt idx="61">
                  <c:v>-44.685002682188276</c:v>
                </c:pt>
                <c:pt idx="62">
                  <c:v>-6.6040903974641409</c:v>
                </c:pt>
                <c:pt idx="63">
                  <c:v>-1.1918664489945741</c:v>
                </c:pt>
                <c:pt idx="64">
                  <c:v>-37.069344175422948</c:v>
                </c:pt>
                <c:pt idx="65">
                  <c:v>-48.5417013523899</c:v>
                </c:pt>
                <c:pt idx="66">
                  <c:v>-34.242239555459967</c:v>
                </c:pt>
                <c:pt idx="67">
                  <c:v>-13.325542042005118</c:v>
                </c:pt>
                <c:pt idx="68">
                  <c:v>-70.703976332500304</c:v>
                </c:pt>
                <c:pt idx="69">
                  <c:v>-13.806075850317036</c:v>
                </c:pt>
                <c:pt idx="70">
                  <c:v>-38.991986233560475</c:v>
                </c:pt>
                <c:pt idx="71">
                  <c:v>-31.572662967372672</c:v>
                </c:pt>
                <c:pt idx="72">
                  <c:v>-21.308688856104332</c:v>
                </c:pt>
                <c:pt idx="73">
                  <c:v>-23.32915989137377</c:v>
                </c:pt>
                <c:pt idx="74">
                  <c:v>-25.052541375651963</c:v>
                </c:pt>
                <c:pt idx="75">
                  <c:v>-13.850985580634436</c:v>
                </c:pt>
                <c:pt idx="76">
                  <c:v>-47.117228240019436</c:v>
                </c:pt>
                <c:pt idx="77">
                  <c:v>-17.359485743930698</c:v>
                </c:pt>
                <c:pt idx="78">
                  <c:v>-67.496011701706266</c:v>
                </c:pt>
                <c:pt idx="79">
                  <c:v>-36.822592337848469</c:v>
                </c:pt>
                <c:pt idx="80">
                  <c:v>-57.270114787122047</c:v>
                </c:pt>
                <c:pt idx="81">
                  <c:v>21.241653701557123</c:v>
                </c:pt>
                <c:pt idx="82">
                  <c:v>-52.168479060620662</c:v>
                </c:pt>
                <c:pt idx="83">
                  <c:v>-33.153750348688853</c:v>
                </c:pt>
                <c:pt idx="84">
                  <c:v>3.4311966896628086</c:v>
                </c:pt>
                <c:pt idx="85">
                  <c:v>-124.35633678452183</c:v>
                </c:pt>
                <c:pt idx="86">
                  <c:v>-10.082623908510641</c:v>
                </c:pt>
                <c:pt idx="87">
                  <c:v>1.6278711533228147</c:v>
                </c:pt>
                <c:pt idx="88">
                  <c:v>-17.501833081600772</c:v>
                </c:pt>
                <c:pt idx="89">
                  <c:v>-23.568805002995326</c:v>
                </c:pt>
                <c:pt idx="90">
                  <c:v>34.188052089247961</c:v>
                </c:pt>
                <c:pt idx="91">
                  <c:v>-18.955374482539042</c:v>
                </c:pt>
                <c:pt idx="92">
                  <c:v>-40.125036838955729</c:v>
                </c:pt>
                <c:pt idx="93">
                  <c:v>-77.782060838752017</c:v>
                </c:pt>
                <c:pt idx="94">
                  <c:v>-12.035376844341862</c:v>
                </c:pt>
                <c:pt idx="95">
                  <c:v>-25.920315731979031</c:v>
                </c:pt>
                <c:pt idx="96">
                  <c:v>-19.993957851314555</c:v>
                </c:pt>
                <c:pt idx="97">
                  <c:v>-8.974676638857197</c:v>
                </c:pt>
                <c:pt idx="98">
                  <c:v>-41.171595643629651</c:v>
                </c:pt>
                <c:pt idx="99">
                  <c:v>-22.791203585552942</c:v>
                </c:pt>
                <c:pt idx="100">
                  <c:v>-40.066656664375564</c:v>
                </c:pt>
                <c:pt idx="101">
                  <c:v>-22.097362321383777</c:v>
                </c:pt>
                <c:pt idx="102">
                  <c:v>-8.6966738628677476</c:v>
                </c:pt>
                <c:pt idx="103">
                  <c:v>9.9917860541363197</c:v>
                </c:pt>
                <c:pt idx="104">
                  <c:v>-52.980004771745435</c:v>
                </c:pt>
                <c:pt idx="105">
                  <c:v>10.12466291968016</c:v>
                </c:pt>
                <c:pt idx="106">
                  <c:v>-10.196648778491152</c:v>
                </c:pt>
                <c:pt idx="107">
                  <c:v>-20.006251435316905</c:v>
                </c:pt>
                <c:pt idx="108">
                  <c:v>-89.224042961487442</c:v>
                </c:pt>
                <c:pt idx="109">
                  <c:v>23.430357882351746</c:v>
                </c:pt>
                <c:pt idx="110">
                  <c:v>-31.930321118732046</c:v>
                </c:pt>
                <c:pt idx="111">
                  <c:v>-83.157575269089591</c:v>
                </c:pt>
                <c:pt idx="112">
                  <c:v>-43.645803830726301</c:v>
                </c:pt>
                <c:pt idx="113">
                  <c:v>-24.861896045004364</c:v>
                </c:pt>
                <c:pt idx="114">
                  <c:v>-45.705755216078465</c:v>
                </c:pt>
                <c:pt idx="115">
                  <c:v>-51.513889036758989</c:v>
                </c:pt>
                <c:pt idx="116">
                  <c:v>7.9872334531571454</c:v>
                </c:pt>
                <c:pt idx="117">
                  <c:v>-8.3433145307458787</c:v>
                </c:pt>
                <c:pt idx="118">
                  <c:v>42.283327390869815</c:v>
                </c:pt>
                <c:pt idx="119">
                  <c:v>10.906007013454534</c:v>
                </c:pt>
                <c:pt idx="120">
                  <c:v>-34.712786810457395</c:v>
                </c:pt>
                <c:pt idx="121">
                  <c:v>-21.920051655017211</c:v>
                </c:pt>
                <c:pt idx="122">
                  <c:v>-23.453165645168696</c:v>
                </c:pt>
                <c:pt idx="123">
                  <c:v>-96.638680154458172</c:v>
                </c:pt>
                <c:pt idx="124">
                  <c:v>-30.013908283562948</c:v>
                </c:pt>
                <c:pt idx="125">
                  <c:v>-31.402728953759087</c:v>
                </c:pt>
                <c:pt idx="126">
                  <c:v>-34.640324266459338</c:v>
                </c:pt>
                <c:pt idx="127">
                  <c:v>-6.9478722673786777</c:v>
                </c:pt>
                <c:pt idx="128">
                  <c:v>-3.7775139594261269</c:v>
                </c:pt>
                <c:pt idx="129">
                  <c:v>-36.590297986306901</c:v>
                </c:pt>
                <c:pt idx="130">
                  <c:v>-14.23224116437531</c:v>
                </c:pt>
                <c:pt idx="131">
                  <c:v>-39.15940323643887</c:v>
                </c:pt>
                <c:pt idx="132">
                  <c:v>6.7601893548320113</c:v>
                </c:pt>
                <c:pt idx="133">
                  <c:v>-32.081033312491975</c:v>
                </c:pt>
                <c:pt idx="134">
                  <c:v>6.9834983398104065</c:v>
                </c:pt>
                <c:pt idx="135">
                  <c:v>-2.8417639313714638</c:v>
                </c:pt>
                <c:pt idx="136">
                  <c:v>-9.8558955714354184</c:v>
                </c:pt>
                <c:pt idx="137">
                  <c:v>-6.543601627254688</c:v>
                </c:pt>
                <c:pt idx="138">
                  <c:v>-39.25966004019137</c:v>
                </c:pt>
                <c:pt idx="139">
                  <c:v>-50.867288373332023</c:v>
                </c:pt>
                <c:pt idx="140">
                  <c:v>-59.248903573885578</c:v>
                </c:pt>
                <c:pt idx="141">
                  <c:v>39.871109711050678</c:v>
                </c:pt>
                <c:pt idx="142">
                  <c:v>-28.295524178010744</c:v>
                </c:pt>
                <c:pt idx="143">
                  <c:v>-13.369332809445666</c:v>
                </c:pt>
                <c:pt idx="144">
                  <c:v>-66.293579424094645</c:v>
                </c:pt>
                <c:pt idx="145">
                  <c:v>7.6094729753358834</c:v>
                </c:pt>
                <c:pt idx="146">
                  <c:v>-11.194256713242936</c:v>
                </c:pt>
                <c:pt idx="147">
                  <c:v>33.346963179968057</c:v>
                </c:pt>
                <c:pt idx="148">
                  <c:v>-58.244512042248779</c:v>
                </c:pt>
                <c:pt idx="149">
                  <c:v>-96.210555966154317</c:v>
                </c:pt>
                <c:pt idx="150">
                  <c:v>-33.044550163396927</c:v>
                </c:pt>
                <c:pt idx="151">
                  <c:v>-37.125739716074712</c:v>
                </c:pt>
                <c:pt idx="152">
                  <c:v>-24.182542219327502</c:v>
                </c:pt>
                <c:pt idx="153">
                  <c:v>5.4133003674413729</c:v>
                </c:pt>
                <c:pt idx="154">
                  <c:v>-25.433925779477953</c:v>
                </c:pt>
                <c:pt idx="155">
                  <c:v>-26.041437810391194</c:v>
                </c:pt>
                <c:pt idx="156">
                  <c:v>-21.861345828725241</c:v>
                </c:pt>
                <c:pt idx="157">
                  <c:v>-60.17102082679677</c:v>
                </c:pt>
                <c:pt idx="158">
                  <c:v>-33.845460136280842</c:v>
                </c:pt>
                <c:pt idx="159">
                  <c:v>-1.2308374932827846</c:v>
                </c:pt>
                <c:pt idx="160">
                  <c:v>-74.687731641635992</c:v>
                </c:pt>
                <c:pt idx="161">
                  <c:v>15.60633693744354</c:v>
                </c:pt>
                <c:pt idx="162">
                  <c:v>-40.213916653322762</c:v>
                </c:pt>
                <c:pt idx="163">
                  <c:v>-42.536578382294401</c:v>
                </c:pt>
                <c:pt idx="164">
                  <c:v>-4.9876178512665064</c:v>
                </c:pt>
                <c:pt idx="165">
                  <c:v>17.223202921233522</c:v>
                </c:pt>
                <c:pt idx="166">
                  <c:v>-20.29593233423531</c:v>
                </c:pt>
                <c:pt idx="167">
                  <c:v>-45.031751420311544</c:v>
                </c:pt>
                <c:pt idx="168">
                  <c:v>-18.107835666676962</c:v>
                </c:pt>
                <c:pt idx="169">
                  <c:v>-43.326672293761426</c:v>
                </c:pt>
                <c:pt idx="170">
                  <c:v>-19.843137965015465</c:v>
                </c:pt>
                <c:pt idx="171">
                  <c:v>-62.401060153363126</c:v>
                </c:pt>
                <c:pt idx="172">
                  <c:v>-96.057669400725558</c:v>
                </c:pt>
                <c:pt idx="173">
                  <c:v>-10.128733143281771</c:v>
                </c:pt>
                <c:pt idx="174">
                  <c:v>-64.092143184796214</c:v>
                </c:pt>
                <c:pt idx="175">
                  <c:v>-50.034243567654663</c:v>
                </c:pt>
                <c:pt idx="176">
                  <c:v>-8.022778380227102</c:v>
                </c:pt>
                <c:pt idx="177">
                  <c:v>-26.758958454552634</c:v>
                </c:pt>
                <c:pt idx="178">
                  <c:v>-28.30612941788322</c:v>
                </c:pt>
                <c:pt idx="179">
                  <c:v>-55.775347085489905</c:v>
                </c:pt>
                <c:pt idx="180">
                  <c:v>-37.869186065816073</c:v>
                </c:pt>
                <c:pt idx="181">
                  <c:v>4.2365354589493194</c:v>
                </c:pt>
                <c:pt idx="182">
                  <c:v>-20.344934232499035</c:v>
                </c:pt>
                <c:pt idx="183">
                  <c:v>-4.6145696241869629</c:v>
                </c:pt>
                <c:pt idx="184">
                  <c:v>-2.3781863605084617</c:v>
                </c:pt>
                <c:pt idx="185">
                  <c:v>-1.8263608066101504</c:v>
                </c:pt>
                <c:pt idx="186">
                  <c:v>-52.948007348212279</c:v>
                </c:pt>
                <c:pt idx="187">
                  <c:v>-4.4426174780232586</c:v>
                </c:pt>
                <c:pt idx="188">
                  <c:v>-28.517546799997227</c:v>
                </c:pt>
                <c:pt idx="189">
                  <c:v>24.44192083724403</c:v>
                </c:pt>
                <c:pt idx="190">
                  <c:v>-37.057366471684709</c:v>
                </c:pt>
                <c:pt idx="191">
                  <c:v>-41.226230836336761</c:v>
                </c:pt>
                <c:pt idx="192">
                  <c:v>-36.408999509536336</c:v>
                </c:pt>
                <c:pt idx="193">
                  <c:v>-56.731512681732077</c:v>
                </c:pt>
                <c:pt idx="194">
                  <c:v>-26.3521577011688</c:v>
                </c:pt>
                <c:pt idx="195">
                  <c:v>-39.128641581571777</c:v>
                </c:pt>
                <c:pt idx="196">
                  <c:v>-6.8361198062882451</c:v>
                </c:pt>
                <c:pt idx="197">
                  <c:v>-14.089603025684845</c:v>
                </c:pt>
                <c:pt idx="198">
                  <c:v>-4.5502483802075453</c:v>
                </c:pt>
                <c:pt idx="199">
                  <c:v>9.3047957863698407</c:v>
                </c:pt>
                <c:pt idx="200">
                  <c:v>8.0190246011201651</c:v>
                </c:pt>
                <c:pt idx="201">
                  <c:v>-3.0061225201368273</c:v>
                </c:pt>
                <c:pt idx="202">
                  <c:v>-7.9005543857641243</c:v>
                </c:pt>
                <c:pt idx="203">
                  <c:v>-8.0772789484585346</c:v>
                </c:pt>
                <c:pt idx="204">
                  <c:v>-80.897366376702138</c:v>
                </c:pt>
                <c:pt idx="205">
                  <c:v>-24.146305614900108</c:v>
                </c:pt>
                <c:pt idx="206">
                  <c:v>-9.4793867699391541</c:v>
                </c:pt>
                <c:pt idx="207">
                  <c:v>4.1821483723244164</c:v>
                </c:pt>
                <c:pt idx="208">
                  <c:v>-42.624726657584624</c:v>
                </c:pt>
                <c:pt idx="209">
                  <c:v>-32.752932523620579</c:v>
                </c:pt>
                <c:pt idx="210">
                  <c:v>-36.643728286688393</c:v>
                </c:pt>
                <c:pt idx="211">
                  <c:v>-0.70648142194641395</c:v>
                </c:pt>
                <c:pt idx="212">
                  <c:v>-0.61884725046767386</c:v>
                </c:pt>
                <c:pt idx="213">
                  <c:v>-20.831636596400251</c:v>
                </c:pt>
                <c:pt idx="214">
                  <c:v>-54.585046413502148</c:v>
                </c:pt>
                <c:pt idx="215">
                  <c:v>-20.091614850232077</c:v>
                </c:pt>
                <c:pt idx="216">
                  <c:v>-55.586409180092566</c:v>
                </c:pt>
                <c:pt idx="217">
                  <c:v>-42.75921820638397</c:v>
                </c:pt>
                <c:pt idx="218">
                  <c:v>-14.721070939769355</c:v>
                </c:pt>
                <c:pt idx="219">
                  <c:v>30.178609813021456</c:v>
                </c:pt>
                <c:pt idx="220">
                  <c:v>-43.528918613111706</c:v>
                </c:pt>
                <c:pt idx="221">
                  <c:v>5.9124908164906103</c:v>
                </c:pt>
                <c:pt idx="222">
                  <c:v>-11.592759511449813</c:v>
                </c:pt>
                <c:pt idx="223">
                  <c:v>-11.334064058742236</c:v>
                </c:pt>
                <c:pt idx="224">
                  <c:v>-15.435829313529275</c:v>
                </c:pt>
                <c:pt idx="225">
                  <c:v>-34.757018026453089</c:v>
                </c:pt>
                <c:pt idx="226">
                  <c:v>-44.098676108148929</c:v>
                </c:pt>
                <c:pt idx="227">
                  <c:v>-52.163599709995644</c:v>
                </c:pt>
                <c:pt idx="228">
                  <c:v>-38.351995712661413</c:v>
                </c:pt>
                <c:pt idx="229">
                  <c:v>-43.404934615921555</c:v>
                </c:pt>
                <c:pt idx="230">
                  <c:v>-20.468220242805174</c:v>
                </c:pt>
                <c:pt idx="231">
                  <c:v>-46.036155129703822</c:v>
                </c:pt>
                <c:pt idx="232">
                  <c:v>-7.9666545048262805</c:v>
                </c:pt>
                <c:pt idx="233">
                  <c:v>-18.876010982047895</c:v>
                </c:pt>
                <c:pt idx="234">
                  <c:v>-71.685266259719242</c:v>
                </c:pt>
                <c:pt idx="235">
                  <c:v>-4.0776285590178283</c:v>
                </c:pt>
                <c:pt idx="236">
                  <c:v>-10.999731768368555</c:v>
                </c:pt>
                <c:pt idx="237">
                  <c:v>-82.124945945765575</c:v>
                </c:pt>
                <c:pt idx="238">
                  <c:v>-8.6078023399557466</c:v>
                </c:pt>
                <c:pt idx="239">
                  <c:v>-4.7401726256984169</c:v>
                </c:pt>
                <c:pt idx="240">
                  <c:v>1.7311560323142885</c:v>
                </c:pt>
                <c:pt idx="241">
                  <c:v>-32.707455293381273</c:v>
                </c:pt>
                <c:pt idx="242">
                  <c:v>-94.551388331590516</c:v>
                </c:pt>
                <c:pt idx="243">
                  <c:v>3.0239254054739035</c:v>
                </c:pt>
                <c:pt idx="244">
                  <c:v>-36.767199573826439</c:v>
                </c:pt>
                <c:pt idx="245">
                  <c:v>2.5861167111192422</c:v>
                </c:pt>
                <c:pt idx="246">
                  <c:v>9.7365072995918496</c:v>
                </c:pt>
                <c:pt idx="247">
                  <c:v>-34.150460573440121</c:v>
                </c:pt>
                <c:pt idx="248">
                  <c:v>-38.193904780801681</c:v>
                </c:pt>
                <c:pt idx="249">
                  <c:v>2.5261392124926907</c:v>
                </c:pt>
                <c:pt idx="250">
                  <c:v>-23.328982820365489</c:v>
                </c:pt>
                <c:pt idx="251">
                  <c:v>14.332730016036699</c:v>
                </c:pt>
                <c:pt idx="252">
                  <c:v>-25.534298169954148</c:v>
                </c:pt>
                <c:pt idx="253">
                  <c:v>-32.889803823800769</c:v>
                </c:pt>
                <c:pt idx="254">
                  <c:v>-40.925586009449709</c:v>
                </c:pt>
                <c:pt idx="255">
                  <c:v>-89.271058837962329</c:v>
                </c:pt>
                <c:pt idx="256">
                  <c:v>-50.751097846198597</c:v>
                </c:pt>
                <c:pt idx="257">
                  <c:v>10.520725771506537</c:v>
                </c:pt>
                <c:pt idx="258">
                  <c:v>-47.392502422327944</c:v>
                </c:pt>
                <c:pt idx="259">
                  <c:v>-39.685480893692606</c:v>
                </c:pt>
                <c:pt idx="260">
                  <c:v>-66.519653943638673</c:v>
                </c:pt>
                <c:pt idx="261">
                  <c:v>-41.492773111685857</c:v>
                </c:pt>
                <c:pt idx="262">
                  <c:v>-11.83170950360018</c:v>
                </c:pt>
                <c:pt idx="263">
                  <c:v>-19.4622614762986</c:v>
                </c:pt>
                <c:pt idx="264">
                  <c:v>-8.0275977840117108</c:v>
                </c:pt>
                <c:pt idx="265">
                  <c:v>25.946103572996623</c:v>
                </c:pt>
                <c:pt idx="266">
                  <c:v>-14.639223255079187</c:v>
                </c:pt>
                <c:pt idx="267">
                  <c:v>-17.616788680666481</c:v>
                </c:pt>
                <c:pt idx="268">
                  <c:v>2.0608120132754308</c:v>
                </c:pt>
                <c:pt idx="269">
                  <c:v>35.766882748368673</c:v>
                </c:pt>
                <c:pt idx="270">
                  <c:v>-52.6121593220793</c:v>
                </c:pt>
                <c:pt idx="271">
                  <c:v>-19.428180994253047</c:v>
                </c:pt>
                <c:pt idx="272">
                  <c:v>-84.029377143976689</c:v>
                </c:pt>
                <c:pt idx="273">
                  <c:v>4.7532290740253025</c:v>
                </c:pt>
                <c:pt idx="274">
                  <c:v>-51.192340892424632</c:v>
                </c:pt>
                <c:pt idx="275">
                  <c:v>-74.866751884993192</c:v>
                </c:pt>
                <c:pt idx="276">
                  <c:v>-20.775399187267972</c:v>
                </c:pt>
                <c:pt idx="277">
                  <c:v>-17.506209637862575</c:v>
                </c:pt>
                <c:pt idx="278">
                  <c:v>4.5943858561877846</c:v>
                </c:pt>
                <c:pt idx="279">
                  <c:v>-40.930476931578262</c:v>
                </c:pt>
                <c:pt idx="280">
                  <c:v>-71.438083269303462</c:v>
                </c:pt>
                <c:pt idx="281">
                  <c:v>-87.544979559782945</c:v>
                </c:pt>
                <c:pt idx="282">
                  <c:v>3.366738211597383</c:v>
                </c:pt>
                <c:pt idx="283">
                  <c:v>-8.8635544075039689</c:v>
                </c:pt>
                <c:pt idx="284">
                  <c:v>-42.013447483019966</c:v>
                </c:pt>
                <c:pt idx="285">
                  <c:v>-57.327521982070557</c:v>
                </c:pt>
                <c:pt idx="286">
                  <c:v>-7.7761042044093571</c:v>
                </c:pt>
                <c:pt idx="287">
                  <c:v>-27.307554929688081</c:v>
                </c:pt>
                <c:pt idx="288">
                  <c:v>25.509550699336327</c:v>
                </c:pt>
                <c:pt idx="289">
                  <c:v>-33.754314866992466</c:v>
                </c:pt>
                <c:pt idx="290">
                  <c:v>-69.5681426481882</c:v>
                </c:pt>
                <c:pt idx="291">
                  <c:v>-6.8104260224540667</c:v>
                </c:pt>
                <c:pt idx="292">
                  <c:v>-44.203538764588636</c:v>
                </c:pt>
                <c:pt idx="293">
                  <c:v>14.260172244723949</c:v>
                </c:pt>
                <c:pt idx="294">
                  <c:v>-90.00950530673677</c:v>
                </c:pt>
                <c:pt idx="295">
                  <c:v>5.2382870249303224</c:v>
                </c:pt>
                <c:pt idx="296">
                  <c:v>1.4971555424962482</c:v>
                </c:pt>
                <c:pt idx="297">
                  <c:v>-14.659431615084415</c:v>
                </c:pt>
                <c:pt idx="298">
                  <c:v>-78.901874031753124</c:v>
                </c:pt>
                <c:pt idx="299">
                  <c:v>4.264631293501985</c:v>
                </c:pt>
                <c:pt idx="300">
                  <c:v>19.847411073457611</c:v>
                </c:pt>
                <c:pt idx="301">
                  <c:v>-14.821584048209814</c:v>
                </c:pt>
                <c:pt idx="302">
                  <c:v>-53.961120716274927</c:v>
                </c:pt>
                <c:pt idx="303">
                  <c:v>-24.364434733355075</c:v>
                </c:pt>
                <c:pt idx="304">
                  <c:v>-35.239471995512368</c:v>
                </c:pt>
                <c:pt idx="305">
                  <c:v>-82.497593202480175</c:v>
                </c:pt>
                <c:pt idx="306">
                  <c:v>-17.836860170269787</c:v>
                </c:pt>
                <c:pt idx="307">
                  <c:v>-14.650097733974128</c:v>
                </c:pt>
                <c:pt idx="308">
                  <c:v>26.913367856387559</c:v>
                </c:pt>
                <c:pt idx="309">
                  <c:v>-10.254361366806933</c:v>
                </c:pt>
                <c:pt idx="310">
                  <c:v>5.1821834790287333</c:v>
                </c:pt>
                <c:pt idx="311">
                  <c:v>-46.610026955502484</c:v>
                </c:pt>
                <c:pt idx="312">
                  <c:v>-20.609085661510598</c:v>
                </c:pt>
                <c:pt idx="313">
                  <c:v>-76.933501234438921</c:v>
                </c:pt>
                <c:pt idx="314">
                  <c:v>-65.985197445093803</c:v>
                </c:pt>
                <c:pt idx="315">
                  <c:v>-42.181590787014265</c:v>
                </c:pt>
                <c:pt idx="316">
                  <c:v>-24.920456817860135</c:v>
                </c:pt>
                <c:pt idx="317">
                  <c:v>-5.3537709795905783</c:v>
                </c:pt>
                <c:pt idx="318">
                  <c:v>-17.16175974901568</c:v>
                </c:pt>
                <c:pt idx="319">
                  <c:v>-45.620332592857302</c:v>
                </c:pt>
                <c:pt idx="320">
                  <c:v>-22.648411573621054</c:v>
                </c:pt>
                <c:pt idx="321">
                  <c:v>15.083970068769961</c:v>
                </c:pt>
                <c:pt idx="322">
                  <c:v>-105.89942110246687</c:v>
                </c:pt>
                <c:pt idx="323">
                  <c:v>-13.764518577884864</c:v>
                </c:pt>
                <c:pt idx="324">
                  <c:v>-7.6456632064213821</c:v>
                </c:pt>
                <c:pt idx="325">
                  <c:v>-3.5485456201997181</c:v>
                </c:pt>
                <c:pt idx="326">
                  <c:v>7.0642150143777442</c:v>
                </c:pt>
                <c:pt idx="327">
                  <c:v>-9.2723426974085967</c:v>
                </c:pt>
                <c:pt idx="328">
                  <c:v>25.991757733598853</c:v>
                </c:pt>
                <c:pt idx="329">
                  <c:v>-18.363048199104455</c:v>
                </c:pt>
                <c:pt idx="330">
                  <c:v>-35.53271355610638</c:v>
                </c:pt>
                <c:pt idx="331">
                  <c:v>-66.637398803577042</c:v>
                </c:pt>
                <c:pt idx="332">
                  <c:v>-39.146954989681895</c:v>
                </c:pt>
                <c:pt idx="333">
                  <c:v>-21.406025967320318</c:v>
                </c:pt>
                <c:pt idx="334">
                  <c:v>-23.61221522932405</c:v>
                </c:pt>
                <c:pt idx="335">
                  <c:v>-31.713337334633799</c:v>
                </c:pt>
                <c:pt idx="336">
                  <c:v>-64.423871159218407</c:v>
                </c:pt>
                <c:pt idx="337">
                  <c:v>-44.566281059630391</c:v>
                </c:pt>
                <c:pt idx="338">
                  <c:v>-12.158518880529932</c:v>
                </c:pt>
                <c:pt idx="339">
                  <c:v>-24.97991751386072</c:v>
                </c:pt>
                <c:pt idx="340">
                  <c:v>-42.018423090002237</c:v>
                </c:pt>
                <c:pt idx="341">
                  <c:v>-45.935238062452321</c:v>
                </c:pt>
                <c:pt idx="342">
                  <c:v>-30.628332234644411</c:v>
                </c:pt>
                <c:pt idx="343">
                  <c:v>-34.995044092546671</c:v>
                </c:pt>
                <c:pt idx="344">
                  <c:v>-9.7974930416773915</c:v>
                </c:pt>
                <c:pt idx="345">
                  <c:v>-32.523959958910261</c:v>
                </c:pt>
                <c:pt idx="346">
                  <c:v>-5.6940448175882352</c:v>
                </c:pt>
                <c:pt idx="347">
                  <c:v>-32.577899300856984</c:v>
                </c:pt>
                <c:pt idx="348">
                  <c:v>-49.269116371360546</c:v>
                </c:pt>
                <c:pt idx="349">
                  <c:v>-47.757397476183506</c:v>
                </c:pt>
                <c:pt idx="350">
                  <c:v>-28.533865010270951</c:v>
                </c:pt>
                <c:pt idx="351">
                  <c:v>-96.118497904487612</c:v>
                </c:pt>
                <c:pt idx="352">
                  <c:v>-35.488604864316962</c:v>
                </c:pt>
                <c:pt idx="353">
                  <c:v>-38.163381156299756</c:v>
                </c:pt>
                <c:pt idx="354">
                  <c:v>34.560861530764342</c:v>
                </c:pt>
                <c:pt idx="355">
                  <c:v>13.877862508249645</c:v>
                </c:pt>
                <c:pt idx="356">
                  <c:v>7.0158573897554319</c:v>
                </c:pt>
                <c:pt idx="357">
                  <c:v>-18.403686437998317</c:v>
                </c:pt>
                <c:pt idx="358">
                  <c:v>4.0434086538840006</c:v>
                </c:pt>
                <c:pt idx="359">
                  <c:v>-124.00442716836659</c:v>
                </c:pt>
                <c:pt idx="360">
                  <c:v>17.776955539395615</c:v>
                </c:pt>
                <c:pt idx="361">
                  <c:v>10.42086754130726</c:v>
                </c:pt>
                <c:pt idx="362">
                  <c:v>-11.433383759764396</c:v>
                </c:pt>
                <c:pt idx="363">
                  <c:v>-10.442460369996425</c:v>
                </c:pt>
                <c:pt idx="364">
                  <c:v>-14.296890160011166</c:v>
                </c:pt>
                <c:pt idx="365">
                  <c:v>-32.638791324972082</c:v>
                </c:pt>
                <c:pt idx="366">
                  <c:v>-44.478152364437385</c:v>
                </c:pt>
                <c:pt idx="367">
                  <c:v>-30.080954591249103</c:v>
                </c:pt>
                <c:pt idx="368">
                  <c:v>-17.656679245201921</c:v>
                </c:pt>
                <c:pt idx="369">
                  <c:v>-27.195280193431394</c:v>
                </c:pt>
                <c:pt idx="370">
                  <c:v>-28.122605737538919</c:v>
                </c:pt>
                <c:pt idx="371">
                  <c:v>23.469313788649128</c:v>
                </c:pt>
                <c:pt idx="372">
                  <c:v>-28.787916554760379</c:v>
                </c:pt>
                <c:pt idx="373">
                  <c:v>-39.999391953429615</c:v>
                </c:pt>
                <c:pt idx="374">
                  <c:v>-58.925208165779715</c:v>
                </c:pt>
                <c:pt idx="375">
                  <c:v>-2.2703580316171426</c:v>
                </c:pt>
                <c:pt idx="376">
                  <c:v>-11.166099974855562</c:v>
                </c:pt>
                <c:pt idx="377">
                  <c:v>-12.529375601510033</c:v>
                </c:pt>
                <c:pt idx="378">
                  <c:v>-5.4718622185980408</c:v>
                </c:pt>
                <c:pt idx="379">
                  <c:v>-56.53011361934491</c:v>
                </c:pt>
                <c:pt idx="380">
                  <c:v>-25.511151646686123</c:v>
                </c:pt>
                <c:pt idx="381">
                  <c:v>1.2629218127189432</c:v>
                </c:pt>
                <c:pt idx="382">
                  <c:v>-61.156995228693738</c:v>
                </c:pt>
                <c:pt idx="383">
                  <c:v>-30.24153272939315</c:v>
                </c:pt>
                <c:pt idx="384">
                  <c:v>-25.322623548240621</c:v>
                </c:pt>
                <c:pt idx="385">
                  <c:v>-25.350939889857266</c:v>
                </c:pt>
                <c:pt idx="386">
                  <c:v>-24.98797228780284</c:v>
                </c:pt>
                <c:pt idx="387">
                  <c:v>-11.251857850786827</c:v>
                </c:pt>
                <c:pt idx="388">
                  <c:v>-52.797322922628034</c:v>
                </c:pt>
                <c:pt idx="389">
                  <c:v>-82.070679462395333</c:v>
                </c:pt>
                <c:pt idx="390">
                  <c:v>-48.22133236089099</c:v>
                </c:pt>
                <c:pt idx="391">
                  <c:v>-42.705678786257259</c:v>
                </c:pt>
                <c:pt idx="392">
                  <c:v>-43.589499468552312</c:v>
                </c:pt>
                <c:pt idx="393">
                  <c:v>-87.08314048831312</c:v>
                </c:pt>
                <c:pt idx="394">
                  <c:v>-5.8285322527513301</c:v>
                </c:pt>
                <c:pt idx="395">
                  <c:v>20.153003933692048</c:v>
                </c:pt>
                <c:pt idx="396">
                  <c:v>-3.2682102191198545</c:v>
                </c:pt>
                <c:pt idx="397">
                  <c:v>-14.731370804701392</c:v>
                </c:pt>
                <c:pt idx="398">
                  <c:v>2.2720549851492002</c:v>
                </c:pt>
                <c:pt idx="399">
                  <c:v>-13.119103721612113</c:v>
                </c:pt>
                <c:pt idx="400">
                  <c:v>-20.944828539274766</c:v>
                </c:pt>
                <c:pt idx="401">
                  <c:v>-13.688773106455209</c:v>
                </c:pt>
                <c:pt idx="402">
                  <c:v>-7.4259687386411528</c:v>
                </c:pt>
                <c:pt idx="403">
                  <c:v>-51.534981706513257</c:v>
                </c:pt>
                <c:pt idx="404">
                  <c:v>-55.006476089076351</c:v>
                </c:pt>
                <c:pt idx="405">
                  <c:v>-113.18960202774352</c:v>
                </c:pt>
                <c:pt idx="406">
                  <c:v>-8.3670321431417278</c:v>
                </c:pt>
                <c:pt idx="407">
                  <c:v>11.432697335803905</c:v>
                </c:pt>
                <c:pt idx="408">
                  <c:v>19.06858515092382</c:v>
                </c:pt>
                <c:pt idx="409">
                  <c:v>-27.731786155421311</c:v>
                </c:pt>
                <c:pt idx="410">
                  <c:v>-18.988517938931444</c:v>
                </c:pt>
                <c:pt idx="411">
                  <c:v>-50.382845823786575</c:v>
                </c:pt>
                <c:pt idx="412">
                  <c:v>-3.5295356137035512</c:v>
                </c:pt>
                <c:pt idx="413">
                  <c:v>-39.032806794992617</c:v>
                </c:pt>
                <c:pt idx="414">
                  <c:v>-12.020930887927229</c:v>
                </c:pt>
                <c:pt idx="415">
                  <c:v>-14.324406315074661</c:v>
                </c:pt>
                <c:pt idx="416">
                  <c:v>-8.9184040645974321</c:v>
                </c:pt>
                <c:pt idx="417">
                  <c:v>-19.541851196081218</c:v>
                </c:pt>
                <c:pt idx="418">
                  <c:v>11.985626692062475</c:v>
                </c:pt>
                <c:pt idx="419">
                  <c:v>-21.688941811877903</c:v>
                </c:pt>
                <c:pt idx="420">
                  <c:v>-23.08247086584511</c:v>
                </c:pt>
                <c:pt idx="421">
                  <c:v>-56.75792842034344</c:v>
                </c:pt>
                <c:pt idx="422">
                  <c:v>-11.071330941255631</c:v>
                </c:pt>
                <c:pt idx="423">
                  <c:v>29.965568933280014</c:v>
                </c:pt>
                <c:pt idx="424">
                  <c:v>17.765869818815716</c:v>
                </c:pt>
                <c:pt idx="425">
                  <c:v>-32.519647590913713</c:v>
                </c:pt>
                <c:pt idx="426">
                  <c:v>-9.7473600045760307</c:v>
                </c:pt>
                <c:pt idx="427">
                  <c:v>-64.618736361305992</c:v>
                </c:pt>
                <c:pt idx="428">
                  <c:v>-10.719844694199871</c:v>
                </c:pt>
                <c:pt idx="429">
                  <c:v>22.20807701107201</c:v>
                </c:pt>
                <c:pt idx="430">
                  <c:v>-51.413343107425085</c:v>
                </c:pt>
                <c:pt idx="431">
                  <c:v>-38.303088409201571</c:v>
                </c:pt>
                <c:pt idx="432">
                  <c:v>-2.1266518931710081</c:v>
                </c:pt>
                <c:pt idx="433">
                  <c:v>-0.42609345385249497</c:v>
                </c:pt>
                <c:pt idx="434">
                  <c:v>-32.630164333348823</c:v>
                </c:pt>
                <c:pt idx="435">
                  <c:v>-62.820149639489763</c:v>
                </c:pt>
                <c:pt idx="436">
                  <c:v>-19.5017090499001</c:v>
                </c:pt>
                <c:pt idx="437">
                  <c:v>-37.309019691695603</c:v>
                </c:pt>
                <c:pt idx="438">
                  <c:v>-113.0590559415775</c:v>
                </c:pt>
                <c:pt idx="439">
                  <c:v>-85.178032935322108</c:v>
                </c:pt>
                <c:pt idx="440">
                  <c:v>-8.0373538870749357</c:v>
                </c:pt>
                <c:pt idx="441">
                  <c:v>-94.878869776913405</c:v>
                </c:pt>
                <c:pt idx="442">
                  <c:v>21.447564754676545</c:v>
                </c:pt>
                <c:pt idx="443">
                  <c:v>-30.059103225122115</c:v>
                </c:pt>
                <c:pt idx="444">
                  <c:v>-27.988494662475041</c:v>
                </c:pt>
                <c:pt idx="445">
                  <c:v>-62.741601522705018</c:v>
                </c:pt>
                <c:pt idx="446">
                  <c:v>-44.409733639563363</c:v>
                </c:pt>
                <c:pt idx="447">
                  <c:v>-1.4152865532769141</c:v>
                </c:pt>
                <c:pt idx="448">
                  <c:v>-23.455461478692463</c:v>
                </c:pt>
                <c:pt idx="449">
                  <c:v>6.3301774725101083</c:v>
                </c:pt>
                <c:pt idx="450">
                  <c:v>-65.551826909730437</c:v>
                </c:pt>
                <c:pt idx="451">
                  <c:v>-2.6800136660572136</c:v>
                </c:pt>
                <c:pt idx="452">
                  <c:v>-58.045423110450521</c:v>
                </c:pt>
                <c:pt idx="453">
                  <c:v>-48.243112912550508</c:v>
                </c:pt>
                <c:pt idx="454">
                  <c:v>-101.27874372726657</c:v>
                </c:pt>
                <c:pt idx="455">
                  <c:v>4.1359046313211287</c:v>
                </c:pt>
                <c:pt idx="456">
                  <c:v>11.908215502400139</c:v>
                </c:pt>
                <c:pt idx="457">
                  <c:v>-44.271179687387935</c:v>
                </c:pt>
                <c:pt idx="458">
                  <c:v>13.984712636640664</c:v>
                </c:pt>
                <c:pt idx="459">
                  <c:v>-57.515235801038948</c:v>
                </c:pt>
                <c:pt idx="460">
                  <c:v>-92.893983989253542</c:v>
                </c:pt>
                <c:pt idx="461">
                  <c:v>-33.639198185641511</c:v>
                </c:pt>
                <c:pt idx="462">
                  <c:v>-63.079968365479196</c:v>
                </c:pt>
                <c:pt idx="463">
                  <c:v>-64.418540135891703</c:v>
                </c:pt>
                <c:pt idx="464">
                  <c:v>-0.1625566436906567</c:v>
                </c:pt>
                <c:pt idx="465">
                  <c:v>-60.167086283284185</c:v>
                </c:pt>
                <c:pt idx="466">
                  <c:v>-39.795105127248256</c:v>
                </c:pt>
                <c:pt idx="467">
                  <c:v>-40.809109240079131</c:v>
                </c:pt>
                <c:pt idx="468">
                  <c:v>-46.890685209487124</c:v>
                </c:pt>
                <c:pt idx="469">
                  <c:v>-76.433119151895966</c:v>
                </c:pt>
                <c:pt idx="470">
                  <c:v>6.7585257807886343</c:v>
                </c:pt>
                <c:pt idx="471">
                  <c:v>2.7197230495842177</c:v>
                </c:pt>
                <c:pt idx="472">
                  <c:v>-8.5115886751102252</c:v>
                </c:pt>
                <c:pt idx="473">
                  <c:v>-17.250138896207481</c:v>
                </c:pt>
                <c:pt idx="474">
                  <c:v>-37.596071681783322</c:v>
                </c:pt>
                <c:pt idx="475">
                  <c:v>-52.654509968437459</c:v>
                </c:pt>
                <c:pt idx="476">
                  <c:v>-55.007096327975312</c:v>
                </c:pt>
                <c:pt idx="477">
                  <c:v>-21.305397065683103</c:v>
                </c:pt>
                <c:pt idx="478">
                  <c:v>-44.932070575550959</c:v>
                </c:pt>
                <c:pt idx="479">
                  <c:v>-43.157322631309917</c:v>
                </c:pt>
                <c:pt idx="480">
                  <c:v>-21.620602215038822</c:v>
                </c:pt>
                <c:pt idx="481">
                  <c:v>22.027230262426855</c:v>
                </c:pt>
                <c:pt idx="482">
                  <c:v>-61.968272293938561</c:v>
                </c:pt>
                <c:pt idx="483">
                  <c:v>-16.503361025842899</c:v>
                </c:pt>
                <c:pt idx="484">
                  <c:v>-90.44427149985458</c:v>
                </c:pt>
                <c:pt idx="485">
                  <c:v>-31.726904896767387</c:v>
                </c:pt>
                <c:pt idx="486">
                  <c:v>-10.528858654537018</c:v>
                </c:pt>
                <c:pt idx="487">
                  <c:v>12.86288474463508</c:v>
                </c:pt>
                <c:pt idx="488">
                  <c:v>-15.723155463675916</c:v>
                </c:pt>
                <c:pt idx="489">
                  <c:v>-60.678585412327969</c:v>
                </c:pt>
                <c:pt idx="490">
                  <c:v>-33.447182980188295</c:v>
                </c:pt>
                <c:pt idx="491">
                  <c:v>0.4311611538122051</c:v>
                </c:pt>
                <c:pt idx="492">
                  <c:v>-37.147627647488299</c:v>
                </c:pt>
                <c:pt idx="493">
                  <c:v>-28.978098605409308</c:v>
                </c:pt>
                <c:pt idx="494">
                  <c:v>36.315114208584774</c:v>
                </c:pt>
                <c:pt idx="495">
                  <c:v>-13.186027240598889</c:v>
                </c:pt>
                <c:pt idx="496">
                  <c:v>-42.33087801026614</c:v>
                </c:pt>
                <c:pt idx="497">
                  <c:v>-43.686092569222915</c:v>
                </c:pt>
                <c:pt idx="498">
                  <c:v>-40.262461290435787</c:v>
                </c:pt>
                <c:pt idx="499">
                  <c:v>17.492009693875513</c:v>
                </c:pt>
                <c:pt idx="500">
                  <c:v>-40.166047672110984</c:v>
                </c:pt>
                <c:pt idx="501">
                  <c:v>-61.099839047000351</c:v>
                </c:pt>
                <c:pt idx="502">
                  <c:v>39.447697336258145</c:v>
                </c:pt>
                <c:pt idx="503">
                  <c:v>-24.753874673020555</c:v>
                </c:pt>
                <c:pt idx="504">
                  <c:v>-36.836957669287109</c:v>
                </c:pt>
                <c:pt idx="505">
                  <c:v>-53.247246715773905</c:v>
                </c:pt>
                <c:pt idx="506">
                  <c:v>26.338690970665045</c:v>
                </c:pt>
                <c:pt idx="507">
                  <c:v>-9.0257763167360352</c:v>
                </c:pt>
                <c:pt idx="508">
                  <c:v>-118.97222041874738</c:v>
                </c:pt>
                <c:pt idx="509">
                  <c:v>-27.728636934099661</c:v>
                </c:pt>
                <c:pt idx="510">
                  <c:v>11.709589856474533</c:v>
                </c:pt>
                <c:pt idx="511">
                  <c:v>-61.7659720586988</c:v>
                </c:pt>
                <c:pt idx="512">
                  <c:v>-1.3053638338482756</c:v>
                </c:pt>
                <c:pt idx="513">
                  <c:v>1.9997340658055087</c:v>
                </c:pt>
                <c:pt idx="514">
                  <c:v>-46.610564739931355</c:v>
                </c:pt>
                <c:pt idx="515">
                  <c:v>-54.649259929919658</c:v>
                </c:pt>
                <c:pt idx="516">
                  <c:v>-84.825421620147381</c:v>
                </c:pt>
                <c:pt idx="517">
                  <c:v>-22.295274962861207</c:v>
                </c:pt>
                <c:pt idx="518">
                  <c:v>-6.1954262815690129</c:v>
                </c:pt>
                <c:pt idx="519">
                  <c:v>-23.155135416036991</c:v>
                </c:pt>
                <c:pt idx="520">
                  <c:v>-30.605991974778156</c:v>
                </c:pt>
                <c:pt idx="521">
                  <c:v>-56.625500669235628</c:v>
                </c:pt>
                <c:pt idx="522">
                  <c:v>2.0226919513451733</c:v>
                </c:pt>
                <c:pt idx="523">
                  <c:v>-38.144945888821788</c:v>
                </c:pt>
                <c:pt idx="524">
                  <c:v>-5.1156591612562323</c:v>
                </c:pt>
                <c:pt idx="525">
                  <c:v>-52.014365547076203</c:v>
                </c:pt>
                <c:pt idx="526">
                  <c:v>9.1688897278092369</c:v>
                </c:pt>
                <c:pt idx="527">
                  <c:v>10.341056549814882</c:v>
                </c:pt>
                <c:pt idx="528">
                  <c:v>-40.056838801143122</c:v>
                </c:pt>
                <c:pt idx="529">
                  <c:v>-22.167324825432779</c:v>
                </c:pt>
                <c:pt idx="530">
                  <c:v>-36.087907448559001</c:v>
                </c:pt>
                <c:pt idx="531">
                  <c:v>21.033595664763347</c:v>
                </c:pt>
                <c:pt idx="532">
                  <c:v>-42.286442279621831</c:v>
                </c:pt>
                <c:pt idx="533">
                  <c:v>-59.450709971679352</c:v>
                </c:pt>
                <c:pt idx="534">
                  <c:v>-80.795663134251726</c:v>
                </c:pt>
                <c:pt idx="535">
                  <c:v>-28.029090831841465</c:v>
                </c:pt>
                <c:pt idx="536">
                  <c:v>-62.263314407241658</c:v>
                </c:pt>
                <c:pt idx="537">
                  <c:v>-68.582307873222419</c:v>
                </c:pt>
                <c:pt idx="538">
                  <c:v>-43.724266244311885</c:v>
                </c:pt>
                <c:pt idx="539">
                  <c:v>-9.0721044429143447</c:v>
                </c:pt>
                <c:pt idx="540">
                  <c:v>-14.455555587236255</c:v>
                </c:pt>
                <c:pt idx="541">
                  <c:v>62.604326935303995</c:v>
                </c:pt>
                <c:pt idx="542">
                  <c:v>10.494208802519683</c:v>
                </c:pt>
                <c:pt idx="543">
                  <c:v>-3.8170398028767458</c:v>
                </c:pt>
                <c:pt idx="544">
                  <c:v>1.390456559140631</c:v>
                </c:pt>
                <c:pt idx="545">
                  <c:v>-57.408607308973139</c:v>
                </c:pt>
                <c:pt idx="546">
                  <c:v>-5.4983637286262876E-2</c:v>
                </c:pt>
                <c:pt idx="547">
                  <c:v>-46.15269340753597</c:v>
                </c:pt>
                <c:pt idx="548">
                  <c:v>-7.5857405661954189</c:v>
                </c:pt>
                <c:pt idx="549">
                  <c:v>26.359414634223594</c:v>
                </c:pt>
                <c:pt idx="550">
                  <c:v>-87.855465262311697</c:v>
                </c:pt>
                <c:pt idx="551">
                  <c:v>-2.6130715361715211</c:v>
                </c:pt>
                <c:pt idx="552">
                  <c:v>2.9074633614309846</c:v>
                </c:pt>
                <c:pt idx="553">
                  <c:v>-39.146440352507376</c:v>
                </c:pt>
                <c:pt idx="554">
                  <c:v>-19.715322317463155</c:v>
                </c:pt>
                <c:pt idx="555">
                  <c:v>-1.3130055691263394</c:v>
                </c:pt>
                <c:pt idx="556">
                  <c:v>-18.055088708994553</c:v>
                </c:pt>
                <c:pt idx="557">
                  <c:v>-0.83368789902936768</c:v>
                </c:pt>
                <c:pt idx="558">
                  <c:v>-14.492794125587771</c:v>
                </c:pt>
                <c:pt idx="559">
                  <c:v>1.5773603234364622</c:v>
                </c:pt>
                <c:pt idx="560">
                  <c:v>-46.043830785166428</c:v>
                </c:pt>
                <c:pt idx="561">
                  <c:v>-9.0776320950909621</c:v>
                </c:pt>
                <c:pt idx="562">
                  <c:v>-41.654041266073285</c:v>
                </c:pt>
                <c:pt idx="563">
                  <c:v>-24.339733014369294</c:v>
                </c:pt>
                <c:pt idx="564">
                  <c:v>-43.257834199611871</c:v>
                </c:pt>
                <c:pt idx="565">
                  <c:v>-36.813339174969833</c:v>
                </c:pt>
                <c:pt idx="566">
                  <c:v>-20.990222471836468</c:v>
                </c:pt>
                <c:pt idx="567">
                  <c:v>-7.4565492527668553</c:v>
                </c:pt>
                <c:pt idx="568">
                  <c:v>-67.003829580144782</c:v>
                </c:pt>
                <c:pt idx="569">
                  <c:v>-85.487465090576592</c:v>
                </c:pt>
                <c:pt idx="570">
                  <c:v>-53.139901274208349</c:v>
                </c:pt>
                <c:pt idx="571">
                  <c:v>-24.942399423799507</c:v>
                </c:pt>
                <c:pt idx="572">
                  <c:v>-71.862511507703857</c:v>
                </c:pt>
                <c:pt idx="573">
                  <c:v>-13.35485495066677</c:v>
                </c:pt>
                <c:pt idx="574">
                  <c:v>-39.147821378466141</c:v>
                </c:pt>
                <c:pt idx="575">
                  <c:v>-29.859316192074751</c:v>
                </c:pt>
                <c:pt idx="576">
                  <c:v>5.6098639648843793</c:v>
                </c:pt>
                <c:pt idx="577">
                  <c:v>-50.855402781196453</c:v>
                </c:pt>
                <c:pt idx="578">
                  <c:v>-73.524526029086815</c:v>
                </c:pt>
                <c:pt idx="579">
                  <c:v>-11.53715043047719</c:v>
                </c:pt>
                <c:pt idx="580">
                  <c:v>-66.73229309661977</c:v>
                </c:pt>
                <c:pt idx="581">
                  <c:v>-35.163526693897559</c:v>
                </c:pt>
                <c:pt idx="582">
                  <c:v>-26.463329529066293</c:v>
                </c:pt>
                <c:pt idx="583">
                  <c:v>-4.9565269997272665</c:v>
                </c:pt>
                <c:pt idx="584">
                  <c:v>-51.862569797819667</c:v>
                </c:pt>
                <c:pt idx="585">
                  <c:v>-5.4009112504924026</c:v>
                </c:pt>
                <c:pt idx="586">
                  <c:v>-48.20509365288607</c:v>
                </c:pt>
                <c:pt idx="587">
                  <c:v>-25.131129747900737</c:v>
                </c:pt>
                <c:pt idx="588">
                  <c:v>-1.6645629507858928</c:v>
                </c:pt>
                <c:pt idx="589">
                  <c:v>-69.744785491024913</c:v>
                </c:pt>
                <c:pt idx="590">
                  <c:v>-23.931065448948495</c:v>
                </c:pt>
                <c:pt idx="591">
                  <c:v>-43.498973637744434</c:v>
                </c:pt>
                <c:pt idx="592">
                  <c:v>-9.4575103796942628</c:v>
                </c:pt>
                <c:pt idx="593">
                  <c:v>-33.747911228401726</c:v>
                </c:pt>
                <c:pt idx="594">
                  <c:v>29.226643899922866</c:v>
                </c:pt>
                <c:pt idx="595">
                  <c:v>-1.0286337563699064</c:v>
                </c:pt>
                <c:pt idx="596">
                  <c:v>7.6160624000809491</c:v>
                </c:pt>
                <c:pt idx="597">
                  <c:v>-2.3181627382265582</c:v>
                </c:pt>
                <c:pt idx="598">
                  <c:v>-42.400913971742561</c:v>
                </c:pt>
                <c:pt idx="599">
                  <c:v>19.575471128769916</c:v>
                </c:pt>
                <c:pt idx="600">
                  <c:v>-32.789673489510555</c:v>
                </c:pt>
                <c:pt idx="601">
                  <c:v>-42.706305202342683</c:v>
                </c:pt>
                <c:pt idx="602">
                  <c:v>-31.356878528201541</c:v>
                </c:pt>
                <c:pt idx="603">
                  <c:v>4.2755444291709743</c:v>
                </c:pt>
                <c:pt idx="604">
                  <c:v>-33.358490774719321</c:v>
                </c:pt>
                <c:pt idx="605">
                  <c:v>-22.489639497855329</c:v>
                </c:pt>
                <c:pt idx="606">
                  <c:v>-28.566792490573604</c:v>
                </c:pt>
                <c:pt idx="607">
                  <c:v>-26.928034253670951</c:v>
                </c:pt>
                <c:pt idx="608">
                  <c:v>-31.895092165125142</c:v>
                </c:pt>
                <c:pt idx="609">
                  <c:v>-57.644713137984731</c:v>
                </c:pt>
                <c:pt idx="610">
                  <c:v>-15.219588381540341</c:v>
                </c:pt>
                <c:pt idx="611">
                  <c:v>-47.452711715772473</c:v>
                </c:pt>
                <c:pt idx="612">
                  <c:v>11.470096839048766</c:v>
                </c:pt>
                <c:pt idx="613">
                  <c:v>-53.255670525694946</c:v>
                </c:pt>
                <c:pt idx="614">
                  <c:v>-7.7758928911145162</c:v>
                </c:pt>
                <c:pt idx="615">
                  <c:v>-44.459477464237715</c:v>
                </c:pt>
                <c:pt idx="616">
                  <c:v>4.0453612840388686</c:v>
                </c:pt>
                <c:pt idx="617">
                  <c:v>-32.09631840252225</c:v>
                </c:pt>
                <c:pt idx="618">
                  <c:v>-29.353586149546942</c:v>
                </c:pt>
                <c:pt idx="619">
                  <c:v>13.633763095124969</c:v>
                </c:pt>
                <c:pt idx="620">
                  <c:v>-1.3657127659433428</c:v>
                </c:pt>
                <c:pt idx="621">
                  <c:v>-70.380299869108853</c:v>
                </c:pt>
                <c:pt idx="622">
                  <c:v>8.4398461750701905</c:v>
                </c:pt>
                <c:pt idx="623">
                  <c:v>30.851668794034392</c:v>
                </c:pt>
                <c:pt idx="624">
                  <c:v>-21.353412188791694</c:v>
                </c:pt>
                <c:pt idx="625">
                  <c:v>-79.984968520454089</c:v>
                </c:pt>
                <c:pt idx="626">
                  <c:v>-93.910723310323675</c:v>
                </c:pt>
                <c:pt idx="627">
                  <c:v>-15.480936041157868</c:v>
                </c:pt>
                <c:pt idx="628">
                  <c:v>-26.040758761313846</c:v>
                </c:pt>
                <c:pt idx="629">
                  <c:v>-69.160378888810186</c:v>
                </c:pt>
                <c:pt idx="630">
                  <c:v>23.402820064911936</c:v>
                </c:pt>
                <c:pt idx="631">
                  <c:v>-47.089083147430678</c:v>
                </c:pt>
                <c:pt idx="632">
                  <c:v>-42.31428383805352</c:v>
                </c:pt>
                <c:pt idx="633">
                  <c:v>16.452004424643601</c:v>
                </c:pt>
                <c:pt idx="634">
                  <c:v>-58.220139111163853</c:v>
                </c:pt>
                <c:pt idx="635">
                  <c:v>-81.160211386544177</c:v>
                </c:pt>
                <c:pt idx="636">
                  <c:v>1.9885037465374182</c:v>
                </c:pt>
                <c:pt idx="637">
                  <c:v>10.723432325250638</c:v>
                </c:pt>
                <c:pt idx="638">
                  <c:v>1.0064065040470354</c:v>
                </c:pt>
                <c:pt idx="639">
                  <c:v>-94.556907337069049</c:v>
                </c:pt>
                <c:pt idx="640">
                  <c:v>-25.532700857360922</c:v>
                </c:pt>
                <c:pt idx="641">
                  <c:v>-22.575057229751906</c:v>
                </c:pt>
                <c:pt idx="642">
                  <c:v>-6.9205770250761276</c:v>
                </c:pt>
                <c:pt idx="643">
                  <c:v>-64.93529399066756</c:v>
                </c:pt>
                <c:pt idx="644">
                  <c:v>-14.997560589264623</c:v>
                </c:pt>
                <c:pt idx="645">
                  <c:v>-47.501604019491289</c:v>
                </c:pt>
                <c:pt idx="646">
                  <c:v>-22.676445503686288</c:v>
                </c:pt>
                <c:pt idx="647">
                  <c:v>-27.118287970370154</c:v>
                </c:pt>
                <c:pt idx="648">
                  <c:v>0.47729929961849393</c:v>
                </c:pt>
                <c:pt idx="649">
                  <c:v>-18.445187972067316</c:v>
                </c:pt>
                <c:pt idx="650">
                  <c:v>-33.781270432305725</c:v>
                </c:pt>
                <c:pt idx="651">
                  <c:v>19.631123227796166</c:v>
                </c:pt>
                <c:pt idx="652">
                  <c:v>-49.761690984540614</c:v>
                </c:pt>
                <c:pt idx="653">
                  <c:v>38.584676892065346</c:v>
                </c:pt>
                <c:pt idx="654">
                  <c:v>-49.53967483437517</c:v>
                </c:pt>
                <c:pt idx="655">
                  <c:v>-11.84641655196836</c:v>
                </c:pt>
                <c:pt idx="656">
                  <c:v>5.4717115418657087</c:v>
                </c:pt>
                <c:pt idx="657">
                  <c:v>30.552937440882953</c:v>
                </c:pt>
                <c:pt idx="658">
                  <c:v>1.8035603269121943</c:v>
                </c:pt>
                <c:pt idx="659">
                  <c:v>-54.770154951073216</c:v>
                </c:pt>
                <c:pt idx="660">
                  <c:v>-57.96253402777689</c:v>
                </c:pt>
                <c:pt idx="661">
                  <c:v>-69.469835836837461</c:v>
                </c:pt>
                <c:pt idx="662">
                  <c:v>-5.1396951764465477</c:v>
                </c:pt>
                <c:pt idx="663">
                  <c:v>-20.771926348114533</c:v>
                </c:pt>
                <c:pt idx="664">
                  <c:v>-53.599776422019438</c:v>
                </c:pt>
                <c:pt idx="665">
                  <c:v>-34.215333418084988</c:v>
                </c:pt>
                <c:pt idx="666">
                  <c:v>-41.705123472967763</c:v>
                </c:pt>
                <c:pt idx="667">
                  <c:v>9.0461135167347315</c:v>
                </c:pt>
                <c:pt idx="668">
                  <c:v>-13.443800614547406</c:v>
                </c:pt>
                <c:pt idx="669">
                  <c:v>1.9420399036158464</c:v>
                </c:pt>
                <c:pt idx="670">
                  <c:v>-28.149552781127618</c:v>
                </c:pt>
                <c:pt idx="671">
                  <c:v>-17.025070375488234</c:v>
                </c:pt>
                <c:pt idx="672">
                  <c:v>-28.790583167576195</c:v>
                </c:pt>
                <c:pt idx="673">
                  <c:v>9.7725613180356348</c:v>
                </c:pt>
                <c:pt idx="674">
                  <c:v>5.1772489774246964</c:v>
                </c:pt>
                <c:pt idx="675">
                  <c:v>-3.0056754710562217</c:v>
                </c:pt>
                <c:pt idx="676">
                  <c:v>-11.74906046888443</c:v>
                </c:pt>
                <c:pt idx="677">
                  <c:v>-32.341704328547067</c:v>
                </c:pt>
                <c:pt idx="678">
                  <c:v>34.348519488837397</c:v>
                </c:pt>
                <c:pt idx="679">
                  <c:v>-45.556852550173453</c:v>
                </c:pt>
                <c:pt idx="680">
                  <c:v>-43.433080375390212</c:v>
                </c:pt>
                <c:pt idx="681">
                  <c:v>0.62900789007127855</c:v>
                </c:pt>
                <c:pt idx="682">
                  <c:v>-45.969884673537926</c:v>
                </c:pt>
                <c:pt idx="683">
                  <c:v>-9.5949287662355616</c:v>
                </c:pt>
                <c:pt idx="684">
                  <c:v>-22.770111932158009</c:v>
                </c:pt>
                <c:pt idx="685">
                  <c:v>-46.203525928979936</c:v>
                </c:pt>
                <c:pt idx="686">
                  <c:v>-61.344107396903844</c:v>
                </c:pt>
                <c:pt idx="687">
                  <c:v>-41.793135353976858</c:v>
                </c:pt>
                <c:pt idx="688">
                  <c:v>-42.97765916646663</c:v>
                </c:pt>
                <c:pt idx="689">
                  <c:v>-30.648747648556359</c:v>
                </c:pt>
                <c:pt idx="690">
                  <c:v>-63.975793707083476</c:v>
                </c:pt>
                <c:pt idx="691">
                  <c:v>5.3391130870615413</c:v>
                </c:pt>
                <c:pt idx="692">
                  <c:v>-35.315687199568565</c:v>
                </c:pt>
                <c:pt idx="693">
                  <c:v>-17.406233217305868</c:v>
                </c:pt>
                <c:pt idx="694">
                  <c:v>-28.571861450910617</c:v>
                </c:pt>
                <c:pt idx="695">
                  <c:v>-32.984418228396343</c:v>
                </c:pt>
                <c:pt idx="696">
                  <c:v>8.678875704604927</c:v>
                </c:pt>
                <c:pt idx="697">
                  <c:v>5.8145135778963706</c:v>
                </c:pt>
                <c:pt idx="698">
                  <c:v>7.3893304462852996</c:v>
                </c:pt>
                <c:pt idx="699">
                  <c:v>-31.933828279082455</c:v>
                </c:pt>
                <c:pt idx="700">
                  <c:v>-22.184816089611125</c:v>
                </c:pt>
                <c:pt idx="701">
                  <c:v>-47.973762610283522</c:v>
                </c:pt>
                <c:pt idx="702">
                  <c:v>9.2258158626853088</c:v>
                </c:pt>
                <c:pt idx="703">
                  <c:v>-8.1468617801651391</c:v>
                </c:pt>
                <c:pt idx="704">
                  <c:v>-21.997711332114186</c:v>
                </c:pt>
                <c:pt idx="705">
                  <c:v>-33.143613490550514</c:v>
                </c:pt>
                <c:pt idx="706">
                  <c:v>-49.232520454407258</c:v>
                </c:pt>
                <c:pt idx="707">
                  <c:v>-43.297731304366614</c:v>
                </c:pt>
                <c:pt idx="708">
                  <c:v>-38.677269238511307</c:v>
                </c:pt>
                <c:pt idx="709">
                  <c:v>-24.00625579417899</c:v>
                </c:pt>
                <c:pt idx="710">
                  <c:v>-33.466535345232295</c:v>
                </c:pt>
                <c:pt idx="711">
                  <c:v>-23.667189657989702</c:v>
                </c:pt>
                <c:pt idx="712">
                  <c:v>-53.519294709741679</c:v>
                </c:pt>
                <c:pt idx="713">
                  <c:v>-33.802853019890641</c:v>
                </c:pt>
                <c:pt idx="714">
                  <c:v>-49.443987977442596</c:v>
                </c:pt>
                <c:pt idx="715">
                  <c:v>19.155962235054865</c:v>
                </c:pt>
                <c:pt idx="716">
                  <c:v>-9.6272048089162823</c:v>
                </c:pt>
                <c:pt idx="717">
                  <c:v>-23.499126464538683</c:v>
                </c:pt>
                <c:pt idx="718">
                  <c:v>31.941520026574263</c:v>
                </c:pt>
                <c:pt idx="719">
                  <c:v>-30.674649859013208</c:v>
                </c:pt>
                <c:pt idx="720">
                  <c:v>-13.99780567426015</c:v>
                </c:pt>
                <c:pt idx="721">
                  <c:v>7.2052323962427032</c:v>
                </c:pt>
                <c:pt idx="722">
                  <c:v>-59.052622643026034</c:v>
                </c:pt>
                <c:pt idx="723">
                  <c:v>-106.22106298914127</c:v>
                </c:pt>
                <c:pt idx="724">
                  <c:v>-51.838534624233411</c:v>
                </c:pt>
                <c:pt idx="725">
                  <c:v>-55.175996028974417</c:v>
                </c:pt>
                <c:pt idx="726">
                  <c:v>-7.4883658613471837</c:v>
                </c:pt>
                <c:pt idx="727">
                  <c:v>-140.58097855561454</c:v>
                </c:pt>
                <c:pt idx="728">
                  <c:v>-18.658354502588104</c:v>
                </c:pt>
                <c:pt idx="729">
                  <c:v>-32.183671252819941</c:v>
                </c:pt>
                <c:pt idx="730">
                  <c:v>-54.222134304473052</c:v>
                </c:pt>
                <c:pt idx="731">
                  <c:v>34.013286861117251</c:v>
                </c:pt>
                <c:pt idx="732">
                  <c:v>-23.489074955344087</c:v>
                </c:pt>
                <c:pt idx="733">
                  <c:v>-41.635559980918323</c:v>
                </c:pt>
                <c:pt idx="734">
                  <c:v>-28.117850214867111</c:v>
                </c:pt>
                <c:pt idx="735">
                  <c:v>-5.4866146221487249</c:v>
                </c:pt>
                <c:pt idx="736">
                  <c:v>-16.402365726072553</c:v>
                </c:pt>
                <c:pt idx="737">
                  <c:v>12.789422524726856</c:v>
                </c:pt>
                <c:pt idx="738">
                  <c:v>-12.435875584128588</c:v>
                </c:pt>
                <c:pt idx="739">
                  <c:v>-55.070021241777788</c:v>
                </c:pt>
                <c:pt idx="740">
                  <c:v>-30.209996364559522</c:v>
                </c:pt>
                <c:pt idx="741">
                  <c:v>10.926675823521871</c:v>
                </c:pt>
                <c:pt idx="742">
                  <c:v>-59.650016827859652</c:v>
                </c:pt>
                <c:pt idx="743">
                  <c:v>-24.92008632800286</c:v>
                </c:pt>
                <c:pt idx="744">
                  <c:v>-39.601643720267937</c:v>
                </c:pt>
                <c:pt idx="745">
                  <c:v>0.69006850569622102</c:v>
                </c:pt>
                <c:pt idx="746">
                  <c:v>-42.135456385513997</c:v>
                </c:pt>
                <c:pt idx="747">
                  <c:v>-52.941502939253148</c:v>
                </c:pt>
                <c:pt idx="748">
                  <c:v>-70.475263401089791</c:v>
                </c:pt>
                <c:pt idx="749">
                  <c:v>-16.807119832224643</c:v>
                </c:pt>
                <c:pt idx="750">
                  <c:v>-12.127002296032948</c:v>
                </c:pt>
                <c:pt idx="751">
                  <c:v>-7.2729151974357364</c:v>
                </c:pt>
                <c:pt idx="752">
                  <c:v>-19.262962470717589</c:v>
                </c:pt>
                <c:pt idx="753">
                  <c:v>-47.109470096307298</c:v>
                </c:pt>
                <c:pt idx="754">
                  <c:v>-26.046668153354076</c:v>
                </c:pt>
                <c:pt idx="755">
                  <c:v>-46.11894256217834</c:v>
                </c:pt>
                <c:pt idx="756">
                  <c:v>-92.280918616480506</c:v>
                </c:pt>
                <c:pt idx="757">
                  <c:v>-34.668780122764041</c:v>
                </c:pt>
                <c:pt idx="758">
                  <c:v>-30.060331835596074</c:v>
                </c:pt>
                <c:pt idx="759">
                  <c:v>-57.88217682987267</c:v>
                </c:pt>
                <c:pt idx="760">
                  <c:v>-16.544830123031794</c:v>
                </c:pt>
                <c:pt idx="761">
                  <c:v>-58.037418429282575</c:v>
                </c:pt>
                <c:pt idx="762">
                  <c:v>-11.114731855984651</c:v>
                </c:pt>
                <c:pt idx="763">
                  <c:v>-42.446716622148223</c:v>
                </c:pt>
                <c:pt idx="764">
                  <c:v>-10.16554253638602</c:v>
                </c:pt>
                <c:pt idx="765">
                  <c:v>-29.285127302976619</c:v>
                </c:pt>
                <c:pt idx="766">
                  <c:v>3.1628026321776801</c:v>
                </c:pt>
                <c:pt idx="767">
                  <c:v>-1.389474218550955</c:v>
                </c:pt>
                <c:pt idx="768">
                  <c:v>-73.421110501010389</c:v>
                </c:pt>
                <c:pt idx="769">
                  <c:v>-52.208860868486134</c:v>
                </c:pt>
                <c:pt idx="770">
                  <c:v>-34.902228770512671</c:v>
                </c:pt>
                <c:pt idx="771">
                  <c:v>-115.9574300401614</c:v>
                </c:pt>
                <c:pt idx="772">
                  <c:v>-45.191186265803644</c:v>
                </c:pt>
                <c:pt idx="773">
                  <c:v>11.537138190816274</c:v>
                </c:pt>
                <c:pt idx="774">
                  <c:v>-13.698345242380661</c:v>
                </c:pt>
                <c:pt idx="775">
                  <c:v>16.384847562963728</c:v>
                </c:pt>
                <c:pt idx="776">
                  <c:v>-41.669255995928602</c:v>
                </c:pt>
                <c:pt idx="777">
                  <c:v>-12.006871514841912</c:v>
                </c:pt>
                <c:pt idx="778">
                  <c:v>-33.885948871698695</c:v>
                </c:pt>
                <c:pt idx="779">
                  <c:v>-8.525075946310281</c:v>
                </c:pt>
                <c:pt idx="780">
                  <c:v>-29.89008119310467</c:v>
                </c:pt>
                <c:pt idx="781">
                  <c:v>6.6044375585473958</c:v>
                </c:pt>
                <c:pt idx="782">
                  <c:v>-51.055345601586971</c:v>
                </c:pt>
                <c:pt idx="783">
                  <c:v>10.005849405023788</c:v>
                </c:pt>
                <c:pt idx="784">
                  <c:v>-10.438192149229636</c:v>
                </c:pt>
                <c:pt idx="785">
                  <c:v>-33.427554987532552</c:v>
                </c:pt>
                <c:pt idx="786">
                  <c:v>-34.919736720286842</c:v>
                </c:pt>
                <c:pt idx="787">
                  <c:v>-3.643224186324364</c:v>
                </c:pt>
                <c:pt idx="788">
                  <c:v>-28.381030126587156</c:v>
                </c:pt>
                <c:pt idx="789">
                  <c:v>-29.813788273227097</c:v>
                </c:pt>
                <c:pt idx="790">
                  <c:v>-20.835224079412761</c:v>
                </c:pt>
                <c:pt idx="791">
                  <c:v>34.379888476034964</c:v>
                </c:pt>
                <c:pt idx="792">
                  <c:v>-19.101262460960278</c:v>
                </c:pt>
                <c:pt idx="793">
                  <c:v>-32.157024222311982</c:v>
                </c:pt>
                <c:pt idx="794">
                  <c:v>-13.898052074023411</c:v>
                </c:pt>
                <c:pt idx="795">
                  <c:v>24.762231219357346</c:v>
                </c:pt>
                <c:pt idx="796">
                  <c:v>-73.80810626969307</c:v>
                </c:pt>
                <c:pt idx="797">
                  <c:v>-30.635663428656521</c:v>
                </c:pt>
                <c:pt idx="798">
                  <c:v>29.331027208669187</c:v>
                </c:pt>
                <c:pt idx="799">
                  <c:v>-15.971684273345353</c:v>
                </c:pt>
                <c:pt idx="800">
                  <c:v>-11.662734567484328</c:v>
                </c:pt>
                <c:pt idx="801">
                  <c:v>-38.505007955930317</c:v>
                </c:pt>
                <c:pt idx="802">
                  <c:v>-17.335145689156192</c:v>
                </c:pt>
                <c:pt idx="803">
                  <c:v>-37.19730472005012</c:v>
                </c:pt>
                <c:pt idx="804">
                  <c:v>-92.553394915951259</c:v>
                </c:pt>
                <c:pt idx="805">
                  <c:v>-40.094154351417806</c:v>
                </c:pt>
                <c:pt idx="806">
                  <c:v>-68.416111643341168</c:v>
                </c:pt>
                <c:pt idx="807">
                  <c:v>-145.48768795289706</c:v>
                </c:pt>
                <c:pt idx="808">
                  <c:v>-51.547996142268964</c:v>
                </c:pt>
                <c:pt idx="809">
                  <c:v>25.839677598844567</c:v>
                </c:pt>
                <c:pt idx="810">
                  <c:v>-18.910358191618364</c:v>
                </c:pt>
                <c:pt idx="811">
                  <c:v>-12.491802605719215</c:v>
                </c:pt>
                <c:pt idx="812">
                  <c:v>1.0490169025884342</c:v>
                </c:pt>
                <c:pt idx="813">
                  <c:v>-48.707864603768776</c:v>
                </c:pt>
                <c:pt idx="814">
                  <c:v>-3.4240642449340086</c:v>
                </c:pt>
                <c:pt idx="815">
                  <c:v>-17.532652060799016</c:v>
                </c:pt>
                <c:pt idx="816">
                  <c:v>-26.931346431798907</c:v>
                </c:pt>
                <c:pt idx="817">
                  <c:v>10.434870220129422</c:v>
                </c:pt>
                <c:pt idx="818">
                  <c:v>-51.092093122488087</c:v>
                </c:pt>
                <c:pt idx="819">
                  <c:v>-17.830561382074229</c:v>
                </c:pt>
                <c:pt idx="820">
                  <c:v>-32.748310508798092</c:v>
                </c:pt>
                <c:pt idx="821">
                  <c:v>-20.042287961589267</c:v>
                </c:pt>
                <c:pt idx="822">
                  <c:v>-49.143720242479993</c:v>
                </c:pt>
                <c:pt idx="823">
                  <c:v>-33.977831636435063</c:v>
                </c:pt>
                <c:pt idx="824">
                  <c:v>-38.821089392834303</c:v>
                </c:pt>
                <c:pt idx="825">
                  <c:v>33.616345818630393</c:v>
                </c:pt>
                <c:pt idx="826">
                  <c:v>-20.15729484798495</c:v>
                </c:pt>
                <c:pt idx="827">
                  <c:v>-32.624865442321749</c:v>
                </c:pt>
                <c:pt idx="828">
                  <c:v>-41.322312879248265</c:v>
                </c:pt>
                <c:pt idx="829">
                  <c:v>-14.285059065745791</c:v>
                </c:pt>
                <c:pt idx="830">
                  <c:v>-120.66580028799621</c:v>
                </c:pt>
                <c:pt idx="831">
                  <c:v>9.0855814345825507</c:v>
                </c:pt>
                <c:pt idx="832">
                  <c:v>-106.10850276234086</c:v>
                </c:pt>
                <c:pt idx="833">
                  <c:v>7.6014401996923198</c:v>
                </c:pt>
                <c:pt idx="834">
                  <c:v>-73.748419832520796</c:v>
                </c:pt>
                <c:pt idx="835">
                  <c:v>-56.264001208570683</c:v>
                </c:pt>
                <c:pt idx="836">
                  <c:v>3.3505077435779071</c:v>
                </c:pt>
                <c:pt idx="837">
                  <c:v>-23.823609357559498</c:v>
                </c:pt>
                <c:pt idx="838">
                  <c:v>-78.373910502398189</c:v>
                </c:pt>
                <c:pt idx="839">
                  <c:v>-5.8835238051185712</c:v>
                </c:pt>
                <c:pt idx="840">
                  <c:v>-1.7291848974091124</c:v>
                </c:pt>
                <c:pt idx="841">
                  <c:v>-5.9984223372516432</c:v>
                </c:pt>
                <c:pt idx="842">
                  <c:v>-62.05018874615056</c:v>
                </c:pt>
                <c:pt idx="843">
                  <c:v>-18.37779117691074</c:v>
                </c:pt>
                <c:pt idx="844">
                  <c:v>-30.780923867505443</c:v>
                </c:pt>
                <c:pt idx="845">
                  <c:v>-41.007133022952836</c:v>
                </c:pt>
                <c:pt idx="846">
                  <c:v>6.7573506030640118</c:v>
                </c:pt>
                <c:pt idx="847">
                  <c:v>-19.171548555572038</c:v>
                </c:pt>
                <c:pt idx="848">
                  <c:v>-74.087819530816063</c:v>
                </c:pt>
                <c:pt idx="849">
                  <c:v>-42.736457909848262</c:v>
                </c:pt>
                <c:pt idx="850">
                  <c:v>-28.831261452373077</c:v>
                </c:pt>
                <c:pt idx="851">
                  <c:v>-34.851505789066302</c:v>
                </c:pt>
                <c:pt idx="852">
                  <c:v>10.454726682660338</c:v>
                </c:pt>
                <c:pt idx="853">
                  <c:v>-15.664486513316362</c:v>
                </c:pt>
                <c:pt idx="854">
                  <c:v>-19.391852116328344</c:v>
                </c:pt>
                <c:pt idx="855">
                  <c:v>-12.390063798622982</c:v>
                </c:pt>
                <c:pt idx="856">
                  <c:v>11.100512306678905</c:v>
                </c:pt>
                <c:pt idx="857">
                  <c:v>-47.149660912185858</c:v>
                </c:pt>
                <c:pt idx="858">
                  <c:v>-66.185333570895409</c:v>
                </c:pt>
                <c:pt idx="859">
                  <c:v>-7.5902814379518944</c:v>
                </c:pt>
                <c:pt idx="860">
                  <c:v>-54.347854789618658</c:v>
                </c:pt>
                <c:pt idx="861">
                  <c:v>0.67721792629376765</c:v>
                </c:pt>
                <c:pt idx="862">
                  <c:v>-72.869370616481604</c:v>
                </c:pt>
                <c:pt idx="863">
                  <c:v>-30.031175925041985</c:v>
                </c:pt>
                <c:pt idx="864">
                  <c:v>-21.165662228002581</c:v>
                </c:pt>
                <c:pt idx="865">
                  <c:v>-7.1485643273247632</c:v>
                </c:pt>
                <c:pt idx="866">
                  <c:v>-39.914626961538723</c:v>
                </c:pt>
                <c:pt idx="867">
                  <c:v>-24.934721334616846</c:v>
                </c:pt>
                <c:pt idx="868">
                  <c:v>-24.183529893590311</c:v>
                </c:pt>
                <c:pt idx="869">
                  <c:v>-29.206406561415399</c:v>
                </c:pt>
                <c:pt idx="870">
                  <c:v>6.6045488100418481</c:v>
                </c:pt>
                <c:pt idx="871">
                  <c:v>-8.7355798659872335</c:v>
                </c:pt>
                <c:pt idx="872">
                  <c:v>13.501787458235</c:v>
                </c:pt>
                <c:pt idx="873">
                  <c:v>18.573597911326413</c:v>
                </c:pt>
                <c:pt idx="874">
                  <c:v>-34.426663089160208</c:v>
                </c:pt>
                <c:pt idx="875">
                  <c:v>8.4814777345758721</c:v>
                </c:pt>
                <c:pt idx="876">
                  <c:v>-9.6783122224075981</c:v>
                </c:pt>
                <c:pt idx="877">
                  <c:v>17.235028643138339</c:v>
                </c:pt>
                <c:pt idx="878">
                  <c:v>-27.474065641620889</c:v>
                </c:pt>
                <c:pt idx="879">
                  <c:v>11.58898778378547</c:v>
                </c:pt>
                <c:pt idx="880">
                  <c:v>22.617879962640504</c:v>
                </c:pt>
                <c:pt idx="881">
                  <c:v>-39.172975632686907</c:v>
                </c:pt>
                <c:pt idx="882">
                  <c:v>-56.507703296243925</c:v>
                </c:pt>
                <c:pt idx="883">
                  <c:v>-4.8249182778245405</c:v>
                </c:pt>
                <c:pt idx="884">
                  <c:v>-22.816262992751057</c:v>
                </c:pt>
                <c:pt idx="885">
                  <c:v>-28.767769034236444</c:v>
                </c:pt>
                <c:pt idx="886">
                  <c:v>10.806585258782683</c:v>
                </c:pt>
                <c:pt idx="887">
                  <c:v>-36.493497285357087</c:v>
                </c:pt>
                <c:pt idx="888">
                  <c:v>-43.559066581617593</c:v>
                </c:pt>
                <c:pt idx="889">
                  <c:v>-42.943154722973183</c:v>
                </c:pt>
                <c:pt idx="890">
                  <c:v>-13.813206585057038</c:v>
                </c:pt>
                <c:pt idx="891">
                  <c:v>2.5714300616459305</c:v>
                </c:pt>
                <c:pt idx="892">
                  <c:v>-14.700168816942188</c:v>
                </c:pt>
                <c:pt idx="893">
                  <c:v>-39.316088099125473</c:v>
                </c:pt>
                <c:pt idx="894">
                  <c:v>0.34705654562467458</c:v>
                </c:pt>
                <c:pt idx="895">
                  <c:v>-10.946711630260992</c:v>
                </c:pt>
                <c:pt idx="896">
                  <c:v>-18.573534763001639</c:v>
                </c:pt>
                <c:pt idx="897">
                  <c:v>-32.365618348007281</c:v>
                </c:pt>
                <c:pt idx="898">
                  <c:v>-23.257680959794349</c:v>
                </c:pt>
                <c:pt idx="899">
                  <c:v>-8.8630852630038248</c:v>
                </c:pt>
                <c:pt idx="900">
                  <c:v>-68.252002061616906</c:v>
                </c:pt>
                <c:pt idx="901">
                  <c:v>-12.752554642831917</c:v>
                </c:pt>
                <c:pt idx="902">
                  <c:v>-20.125100221952131</c:v>
                </c:pt>
                <c:pt idx="903">
                  <c:v>-34.141313409076382</c:v>
                </c:pt>
                <c:pt idx="904">
                  <c:v>-20.153719378439199</c:v>
                </c:pt>
                <c:pt idx="905">
                  <c:v>-74.497791766526035</c:v>
                </c:pt>
                <c:pt idx="906">
                  <c:v>-4.7801657375680335</c:v>
                </c:pt>
                <c:pt idx="907">
                  <c:v>-60.658015136084678</c:v>
                </c:pt>
                <c:pt idx="908">
                  <c:v>11.565230268134545</c:v>
                </c:pt>
                <c:pt idx="909">
                  <c:v>-81.592156677550179</c:v>
                </c:pt>
                <c:pt idx="910">
                  <c:v>-49.335252324465891</c:v>
                </c:pt>
                <c:pt idx="911">
                  <c:v>-7.3191815284974382</c:v>
                </c:pt>
                <c:pt idx="912">
                  <c:v>-31.068389021753397</c:v>
                </c:pt>
                <c:pt idx="913">
                  <c:v>-39.12693206754178</c:v>
                </c:pt>
                <c:pt idx="914">
                  <c:v>-19.928746147517707</c:v>
                </c:pt>
                <c:pt idx="915">
                  <c:v>-52.188229498926653</c:v>
                </c:pt>
                <c:pt idx="916">
                  <c:v>-9.7622465352238166</c:v>
                </c:pt>
                <c:pt idx="917">
                  <c:v>-7.5230905815038653</c:v>
                </c:pt>
                <c:pt idx="918">
                  <c:v>-12.13018225237402</c:v>
                </c:pt>
                <c:pt idx="919">
                  <c:v>11.26783758790377</c:v>
                </c:pt>
                <c:pt idx="920">
                  <c:v>-80.898315725054658</c:v>
                </c:pt>
                <c:pt idx="921">
                  <c:v>-11.263147309068565</c:v>
                </c:pt>
                <c:pt idx="922">
                  <c:v>-80.066383865045935</c:v>
                </c:pt>
                <c:pt idx="923">
                  <c:v>-12.778776655729409</c:v>
                </c:pt>
                <c:pt idx="924">
                  <c:v>13.077623468458617</c:v>
                </c:pt>
                <c:pt idx="925">
                  <c:v>-15.590980383199543</c:v>
                </c:pt>
                <c:pt idx="926">
                  <c:v>9.4868981087950353</c:v>
                </c:pt>
                <c:pt idx="927">
                  <c:v>-41.534870283290623</c:v>
                </c:pt>
                <c:pt idx="928">
                  <c:v>26.460795965703038</c:v>
                </c:pt>
                <c:pt idx="929">
                  <c:v>-36.734752498643083</c:v>
                </c:pt>
                <c:pt idx="930">
                  <c:v>21.923782738757094</c:v>
                </c:pt>
                <c:pt idx="931">
                  <c:v>-31.825695547864363</c:v>
                </c:pt>
                <c:pt idx="932">
                  <c:v>17.10429574418356</c:v>
                </c:pt>
                <c:pt idx="933">
                  <c:v>-19.550255175101746</c:v>
                </c:pt>
                <c:pt idx="934">
                  <c:v>-24.05933039768815</c:v>
                </c:pt>
                <c:pt idx="935">
                  <c:v>-24.601250684526171</c:v>
                </c:pt>
                <c:pt idx="936">
                  <c:v>-44.18435149606966</c:v>
                </c:pt>
                <c:pt idx="937">
                  <c:v>-54.589278145678826</c:v>
                </c:pt>
                <c:pt idx="938">
                  <c:v>-40.459433154814199</c:v>
                </c:pt>
                <c:pt idx="939">
                  <c:v>-20.855732124693034</c:v>
                </c:pt>
                <c:pt idx="940">
                  <c:v>-52.305938181177901</c:v>
                </c:pt>
                <c:pt idx="941">
                  <c:v>-9.8741362016069445</c:v>
                </c:pt>
                <c:pt idx="942">
                  <c:v>-4.9199157311896826</c:v>
                </c:pt>
                <c:pt idx="943">
                  <c:v>-19.118672297454758</c:v>
                </c:pt>
                <c:pt idx="944">
                  <c:v>-17.686025693486378</c:v>
                </c:pt>
                <c:pt idx="945">
                  <c:v>-22.395482100483783</c:v>
                </c:pt>
                <c:pt idx="946">
                  <c:v>-14.923368660550231</c:v>
                </c:pt>
                <c:pt idx="947">
                  <c:v>2.5713957928554692</c:v>
                </c:pt>
                <c:pt idx="948">
                  <c:v>-46.650513425402714</c:v>
                </c:pt>
                <c:pt idx="949">
                  <c:v>-34.48741197592549</c:v>
                </c:pt>
                <c:pt idx="950">
                  <c:v>-8.8082932145911457</c:v>
                </c:pt>
                <c:pt idx="951">
                  <c:v>-17.2516005438086</c:v>
                </c:pt>
                <c:pt idx="952">
                  <c:v>-181.5916262895559</c:v>
                </c:pt>
                <c:pt idx="953">
                  <c:v>-36.953576212761185</c:v>
                </c:pt>
                <c:pt idx="954">
                  <c:v>2.011135264072589</c:v>
                </c:pt>
                <c:pt idx="955">
                  <c:v>-69.404280782226124</c:v>
                </c:pt>
                <c:pt idx="956">
                  <c:v>22.55719730323052</c:v>
                </c:pt>
                <c:pt idx="957">
                  <c:v>-16.235966163110994</c:v>
                </c:pt>
                <c:pt idx="958">
                  <c:v>-47.060789464681726</c:v>
                </c:pt>
                <c:pt idx="959">
                  <c:v>-40.101171780475205</c:v>
                </c:pt>
                <c:pt idx="960">
                  <c:v>-25.569053229822252</c:v>
                </c:pt>
                <c:pt idx="961">
                  <c:v>10.905245222770889</c:v>
                </c:pt>
                <c:pt idx="962">
                  <c:v>-32.413312331270873</c:v>
                </c:pt>
                <c:pt idx="963">
                  <c:v>-53.873220287143504</c:v>
                </c:pt>
                <c:pt idx="964">
                  <c:v>-138.26533030187036</c:v>
                </c:pt>
                <c:pt idx="965">
                  <c:v>-89.977731671265929</c:v>
                </c:pt>
                <c:pt idx="966">
                  <c:v>24.042967589163624</c:v>
                </c:pt>
                <c:pt idx="967">
                  <c:v>-63.322485492089676</c:v>
                </c:pt>
                <c:pt idx="968">
                  <c:v>-14.931179022588488</c:v>
                </c:pt>
                <c:pt idx="969">
                  <c:v>-42.000543694711091</c:v>
                </c:pt>
                <c:pt idx="970">
                  <c:v>-12.174383310904098</c:v>
                </c:pt>
                <c:pt idx="971">
                  <c:v>18.989689135375624</c:v>
                </c:pt>
                <c:pt idx="972">
                  <c:v>-8.7475079487642162</c:v>
                </c:pt>
                <c:pt idx="973">
                  <c:v>-41.201009130201392</c:v>
                </c:pt>
                <c:pt idx="974">
                  <c:v>-3.1901634573097652</c:v>
                </c:pt>
                <c:pt idx="975">
                  <c:v>-14.698394023823241</c:v>
                </c:pt>
                <c:pt idx="976">
                  <c:v>-27.01687197755885</c:v>
                </c:pt>
                <c:pt idx="977">
                  <c:v>-45.293156644907377</c:v>
                </c:pt>
                <c:pt idx="978">
                  <c:v>-5.489265890019535</c:v>
                </c:pt>
                <c:pt idx="979">
                  <c:v>-7.8149686932826654</c:v>
                </c:pt>
                <c:pt idx="980">
                  <c:v>-10.605735073406329</c:v>
                </c:pt>
                <c:pt idx="981">
                  <c:v>-68.095326655988771</c:v>
                </c:pt>
                <c:pt idx="982">
                  <c:v>-35.884067812870931</c:v>
                </c:pt>
                <c:pt idx="983">
                  <c:v>10.971247382573624</c:v>
                </c:pt>
                <c:pt idx="984">
                  <c:v>43.14298930190607</c:v>
                </c:pt>
                <c:pt idx="985">
                  <c:v>-32.163450146718354</c:v>
                </c:pt>
                <c:pt idx="986">
                  <c:v>-15.180056781110942</c:v>
                </c:pt>
                <c:pt idx="987">
                  <c:v>-94.47827065695671</c:v>
                </c:pt>
                <c:pt idx="988">
                  <c:v>-30.601735404399186</c:v>
                </c:pt>
                <c:pt idx="989">
                  <c:v>-60.000037873220542</c:v>
                </c:pt>
                <c:pt idx="990">
                  <c:v>-49.104273188307836</c:v>
                </c:pt>
                <c:pt idx="991">
                  <c:v>-27.905486742757311</c:v>
                </c:pt>
                <c:pt idx="992">
                  <c:v>-79.826512152486828</c:v>
                </c:pt>
                <c:pt idx="993">
                  <c:v>-23.552605755912275</c:v>
                </c:pt>
                <c:pt idx="994">
                  <c:v>-4.7007522415812559</c:v>
                </c:pt>
                <c:pt idx="995">
                  <c:v>11.739829084803521</c:v>
                </c:pt>
                <c:pt idx="996">
                  <c:v>-45.949313350603411</c:v>
                </c:pt>
                <c:pt idx="997">
                  <c:v>-20.296912505897033</c:v>
                </c:pt>
                <c:pt idx="998">
                  <c:v>-1.5855914545955088</c:v>
                </c:pt>
                <c:pt idx="999">
                  <c:v>31.558615233092677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3.1227842721950427</c:v>
                </c:pt>
                <c:pt idx="1">
                  <c:v>1.7057349616385968</c:v>
                </c:pt>
                <c:pt idx="2">
                  <c:v>-18.849096961725223</c:v>
                </c:pt>
                <c:pt idx="3">
                  <c:v>-12.878264031811087</c:v>
                </c:pt>
                <c:pt idx="4">
                  <c:v>-24.971557069895461</c:v>
                </c:pt>
                <c:pt idx="5">
                  <c:v>-33.471420168145059</c:v>
                </c:pt>
                <c:pt idx="6">
                  <c:v>-11.354673125782544</c:v>
                </c:pt>
                <c:pt idx="7">
                  <c:v>19.797777813537564</c:v>
                </c:pt>
                <c:pt idx="8">
                  <c:v>16.7755311674944</c:v>
                </c:pt>
                <c:pt idx="9">
                  <c:v>-35.918527458981941</c:v>
                </c:pt>
                <c:pt idx="10">
                  <c:v>-65.288093703512573</c:v>
                </c:pt>
                <c:pt idx="11">
                  <c:v>-35.333593716896551</c:v>
                </c:pt>
                <c:pt idx="12">
                  <c:v>-28.975903252089914</c:v>
                </c:pt>
                <c:pt idx="13">
                  <c:v>-23.417352359142612</c:v>
                </c:pt>
                <c:pt idx="14">
                  <c:v>-15.051905379763676</c:v>
                </c:pt>
                <c:pt idx="15">
                  <c:v>-105.99761461733364</c:v>
                </c:pt>
                <c:pt idx="16">
                  <c:v>6.527320697322077</c:v>
                </c:pt>
                <c:pt idx="17">
                  <c:v>-173.56362527615431</c:v>
                </c:pt>
                <c:pt idx="18">
                  <c:v>-35.233340988375218</c:v>
                </c:pt>
                <c:pt idx="19">
                  <c:v>3.6561886936510941</c:v>
                </c:pt>
                <c:pt idx="20">
                  <c:v>-16.811934386213526</c:v>
                </c:pt>
                <c:pt idx="21">
                  <c:v>-45.91011657155326</c:v>
                </c:pt>
                <c:pt idx="22">
                  <c:v>16.612068677971536</c:v>
                </c:pt>
                <c:pt idx="23">
                  <c:v>-4.0336642345650224</c:v>
                </c:pt>
                <c:pt idx="24">
                  <c:v>-0.71828752850519351</c:v>
                </c:pt>
                <c:pt idx="25">
                  <c:v>-49.459011716957406</c:v>
                </c:pt>
                <c:pt idx="26">
                  <c:v>-11.1543017023033</c:v>
                </c:pt>
                <c:pt idx="27">
                  <c:v>-15.461407472976184</c:v>
                </c:pt>
                <c:pt idx="28">
                  <c:v>-62.801091198994165</c:v>
                </c:pt>
                <c:pt idx="29">
                  <c:v>2.7298920964490918</c:v>
                </c:pt>
                <c:pt idx="30">
                  <c:v>-62.213164692170473</c:v>
                </c:pt>
                <c:pt idx="31">
                  <c:v>-45.505301841242314</c:v>
                </c:pt>
                <c:pt idx="32">
                  <c:v>-6.2430484170053333</c:v>
                </c:pt>
                <c:pt idx="33">
                  <c:v>3.8583923161088762</c:v>
                </c:pt>
                <c:pt idx="34">
                  <c:v>47.909769559803806</c:v>
                </c:pt>
                <c:pt idx="35">
                  <c:v>13.208726894620078</c:v>
                </c:pt>
                <c:pt idx="36">
                  <c:v>-70.416459956438246</c:v>
                </c:pt>
                <c:pt idx="37">
                  <c:v>-11.80807734305097</c:v>
                </c:pt>
                <c:pt idx="38">
                  <c:v>-10.369736486475823</c:v>
                </c:pt>
                <c:pt idx="39">
                  <c:v>-50.403241794684106</c:v>
                </c:pt>
                <c:pt idx="40">
                  <c:v>-52.824426898646934</c:v>
                </c:pt>
                <c:pt idx="41">
                  <c:v>12.398376092636838</c:v>
                </c:pt>
                <c:pt idx="42">
                  <c:v>-37.140366160156276</c:v>
                </c:pt>
                <c:pt idx="43">
                  <c:v>-54.990889571089987</c:v>
                </c:pt>
                <c:pt idx="44">
                  <c:v>-40.486815725161833</c:v>
                </c:pt>
                <c:pt idx="45">
                  <c:v>-161.61078767311682</c:v>
                </c:pt>
                <c:pt idx="46">
                  <c:v>33.181803920968349</c:v>
                </c:pt>
                <c:pt idx="47">
                  <c:v>-74.404612102871923</c:v>
                </c:pt>
                <c:pt idx="48">
                  <c:v>-13.89570707618239</c:v>
                </c:pt>
                <c:pt idx="49">
                  <c:v>-36.088751686425397</c:v>
                </c:pt>
                <c:pt idx="50">
                  <c:v>-133.75511543956895</c:v>
                </c:pt>
                <c:pt idx="51">
                  <c:v>-46.375002430945187</c:v>
                </c:pt>
                <c:pt idx="52">
                  <c:v>-151.23138488460967</c:v>
                </c:pt>
                <c:pt idx="53">
                  <c:v>-47.328570865993022</c:v>
                </c:pt>
                <c:pt idx="54">
                  <c:v>-60.069626313579377</c:v>
                </c:pt>
                <c:pt idx="55">
                  <c:v>-61.171576785622882</c:v>
                </c:pt>
                <c:pt idx="56">
                  <c:v>-14.650945882527676</c:v>
                </c:pt>
                <c:pt idx="57">
                  <c:v>-56.888631507370093</c:v>
                </c:pt>
                <c:pt idx="58">
                  <c:v>-29.534081927368415</c:v>
                </c:pt>
                <c:pt idx="59">
                  <c:v>-46.649677708218626</c:v>
                </c:pt>
                <c:pt idx="60">
                  <c:v>-59.132882711869719</c:v>
                </c:pt>
                <c:pt idx="61">
                  <c:v>-40.91952939977849</c:v>
                </c:pt>
                <c:pt idx="62">
                  <c:v>39.546525458279227</c:v>
                </c:pt>
                <c:pt idx="63">
                  <c:v>0.71267144643679625</c:v>
                </c:pt>
                <c:pt idx="64">
                  <c:v>-34.371205276162172</c:v>
                </c:pt>
                <c:pt idx="65">
                  <c:v>-65.97481166585132</c:v>
                </c:pt>
                <c:pt idx="66">
                  <c:v>-51.590069107780849</c:v>
                </c:pt>
                <c:pt idx="67">
                  <c:v>14.05508084270696</c:v>
                </c:pt>
                <c:pt idx="68">
                  <c:v>-49.668903190131665</c:v>
                </c:pt>
                <c:pt idx="69">
                  <c:v>-26.451700135698474</c:v>
                </c:pt>
                <c:pt idx="70">
                  <c:v>-36.435801529871291</c:v>
                </c:pt>
                <c:pt idx="71">
                  <c:v>-0.4241823676942218</c:v>
                </c:pt>
                <c:pt idx="72">
                  <c:v>-10.216491046761707</c:v>
                </c:pt>
                <c:pt idx="73">
                  <c:v>-13.628813376941805</c:v>
                </c:pt>
                <c:pt idx="74">
                  <c:v>-26.214533241764975</c:v>
                </c:pt>
                <c:pt idx="75">
                  <c:v>31.295674641562538</c:v>
                </c:pt>
                <c:pt idx="76">
                  <c:v>-56.232439804714218</c:v>
                </c:pt>
                <c:pt idx="77">
                  <c:v>-10.730601918099747</c:v>
                </c:pt>
                <c:pt idx="78">
                  <c:v>-61.980880446329962</c:v>
                </c:pt>
                <c:pt idx="79">
                  <c:v>-34.053917784588869</c:v>
                </c:pt>
                <c:pt idx="80">
                  <c:v>-77.058688474581714</c:v>
                </c:pt>
                <c:pt idx="81">
                  <c:v>51.16856925759717</c:v>
                </c:pt>
                <c:pt idx="82">
                  <c:v>-48.039908220208616</c:v>
                </c:pt>
                <c:pt idx="83">
                  <c:v>-18.856841413053392</c:v>
                </c:pt>
                <c:pt idx="84">
                  <c:v>10.555404126076965</c:v>
                </c:pt>
                <c:pt idx="85">
                  <c:v>-121.83269932669464</c:v>
                </c:pt>
                <c:pt idx="86">
                  <c:v>-7.1694425648381674</c:v>
                </c:pt>
                <c:pt idx="87">
                  <c:v>5.6920994123894202</c:v>
                </c:pt>
                <c:pt idx="88">
                  <c:v>-23.249623040412349</c:v>
                </c:pt>
                <c:pt idx="89">
                  <c:v>-39.192968165993747</c:v>
                </c:pt>
                <c:pt idx="90">
                  <c:v>102.02419973241075</c:v>
                </c:pt>
                <c:pt idx="91">
                  <c:v>-16.57325562259253</c:v>
                </c:pt>
                <c:pt idx="92">
                  <c:v>-80.03983772573163</c:v>
                </c:pt>
                <c:pt idx="93">
                  <c:v>-101.63522605718764</c:v>
                </c:pt>
                <c:pt idx="94">
                  <c:v>-13.527759191770283</c:v>
                </c:pt>
                <c:pt idx="95">
                  <c:v>-28.228151278911497</c:v>
                </c:pt>
                <c:pt idx="96">
                  <c:v>-19.163670670828139</c:v>
                </c:pt>
                <c:pt idx="97">
                  <c:v>-11.489363049623737</c:v>
                </c:pt>
                <c:pt idx="98">
                  <c:v>-21.014004858166324</c:v>
                </c:pt>
                <c:pt idx="99">
                  <c:v>-34.407160529792819</c:v>
                </c:pt>
                <c:pt idx="100">
                  <c:v>-44.452764291966517</c:v>
                </c:pt>
                <c:pt idx="101">
                  <c:v>-32.359170004694846</c:v>
                </c:pt>
                <c:pt idx="102">
                  <c:v>-41.608409298299073</c:v>
                </c:pt>
                <c:pt idx="103">
                  <c:v>-18.965345953447972</c:v>
                </c:pt>
                <c:pt idx="104">
                  <c:v>-76.589750201720804</c:v>
                </c:pt>
                <c:pt idx="105">
                  <c:v>7.2049795142744468</c:v>
                </c:pt>
                <c:pt idx="106">
                  <c:v>-30.380506702657158</c:v>
                </c:pt>
                <c:pt idx="107">
                  <c:v>-17.938245868600564</c:v>
                </c:pt>
                <c:pt idx="108">
                  <c:v>-75.009025298742671</c:v>
                </c:pt>
                <c:pt idx="109">
                  <c:v>13.772699795793784</c:v>
                </c:pt>
                <c:pt idx="110">
                  <c:v>-50.83039782110253</c:v>
                </c:pt>
                <c:pt idx="111">
                  <c:v>-98.043184401543783</c:v>
                </c:pt>
                <c:pt idx="112">
                  <c:v>-56.087930429065736</c:v>
                </c:pt>
                <c:pt idx="113">
                  <c:v>-33.751419656868876</c:v>
                </c:pt>
                <c:pt idx="114">
                  <c:v>-35.670864333414457</c:v>
                </c:pt>
                <c:pt idx="115">
                  <c:v>-75.489687433113048</c:v>
                </c:pt>
                <c:pt idx="116">
                  <c:v>41.920560126743297</c:v>
                </c:pt>
                <c:pt idx="117">
                  <c:v>7.5656887705782712</c:v>
                </c:pt>
                <c:pt idx="118">
                  <c:v>48.142079004806405</c:v>
                </c:pt>
                <c:pt idx="119">
                  <c:v>-7.9839433777812827</c:v>
                </c:pt>
                <c:pt idx="120">
                  <c:v>-4.4737867458143299</c:v>
                </c:pt>
                <c:pt idx="121">
                  <c:v>-19.517800631111331</c:v>
                </c:pt>
                <c:pt idx="122">
                  <c:v>-18.133544871525224</c:v>
                </c:pt>
                <c:pt idx="123">
                  <c:v>-94.60700632771163</c:v>
                </c:pt>
                <c:pt idx="124">
                  <c:v>-45.879262954071869</c:v>
                </c:pt>
                <c:pt idx="125">
                  <c:v>-24.367142435838055</c:v>
                </c:pt>
                <c:pt idx="126">
                  <c:v>-35.45205425088308</c:v>
                </c:pt>
                <c:pt idx="127">
                  <c:v>-13.986084966361517</c:v>
                </c:pt>
                <c:pt idx="128">
                  <c:v>-15.647455699452447</c:v>
                </c:pt>
                <c:pt idx="129">
                  <c:v>-34.495358331628047</c:v>
                </c:pt>
                <c:pt idx="130">
                  <c:v>33.229380001937031</c:v>
                </c:pt>
                <c:pt idx="131">
                  <c:v>-75.253702906271741</c:v>
                </c:pt>
                <c:pt idx="132">
                  <c:v>-22.388340275278964</c:v>
                </c:pt>
                <c:pt idx="133">
                  <c:v>1.4914493105694859</c:v>
                </c:pt>
                <c:pt idx="134">
                  <c:v>7.1267128131706787</c:v>
                </c:pt>
                <c:pt idx="135">
                  <c:v>-10.975696154184124</c:v>
                </c:pt>
                <c:pt idx="136">
                  <c:v>-20.481860268375893</c:v>
                </c:pt>
                <c:pt idx="137">
                  <c:v>-14.381656040325606</c:v>
                </c:pt>
                <c:pt idx="138">
                  <c:v>-51.740461036379202</c:v>
                </c:pt>
                <c:pt idx="139">
                  <c:v>-55.301434415900225</c:v>
                </c:pt>
                <c:pt idx="140">
                  <c:v>-100.24424824001468</c:v>
                </c:pt>
                <c:pt idx="141">
                  <c:v>49.8778714014028</c:v>
                </c:pt>
                <c:pt idx="142">
                  <c:v>-24.753483849668402</c:v>
                </c:pt>
                <c:pt idx="143">
                  <c:v>2.1820610877279023</c:v>
                </c:pt>
                <c:pt idx="144">
                  <c:v>-68.446930425232111</c:v>
                </c:pt>
                <c:pt idx="145">
                  <c:v>27.282496531822996</c:v>
                </c:pt>
                <c:pt idx="146">
                  <c:v>-39.061569303916258</c:v>
                </c:pt>
                <c:pt idx="147">
                  <c:v>45.663507730552382</c:v>
                </c:pt>
                <c:pt idx="148">
                  <c:v>-60.576520315989171</c:v>
                </c:pt>
                <c:pt idx="149">
                  <c:v>-103.6603771025746</c:v>
                </c:pt>
                <c:pt idx="150">
                  <c:v>-29.340613627394227</c:v>
                </c:pt>
                <c:pt idx="151">
                  <c:v>-62.132693871742752</c:v>
                </c:pt>
                <c:pt idx="152">
                  <c:v>-23.330822644849974</c:v>
                </c:pt>
                <c:pt idx="153">
                  <c:v>39.699185206988624</c:v>
                </c:pt>
                <c:pt idx="154">
                  <c:v>-37.261271790003654</c:v>
                </c:pt>
                <c:pt idx="155">
                  <c:v>30.743341283527055</c:v>
                </c:pt>
                <c:pt idx="156">
                  <c:v>-33.531020434242762</c:v>
                </c:pt>
                <c:pt idx="157">
                  <c:v>-25.974322277945845</c:v>
                </c:pt>
                <c:pt idx="158">
                  <c:v>-39.047380685950522</c:v>
                </c:pt>
                <c:pt idx="159">
                  <c:v>-8.144730933111358</c:v>
                </c:pt>
                <c:pt idx="160">
                  <c:v>-91.423618165052687</c:v>
                </c:pt>
                <c:pt idx="161">
                  <c:v>-13.022983229616313</c:v>
                </c:pt>
                <c:pt idx="162">
                  <c:v>24.414813119684034</c:v>
                </c:pt>
                <c:pt idx="163">
                  <c:v>-44.778119733837627</c:v>
                </c:pt>
                <c:pt idx="164">
                  <c:v>-18.080972332076147</c:v>
                </c:pt>
                <c:pt idx="165">
                  <c:v>16.697530693884158</c:v>
                </c:pt>
                <c:pt idx="166">
                  <c:v>-22.821473452102175</c:v>
                </c:pt>
                <c:pt idx="167">
                  <c:v>19.004852195949432</c:v>
                </c:pt>
                <c:pt idx="168">
                  <c:v>-11.971455330428006</c:v>
                </c:pt>
                <c:pt idx="169">
                  <c:v>21.145640020673468</c:v>
                </c:pt>
                <c:pt idx="170">
                  <c:v>-40.715694672903915</c:v>
                </c:pt>
                <c:pt idx="171">
                  <c:v>-85.000508390307957</c:v>
                </c:pt>
                <c:pt idx="172">
                  <c:v>-93.933391075331571</c:v>
                </c:pt>
                <c:pt idx="173">
                  <c:v>-25.142078566317061</c:v>
                </c:pt>
                <c:pt idx="174">
                  <c:v>-54.093528690755818</c:v>
                </c:pt>
                <c:pt idx="175">
                  <c:v>-43.238906554876962</c:v>
                </c:pt>
                <c:pt idx="176">
                  <c:v>7.6276856354033153</c:v>
                </c:pt>
                <c:pt idx="177">
                  <c:v>-44.006614720477387</c:v>
                </c:pt>
                <c:pt idx="178">
                  <c:v>-25.954974049649351</c:v>
                </c:pt>
                <c:pt idx="179">
                  <c:v>-42.88839443776925</c:v>
                </c:pt>
                <c:pt idx="180">
                  <c:v>-62.954991615469886</c:v>
                </c:pt>
                <c:pt idx="181">
                  <c:v>-5.2422377903550217</c:v>
                </c:pt>
                <c:pt idx="182">
                  <c:v>-20.436916680115978</c:v>
                </c:pt>
                <c:pt idx="183">
                  <c:v>14.720663837670177</c:v>
                </c:pt>
                <c:pt idx="184">
                  <c:v>-11.043612061212507</c:v>
                </c:pt>
                <c:pt idx="185">
                  <c:v>26.051895097566124</c:v>
                </c:pt>
                <c:pt idx="186">
                  <c:v>-50.694903072130288</c:v>
                </c:pt>
                <c:pt idx="187">
                  <c:v>-7.4058746131801962</c:v>
                </c:pt>
                <c:pt idx="188">
                  <c:v>-30.004608359427067</c:v>
                </c:pt>
                <c:pt idx="189">
                  <c:v>12.055718157125298</c:v>
                </c:pt>
                <c:pt idx="190">
                  <c:v>-49.682786054892276</c:v>
                </c:pt>
                <c:pt idx="191">
                  <c:v>-43.273715208979254</c:v>
                </c:pt>
                <c:pt idx="192">
                  <c:v>-44.045303409659255</c:v>
                </c:pt>
                <c:pt idx="193">
                  <c:v>-56.936483089469611</c:v>
                </c:pt>
                <c:pt idx="194">
                  <c:v>-4.1193810404493973</c:v>
                </c:pt>
                <c:pt idx="195">
                  <c:v>-41.857248022788966</c:v>
                </c:pt>
                <c:pt idx="196">
                  <c:v>-6.8138596977005941</c:v>
                </c:pt>
                <c:pt idx="197">
                  <c:v>3.8662564838716946</c:v>
                </c:pt>
                <c:pt idx="198">
                  <c:v>-26.016054626489503</c:v>
                </c:pt>
                <c:pt idx="199">
                  <c:v>11.505055817404047</c:v>
                </c:pt>
                <c:pt idx="200">
                  <c:v>4.9221682272755789</c:v>
                </c:pt>
                <c:pt idx="201">
                  <c:v>9.9475450266992205</c:v>
                </c:pt>
                <c:pt idx="202">
                  <c:v>49.150449606468165</c:v>
                </c:pt>
                <c:pt idx="203">
                  <c:v>-8.3574716146865597</c:v>
                </c:pt>
                <c:pt idx="204">
                  <c:v>-90.796443949678505</c:v>
                </c:pt>
                <c:pt idx="205">
                  <c:v>-35.059970652508589</c:v>
                </c:pt>
                <c:pt idx="206">
                  <c:v>31.510015210582132</c:v>
                </c:pt>
                <c:pt idx="207">
                  <c:v>15.349011664358976</c:v>
                </c:pt>
                <c:pt idx="208">
                  <c:v>-70.641078248926533</c:v>
                </c:pt>
                <c:pt idx="209">
                  <c:v>-50.184518282532615</c:v>
                </c:pt>
                <c:pt idx="210">
                  <c:v>-56.744248063459175</c:v>
                </c:pt>
                <c:pt idx="211">
                  <c:v>-9.942556135694014</c:v>
                </c:pt>
                <c:pt idx="212">
                  <c:v>-18.67387219431669</c:v>
                </c:pt>
                <c:pt idx="213">
                  <c:v>-10.356583210718496</c:v>
                </c:pt>
                <c:pt idx="214">
                  <c:v>-78.98493796587799</c:v>
                </c:pt>
                <c:pt idx="215">
                  <c:v>-32.048598087437163</c:v>
                </c:pt>
                <c:pt idx="216">
                  <c:v>-37.63386057369285</c:v>
                </c:pt>
                <c:pt idx="217">
                  <c:v>-7.6570463191106697</c:v>
                </c:pt>
                <c:pt idx="218">
                  <c:v>-18.242399565939145</c:v>
                </c:pt>
                <c:pt idx="219">
                  <c:v>50.557412665197894</c:v>
                </c:pt>
                <c:pt idx="220">
                  <c:v>-65.365255180623492</c:v>
                </c:pt>
                <c:pt idx="221">
                  <c:v>10.762751275695297</c:v>
                </c:pt>
                <c:pt idx="222">
                  <c:v>-13.06635236184891</c:v>
                </c:pt>
                <c:pt idx="223">
                  <c:v>-26.591055903336461</c:v>
                </c:pt>
                <c:pt idx="224">
                  <c:v>-45.506870643371833</c:v>
                </c:pt>
                <c:pt idx="225">
                  <c:v>-50.854348312513892</c:v>
                </c:pt>
                <c:pt idx="226">
                  <c:v>-52.315363691339329</c:v>
                </c:pt>
                <c:pt idx="227">
                  <c:v>-46.37236613164135</c:v>
                </c:pt>
                <c:pt idx="228">
                  <c:v>-37.70295123266726</c:v>
                </c:pt>
                <c:pt idx="229">
                  <c:v>-70.39750637315268</c:v>
                </c:pt>
                <c:pt idx="230">
                  <c:v>-23.587579462759962</c:v>
                </c:pt>
                <c:pt idx="231">
                  <c:v>-78.299911120882896</c:v>
                </c:pt>
                <c:pt idx="232">
                  <c:v>-23.06857857232939</c:v>
                </c:pt>
                <c:pt idx="233">
                  <c:v>-30.330407281199811</c:v>
                </c:pt>
                <c:pt idx="234">
                  <c:v>-51.252418319458698</c:v>
                </c:pt>
                <c:pt idx="235">
                  <c:v>6.9527975243349101</c:v>
                </c:pt>
                <c:pt idx="236">
                  <c:v>18.123838761798659</c:v>
                </c:pt>
                <c:pt idx="237">
                  <c:v>-75.666201327132001</c:v>
                </c:pt>
                <c:pt idx="238">
                  <c:v>-21.758859072820925</c:v>
                </c:pt>
                <c:pt idx="239">
                  <c:v>-48.935168980434867</c:v>
                </c:pt>
                <c:pt idx="240">
                  <c:v>-7.683263672918403</c:v>
                </c:pt>
                <c:pt idx="241">
                  <c:v>-45.371303035700649</c:v>
                </c:pt>
                <c:pt idx="242">
                  <c:v>-83.532779230195629</c:v>
                </c:pt>
                <c:pt idx="243">
                  <c:v>15.579886992261626</c:v>
                </c:pt>
                <c:pt idx="244">
                  <c:v>-25.30949878565033</c:v>
                </c:pt>
                <c:pt idx="245">
                  <c:v>5.9071574283050445</c:v>
                </c:pt>
                <c:pt idx="246">
                  <c:v>50.974158273853703</c:v>
                </c:pt>
                <c:pt idx="247">
                  <c:v>-47.494937241480656</c:v>
                </c:pt>
                <c:pt idx="248">
                  <c:v>-37.95491127195239</c:v>
                </c:pt>
                <c:pt idx="249">
                  <c:v>-26.254135095423369</c:v>
                </c:pt>
                <c:pt idx="250">
                  <c:v>75.799126347791571</c:v>
                </c:pt>
                <c:pt idx="251">
                  <c:v>18.399513997673509</c:v>
                </c:pt>
                <c:pt idx="252">
                  <c:v>-36.899008904075842</c:v>
                </c:pt>
                <c:pt idx="253">
                  <c:v>-30.049686295104266</c:v>
                </c:pt>
                <c:pt idx="254">
                  <c:v>-10.901142388486058</c:v>
                </c:pt>
                <c:pt idx="255">
                  <c:v>-32.230767792669823</c:v>
                </c:pt>
                <c:pt idx="256">
                  <c:v>-43.688829162088368</c:v>
                </c:pt>
                <c:pt idx="257">
                  <c:v>3.8010514647788796</c:v>
                </c:pt>
                <c:pt idx="258">
                  <c:v>-55.411864656027085</c:v>
                </c:pt>
                <c:pt idx="259">
                  <c:v>-42.156776096379232</c:v>
                </c:pt>
                <c:pt idx="260">
                  <c:v>-62.305397491277134</c:v>
                </c:pt>
                <c:pt idx="261">
                  <c:v>-42.83717868881407</c:v>
                </c:pt>
                <c:pt idx="262">
                  <c:v>-32.04357479065127</c:v>
                </c:pt>
                <c:pt idx="263">
                  <c:v>54.325490139891372</c:v>
                </c:pt>
                <c:pt idx="264">
                  <c:v>-24.871260725360941</c:v>
                </c:pt>
                <c:pt idx="265">
                  <c:v>37.658170194869037</c:v>
                </c:pt>
                <c:pt idx="266">
                  <c:v>-28.245646372382787</c:v>
                </c:pt>
                <c:pt idx="267">
                  <c:v>-1.1552545466802382</c:v>
                </c:pt>
                <c:pt idx="268">
                  <c:v>11.228166657214885</c:v>
                </c:pt>
                <c:pt idx="269">
                  <c:v>58.306120902274472</c:v>
                </c:pt>
                <c:pt idx="270">
                  <c:v>-33.538831862365619</c:v>
                </c:pt>
                <c:pt idx="271">
                  <c:v>-35.17731656717929</c:v>
                </c:pt>
                <c:pt idx="272">
                  <c:v>-63.078421817229781</c:v>
                </c:pt>
                <c:pt idx="273">
                  <c:v>4.1406452494250354</c:v>
                </c:pt>
                <c:pt idx="274">
                  <c:v>-69.393408599964999</c:v>
                </c:pt>
                <c:pt idx="275">
                  <c:v>-41.50648577197741</c:v>
                </c:pt>
                <c:pt idx="276">
                  <c:v>-13.302687486580744</c:v>
                </c:pt>
                <c:pt idx="277">
                  <c:v>-25.086550915451863</c:v>
                </c:pt>
                <c:pt idx="278">
                  <c:v>-2.3198517079136538</c:v>
                </c:pt>
                <c:pt idx="279">
                  <c:v>-29.724615814097341</c:v>
                </c:pt>
                <c:pt idx="280">
                  <c:v>-104.0513919651621</c:v>
                </c:pt>
                <c:pt idx="281">
                  <c:v>-79.082156466774819</c:v>
                </c:pt>
                <c:pt idx="282">
                  <c:v>20.684507870957617</c:v>
                </c:pt>
                <c:pt idx="283">
                  <c:v>-20.641895348518258</c:v>
                </c:pt>
                <c:pt idx="284">
                  <c:v>-32.571746851106504</c:v>
                </c:pt>
                <c:pt idx="285">
                  <c:v>-89.778046564602263</c:v>
                </c:pt>
                <c:pt idx="286">
                  <c:v>-25.323906147756414</c:v>
                </c:pt>
                <c:pt idx="287">
                  <c:v>-27.467816186826074</c:v>
                </c:pt>
                <c:pt idx="288">
                  <c:v>36.166374079002537</c:v>
                </c:pt>
                <c:pt idx="289">
                  <c:v>-27.877319741444719</c:v>
                </c:pt>
                <c:pt idx="290">
                  <c:v>-85.303351549096078</c:v>
                </c:pt>
                <c:pt idx="291">
                  <c:v>-18.976720487392683</c:v>
                </c:pt>
                <c:pt idx="292">
                  <c:v>-1.6932968917191431</c:v>
                </c:pt>
                <c:pt idx="293">
                  <c:v>-2.8504228502799154</c:v>
                </c:pt>
                <c:pt idx="294">
                  <c:v>-103.28924729232534</c:v>
                </c:pt>
                <c:pt idx="295">
                  <c:v>13.363729213347614</c:v>
                </c:pt>
                <c:pt idx="296">
                  <c:v>-18.603464369993205</c:v>
                </c:pt>
                <c:pt idx="297">
                  <c:v>-34.803940135079344</c:v>
                </c:pt>
                <c:pt idx="298">
                  <c:v>-90.203643621836889</c:v>
                </c:pt>
                <c:pt idx="299">
                  <c:v>-4.1213618854767855</c:v>
                </c:pt>
                <c:pt idx="300">
                  <c:v>49.475572951483521</c:v>
                </c:pt>
                <c:pt idx="301">
                  <c:v>-24.964004703168357</c:v>
                </c:pt>
                <c:pt idx="302">
                  <c:v>-28.633721167084609</c:v>
                </c:pt>
                <c:pt idx="303">
                  <c:v>-37.717511291492656</c:v>
                </c:pt>
                <c:pt idx="304">
                  <c:v>-77.464149993238749</c:v>
                </c:pt>
                <c:pt idx="305">
                  <c:v>-125.12429662241341</c:v>
                </c:pt>
                <c:pt idx="306">
                  <c:v>7.9223489231329225</c:v>
                </c:pt>
                <c:pt idx="307">
                  <c:v>-17.618333826888069</c:v>
                </c:pt>
                <c:pt idx="308">
                  <c:v>9.9139442840403973</c:v>
                </c:pt>
                <c:pt idx="309">
                  <c:v>5.7766735993829341</c:v>
                </c:pt>
                <c:pt idx="310">
                  <c:v>10.636790171230903</c:v>
                </c:pt>
                <c:pt idx="311">
                  <c:v>-32.117619923981977</c:v>
                </c:pt>
                <c:pt idx="312">
                  <c:v>-18.432695149097427</c:v>
                </c:pt>
                <c:pt idx="313">
                  <c:v>-60.716633828474606</c:v>
                </c:pt>
                <c:pt idx="314">
                  <c:v>-68.482049096562676</c:v>
                </c:pt>
                <c:pt idx="315">
                  <c:v>-83.874611231057344</c:v>
                </c:pt>
                <c:pt idx="316">
                  <c:v>-35.826027469197733</c:v>
                </c:pt>
                <c:pt idx="317">
                  <c:v>-9.3183980599149265</c:v>
                </c:pt>
                <c:pt idx="318">
                  <c:v>-49.411199199517441</c:v>
                </c:pt>
                <c:pt idx="319">
                  <c:v>-29.418024753383516</c:v>
                </c:pt>
                <c:pt idx="320">
                  <c:v>-33.016782854041729</c:v>
                </c:pt>
                <c:pt idx="321">
                  <c:v>14.110866797407761</c:v>
                </c:pt>
                <c:pt idx="322">
                  <c:v>-76.808799601525749</c:v>
                </c:pt>
                <c:pt idx="323">
                  <c:v>-23.559298832412072</c:v>
                </c:pt>
                <c:pt idx="324">
                  <c:v>1.8646228005920253</c:v>
                </c:pt>
                <c:pt idx="325">
                  <c:v>5.8552551169650862</c:v>
                </c:pt>
                <c:pt idx="326">
                  <c:v>67.12073587733569</c:v>
                </c:pt>
                <c:pt idx="327">
                  <c:v>-39.852994064609788</c:v>
                </c:pt>
                <c:pt idx="328">
                  <c:v>1.0310876566103708</c:v>
                </c:pt>
                <c:pt idx="329">
                  <c:v>65.601294347547906</c:v>
                </c:pt>
                <c:pt idx="330">
                  <c:v>-35.99360988742788</c:v>
                </c:pt>
                <c:pt idx="331">
                  <c:v>-83.976072700476507</c:v>
                </c:pt>
                <c:pt idx="332">
                  <c:v>-53.458790602096599</c:v>
                </c:pt>
                <c:pt idx="333">
                  <c:v>-20.986042782379386</c:v>
                </c:pt>
                <c:pt idx="334">
                  <c:v>-0.42417847551760346</c:v>
                </c:pt>
                <c:pt idx="335">
                  <c:v>-62.930123287899598</c:v>
                </c:pt>
                <c:pt idx="336">
                  <c:v>-64.859263918607709</c:v>
                </c:pt>
                <c:pt idx="337">
                  <c:v>-36.067106453255455</c:v>
                </c:pt>
                <c:pt idx="338">
                  <c:v>-12.931361937695776</c:v>
                </c:pt>
                <c:pt idx="339">
                  <c:v>43.430687568606288</c:v>
                </c:pt>
                <c:pt idx="340">
                  <c:v>-59.189853364469919</c:v>
                </c:pt>
                <c:pt idx="341">
                  <c:v>-75.485625029885</c:v>
                </c:pt>
                <c:pt idx="342">
                  <c:v>9.4718210776764451</c:v>
                </c:pt>
                <c:pt idx="343">
                  <c:v>-51.652973643158731</c:v>
                </c:pt>
                <c:pt idx="344">
                  <c:v>-23.127918754467061</c:v>
                </c:pt>
                <c:pt idx="345">
                  <c:v>-26.53781496721674</c:v>
                </c:pt>
                <c:pt idx="346">
                  <c:v>-47.184525013120471</c:v>
                </c:pt>
                <c:pt idx="347">
                  <c:v>-0.27815433727528216</c:v>
                </c:pt>
                <c:pt idx="348">
                  <c:v>-46.405815718335845</c:v>
                </c:pt>
                <c:pt idx="349">
                  <c:v>-59.387346109470556</c:v>
                </c:pt>
                <c:pt idx="350">
                  <c:v>-29.208339637558005</c:v>
                </c:pt>
                <c:pt idx="351">
                  <c:v>-100.04687572192331</c:v>
                </c:pt>
                <c:pt idx="352">
                  <c:v>-26.354742639704249</c:v>
                </c:pt>
                <c:pt idx="353">
                  <c:v>10.485796576144899</c:v>
                </c:pt>
                <c:pt idx="354">
                  <c:v>20.229275654369431</c:v>
                </c:pt>
                <c:pt idx="355">
                  <c:v>31.373635455566468</c:v>
                </c:pt>
                <c:pt idx="356">
                  <c:v>-9.3058740452082702</c:v>
                </c:pt>
                <c:pt idx="357">
                  <c:v>-2.3434318595921155</c:v>
                </c:pt>
                <c:pt idx="358">
                  <c:v>29.189923642792646</c:v>
                </c:pt>
                <c:pt idx="359">
                  <c:v>-123.83683926812485</c:v>
                </c:pt>
                <c:pt idx="360">
                  <c:v>27.894578949419326</c:v>
                </c:pt>
                <c:pt idx="361">
                  <c:v>-1.9998712297413483</c:v>
                </c:pt>
                <c:pt idx="362">
                  <c:v>-31.5562600334585</c:v>
                </c:pt>
                <c:pt idx="363">
                  <c:v>-27.965907758448523</c:v>
                </c:pt>
                <c:pt idx="364">
                  <c:v>-27.087978892215197</c:v>
                </c:pt>
                <c:pt idx="365">
                  <c:v>-23.773814390769385</c:v>
                </c:pt>
                <c:pt idx="366">
                  <c:v>-37.774780906620933</c:v>
                </c:pt>
                <c:pt idx="367">
                  <c:v>-10.718239732279443</c:v>
                </c:pt>
                <c:pt idx="368">
                  <c:v>-14.203628416298194</c:v>
                </c:pt>
                <c:pt idx="369">
                  <c:v>8.5363705815093383</c:v>
                </c:pt>
                <c:pt idx="370">
                  <c:v>-5.2459950325424956</c:v>
                </c:pt>
                <c:pt idx="371">
                  <c:v>39.103591746398706</c:v>
                </c:pt>
                <c:pt idx="372">
                  <c:v>-1.6767885869505257</c:v>
                </c:pt>
                <c:pt idx="373">
                  <c:v>-37.899821741964445</c:v>
                </c:pt>
                <c:pt idx="374">
                  <c:v>-44.570021857269722</c:v>
                </c:pt>
                <c:pt idx="375">
                  <c:v>1.1892979191691868</c:v>
                </c:pt>
                <c:pt idx="376">
                  <c:v>45.110414180310293</c:v>
                </c:pt>
                <c:pt idx="377">
                  <c:v>-9.0467892916375519</c:v>
                </c:pt>
                <c:pt idx="378">
                  <c:v>-0.42444165928250666</c:v>
                </c:pt>
                <c:pt idx="379">
                  <c:v>-86.628173829609437</c:v>
                </c:pt>
                <c:pt idx="380">
                  <c:v>-18.37075353119592</c:v>
                </c:pt>
                <c:pt idx="381">
                  <c:v>69.77973766040418</c:v>
                </c:pt>
                <c:pt idx="382">
                  <c:v>-65.434058633000774</c:v>
                </c:pt>
                <c:pt idx="383">
                  <c:v>-27.245685449617611</c:v>
                </c:pt>
                <c:pt idx="384">
                  <c:v>-29.365816331646457</c:v>
                </c:pt>
                <c:pt idx="385">
                  <c:v>-19.506399286061281</c:v>
                </c:pt>
                <c:pt idx="386">
                  <c:v>-24.812739334449972</c:v>
                </c:pt>
                <c:pt idx="387">
                  <c:v>-10.410751870298657</c:v>
                </c:pt>
                <c:pt idx="388">
                  <c:v>-16.11020567510073</c:v>
                </c:pt>
                <c:pt idx="389">
                  <c:v>-100.96224048076017</c:v>
                </c:pt>
                <c:pt idx="390">
                  <c:v>-43.011542706989708</c:v>
                </c:pt>
                <c:pt idx="391">
                  <c:v>-48.177641643362996</c:v>
                </c:pt>
                <c:pt idx="392">
                  <c:v>-41.304556650073195</c:v>
                </c:pt>
                <c:pt idx="393">
                  <c:v>-102.08435462723978</c:v>
                </c:pt>
                <c:pt idx="394">
                  <c:v>-25.880721146623991</c:v>
                </c:pt>
                <c:pt idx="395">
                  <c:v>4.0550065834995799</c:v>
                </c:pt>
                <c:pt idx="396">
                  <c:v>-25.008943063461032</c:v>
                </c:pt>
                <c:pt idx="397">
                  <c:v>-4.1077484836268585</c:v>
                </c:pt>
                <c:pt idx="398">
                  <c:v>-21.789993968139239</c:v>
                </c:pt>
                <c:pt idx="399">
                  <c:v>-12.064435172055418</c:v>
                </c:pt>
                <c:pt idx="400">
                  <c:v>-13.242160147393395</c:v>
                </c:pt>
                <c:pt idx="401">
                  <c:v>-17.709288759178211</c:v>
                </c:pt>
                <c:pt idx="402">
                  <c:v>-12.66240705069627</c:v>
                </c:pt>
                <c:pt idx="403">
                  <c:v>-52.066601985176085</c:v>
                </c:pt>
                <c:pt idx="404">
                  <c:v>-61.10150726680331</c:v>
                </c:pt>
                <c:pt idx="405">
                  <c:v>-136.84713953570849</c:v>
                </c:pt>
                <c:pt idx="406">
                  <c:v>-5.1090342219133564</c:v>
                </c:pt>
                <c:pt idx="407">
                  <c:v>-7.1900600882973436</c:v>
                </c:pt>
                <c:pt idx="408">
                  <c:v>-8.9858426891160068</c:v>
                </c:pt>
                <c:pt idx="409">
                  <c:v>-14.209272596693911</c:v>
                </c:pt>
                <c:pt idx="410">
                  <c:v>-20.438220001513031</c:v>
                </c:pt>
                <c:pt idx="411">
                  <c:v>-48.215720679711978</c:v>
                </c:pt>
                <c:pt idx="412">
                  <c:v>8.3329507775827008</c:v>
                </c:pt>
                <c:pt idx="413">
                  <c:v>-46.360650930809811</c:v>
                </c:pt>
                <c:pt idx="414">
                  <c:v>-13.411900577144399</c:v>
                </c:pt>
                <c:pt idx="415">
                  <c:v>4.2267850851008522</c:v>
                </c:pt>
                <c:pt idx="416">
                  <c:v>45.039909426022433</c:v>
                </c:pt>
                <c:pt idx="417">
                  <c:v>9.1450716906739302</c:v>
                </c:pt>
                <c:pt idx="418">
                  <c:v>7.2426504533840257</c:v>
                </c:pt>
                <c:pt idx="419">
                  <c:v>-16.217839161155727</c:v>
                </c:pt>
                <c:pt idx="420">
                  <c:v>-34.994795404980238</c:v>
                </c:pt>
                <c:pt idx="421">
                  <c:v>-45.576812328894604</c:v>
                </c:pt>
                <c:pt idx="422">
                  <c:v>-15.325387139810662</c:v>
                </c:pt>
                <c:pt idx="423">
                  <c:v>1.5983821614025722</c:v>
                </c:pt>
                <c:pt idx="424">
                  <c:v>70.511057105207811</c:v>
                </c:pt>
                <c:pt idx="425">
                  <c:v>-28.319976432348628</c:v>
                </c:pt>
                <c:pt idx="426">
                  <c:v>-30.003553440149517</c:v>
                </c:pt>
                <c:pt idx="427">
                  <c:v>-44.7298033902849</c:v>
                </c:pt>
                <c:pt idx="428">
                  <c:v>9.8777841057083027</c:v>
                </c:pt>
                <c:pt idx="429">
                  <c:v>-8.9025099126291707</c:v>
                </c:pt>
                <c:pt idx="430">
                  <c:v>-70.828651186759274</c:v>
                </c:pt>
                <c:pt idx="431">
                  <c:v>-59.456114975251154</c:v>
                </c:pt>
                <c:pt idx="432">
                  <c:v>-13.654833669912062</c:v>
                </c:pt>
                <c:pt idx="433">
                  <c:v>-19.543612789206886</c:v>
                </c:pt>
                <c:pt idx="434">
                  <c:v>-74.217102365502114</c:v>
                </c:pt>
                <c:pt idx="435">
                  <c:v>-68.779759653738878</c:v>
                </c:pt>
                <c:pt idx="436">
                  <c:v>-22.558729238326485</c:v>
                </c:pt>
                <c:pt idx="437">
                  <c:v>-37.182420591542488</c:v>
                </c:pt>
                <c:pt idx="438">
                  <c:v>-125.50713367427343</c:v>
                </c:pt>
                <c:pt idx="439">
                  <c:v>-106.05810702399742</c:v>
                </c:pt>
                <c:pt idx="440">
                  <c:v>-36.014766340444922</c:v>
                </c:pt>
                <c:pt idx="441">
                  <c:v>-96.682282679045997</c:v>
                </c:pt>
                <c:pt idx="442">
                  <c:v>136.57267697562042</c:v>
                </c:pt>
                <c:pt idx="443">
                  <c:v>2.7350819813256564</c:v>
                </c:pt>
                <c:pt idx="444">
                  <c:v>-38.070195937993937</c:v>
                </c:pt>
                <c:pt idx="445">
                  <c:v>-41.986166182403352</c:v>
                </c:pt>
                <c:pt idx="446">
                  <c:v>-61.233852815464047</c:v>
                </c:pt>
                <c:pt idx="447">
                  <c:v>0.94375224080226161</c:v>
                </c:pt>
                <c:pt idx="448">
                  <c:v>-27.237195295923982</c:v>
                </c:pt>
                <c:pt idx="449">
                  <c:v>9.930267708752103</c:v>
                </c:pt>
                <c:pt idx="450">
                  <c:v>-108.441534549633</c:v>
                </c:pt>
                <c:pt idx="451">
                  <c:v>41.722372644806789</c:v>
                </c:pt>
                <c:pt idx="452">
                  <c:v>-50.541882115502943</c:v>
                </c:pt>
                <c:pt idx="453">
                  <c:v>-32.162413868300483</c:v>
                </c:pt>
                <c:pt idx="454">
                  <c:v>-97.53522070159724</c:v>
                </c:pt>
                <c:pt idx="455">
                  <c:v>-19.011754616744827</c:v>
                </c:pt>
                <c:pt idx="456">
                  <c:v>22.242635768964</c:v>
                </c:pt>
                <c:pt idx="457">
                  <c:v>-43.665870318669597</c:v>
                </c:pt>
                <c:pt idx="458">
                  <c:v>38.145126648223936</c:v>
                </c:pt>
                <c:pt idx="459">
                  <c:v>-58.938202557246186</c:v>
                </c:pt>
                <c:pt idx="460">
                  <c:v>-110.23436640102899</c:v>
                </c:pt>
                <c:pt idx="461">
                  <c:v>-15.200666223497176</c:v>
                </c:pt>
                <c:pt idx="462">
                  <c:v>-84.61028749603598</c:v>
                </c:pt>
                <c:pt idx="463">
                  <c:v>-76.267801684672136</c:v>
                </c:pt>
                <c:pt idx="464">
                  <c:v>16.122897483529897</c:v>
                </c:pt>
                <c:pt idx="465">
                  <c:v>-72.836776926653016</c:v>
                </c:pt>
                <c:pt idx="466">
                  <c:v>-50.219469944635222</c:v>
                </c:pt>
                <c:pt idx="467">
                  <c:v>-51.426743470266985</c:v>
                </c:pt>
                <c:pt idx="468">
                  <c:v>-65.587609938070784</c:v>
                </c:pt>
                <c:pt idx="469">
                  <c:v>-114.91023515139156</c:v>
                </c:pt>
                <c:pt idx="470">
                  <c:v>-22.212239737114157</c:v>
                </c:pt>
                <c:pt idx="471">
                  <c:v>-13.1745696416789</c:v>
                </c:pt>
                <c:pt idx="472">
                  <c:v>-40.968386226592628</c:v>
                </c:pt>
                <c:pt idx="473">
                  <c:v>-44.481088913668728</c:v>
                </c:pt>
                <c:pt idx="474">
                  <c:v>-3.3240825481606393</c:v>
                </c:pt>
                <c:pt idx="475">
                  <c:v>-35.821875720132773</c:v>
                </c:pt>
                <c:pt idx="476">
                  <c:v>-50.812375220551381</c:v>
                </c:pt>
                <c:pt idx="477">
                  <c:v>-32.860389123316324</c:v>
                </c:pt>
                <c:pt idx="478">
                  <c:v>-61.776024050997279</c:v>
                </c:pt>
                <c:pt idx="479">
                  <c:v>-32.708954767976728</c:v>
                </c:pt>
                <c:pt idx="480">
                  <c:v>-17.074662678962902</c:v>
                </c:pt>
                <c:pt idx="481">
                  <c:v>14.163382128616291</c:v>
                </c:pt>
                <c:pt idx="482">
                  <c:v>-51.59566819701169</c:v>
                </c:pt>
                <c:pt idx="483">
                  <c:v>22.286388332871681</c:v>
                </c:pt>
                <c:pt idx="484">
                  <c:v>-76.269988007535531</c:v>
                </c:pt>
                <c:pt idx="485">
                  <c:v>-55.932197315799755</c:v>
                </c:pt>
                <c:pt idx="486">
                  <c:v>41.364882252484598</c:v>
                </c:pt>
                <c:pt idx="487">
                  <c:v>29.859596132434802</c:v>
                </c:pt>
                <c:pt idx="488">
                  <c:v>-6.8485905861796006</c:v>
                </c:pt>
                <c:pt idx="489">
                  <c:v>-76.114538544280904</c:v>
                </c:pt>
                <c:pt idx="490">
                  <c:v>-38.892191980702826</c:v>
                </c:pt>
                <c:pt idx="491">
                  <c:v>25.914858100511886</c:v>
                </c:pt>
                <c:pt idx="492">
                  <c:v>-56.741722499487906</c:v>
                </c:pt>
                <c:pt idx="493">
                  <c:v>-44.713171313839553</c:v>
                </c:pt>
                <c:pt idx="494">
                  <c:v>30.785561515833727</c:v>
                </c:pt>
                <c:pt idx="495">
                  <c:v>-8.2154347586644398</c:v>
                </c:pt>
                <c:pt idx="496">
                  <c:v>-13.642019532479512</c:v>
                </c:pt>
                <c:pt idx="497">
                  <c:v>-52.996311777699582</c:v>
                </c:pt>
                <c:pt idx="498">
                  <c:v>-22.027494398477021</c:v>
                </c:pt>
                <c:pt idx="499">
                  <c:v>22.049007213358035</c:v>
                </c:pt>
                <c:pt idx="500">
                  <c:v>-51.456828716691632</c:v>
                </c:pt>
                <c:pt idx="501">
                  <c:v>-6.6702369886595534</c:v>
                </c:pt>
                <c:pt idx="502">
                  <c:v>49.113741103240109</c:v>
                </c:pt>
                <c:pt idx="503">
                  <c:v>-45.113704807072779</c:v>
                </c:pt>
                <c:pt idx="504">
                  <c:v>-11.914127231124571</c:v>
                </c:pt>
                <c:pt idx="505">
                  <c:v>-57.174152980857833</c:v>
                </c:pt>
                <c:pt idx="506">
                  <c:v>17.595328323067562</c:v>
                </c:pt>
                <c:pt idx="507">
                  <c:v>-32.464930591102956</c:v>
                </c:pt>
                <c:pt idx="508">
                  <c:v>-124.30915575480358</c:v>
                </c:pt>
                <c:pt idx="509">
                  <c:v>-40.648137784791984</c:v>
                </c:pt>
                <c:pt idx="510">
                  <c:v>-20.571620573404125</c:v>
                </c:pt>
                <c:pt idx="511">
                  <c:v>-79.564367230256437</c:v>
                </c:pt>
                <c:pt idx="512">
                  <c:v>-1.9051914128993053</c:v>
                </c:pt>
                <c:pt idx="513">
                  <c:v>-4.2398048485540922</c:v>
                </c:pt>
                <c:pt idx="514">
                  <c:v>-69.465065063383378</c:v>
                </c:pt>
                <c:pt idx="515">
                  <c:v>-54.295093033740173</c:v>
                </c:pt>
                <c:pt idx="516">
                  <c:v>-81.886407506149212</c:v>
                </c:pt>
                <c:pt idx="517">
                  <c:v>-36.767557637696946</c:v>
                </c:pt>
                <c:pt idx="518">
                  <c:v>-41.46680225180743</c:v>
                </c:pt>
                <c:pt idx="519">
                  <c:v>22.721001659967548</c:v>
                </c:pt>
                <c:pt idx="520">
                  <c:v>-51.975513380508417</c:v>
                </c:pt>
                <c:pt idx="521">
                  <c:v>-66.788533982999226</c:v>
                </c:pt>
                <c:pt idx="522">
                  <c:v>6.8617120352103189</c:v>
                </c:pt>
                <c:pt idx="523">
                  <c:v>-52.378524167385351</c:v>
                </c:pt>
                <c:pt idx="524">
                  <c:v>-1.1544002581471347</c:v>
                </c:pt>
                <c:pt idx="525">
                  <c:v>-51.919343036901452</c:v>
                </c:pt>
                <c:pt idx="526">
                  <c:v>13.757208928263594</c:v>
                </c:pt>
                <c:pt idx="527">
                  <c:v>11.822064373816229</c:v>
                </c:pt>
                <c:pt idx="528">
                  <c:v>-44.58351229953827</c:v>
                </c:pt>
                <c:pt idx="529">
                  <c:v>-22.206527394273678</c:v>
                </c:pt>
                <c:pt idx="530">
                  <c:v>-33.084841323109536</c:v>
                </c:pt>
                <c:pt idx="531">
                  <c:v>35.686978844469714</c:v>
                </c:pt>
                <c:pt idx="532">
                  <c:v>37.085371737284483</c:v>
                </c:pt>
                <c:pt idx="533">
                  <c:v>-52.376732496942935</c:v>
                </c:pt>
                <c:pt idx="534">
                  <c:v>-86.986621634179372</c:v>
                </c:pt>
                <c:pt idx="535">
                  <c:v>-37.750394713465951</c:v>
                </c:pt>
                <c:pt idx="536">
                  <c:v>-32.49486721606484</c:v>
                </c:pt>
                <c:pt idx="537">
                  <c:v>-76.959715263322963</c:v>
                </c:pt>
                <c:pt idx="538">
                  <c:v>-49.121234212179154</c:v>
                </c:pt>
                <c:pt idx="539">
                  <c:v>11.394097583899033</c:v>
                </c:pt>
                <c:pt idx="540">
                  <c:v>-31.107928510234132</c:v>
                </c:pt>
                <c:pt idx="541">
                  <c:v>74.262413654315623</c:v>
                </c:pt>
                <c:pt idx="542">
                  <c:v>39.774383741354967</c:v>
                </c:pt>
                <c:pt idx="543">
                  <c:v>-5.3243233415508797</c:v>
                </c:pt>
                <c:pt idx="544">
                  <c:v>-27.291050731763463</c:v>
                </c:pt>
                <c:pt idx="545">
                  <c:v>-39.219228788811009</c:v>
                </c:pt>
                <c:pt idx="546">
                  <c:v>61.536319964782948</c:v>
                </c:pt>
                <c:pt idx="547">
                  <c:v>-54.208779390647855</c:v>
                </c:pt>
                <c:pt idx="548">
                  <c:v>-17.606115138613898</c:v>
                </c:pt>
                <c:pt idx="549">
                  <c:v>8.1388854056870947</c:v>
                </c:pt>
                <c:pt idx="550">
                  <c:v>-41.080396848410473</c:v>
                </c:pt>
                <c:pt idx="551">
                  <c:v>20.451172466451219</c:v>
                </c:pt>
                <c:pt idx="552">
                  <c:v>13.857014513399733</c:v>
                </c:pt>
                <c:pt idx="553">
                  <c:v>-24.670488759265996</c:v>
                </c:pt>
                <c:pt idx="554">
                  <c:v>-19.996430717750975</c:v>
                </c:pt>
                <c:pt idx="555">
                  <c:v>-3.6720146640513267</c:v>
                </c:pt>
                <c:pt idx="556">
                  <c:v>-25.811684549696487</c:v>
                </c:pt>
                <c:pt idx="557">
                  <c:v>19.734796768751401</c:v>
                </c:pt>
                <c:pt idx="558">
                  <c:v>-23.574032294681121</c:v>
                </c:pt>
                <c:pt idx="559">
                  <c:v>-31.171030023658005</c:v>
                </c:pt>
                <c:pt idx="560">
                  <c:v>-60.348250573607771</c:v>
                </c:pt>
                <c:pt idx="561">
                  <c:v>-24.342828023817656</c:v>
                </c:pt>
                <c:pt idx="562">
                  <c:v>-66.420061726325656</c:v>
                </c:pt>
                <c:pt idx="563">
                  <c:v>-5.2968995344081868</c:v>
                </c:pt>
                <c:pt idx="564">
                  <c:v>-21.595784060349814</c:v>
                </c:pt>
                <c:pt idx="565">
                  <c:v>-37.810748462896093</c:v>
                </c:pt>
                <c:pt idx="566">
                  <c:v>-31.502615267919502</c:v>
                </c:pt>
                <c:pt idx="567">
                  <c:v>-27.637463314294418</c:v>
                </c:pt>
                <c:pt idx="568">
                  <c:v>-48.441653215767516</c:v>
                </c:pt>
                <c:pt idx="569">
                  <c:v>-86.307862852705327</c:v>
                </c:pt>
                <c:pt idx="570">
                  <c:v>-72.159877936026987</c:v>
                </c:pt>
                <c:pt idx="571">
                  <c:v>-43.91476953257407</c:v>
                </c:pt>
                <c:pt idx="572">
                  <c:v>-97.341713828896587</c:v>
                </c:pt>
                <c:pt idx="573">
                  <c:v>24.767919291192335</c:v>
                </c:pt>
                <c:pt idx="574">
                  <c:v>-70.853596548949469</c:v>
                </c:pt>
                <c:pt idx="575">
                  <c:v>-51.8881787410306</c:v>
                </c:pt>
                <c:pt idx="576">
                  <c:v>-1.849632142833693</c:v>
                </c:pt>
                <c:pt idx="577">
                  <c:v>-3.8759872394972845</c:v>
                </c:pt>
                <c:pt idx="578">
                  <c:v>-81.914632312715796</c:v>
                </c:pt>
                <c:pt idx="579">
                  <c:v>-25.173049860637235</c:v>
                </c:pt>
                <c:pt idx="580">
                  <c:v>-65.822585257165869</c:v>
                </c:pt>
                <c:pt idx="581">
                  <c:v>-30.148903517694663</c:v>
                </c:pt>
                <c:pt idx="582">
                  <c:v>2.3734012306805212</c:v>
                </c:pt>
                <c:pt idx="583">
                  <c:v>2.0518399728949088</c:v>
                </c:pt>
                <c:pt idx="584">
                  <c:v>-62.812159040514125</c:v>
                </c:pt>
                <c:pt idx="585">
                  <c:v>-25.39257176439417</c:v>
                </c:pt>
                <c:pt idx="586">
                  <c:v>-49.488397372289064</c:v>
                </c:pt>
                <c:pt idx="587">
                  <c:v>-9.9740515474637341</c:v>
                </c:pt>
                <c:pt idx="588">
                  <c:v>10.22421317117659</c:v>
                </c:pt>
                <c:pt idx="589">
                  <c:v>-87.959612685151484</c:v>
                </c:pt>
                <c:pt idx="590">
                  <c:v>-37.060235970192394</c:v>
                </c:pt>
                <c:pt idx="591">
                  <c:v>-14.778024020733547</c:v>
                </c:pt>
                <c:pt idx="592">
                  <c:v>9.0341526639235354</c:v>
                </c:pt>
                <c:pt idx="593">
                  <c:v>-29.763114014955114</c:v>
                </c:pt>
                <c:pt idx="594">
                  <c:v>17.7279701891085</c:v>
                </c:pt>
                <c:pt idx="595">
                  <c:v>-10.683566844799026</c:v>
                </c:pt>
                <c:pt idx="596">
                  <c:v>-17.159250703894081</c:v>
                </c:pt>
                <c:pt idx="597">
                  <c:v>-30.146931615642607</c:v>
                </c:pt>
                <c:pt idx="598">
                  <c:v>-35.818397985608485</c:v>
                </c:pt>
                <c:pt idx="599">
                  <c:v>38.740722078399983</c:v>
                </c:pt>
                <c:pt idx="600">
                  <c:v>-32.308108464136495</c:v>
                </c:pt>
                <c:pt idx="601">
                  <c:v>-49.418564124139728</c:v>
                </c:pt>
                <c:pt idx="602">
                  <c:v>-25.206179987329634</c:v>
                </c:pt>
                <c:pt idx="603">
                  <c:v>-10.690948690536217</c:v>
                </c:pt>
                <c:pt idx="604">
                  <c:v>-33.219818829225041</c:v>
                </c:pt>
                <c:pt idx="605">
                  <c:v>-29.684716600336003</c:v>
                </c:pt>
                <c:pt idx="606">
                  <c:v>55.14504143979488</c:v>
                </c:pt>
                <c:pt idx="607">
                  <c:v>-59.094282166621269</c:v>
                </c:pt>
                <c:pt idx="608">
                  <c:v>-52.522819144832631</c:v>
                </c:pt>
                <c:pt idx="609">
                  <c:v>-65.398030654614288</c:v>
                </c:pt>
                <c:pt idx="610">
                  <c:v>-9.9697892173962686</c:v>
                </c:pt>
                <c:pt idx="611">
                  <c:v>-51.854370996211685</c:v>
                </c:pt>
                <c:pt idx="612">
                  <c:v>-0.61985972126142208</c:v>
                </c:pt>
                <c:pt idx="613">
                  <c:v>-58.200339281607434</c:v>
                </c:pt>
                <c:pt idx="614">
                  <c:v>-12.38706748086441</c:v>
                </c:pt>
                <c:pt idx="615">
                  <c:v>-55.696903273303235</c:v>
                </c:pt>
                <c:pt idx="616">
                  <c:v>84.173789750533189</c:v>
                </c:pt>
                <c:pt idx="617">
                  <c:v>-12.899983538911631</c:v>
                </c:pt>
                <c:pt idx="618">
                  <c:v>-25.8894317734248</c:v>
                </c:pt>
                <c:pt idx="619">
                  <c:v>-6.0372171079845458</c:v>
                </c:pt>
                <c:pt idx="620">
                  <c:v>-36.723770742825636</c:v>
                </c:pt>
                <c:pt idx="621">
                  <c:v>-51.653893487996406</c:v>
                </c:pt>
                <c:pt idx="622">
                  <c:v>-14.726551180821616</c:v>
                </c:pt>
                <c:pt idx="623">
                  <c:v>34.608799867275152</c:v>
                </c:pt>
                <c:pt idx="624">
                  <c:v>-25.850109094129692</c:v>
                </c:pt>
                <c:pt idx="625">
                  <c:v>-94.330949819776436</c:v>
                </c:pt>
                <c:pt idx="626">
                  <c:v>-144.9841875728099</c:v>
                </c:pt>
                <c:pt idx="627">
                  <c:v>-23.865523728624279</c:v>
                </c:pt>
                <c:pt idx="628">
                  <c:v>-32.442332525971096</c:v>
                </c:pt>
                <c:pt idx="629">
                  <c:v>-72.954558270648945</c:v>
                </c:pt>
                <c:pt idx="630">
                  <c:v>1.6870655698318746</c:v>
                </c:pt>
                <c:pt idx="631">
                  <c:v>-65.902192023909123</c:v>
                </c:pt>
                <c:pt idx="632">
                  <c:v>-62.462014454716744</c:v>
                </c:pt>
                <c:pt idx="633">
                  <c:v>6.4881233869038368</c:v>
                </c:pt>
                <c:pt idx="634">
                  <c:v>-57.926777419851156</c:v>
                </c:pt>
                <c:pt idx="635">
                  <c:v>-21.737800890550957</c:v>
                </c:pt>
                <c:pt idx="636">
                  <c:v>-8.6723457307679706</c:v>
                </c:pt>
                <c:pt idx="637">
                  <c:v>38.702783262738251</c:v>
                </c:pt>
                <c:pt idx="638">
                  <c:v>6.4866560206818198</c:v>
                </c:pt>
                <c:pt idx="639">
                  <c:v>-104.75350742835421</c:v>
                </c:pt>
                <c:pt idx="640">
                  <c:v>-45.78940130767576</c:v>
                </c:pt>
                <c:pt idx="641">
                  <c:v>10.476345606828417</c:v>
                </c:pt>
                <c:pt idx="642">
                  <c:v>-15.12329574818915</c:v>
                </c:pt>
                <c:pt idx="643">
                  <c:v>-71.136278486117135</c:v>
                </c:pt>
                <c:pt idx="644">
                  <c:v>-28.080903315156004</c:v>
                </c:pt>
                <c:pt idx="645">
                  <c:v>-18.494853965554562</c:v>
                </c:pt>
                <c:pt idx="646">
                  <c:v>-53.963245981714849</c:v>
                </c:pt>
                <c:pt idx="647">
                  <c:v>16.427211000536065</c:v>
                </c:pt>
                <c:pt idx="648">
                  <c:v>-16.443151987031563</c:v>
                </c:pt>
                <c:pt idx="649">
                  <c:v>-38.61433082829469</c:v>
                </c:pt>
                <c:pt idx="650">
                  <c:v>-71.481829394046002</c:v>
                </c:pt>
                <c:pt idx="651">
                  <c:v>21.372285696975055</c:v>
                </c:pt>
                <c:pt idx="652">
                  <c:v>-66.023457010292759</c:v>
                </c:pt>
                <c:pt idx="653">
                  <c:v>65.825097961576006</c:v>
                </c:pt>
                <c:pt idx="654">
                  <c:v>-53.683301348829445</c:v>
                </c:pt>
                <c:pt idx="655">
                  <c:v>-22.651794557222058</c:v>
                </c:pt>
                <c:pt idx="656">
                  <c:v>-12.888965491821944</c:v>
                </c:pt>
                <c:pt idx="657">
                  <c:v>25.525770090413658</c:v>
                </c:pt>
                <c:pt idx="658">
                  <c:v>32.108380565881824</c:v>
                </c:pt>
                <c:pt idx="659">
                  <c:v>-42.479648444614526</c:v>
                </c:pt>
                <c:pt idx="660">
                  <c:v>-52.173427278833742</c:v>
                </c:pt>
                <c:pt idx="661">
                  <c:v>-92.791576061942493</c:v>
                </c:pt>
                <c:pt idx="662">
                  <c:v>1.0021408743090348</c:v>
                </c:pt>
                <c:pt idx="663">
                  <c:v>-39.702364978211925</c:v>
                </c:pt>
                <c:pt idx="664">
                  <c:v>-78.053048426136286</c:v>
                </c:pt>
                <c:pt idx="665">
                  <c:v>-48.474483670816042</c:v>
                </c:pt>
                <c:pt idx="666">
                  <c:v>-18.849436857039017</c:v>
                </c:pt>
                <c:pt idx="667">
                  <c:v>-10.903699196092909</c:v>
                </c:pt>
                <c:pt idx="668">
                  <c:v>1.0015263421450369</c:v>
                </c:pt>
                <c:pt idx="669">
                  <c:v>-17.333927362510686</c:v>
                </c:pt>
                <c:pt idx="670">
                  <c:v>-3.380116964431803</c:v>
                </c:pt>
                <c:pt idx="671">
                  <c:v>-19.603349057523275</c:v>
                </c:pt>
                <c:pt idx="672">
                  <c:v>-34.519523272990355</c:v>
                </c:pt>
                <c:pt idx="673">
                  <c:v>25.253054556704981</c:v>
                </c:pt>
                <c:pt idx="674">
                  <c:v>-17.979730773638732</c:v>
                </c:pt>
                <c:pt idx="675">
                  <c:v>12.418943764250145</c:v>
                </c:pt>
                <c:pt idx="676">
                  <c:v>-7.6462073183649046</c:v>
                </c:pt>
                <c:pt idx="677">
                  <c:v>-28.30631925306912</c:v>
                </c:pt>
                <c:pt idx="678">
                  <c:v>28.929978544137697</c:v>
                </c:pt>
                <c:pt idx="679">
                  <c:v>-75.079960864473065</c:v>
                </c:pt>
                <c:pt idx="680">
                  <c:v>-43.61750771276715</c:v>
                </c:pt>
                <c:pt idx="681">
                  <c:v>12.779759001542002</c:v>
                </c:pt>
                <c:pt idx="682">
                  <c:v>-45.577396053796797</c:v>
                </c:pt>
                <c:pt idx="683">
                  <c:v>-34.883437079570719</c:v>
                </c:pt>
                <c:pt idx="684">
                  <c:v>-18.988443666424434</c:v>
                </c:pt>
                <c:pt idx="685">
                  <c:v>-45.044307668281817</c:v>
                </c:pt>
                <c:pt idx="686">
                  <c:v>-64.743793055371228</c:v>
                </c:pt>
                <c:pt idx="687">
                  <c:v>-70.959622812414935</c:v>
                </c:pt>
                <c:pt idx="688">
                  <c:v>-64.181882948542565</c:v>
                </c:pt>
                <c:pt idx="689">
                  <c:v>-23.689104938695444</c:v>
                </c:pt>
                <c:pt idx="690">
                  <c:v>-62.929776514347651</c:v>
                </c:pt>
                <c:pt idx="691">
                  <c:v>4.1202726971016572</c:v>
                </c:pt>
                <c:pt idx="692">
                  <c:v>-48.063280758026778</c:v>
                </c:pt>
                <c:pt idx="693">
                  <c:v>-56.509700778095223</c:v>
                </c:pt>
                <c:pt idx="694">
                  <c:v>-47.934840862504146</c:v>
                </c:pt>
                <c:pt idx="695">
                  <c:v>-37.820422722683375</c:v>
                </c:pt>
                <c:pt idx="696">
                  <c:v>35.035802361719334</c:v>
                </c:pt>
                <c:pt idx="697">
                  <c:v>5.8578681587162542</c:v>
                </c:pt>
                <c:pt idx="698">
                  <c:v>48.12146729085395</c:v>
                </c:pt>
                <c:pt idx="699">
                  <c:v>-29.860996293233388</c:v>
                </c:pt>
                <c:pt idx="700">
                  <c:v>-34.37052416133043</c:v>
                </c:pt>
                <c:pt idx="701">
                  <c:v>-50.327241255710803</c:v>
                </c:pt>
                <c:pt idx="702">
                  <c:v>-5.7341972375745307</c:v>
                </c:pt>
                <c:pt idx="703">
                  <c:v>13.000503766185499</c:v>
                </c:pt>
                <c:pt idx="704">
                  <c:v>-51.854754272795319</c:v>
                </c:pt>
                <c:pt idx="705">
                  <c:v>-12.396873991162391</c:v>
                </c:pt>
                <c:pt idx="706">
                  <c:v>-57.54098947585765</c:v>
                </c:pt>
                <c:pt idx="707">
                  <c:v>-46.988335513463056</c:v>
                </c:pt>
                <c:pt idx="708">
                  <c:v>-50.836220510222432</c:v>
                </c:pt>
                <c:pt idx="709">
                  <c:v>-13.564488430305879</c:v>
                </c:pt>
                <c:pt idx="710">
                  <c:v>-34.588246762263985</c:v>
                </c:pt>
                <c:pt idx="711">
                  <c:v>-44.960467778860881</c:v>
                </c:pt>
                <c:pt idx="712">
                  <c:v>-35.303186418023984</c:v>
                </c:pt>
                <c:pt idx="713">
                  <c:v>-30.702436435634148</c:v>
                </c:pt>
                <c:pt idx="714">
                  <c:v>-63.471353490446603</c:v>
                </c:pt>
                <c:pt idx="715">
                  <c:v>30.016491471350307</c:v>
                </c:pt>
                <c:pt idx="716">
                  <c:v>-30.683348322823843</c:v>
                </c:pt>
                <c:pt idx="717">
                  <c:v>-23.515995197787774</c:v>
                </c:pt>
                <c:pt idx="718">
                  <c:v>19.100642162266396</c:v>
                </c:pt>
                <c:pt idx="719">
                  <c:v>-61.240942272215904</c:v>
                </c:pt>
                <c:pt idx="720">
                  <c:v>-12.930474734396622</c:v>
                </c:pt>
                <c:pt idx="721">
                  <c:v>7.4994078682610974</c:v>
                </c:pt>
                <c:pt idx="722">
                  <c:v>-73.221030942825394</c:v>
                </c:pt>
                <c:pt idx="723">
                  <c:v>-107.86517104455444</c:v>
                </c:pt>
                <c:pt idx="724">
                  <c:v>-45.668473308104595</c:v>
                </c:pt>
                <c:pt idx="725">
                  <c:v>-66.815093300011412</c:v>
                </c:pt>
                <c:pt idx="726">
                  <c:v>-6.9739908649976003</c:v>
                </c:pt>
                <c:pt idx="727">
                  <c:v>-165.44833335019192</c:v>
                </c:pt>
                <c:pt idx="728">
                  <c:v>-16.441761232784955</c:v>
                </c:pt>
                <c:pt idx="729">
                  <c:v>-34.302078950743422</c:v>
                </c:pt>
                <c:pt idx="730">
                  <c:v>4.037283996870201</c:v>
                </c:pt>
                <c:pt idx="731">
                  <c:v>6.5957833510977295</c:v>
                </c:pt>
                <c:pt idx="732">
                  <c:v>-23.849055742082065</c:v>
                </c:pt>
                <c:pt idx="733">
                  <c:v>-42.284784773147827</c:v>
                </c:pt>
                <c:pt idx="734">
                  <c:v>-55.484947861585724</c:v>
                </c:pt>
                <c:pt idx="735">
                  <c:v>-4.3668026624917591</c:v>
                </c:pt>
                <c:pt idx="736">
                  <c:v>23.70393660613702</c:v>
                </c:pt>
                <c:pt idx="737">
                  <c:v>17.105421658113446</c:v>
                </c:pt>
                <c:pt idx="738">
                  <c:v>21.257632266491736</c:v>
                </c:pt>
                <c:pt idx="739">
                  <c:v>-57.359063035636723</c:v>
                </c:pt>
                <c:pt idx="740">
                  <c:v>-39.361607407693725</c:v>
                </c:pt>
                <c:pt idx="741">
                  <c:v>-18.680326479973132</c:v>
                </c:pt>
                <c:pt idx="742">
                  <c:v>-41.210665092036749</c:v>
                </c:pt>
                <c:pt idx="743">
                  <c:v>-36.950287671114239</c:v>
                </c:pt>
                <c:pt idx="744">
                  <c:v>-46.948623173850443</c:v>
                </c:pt>
                <c:pt idx="745">
                  <c:v>21.629900096946422</c:v>
                </c:pt>
                <c:pt idx="746">
                  <c:v>-62.106177614598217</c:v>
                </c:pt>
                <c:pt idx="747">
                  <c:v>-85.621061256162577</c:v>
                </c:pt>
                <c:pt idx="748">
                  <c:v>-74.376672413238694</c:v>
                </c:pt>
                <c:pt idx="749">
                  <c:v>-28.482618550016355</c:v>
                </c:pt>
                <c:pt idx="750">
                  <c:v>-6.8126173106038443</c:v>
                </c:pt>
                <c:pt idx="751">
                  <c:v>18.569892835808009</c:v>
                </c:pt>
                <c:pt idx="752">
                  <c:v>-22.100876863238703</c:v>
                </c:pt>
                <c:pt idx="753">
                  <c:v>-44.581754607620688</c:v>
                </c:pt>
                <c:pt idx="754">
                  <c:v>-10.153617587807616</c:v>
                </c:pt>
                <c:pt idx="755">
                  <c:v>-25.847567630336062</c:v>
                </c:pt>
                <c:pt idx="756">
                  <c:v>-108.98026697453155</c:v>
                </c:pt>
                <c:pt idx="757">
                  <c:v>-16.662271567766712</c:v>
                </c:pt>
                <c:pt idx="758">
                  <c:v>-44.850469907500745</c:v>
                </c:pt>
                <c:pt idx="759">
                  <c:v>-36.025716597771805</c:v>
                </c:pt>
                <c:pt idx="760">
                  <c:v>-33.095965295766661</c:v>
                </c:pt>
                <c:pt idx="761">
                  <c:v>-52.794532556306798</c:v>
                </c:pt>
                <c:pt idx="762">
                  <c:v>-19.487342256722116</c:v>
                </c:pt>
                <c:pt idx="763">
                  <c:v>-18.796768838001654</c:v>
                </c:pt>
                <c:pt idx="764">
                  <c:v>-34.289584511213413</c:v>
                </c:pt>
                <c:pt idx="765">
                  <c:v>-21.703877771657616</c:v>
                </c:pt>
                <c:pt idx="766">
                  <c:v>-9.6896959850716762</c:v>
                </c:pt>
                <c:pt idx="767">
                  <c:v>-0.83382366473698877</c:v>
                </c:pt>
                <c:pt idx="768">
                  <c:v>-52.144176265416085</c:v>
                </c:pt>
                <c:pt idx="769">
                  <c:v>-66.867549370063202</c:v>
                </c:pt>
                <c:pt idx="770">
                  <c:v>-36.312909284757993</c:v>
                </c:pt>
                <c:pt idx="771">
                  <c:v>-122.91695541076186</c:v>
                </c:pt>
                <c:pt idx="772">
                  <c:v>-5.4172599399538335</c:v>
                </c:pt>
                <c:pt idx="773">
                  <c:v>22.510893493387933</c:v>
                </c:pt>
                <c:pt idx="774">
                  <c:v>-31.936356154725914</c:v>
                </c:pt>
                <c:pt idx="775">
                  <c:v>4.8883433732265615</c:v>
                </c:pt>
                <c:pt idx="776">
                  <c:v>-41.269240453126201</c:v>
                </c:pt>
                <c:pt idx="777">
                  <c:v>-3.781787830032652</c:v>
                </c:pt>
                <c:pt idx="778">
                  <c:v>-30.576863777519719</c:v>
                </c:pt>
                <c:pt idx="779">
                  <c:v>-29.303270002808823</c:v>
                </c:pt>
                <c:pt idx="780">
                  <c:v>-53.609342603119785</c:v>
                </c:pt>
                <c:pt idx="781">
                  <c:v>37.722255557813128</c:v>
                </c:pt>
                <c:pt idx="782">
                  <c:v>-64.048495302558194</c:v>
                </c:pt>
                <c:pt idx="783">
                  <c:v>-1.9590456044798099</c:v>
                </c:pt>
                <c:pt idx="784">
                  <c:v>-6.3420249146183316</c:v>
                </c:pt>
                <c:pt idx="785">
                  <c:v>-27.582861591149527</c:v>
                </c:pt>
                <c:pt idx="786">
                  <c:v>-42.447307972506792</c:v>
                </c:pt>
                <c:pt idx="787">
                  <c:v>39.910664330612896</c:v>
                </c:pt>
                <c:pt idx="788">
                  <c:v>77.935523480499114</c:v>
                </c:pt>
                <c:pt idx="789">
                  <c:v>-1.4312763708173044</c:v>
                </c:pt>
                <c:pt idx="790">
                  <c:v>-34.16354294484357</c:v>
                </c:pt>
                <c:pt idx="791">
                  <c:v>38.389692004947399</c:v>
                </c:pt>
                <c:pt idx="792">
                  <c:v>-26.191539824257042</c:v>
                </c:pt>
                <c:pt idx="793">
                  <c:v>-36.165016787595846</c:v>
                </c:pt>
                <c:pt idx="794">
                  <c:v>16.788899427445831</c:v>
                </c:pt>
                <c:pt idx="795">
                  <c:v>58.617402131689772</c:v>
                </c:pt>
                <c:pt idx="796">
                  <c:v>-97.059628746128496</c:v>
                </c:pt>
                <c:pt idx="797">
                  <c:v>1.9330714122367283</c:v>
                </c:pt>
                <c:pt idx="798">
                  <c:v>18.19963549091176</c:v>
                </c:pt>
                <c:pt idx="799">
                  <c:v>17.779817139659727</c:v>
                </c:pt>
                <c:pt idx="800">
                  <c:v>6.7127123625676361</c:v>
                </c:pt>
                <c:pt idx="801">
                  <c:v>-51.932303439418355</c:v>
                </c:pt>
                <c:pt idx="802">
                  <c:v>-28.548600801984914</c:v>
                </c:pt>
                <c:pt idx="803">
                  <c:v>-41.698898250028506</c:v>
                </c:pt>
                <c:pt idx="804">
                  <c:v>-107.7342343949727</c:v>
                </c:pt>
                <c:pt idx="805">
                  <c:v>-26.216905839810458</c:v>
                </c:pt>
                <c:pt idx="806">
                  <c:v>-59.880169512046834</c:v>
                </c:pt>
                <c:pt idx="807">
                  <c:v>-149.00031330165035</c:v>
                </c:pt>
                <c:pt idx="808">
                  <c:v>-23.172189311388038</c:v>
                </c:pt>
                <c:pt idx="809">
                  <c:v>42.23125595680807</c:v>
                </c:pt>
                <c:pt idx="810">
                  <c:v>-14.798877605126606</c:v>
                </c:pt>
                <c:pt idx="811">
                  <c:v>-43.098900130866866</c:v>
                </c:pt>
                <c:pt idx="812">
                  <c:v>-9.913059373739852</c:v>
                </c:pt>
                <c:pt idx="813">
                  <c:v>-72.480640362927403</c:v>
                </c:pt>
                <c:pt idx="814">
                  <c:v>-24.778901535653986</c:v>
                </c:pt>
                <c:pt idx="815">
                  <c:v>-3.0122283235867293</c:v>
                </c:pt>
                <c:pt idx="816">
                  <c:v>-1.8618878731271273</c:v>
                </c:pt>
                <c:pt idx="817">
                  <c:v>6.4208585270772609</c:v>
                </c:pt>
                <c:pt idx="818">
                  <c:v>-34.824505117637557</c:v>
                </c:pt>
                <c:pt idx="819">
                  <c:v>4.4610785696196693</c:v>
                </c:pt>
                <c:pt idx="820">
                  <c:v>-4.5636181073720401</c:v>
                </c:pt>
                <c:pt idx="821">
                  <c:v>-37.736187666597971</c:v>
                </c:pt>
                <c:pt idx="822">
                  <c:v>-46.750393775162109</c:v>
                </c:pt>
                <c:pt idx="823">
                  <c:v>-39.096828968367099</c:v>
                </c:pt>
                <c:pt idx="824">
                  <c:v>4.1698372377684336</c:v>
                </c:pt>
                <c:pt idx="825">
                  <c:v>38.435399424453422</c:v>
                </c:pt>
                <c:pt idx="826">
                  <c:v>-22.858017386331383</c:v>
                </c:pt>
                <c:pt idx="827">
                  <c:v>-40.205101209309717</c:v>
                </c:pt>
                <c:pt idx="828">
                  <c:v>-38.00854557935299</c:v>
                </c:pt>
                <c:pt idx="829">
                  <c:v>2.1441188945487646</c:v>
                </c:pt>
                <c:pt idx="830">
                  <c:v>-113.47981721010555</c:v>
                </c:pt>
                <c:pt idx="831">
                  <c:v>-22.53910691944327</c:v>
                </c:pt>
                <c:pt idx="832">
                  <c:v>-127.00550479219285</c:v>
                </c:pt>
                <c:pt idx="833">
                  <c:v>13.528442791542979</c:v>
                </c:pt>
                <c:pt idx="834">
                  <c:v>-94.152225263000147</c:v>
                </c:pt>
                <c:pt idx="835">
                  <c:v>-52.123805517101815</c:v>
                </c:pt>
                <c:pt idx="836">
                  <c:v>11.394859880511875</c:v>
                </c:pt>
                <c:pt idx="837">
                  <c:v>-44.415057537519353</c:v>
                </c:pt>
                <c:pt idx="838">
                  <c:v>-69.654237899128702</c:v>
                </c:pt>
                <c:pt idx="839">
                  <c:v>-24.550116641609002</c:v>
                </c:pt>
                <c:pt idx="840">
                  <c:v>0.40949056556133456</c:v>
                </c:pt>
                <c:pt idx="841">
                  <c:v>56.375704081310374</c:v>
                </c:pt>
                <c:pt idx="842">
                  <c:v>-55.273281845974886</c:v>
                </c:pt>
                <c:pt idx="843">
                  <c:v>2.8427042398789233</c:v>
                </c:pt>
                <c:pt idx="844">
                  <c:v>-44.379169121739253</c:v>
                </c:pt>
                <c:pt idx="845">
                  <c:v>-41.356642049545087</c:v>
                </c:pt>
                <c:pt idx="846">
                  <c:v>11.666598831105489</c:v>
                </c:pt>
                <c:pt idx="847">
                  <c:v>3.7238286272466929</c:v>
                </c:pt>
                <c:pt idx="848">
                  <c:v>-76.715977744659355</c:v>
                </c:pt>
                <c:pt idx="849">
                  <c:v>-33.112363485721048</c:v>
                </c:pt>
                <c:pt idx="850">
                  <c:v>-52.998319523646714</c:v>
                </c:pt>
                <c:pt idx="851">
                  <c:v>-30.939036318005542</c:v>
                </c:pt>
                <c:pt idx="852">
                  <c:v>18.169817394161168</c:v>
                </c:pt>
                <c:pt idx="853">
                  <c:v>-32.73026021617958</c:v>
                </c:pt>
                <c:pt idx="854">
                  <c:v>-26.800938166723675</c:v>
                </c:pt>
                <c:pt idx="855">
                  <c:v>-32.341875263547465</c:v>
                </c:pt>
                <c:pt idx="856">
                  <c:v>23.096953357461494</c:v>
                </c:pt>
                <c:pt idx="857">
                  <c:v>-42.226304709937637</c:v>
                </c:pt>
                <c:pt idx="858">
                  <c:v>-78.460329367054101</c:v>
                </c:pt>
                <c:pt idx="859">
                  <c:v>-27.866745944691495</c:v>
                </c:pt>
                <c:pt idx="860">
                  <c:v>-83.388547419680535</c:v>
                </c:pt>
                <c:pt idx="861">
                  <c:v>23.70115391019332</c:v>
                </c:pt>
                <c:pt idx="862">
                  <c:v>-38.825345080438623</c:v>
                </c:pt>
                <c:pt idx="863">
                  <c:v>-28.733655939574096</c:v>
                </c:pt>
                <c:pt idx="864">
                  <c:v>-18.597475994589509</c:v>
                </c:pt>
                <c:pt idx="865">
                  <c:v>-23.007357797213409</c:v>
                </c:pt>
                <c:pt idx="866">
                  <c:v>-46.948646064271664</c:v>
                </c:pt>
                <c:pt idx="867">
                  <c:v>-35.971973957203531</c:v>
                </c:pt>
                <c:pt idx="868">
                  <c:v>-31.796789587532345</c:v>
                </c:pt>
                <c:pt idx="869">
                  <c:v>-41.993432290989475</c:v>
                </c:pt>
                <c:pt idx="870">
                  <c:v>29.603911516243119</c:v>
                </c:pt>
                <c:pt idx="871">
                  <c:v>-1.9001716365224421</c:v>
                </c:pt>
                <c:pt idx="872">
                  <c:v>40.790029337391914</c:v>
                </c:pt>
                <c:pt idx="873">
                  <c:v>21.543736224046135</c:v>
                </c:pt>
                <c:pt idx="874">
                  <c:v>-39.549587772446763</c:v>
                </c:pt>
                <c:pt idx="875">
                  <c:v>29.842596117555296</c:v>
                </c:pt>
                <c:pt idx="876">
                  <c:v>-28.080148976837862</c:v>
                </c:pt>
                <c:pt idx="877">
                  <c:v>10.752521169084996</c:v>
                </c:pt>
                <c:pt idx="878">
                  <c:v>-47.99261048968728</c:v>
                </c:pt>
                <c:pt idx="879">
                  <c:v>36.291633463472309</c:v>
                </c:pt>
                <c:pt idx="880">
                  <c:v>5.9439460660054628</c:v>
                </c:pt>
                <c:pt idx="881">
                  <c:v>-72.093102310807723</c:v>
                </c:pt>
                <c:pt idx="882">
                  <c:v>-58.521969551854703</c:v>
                </c:pt>
                <c:pt idx="883">
                  <c:v>-21.236094719604058</c:v>
                </c:pt>
                <c:pt idx="884">
                  <c:v>-27.197290302540317</c:v>
                </c:pt>
                <c:pt idx="885">
                  <c:v>-37.337211733116845</c:v>
                </c:pt>
                <c:pt idx="886">
                  <c:v>19.546389442882756</c:v>
                </c:pt>
                <c:pt idx="887">
                  <c:v>-54.613408436663896</c:v>
                </c:pt>
                <c:pt idx="888">
                  <c:v>-70.235678345488964</c:v>
                </c:pt>
                <c:pt idx="889">
                  <c:v>-54.62143774640591</c:v>
                </c:pt>
                <c:pt idx="890">
                  <c:v>13.941773505693977</c:v>
                </c:pt>
                <c:pt idx="891">
                  <c:v>-20.374244272275824</c:v>
                </c:pt>
                <c:pt idx="892">
                  <c:v>-17.729380072277781</c:v>
                </c:pt>
                <c:pt idx="893">
                  <c:v>20.616672575847879</c:v>
                </c:pt>
                <c:pt idx="894">
                  <c:v>-21.332986153442832</c:v>
                </c:pt>
                <c:pt idx="895">
                  <c:v>33.506552981580711</c:v>
                </c:pt>
                <c:pt idx="896">
                  <c:v>-19.592629793841926</c:v>
                </c:pt>
                <c:pt idx="897">
                  <c:v>-44.961830620419988</c:v>
                </c:pt>
                <c:pt idx="898">
                  <c:v>-35.942895527963692</c:v>
                </c:pt>
                <c:pt idx="899">
                  <c:v>-15.26334074353694</c:v>
                </c:pt>
                <c:pt idx="900">
                  <c:v>-94.412397067558331</c:v>
                </c:pt>
                <c:pt idx="901">
                  <c:v>-16.13324594370706</c:v>
                </c:pt>
                <c:pt idx="902">
                  <c:v>-15.920805126024533</c:v>
                </c:pt>
                <c:pt idx="903">
                  <c:v>-43.645762699964251</c:v>
                </c:pt>
                <c:pt idx="904">
                  <c:v>35.87585564755058</c:v>
                </c:pt>
                <c:pt idx="905">
                  <c:v>-116.27466976319326</c:v>
                </c:pt>
                <c:pt idx="906">
                  <c:v>-43.085318831168152</c:v>
                </c:pt>
                <c:pt idx="907">
                  <c:v>-52.228985177230754</c:v>
                </c:pt>
                <c:pt idx="908">
                  <c:v>-11.291565963630442</c:v>
                </c:pt>
                <c:pt idx="909">
                  <c:v>-96.870846391274114</c:v>
                </c:pt>
                <c:pt idx="910">
                  <c:v>-47.332040271498173</c:v>
                </c:pt>
                <c:pt idx="911">
                  <c:v>-40.744498087017234</c:v>
                </c:pt>
                <c:pt idx="912">
                  <c:v>-41.904284703606443</c:v>
                </c:pt>
                <c:pt idx="913">
                  <c:v>7.2438398544498064</c:v>
                </c:pt>
                <c:pt idx="914">
                  <c:v>-47.088347324412048</c:v>
                </c:pt>
                <c:pt idx="915">
                  <c:v>-56.135888514799923</c:v>
                </c:pt>
                <c:pt idx="916">
                  <c:v>8.806783539552022</c:v>
                </c:pt>
                <c:pt idx="917">
                  <c:v>-11.331540904705985</c:v>
                </c:pt>
                <c:pt idx="918">
                  <c:v>-22.635108180268595</c:v>
                </c:pt>
                <c:pt idx="919">
                  <c:v>1.5846829401144547</c:v>
                </c:pt>
                <c:pt idx="920">
                  <c:v>-96.961454569736929</c:v>
                </c:pt>
                <c:pt idx="921">
                  <c:v>-18.798438426343846</c:v>
                </c:pt>
                <c:pt idx="922">
                  <c:v>-102.61567194020303</c:v>
                </c:pt>
                <c:pt idx="923">
                  <c:v>-25.833365195934043</c:v>
                </c:pt>
                <c:pt idx="924">
                  <c:v>26.121586732539726</c:v>
                </c:pt>
                <c:pt idx="925">
                  <c:v>-39.502428850213775</c:v>
                </c:pt>
                <c:pt idx="926">
                  <c:v>-13.99979083178669</c:v>
                </c:pt>
                <c:pt idx="927">
                  <c:v>-11.569864768449399</c:v>
                </c:pt>
                <c:pt idx="928">
                  <c:v>17.372046230036851</c:v>
                </c:pt>
                <c:pt idx="929">
                  <c:v>-46.515872929404999</c:v>
                </c:pt>
                <c:pt idx="930">
                  <c:v>55.434118379737725</c:v>
                </c:pt>
                <c:pt idx="931">
                  <c:v>-23.685065537931639</c:v>
                </c:pt>
                <c:pt idx="932">
                  <c:v>13.807218538047525</c:v>
                </c:pt>
                <c:pt idx="933">
                  <c:v>-21.848153245203651</c:v>
                </c:pt>
                <c:pt idx="934">
                  <c:v>-86.457495717155069</c:v>
                </c:pt>
                <c:pt idx="935">
                  <c:v>-29.690318099718624</c:v>
                </c:pt>
                <c:pt idx="936">
                  <c:v>-50.44109958044011</c:v>
                </c:pt>
                <c:pt idx="937">
                  <c:v>-33.868834031975439</c:v>
                </c:pt>
                <c:pt idx="938">
                  <c:v>-37.094135289685831</c:v>
                </c:pt>
                <c:pt idx="939">
                  <c:v>-27.076558010270556</c:v>
                </c:pt>
                <c:pt idx="940">
                  <c:v>-43.883348952589266</c:v>
                </c:pt>
                <c:pt idx="941">
                  <c:v>19.422835883892994</c:v>
                </c:pt>
                <c:pt idx="942">
                  <c:v>-10.181111770912656</c:v>
                </c:pt>
                <c:pt idx="943">
                  <c:v>-12.058454472155322</c:v>
                </c:pt>
                <c:pt idx="944">
                  <c:v>-20.045192928991792</c:v>
                </c:pt>
                <c:pt idx="945">
                  <c:v>-34.246323404509305</c:v>
                </c:pt>
                <c:pt idx="946">
                  <c:v>-18.262089330448653</c:v>
                </c:pt>
                <c:pt idx="947">
                  <c:v>-5.9512546863664335</c:v>
                </c:pt>
                <c:pt idx="948">
                  <c:v>-21.232551698595351</c:v>
                </c:pt>
                <c:pt idx="949">
                  <c:v>-35.216602975232298</c:v>
                </c:pt>
                <c:pt idx="950">
                  <c:v>1.3230928423223984</c:v>
                </c:pt>
                <c:pt idx="951">
                  <c:v>-17.688728112670979</c:v>
                </c:pt>
                <c:pt idx="952">
                  <c:v>-194.71949653528267</c:v>
                </c:pt>
                <c:pt idx="953">
                  <c:v>-30.843063677202686</c:v>
                </c:pt>
                <c:pt idx="954">
                  <c:v>-11.073672202007444</c:v>
                </c:pt>
                <c:pt idx="955">
                  <c:v>-81.194780880115388</c:v>
                </c:pt>
                <c:pt idx="956">
                  <c:v>19.329208165524356</c:v>
                </c:pt>
                <c:pt idx="957">
                  <c:v>-7.9690449765045175</c:v>
                </c:pt>
                <c:pt idx="958">
                  <c:v>-46.504762242923377</c:v>
                </c:pt>
                <c:pt idx="959">
                  <c:v>-62.122903959531016</c:v>
                </c:pt>
                <c:pt idx="960">
                  <c:v>-41.658535770898411</c:v>
                </c:pt>
                <c:pt idx="961">
                  <c:v>-2.8507744598437821</c:v>
                </c:pt>
                <c:pt idx="962">
                  <c:v>-50.61488056589846</c:v>
                </c:pt>
                <c:pt idx="963">
                  <c:v>-53.204366510505594</c:v>
                </c:pt>
                <c:pt idx="964">
                  <c:v>-191.95985774010558</c:v>
                </c:pt>
                <c:pt idx="965">
                  <c:v>-104.49831185119453</c:v>
                </c:pt>
                <c:pt idx="966">
                  <c:v>5.7531285777274164</c:v>
                </c:pt>
                <c:pt idx="967">
                  <c:v>-62.246206491577986</c:v>
                </c:pt>
                <c:pt idx="968">
                  <c:v>1.0958243684709075</c:v>
                </c:pt>
                <c:pt idx="969">
                  <c:v>-63.728673561165031</c:v>
                </c:pt>
                <c:pt idx="970">
                  <c:v>-22.750809698056077</c:v>
                </c:pt>
                <c:pt idx="971">
                  <c:v>0.11476960911204515</c:v>
                </c:pt>
                <c:pt idx="972">
                  <c:v>-1.358363874849454</c:v>
                </c:pt>
                <c:pt idx="973">
                  <c:v>-22.231875012893251</c:v>
                </c:pt>
                <c:pt idx="974">
                  <c:v>-29.08924619989682</c:v>
                </c:pt>
                <c:pt idx="975">
                  <c:v>-17.891254148765494</c:v>
                </c:pt>
                <c:pt idx="976">
                  <c:v>-36.658825171260361</c:v>
                </c:pt>
                <c:pt idx="977">
                  <c:v>-75.686342762645324</c:v>
                </c:pt>
                <c:pt idx="978">
                  <c:v>-10.95919598903274</c:v>
                </c:pt>
                <c:pt idx="979">
                  <c:v>7.3407250864346238</c:v>
                </c:pt>
                <c:pt idx="980">
                  <c:v>-8.2254778480729218</c:v>
                </c:pt>
                <c:pt idx="981">
                  <c:v>-67.11678013581097</c:v>
                </c:pt>
                <c:pt idx="982">
                  <c:v>-26.065684045402861</c:v>
                </c:pt>
                <c:pt idx="983">
                  <c:v>18.262381172465734</c:v>
                </c:pt>
                <c:pt idx="984">
                  <c:v>37.231101878791542</c:v>
                </c:pt>
                <c:pt idx="985">
                  <c:v>-36.780367688550356</c:v>
                </c:pt>
                <c:pt idx="986">
                  <c:v>-11.893848679220916</c:v>
                </c:pt>
                <c:pt idx="987">
                  <c:v>-99.268184082957262</c:v>
                </c:pt>
                <c:pt idx="988">
                  <c:v>31.476508357419497</c:v>
                </c:pt>
                <c:pt idx="989">
                  <c:v>-49.195241017357681</c:v>
                </c:pt>
                <c:pt idx="990">
                  <c:v>-58.143996215773342</c:v>
                </c:pt>
                <c:pt idx="991">
                  <c:v>23.523818812373477</c:v>
                </c:pt>
                <c:pt idx="992">
                  <c:v>-109.70371371734103</c:v>
                </c:pt>
                <c:pt idx="993">
                  <c:v>-50.956081963391995</c:v>
                </c:pt>
                <c:pt idx="994">
                  <c:v>-26.601266713889636</c:v>
                </c:pt>
                <c:pt idx="995">
                  <c:v>23.490823664896368</c:v>
                </c:pt>
                <c:pt idx="996">
                  <c:v>-48.804996498472029</c:v>
                </c:pt>
                <c:pt idx="997">
                  <c:v>-30.832991058425293</c:v>
                </c:pt>
                <c:pt idx="998">
                  <c:v>-4.3864872719915429</c:v>
                </c:pt>
                <c:pt idx="999">
                  <c:v>25.270193072074882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14.974874217187773</c:v>
                </c:pt>
                <c:pt idx="1">
                  <c:v>2.8300724173071163</c:v>
                </c:pt>
                <c:pt idx="2">
                  <c:v>-21.765367771050485</c:v>
                </c:pt>
                <c:pt idx="3">
                  <c:v>-14.56876758502103</c:v>
                </c:pt>
                <c:pt idx="4">
                  <c:v>-13.174315870055677</c:v>
                </c:pt>
                <c:pt idx="5">
                  <c:v>-29.467361315008919</c:v>
                </c:pt>
                <c:pt idx="6">
                  <c:v>-8.0171810914407136</c:v>
                </c:pt>
                <c:pt idx="7">
                  <c:v>-5.8125077572946289</c:v>
                </c:pt>
                <c:pt idx="8">
                  <c:v>22.191774076946643</c:v>
                </c:pt>
                <c:pt idx="9">
                  <c:v>-68.678656618053537</c:v>
                </c:pt>
                <c:pt idx="10">
                  <c:v>-46.647936198139249</c:v>
                </c:pt>
                <c:pt idx="11">
                  <c:v>-15.434914414099563</c:v>
                </c:pt>
                <c:pt idx="12">
                  <c:v>-61.670947327075453</c:v>
                </c:pt>
                <c:pt idx="13">
                  <c:v>-65.930157204484132</c:v>
                </c:pt>
                <c:pt idx="14">
                  <c:v>-9.5590766247616017</c:v>
                </c:pt>
                <c:pt idx="15">
                  <c:v>-100.90814644345099</c:v>
                </c:pt>
                <c:pt idx="16">
                  <c:v>12.754346364258474</c:v>
                </c:pt>
                <c:pt idx="17">
                  <c:v>-137.24379913542003</c:v>
                </c:pt>
                <c:pt idx="18">
                  <c:v>-85.748255016925469</c:v>
                </c:pt>
                <c:pt idx="19">
                  <c:v>11.716027142531193</c:v>
                </c:pt>
                <c:pt idx="20">
                  <c:v>-29.663181476832428</c:v>
                </c:pt>
                <c:pt idx="21">
                  <c:v>-33.835985260368346</c:v>
                </c:pt>
                <c:pt idx="22">
                  <c:v>-27.097794695269172</c:v>
                </c:pt>
                <c:pt idx="23">
                  <c:v>-0.72520135605758895</c:v>
                </c:pt>
                <c:pt idx="24">
                  <c:v>-30.176736809837212</c:v>
                </c:pt>
                <c:pt idx="25">
                  <c:v>-57.331379959736488</c:v>
                </c:pt>
                <c:pt idx="26">
                  <c:v>-9.7913960600463952</c:v>
                </c:pt>
                <c:pt idx="27">
                  <c:v>-13.295141958590726</c:v>
                </c:pt>
                <c:pt idx="28">
                  <c:v>-45.249600153688149</c:v>
                </c:pt>
                <c:pt idx="29">
                  <c:v>-46.15188802395317</c:v>
                </c:pt>
                <c:pt idx="30">
                  <c:v>-57.454287259123944</c:v>
                </c:pt>
                <c:pt idx="31">
                  <c:v>-39.710553632994589</c:v>
                </c:pt>
                <c:pt idx="32">
                  <c:v>-21.764196174729346</c:v>
                </c:pt>
                <c:pt idx="33">
                  <c:v>22.203986032211638</c:v>
                </c:pt>
                <c:pt idx="34">
                  <c:v>32.320228813861618</c:v>
                </c:pt>
                <c:pt idx="35">
                  <c:v>12.913007893280433</c:v>
                </c:pt>
                <c:pt idx="36">
                  <c:v>-46.724931593582546</c:v>
                </c:pt>
                <c:pt idx="37">
                  <c:v>6.2910443941037837</c:v>
                </c:pt>
                <c:pt idx="38">
                  <c:v>-8.3366037450746475</c:v>
                </c:pt>
                <c:pt idx="39">
                  <c:v>-53.907015688682336</c:v>
                </c:pt>
                <c:pt idx="40">
                  <c:v>-48.261100862350368</c:v>
                </c:pt>
                <c:pt idx="41">
                  <c:v>25.89517924585466</c:v>
                </c:pt>
                <c:pt idx="42">
                  <c:v>-40.889078678639734</c:v>
                </c:pt>
                <c:pt idx="43">
                  <c:v>-38.465662973826042</c:v>
                </c:pt>
                <c:pt idx="44">
                  <c:v>-29.159406881531282</c:v>
                </c:pt>
                <c:pt idx="45">
                  <c:v>-152.42941426127254</c:v>
                </c:pt>
                <c:pt idx="46">
                  <c:v>39.015440880478337</c:v>
                </c:pt>
                <c:pt idx="47">
                  <c:v>-58.398605909076537</c:v>
                </c:pt>
                <c:pt idx="48">
                  <c:v>-9.47269752320911</c:v>
                </c:pt>
                <c:pt idx="49">
                  <c:v>-52.328726997204029</c:v>
                </c:pt>
                <c:pt idx="50">
                  <c:v>-112.62273670201211</c:v>
                </c:pt>
                <c:pt idx="51">
                  <c:v>-51.098167955950501</c:v>
                </c:pt>
                <c:pt idx="52">
                  <c:v>-140.26517252626095</c:v>
                </c:pt>
                <c:pt idx="53">
                  <c:v>-53.898208827282581</c:v>
                </c:pt>
                <c:pt idx="54">
                  <c:v>-60.795786459749166</c:v>
                </c:pt>
                <c:pt idx="55">
                  <c:v>-49.940514821110042</c:v>
                </c:pt>
                <c:pt idx="56">
                  <c:v>-1.758455548688648</c:v>
                </c:pt>
                <c:pt idx="57">
                  <c:v>-25.529045678111668</c:v>
                </c:pt>
                <c:pt idx="58">
                  <c:v>-28.887856476875314</c:v>
                </c:pt>
                <c:pt idx="59">
                  <c:v>-41.591933503861064</c:v>
                </c:pt>
                <c:pt idx="60">
                  <c:v>-68.534217455655224</c:v>
                </c:pt>
                <c:pt idx="61">
                  <c:v>-45.020836817521655</c:v>
                </c:pt>
                <c:pt idx="62">
                  <c:v>5.7919978432472163</c:v>
                </c:pt>
                <c:pt idx="63">
                  <c:v>-7.196065390937064</c:v>
                </c:pt>
                <c:pt idx="64">
                  <c:v>-42.832899454461447</c:v>
                </c:pt>
                <c:pt idx="65">
                  <c:v>-51.643681904124051</c:v>
                </c:pt>
                <c:pt idx="66">
                  <c:v>-24.212716375729801</c:v>
                </c:pt>
                <c:pt idx="67">
                  <c:v>-7.576770050421807</c:v>
                </c:pt>
                <c:pt idx="68">
                  <c:v>-75.95951210276661</c:v>
                </c:pt>
                <c:pt idx="69">
                  <c:v>-10.922009857362497</c:v>
                </c:pt>
                <c:pt idx="70">
                  <c:v>-38.189789749426737</c:v>
                </c:pt>
                <c:pt idx="71">
                  <c:v>-34.149275273286356</c:v>
                </c:pt>
                <c:pt idx="72">
                  <c:v>-14.886667946333908</c:v>
                </c:pt>
                <c:pt idx="73">
                  <c:v>-9.3121951880624074</c:v>
                </c:pt>
                <c:pt idx="74">
                  <c:v>-25.246848019421719</c:v>
                </c:pt>
                <c:pt idx="75">
                  <c:v>-24.27023636077779</c:v>
                </c:pt>
                <c:pt idx="76">
                  <c:v>-42.205223773401116</c:v>
                </c:pt>
                <c:pt idx="77">
                  <c:v>-15.630841756394517</c:v>
                </c:pt>
                <c:pt idx="78">
                  <c:v>-60.225456140245946</c:v>
                </c:pt>
                <c:pt idx="79">
                  <c:v>-39.227508781576333</c:v>
                </c:pt>
                <c:pt idx="80">
                  <c:v>-60.462476516769811</c:v>
                </c:pt>
                <c:pt idx="81">
                  <c:v>19.43625059700403</c:v>
                </c:pt>
                <c:pt idx="82">
                  <c:v>-46.301006406814587</c:v>
                </c:pt>
                <c:pt idx="83">
                  <c:v>-30.511016947836172</c:v>
                </c:pt>
                <c:pt idx="84">
                  <c:v>4.2090362435190132</c:v>
                </c:pt>
                <c:pt idx="85">
                  <c:v>-118.32484259982917</c:v>
                </c:pt>
                <c:pt idx="86">
                  <c:v>-2.2742419999610988</c:v>
                </c:pt>
                <c:pt idx="87">
                  <c:v>-1.7165245085145502</c:v>
                </c:pt>
                <c:pt idx="88">
                  <c:v>-18.130138186219998</c:v>
                </c:pt>
                <c:pt idx="89">
                  <c:v>-20.96093670563344</c:v>
                </c:pt>
                <c:pt idx="90">
                  <c:v>39.275268286019063</c:v>
                </c:pt>
                <c:pt idx="91">
                  <c:v>-11.313427276271852</c:v>
                </c:pt>
                <c:pt idx="92">
                  <c:v>-44.468559442824443</c:v>
                </c:pt>
                <c:pt idx="93">
                  <c:v>-82.102932090702495</c:v>
                </c:pt>
                <c:pt idx="94">
                  <c:v>-7.5086413079872178</c:v>
                </c:pt>
                <c:pt idx="95">
                  <c:v>-14.663477425376087</c:v>
                </c:pt>
                <c:pt idx="96">
                  <c:v>-10.692291976809132</c:v>
                </c:pt>
                <c:pt idx="97">
                  <c:v>-10.708064316584601</c:v>
                </c:pt>
                <c:pt idx="98">
                  <c:v>-44.612622353943081</c:v>
                </c:pt>
                <c:pt idx="99">
                  <c:v>-11.065493454709319</c:v>
                </c:pt>
                <c:pt idx="100">
                  <c:v>-36.236680350807873</c:v>
                </c:pt>
                <c:pt idx="101">
                  <c:v>-25.885293892586404</c:v>
                </c:pt>
                <c:pt idx="102">
                  <c:v>-7.4360703120869331</c:v>
                </c:pt>
                <c:pt idx="103">
                  <c:v>-2.6649609333945889</c:v>
                </c:pt>
                <c:pt idx="104">
                  <c:v>-57.322432069075646</c:v>
                </c:pt>
                <c:pt idx="105">
                  <c:v>10.402469442915224</c:v>
                </c:pt>
                <c:pt idx="106">
                  <c:v>-7.8011482706583557</c:v>
                </c:pt>
                <c:pt idx="107">
                  <c:v>-21.974478500064368</c:v>
                </c:pt>
                <c:pt idx="108">
                  <c:v>-89.561737253222333</c:v>
                </c:pt>
                <c:pt idx="109">
                  <c:v>23.069707999360777</c:v>
                </c:pt>
                <c:pt idx="110">
                  <c:v>-38.994752601106072</c:v>
                </c:pt>
                <c:pt idx="111">
                  <c:v>-65.381095783490565</c:v>
                </c:pt>
                <c:pt idx="112">
                  <c:v>-50.424335875794384</c:v>
                </c:pt>
                <c:pt idx="113">
                  <c:v>-26.002677734179734</c:v>
                </c:pt>
                <c:pt idx="114">
                  <c:v>-40.845923925811697</c:v>
                </c:pt>
                <c:pt idx="115">
                  <c:v>-52.857119409513601</c:v>
                </c:pt>
                <c:pt idx="116">
                  <c:v>17.34836283562273</c:v>
                </c:pt>
                <c:pt idx="117">
                  <c:v>-2.2355677028472929</c:v>
                </c:pt>
                <c:pt idx="118">
                  <c:v>48.013500063666527</c:v>
                </c:pt>
                <c:pt idx="119">
                  <c:v>4.6957938711856757</c:v>
                </c:pt>
                <c:pt idx="120">
                  <c:v>-41.533529604847438</c:v>
                </c:pt>
                <c:pt idx="121">
                  <c:v>-17.858242525456259</c:v>
                </c:pt>
                <c:pt idx="122">
                  <c:v>-22.476600574512275</c:v>
                </c:pt>
                <c:pt idx="123">
                  <c:v>-94.083135171975954</c:v>
                </c:pt>
                <c:pt idx="124">
                  <c:v>-39.896758823682482</c:v>
                </c:pt>
                <c:pt idx="125">
                  <c:v>-23.641176348709109</c:v>
                </c:pt>
                <c:pt idx="126">
                  <c:v>-28.273249452120428</c:v>
                </c:pt>
                <c:pt idx="127">
                  <c:v>-18.705358207287293</c:v>
                </c:pt>
                <c:pt idx="128">
                  <c:v>-7.3811581857795012</c:v>
                </c:pt>
                <c:pt idx="129">
                  <c:v>-35.880208323893363</c:v>
                </c:pt>
                <c:pt idx="130">
                  <c:v>-12.83301068845234</c:v>
                </c:pt>
                <c:pt idx="131">
                  <c:v>-45.571968221255474</c:v>
                </c:pt>
                <c:pt idx="132">
                  <c:v>4.4013572749656724</c:v>
                </c:pt>
                <c:pt idx="133">
                  <c:v>-31.190895988592196</c:v>
                </c:pt>
                <c:pt idx="134">
                  <c:v>-12.500142974429478</c:v>
                </c:pt>
                <c:pt idx="135">
                  <c:v>-5.7946951951437882</c:v>
                </c:pt>
                <c:pt idx="136">
                  <c:v>-17.415607080807668</c:v>
                </c:pt>
                <c:pt idx="137">
                  <c:v>-9.7693211124123227</c:v>
                </c:pt>
                <c:pt idx="138">
                  <c:v>-42.771148672959541</c:v>
                </c:pt>
                <c:pt idx="139">
                  <c:v>-54.752643717557369</c:v>
                </c:pt>
                <c:pt idx="140">
                  <c:v>-60.240727606713222</c:v>
                </c:pt>
                <c:pt idx="141">
                  <c:v>45.09472484724548</c:v>
                </c:pt>
                <c:pt idx="142">
                  <c:v>-32.260890119875405</c:v>
                </c:pt>
                <c:pt idx="143">
                  <c:v>-10.984294008890068</c:v>
                </c:pt>
                <c:pt idx="144">
                  <c:v>-58.672491271931491</c:v>
                </c:pt>
                <c:pt idx="145">
                  <c:v>-3.4459053593237492</c:v>
                </c:pt>
                <c:pt idx="146">
                  <c:v>-7.0389716000873648</c:v>
                </c:pt>
                <c:pt idx="147">
                  <c:v>34.98549979681097</c:v>
                </c:pt>
                <c:pt idx="148">
                  <c:v>-63.486006315891558</c:v>
                </c:pt>
                <c:pt idx="149">
                  <c:v>-96.894097406537767</c:v>
                </c:pt>
                <c:pt idx="150">
                  <c:v>-32.046136240322255</c:v>
                </c:pt>
                <c:pt idx="151">
                  <c:v>-45.360250641925752</c:v>
                </c:pt>
                <c:pt idx="152">
                  <c:v>-31.919392639687203</c:v>
                </c:pt>
                <c:pt idx="153">
                  <c:v>12.998312117678275</c:v>
                </c:pt>
                <c:pt idx="154">
                  <c:v>-25.395201700320904</c:v>
                </c:pt>
                <c:pt idx="155">
                  <c:v>-20.486619030963698</c:v>
                </c:pt>
                <c:pt idx="156">
                  <c:v>-21.51674443751136</c:v>
                </c:pt>
                <c:pt idx="157">
                  <c:v>-58.537346683100779</c:v>
                </c:pt>
                <c:pt idx="158">
                  <c:v>-34.944622368021179</c:v>
                </c:pt>
                <c:pt idx="159">
                  <c:v>2.8839500279730004</c:v>
                </c:pt>
                <c:pt idx="160">
                  <c:v>-76.163366594033391</c:v>
                </c:pt>
                <c:pt idx="161">
                  <c:v>15.181938580864594</c:v>
                </c:pt>
                <c:pt idx="162">
                  <c:v>-49.846030508070207</c:v>
                </c:pt>
                <c:pt idx="163">
                  <c:v>-38.322886257383203</c:v>
                </c:pt>
                <c:pt idx="164">
                  <c:v>-14.007649502308468</c:v>
                </c:pt>
                <c:pt idx="165">
                  <c:v>11.525434242623859</c:v>
                </c:pt>
                <c:pt idx="166">
                  <c:v>-17.23431263057536</c:v>
                </c:pt>
                <c:pt idx="167">
                  <c:v>-35.315646699670118</c:v>
                </c:pt>
                <c:pt idx="168">
                  <c:v>-18.370630211987311</c:v>
                </c:pt>
                <c:pt idx="169">
                  <c:v>-32.370198845849686</c:v>
                </c:pt>
                <c:pt idx="170">
                  <c:v>-6.4822417948754563</c:v>
                </c:pt>
                <c:pt idx="171">
                  <c:v>-58.096129679916118</c:v>
                </c:pt>
                <c:pt idx="172">
                  <c:v>-83.050535085964611</c:v>
                </c:pt>
                <c:pt idx="173">
                  <c:v>-10.451812598920689</c:v>
                </c:pt>
                <c:pt idx="174">
                  <c:v>-49.410534517019492</c:v>
                </c:pt>
                <c:pt idx="175">
                  <c:v>-63.749121955789839</c:v>
                </c:pt>
                <c:pt idx="176">
                  <c:v>-1.6419139533957381</c:v>
                </c:pt>
                <c:pt idx="177">
                  <c:v>-23.777763974104957</c:v>
                </c:pt>
                <c:pt idx="178">
                  <c:v>-30.403324892562484</c:v>
                </c:pt>
                <c:pt idx="179">
                  <c:v>-56.328865724776236</c:v>
                </c:pt>
                <c:pt idx="180">
                  <c:v>-15.910222072137316</c:v>
                </c:pt>
                <c:pt idx="181">
                  <c:v>4.7156600885706279</c:v>
                </c:pt>
                <c:pt idx="182">
                  <c:v>-15.363618096384794</c:v>
                </c:pt>
                <c:pt idx="183">
                  <c:v>-0.87161781204823541</c:v>
                </c:pt>
                <c:pt idx="184">
                  <c:v>-3.3624947007354891</c:v>
                </c:pt>
                <c:pt idx="185">
                  <c:v>-7.341333775536917</c:v>
                </c:pt>
                <c:pt idx="186">
                  <c:v>-51.263184022231243</c:v>
                </c:pt>
                <c:pt idx="187">
                  <c:v>1.2537816806829083</c:v>
                </c:pt>
                <c:pt idx="188">
                  <c:v>-37.276870128559842</c:v>
                </c:pt>
                <c:pt idx="189">
                  <c:v>30.89396087557337</c:v>
                </c:pt>
                <c:pt idx="190">
                  <c:v>-32.812445066669696</c:v>
                </c:pt>
                <c:pt idx="191">
                  <c:v>-37.289357894422643</c:v>
                </c:pt>
                <c:pt idx="192">
                  <c:v>-47.699960523482758</c:v>
                </c:pt>
                <c:pt idx="193">
                  <c:v>-49.816116989752238</c:v>
                </c:pt>
                <c:pt idx="194">
                  <c:v>-26.020871185095746</c:v>
                </c:pt>
                <c:pt idx="195">
                  <c:v>-43.232294543656039</c:v>
                </c:pt>
                <c:pt idx="196">
                  <c:v>-6.4236365396639874</c:v>
                </c:pt>
                <c:pt idx="197">
                  <c:v>-13.450014501295069</c:v>
                </c:pt>
                <c:pt idx="198">
                  <c:v>-7.6580400125645589</c:v>
                </c:pt>
                <c:pt idx="199">
                  <c:v>1.9483338434639439</c:v>
                </c:pt>
                <c:pt idx="200">
                  <c:v>-4.4702926911454011</c:v>
                </c:pt>
                <c:pt idx="201">
                  <c:v>2.14611854273</c:v>
                </c:pt>
                <c:pt idx="202">
                  <c:v>-4.5699836746367595</c:v>
                </c:pt>
                <c:pt idx="203">
                  <c:v>-3.9957153132877474</c:v>
                </c:pt>
                <c:pt idx="204">
                  <c:v>-84.560091938655489</c:v>
                </c:pt>
                <c:pt idx="205">
                  <c:v>-22.083864603110996</c:v>
                </c:pt>
                <c:pt idx="206">
                  <c:v>-9.4365260390852299</c:v>
                </c:pt>
                <c:pt idx="207">
                  <c:v>-9.183725024505069</c:v>
                </c:pt>
                <c:pt idx="208">
                  <c:v>-43.43637948398468</c:v>
                </c:pt>
                <c:pt idx="209">
                  <c:v>-31.343594811746527</c:v>
                </c:pt>
                <c:pt idx="210">
                  <c:v>-44.21152809666301</c:v>
                </c:pt>
                <c:pt idx="211">
                  <c:v>-2.693317404989827</c:v>
                </c:pt>
                <c:pt idx="212">
                  <c:v>1.650565638648672</c:v>
                </c:pt>
                <c:pt idx="213">
                  <c:v>-1.6191244782101499</c:v>
                </c:pt>
                <c:pt idx="214">
                  <c:v>-63.746570404351189</c:v>
                </c:pt>
                <c:pt idx="215">
                  <c:v>-27.692961778276867</c:v>
                </c:pt>
                <c:pt idx="216">
                  <c:v>-59.321758800992221</c:v>
                </c:pt>
                <c:pt idx="217">
                  <c:v>-38.40682449752525</c:v>
                </c:pt>
                <c:pt idx="218">
                  <c:v>-29.46774683636194</c:v>
                </c:pt>
                <c:pt idx="219">
                  <c:v>17.569559369469872</c:v>
                </c:pt>
                <c:pt idx="220">
                  <c:v>-53.07166301763074</c:v>
                </c:pt>
                <c:pt idx="221">
                  <c:v>9.7324435845057238</c:v>
                </c:pt>
                <c:pt idx="222">
                  <c:v>-18.644866630830514</c:v>
                </c:pt>
                <c:pt idx="223">
                  <c:v>-5.733838332409583</c:v>
                </c:pt>
                <c:pt idx="224">
                  <c:v>-16.538767912827584</c:v>
                </c:pt>
                <c:pt idx="225">
                  <c:v>-41.489113871181203</c:v>
                </c:pt>
                <c:pt idx="226">
                  <c:v>-43.6388822086234</c:v>
                </c:pt>
                <c:pt idx="227">
                  <c:v>-44.931405471097968</c:v>
                </c:pt>
                <c:pt idx="228">
                  <c:v>-42.582060086712218</c:v>
                </c:pt>
                <c:pt idx="229">
                  <c:v>-56.024204518057559</c:v>
                </c:pt>
                <c:pt idx="230">
                  <c:v>-26.730032764829154</c:v>
                </c:pt>
                <c:pt idx="231">
                  <c:v>-56.454390038394486</c:v>
                </c:pt>
                <c:pt idx="232">
                  <c:v>-7.3195995861602441</c:v>
                </c:pt>
                <c:pt idx="233">
                  <c:v>-16.54167115727823</c:v>
                </c:pt>
                <c:pt idx="234">
                  <c:v>-70.339476682833094</c:v>
                </c:pt>
                <c:pt idx="235">
                  <c:v>-9.1180878723781067</c:v>
                </c:pt>
                <c:pt idx="236">
                  <c:v>-13.156808195405052</c:v>
                </c:pt>
                <c:pt idx="237">
                  <c:v>-87.655417831895903</c:v>
                </c:pt>
                <c:pt idx="238">
                  <c:v>-13.706218059243923</c:v>
                </c:pt>
                <c:pt idx="239">
                  <c:v>-11.537247929508958</c:v>
                </c:pt>
                <c:pt idx="240">
                  <c:v>-1.6139269942224974</c:v>
                </c:pt>
                <c:pt idx="241">
                  <c:v>-42.504024184880365</c:v>
                </c:pt>
                <c:pt idx="242">
                  <c:v>-77.716861711627217</c:v>
                </c:pt>
                <c:pt idx="243">
                  <c:v>-1.9484435000613036</c:v>
                </c:pt>
                <c:pt idx="244">
                  <c:v>-37.434656917490209</c:v>
                </c:pt>
                <c:pt idx="245">
                  <c:v>8.1209875636925766</c:v>
                </c:pt>
                <c:pt idx="246">
                  <c:v>6.3970907322456867</c:v>
                </c:pt>
                <c:pt idx="247">
                  <c:v>-32.931095569535913</c:v>
                </c:pt>
                <c:pt idx="248">
                  <c:v>-29.55765618872158</c:v>
                </c:pt>
                <c:pt idx="249">
                  <c:v>-8.4855049581368327</c:v>
                </c:pt>
                <c:pt idx="250">
                  <c:v>-13.310023233784733</c:v>
                </c:pt>
                <c:pt idx="251">
                  <c:v>9.0488707833103632</c:v>
                </c:pt>
                <c:pt idx="252">
                  <c:v>-27.427663467600265</c:v>
                </c:pt>
                <c:pt idx="253">
                  <c:v>-30.562034685193311</c:v>
                </c:pt>
                <c:pt idx="254">
                  <c:v>-47.352224492913443</c:v>
                </c:pt>
                <c:pt idx="255">
                  <c:v>-82.692501950132396</c:v>
                </c:pt>
                <c:pt idx="256">
                  <c:v>-40.170537948999296</c:v>
                </c:pt>
                <c:pt idx="257">
                  <c:v>18.803732239391088</c:v>
                </c:pt>
                <c:pt idx="258">
                  <c:v>-43.993461966420426</c:v>
                </c:pt>
                <c:pt idx="259">
                  <c:v>-37.542691448371762</c:v>
                </c:pt>
                <c:pt idx="260">
                  <c:v>-71.84090605720489</c:v>
                </c:pt>
                <c:pt idx="261">
                  <c:v>-31.15816789839279</c:v>
                </c:pt>
                <c:pt idx="262">
                  <c:v>-8.3492698673692125</c:v>
                </c:pt>
                <c:pt idx="263">
                  <c:v>-25.817980889640836</c:v>
                </c:pt>
                <c:pt idx="264">
                  <c:v>-10.175450833376946</c:v>
                </c:pt>
                <c:pt idx="265">
                  <c:v>36.60000069189914</c:v>
                </c:pt>
                <c:pt idx="266">
                  <c:v>-15.34579545989968</c:v>
                </c:pt>
                <c:pt idx="267">
                  <c:v>-15.93660439125915</c:v>
                </c:pt>
                <c:pt idx="268">
                  <c:v>4.5141766859612211</c:v>
                </c:pt>
                <c:pt idx="269">
                  <c:v>45.290926722282229</c:v>
                </c:pt>
                <c:pt idx="270">
                  <c:v>-52.165203228729567</c:v>
                </c:pt>
                <c:pt idx="271">
                  <c:v>-21.557781263914748</c:v>
                </c:pt>
                <c:pt idx="272">
                  <c:v>-80.736505625621703</c:v>
                </c:pt>
                <c:pt idx="273">
                  <c:v>-2.8194094728297143</c:v>
                </c:pt>
                <c:pt idx="274">
                  <c:v>-43.132847505985133</c:v>
                </c:pt>
                <c:pt idx="275">
                  <c:v>-72.326052529605164</c:v>
                </c:pt>
                <c:pt idx="276">
                  <c:v>-23.30072775714557</c:v>
                </c:pt>
                <c:pt idx="277">
                  <c:v>-21.401621690000869</c:v>
                </c:pt>
                <c:pt idx="278">
                  <c:v>-0.4198038771933108</c:v>
                </c:pt>
                <c:pt idx="279">
                  <c:v>-31.351722560308232</c:v>
                </c:pt>
                <c:pt idx="280">
                  <c:v>-86.249165232922664</c:v>
                </c:pt>
                <c:pt idx="281">
                  <c:v>-84.609285985626258</c:v>
                </c:pt>
                <c:pt idx="282">
                  <c:v>6.4798706506405281</c:v>
                </c:pt>
                <c:pt idx="283">
                  <c:v>-3.70391185756311</c:v>
                </c:pt>
                <c:pt idx="284">
                  <c:v>-39.489670025002283</c:v>
                </c:pt>
                <c:pt idx="285">
                  <c:v>-52.494371170008392</c:v>
                </c:pt>
                <c:pt idx="286">
                  <c:v>-10.451102407783736</c:v>
                </c:pt>
                <c:pt idx="287">
                  <c:v>-22.812543610363033</c:v>
                </c:pt>
                <c:pt idx="288">
                  <c:v>25.862901333528956</c:v>
                </c:pt>
                <c:pt idx="289">
                  <c:v>-39.286112882272619</c:v>
                </c:pt>
                <c:pt idx="290">
                  <c:v>-52.466047512189256</c:v>
                </c:pt>
                <c:pt idx="291">
                  <c:v>-14.227436908342028</c:v>
                </c:pt>
                <c:pt idx="292">
                  <c:v>-28.138467917146556</c:v>
                </c:pt>
                <c:pt idx="293">
                  <c:v>2.0291300594933994</c:v>
                </c:pt>
                <c:pt idx="294">
                  <c:v>-73.363328976519426</c:v>
                </c:pt>
                <c:pt idx="295">
                  <c:v>7.6579047669458218</c:v>
                </c:pt>
                <c:pt idx="296">
                  <c:v>4.0190116342332942</c:v>
                </c:pt>
                <c:pt idx="297">
                  <c:v>-13.800113244378444</c:v>
                </c:pt>
                <c:pt idx="298">
                  <c:v>-81.410827496466609</c:v>
                </c:pt>
                <c:pt idx="299">
                  <c:v>3.6909006333890861</c:v>
                </c:pt>
                <c:pt idx="300">
                  <c:v>52.393672177579987</c:v>
                </c:pt>
                <c:pt idx="301">
                  <c:v>-11.853653484454256</c:v>
                </c:pt>
                <c:pt idx="302">
                  <c:v>-59.568107142394211</c:v>
                </c:pt>
                <c:pt idx="303">
                  <c:v>-28.483811459324773</c:v>
                </c:pt>
                <c:pt idx="304">
                  <c:v>-42.820701553759619</c:v>
                </c:pt>
                <c:pt idx="305">
                  <c:v>-85.414047610320836</c:v>
                </c:pt>
                <c:pt idx="306">
                  <c:v>-17.450585694289416</c:v>
                </c:pt>
                <c:pt idx="307">
                  <c:v>-13.923001974266478</c:v>
                </c:pt>
                <c:pt idx="308">
                  <c:v>23.807766864282726</c:v>
                </c:pt>
                <c:pt idx="309">
                  <c:v>0.89317147550482368</c:v>
                </c:pt>
                <c:pt idx="310">
                  <c:v>0.90076885009876762</c:v>
                </c:pt>
                <c:pt idx="311">
                  <c:v>-45.939374900492524</c:v>
                </c:pt>
                <c:pt idx="312">
                  <c:v>-20.466013304118512</c:v>
                </c:pt>
                <c:pt idx="313">
                  <c:v>-78.458444837054373</c:v>
                </c:pt>
                <c:pt idx="314">
                  <c:v>-63.23414145246614</c:v>
                </c:pt>
                <c:pt idx="315">
                  <c:v>-50.74894983720489</c:v>
                </c:pt>
                <c:pt idx="316">
                  <c:v>-24.204796282508443</c:v>
                </c:pt>
                <c:pt idx="317">
                  <c:v>-11.331756102171937</c:v>
                </c:pt>
                <c:pt idx="318">
                  <c:v>-25.243832298894112</c:v>
                </c:pt>
                <c:pt idx="319">
                  <c:v>-48.906993595081317</c:v>
                </c:pt>
                <c:pt idx="320">
                  <c:v>-22.184069776779452</c:v>
                </c:pt>
                <c:pt idx="321">
                  <c:v>23.143235773860646</c:v>
                </c:pt>
                <c:pt idx="322">
                  <c:v>-104.0518841323547</c:v>
                </c:pt>
                <c:pt idx="323">
                  <c:v>-18.792587921669924</c:v>
                </c:pt>
                <c:pt idx="324">
                  <c:v>-5.1705687641321108</c:v>
                </c:pt>
                <c:pt idx="325">
                  <c:v>-8.9474078066504639</c:v>
                </c:pt>
                <c:pt idx="326">
                  <c:v>5.9683176653057188</c:v>
                </c:pt>
                <c:pt idx="327">
                  <c:v>-7.7081593595242524</c:v>
                </c:pt>
                <c:pt idx="328">
                  <c:v>26.155451597846206</c:v>
                </c:pt>
                <c:pt idx="329">
                  <c:v>-8.0914365085755264</c:v>
                </c:pt>
                <c:pt idx="330">
                  <c:v>-22.041815086292583</c:v>
                </c:pt>
                <c:pt idx="331">
                  <c:v>-58.97641367117032</c:v>
                </c:pt>
                <c:pt idx="332">
                  <c:v>-31.90250687313689</c:v>
                </c:pt>
                <c:pt idx="333">
                  <c:v>-23.805523861977431</c:v>
                </c:pt>
                <c:pt idx="334">
                  <c:v>-20.242266284598092</c:v>
                </c:pt>
                <c:pt idx="335">
                  <c:v>-25.36159631090203</c:v>
                </c:pt>
                <c:pt idx="336">
                  <c:v>-59.630190751393755</c:v>
                </c:pt>
                <c:pt idx="337">
                  <c:v>-42.404769854402588</c:v>
                </c:pt>
                <c:pt idx="338">
                  <c:v>-5.5512645495509645</c:v>
                </c:pt>
                <c:pt idx="339">
                  <c:v>-19.492325232534213</c:v>
                </c:pt>
                <c:pt idx="340">
                  <c:v>-36.406410055428267</c:v>
                </c:pt>
                <c:pt idx="341">
                  <c:v>-47.839320016718887</c:v>
                </c:pt>
                <c:pt idx="342">
                  <c:v>-37.655744693287147</c:v>
                </c:pt>
                <c:pt idx="343">
                  <c:v>-47.065318836849031</c:v>
                </c:pt>
                <c:pt idx="344">
                  <c:v>-13.843037755452674</c:v>
                </c:pt>
                <c:pt idx="345">
                  <c:v>-24.298782630672086</c:v>
                </c:pt>
                <c:pt idx="346">
                  <c:v>-10.711490277096921</c:v>
                </c:pt>
                <c:pt idx="347">
                  <c:v>-34.860318633847079</c:v>
                </c:pt>
                <c:pt idx="348">
                  <c:v>-57.953850000267281</c:v>
                </c:pt>
                <c:pt idx="349">
                  <c:v>-37.046834713827664</c:v>
                </c:pt>
                <c:pt idx="350">
                  <c:v>-25.367208680623428</c:v>
                </c:pt>
                <c:pt idx="351">
                  <c:v>-96.967135995591846</c:v>
                </c:pt>
                <c:pt idx="352">
                  <c:v>-38.851857763226981</c:v>
                </c:pt>
                <c:pt idx="353">
                  <c:v>-36.020596520267695</c:v>
                </c:pt>
                <c:pt idx="354">
                  <c:v>28.423765307598821</c:v>
                </c:pt>
                <c:pt idx="355">
                  <c:v>16.602966466084546</c:v>
                </c:pt>
                <c:pt idx="356">
                  <c:v>-0.24625188863532443</c:v>
                </c:pt>
                <c:pt idx="357">
                  <c:v>-21.164770186661322</c:v>
                </c:pt>
                <c:pt idx="358">
                  <c:v>-4.0453093477921307</c:v>
                </c:pt>
                <c:pt idx="359">
                  <c:v>-127.94704358509617</c:v>
                </c:pt>
                <c:pt idx="360">
                  <c:v>16.164186319752439</c:v>
                </c:pt>
                <c:pt idx="361">
                  <c:v>18.737239467758368</c:v>
                </c:pt>
                <c:pt idx="362">
                  <c:v>-20.370731379888014</c:v>
                </c:pt>
                <c:pt idx="363">
                  <c:v>-17.879006644383843</c:v>
                </c:pt>
                <c:pt idx="364">
                  <c:v>-5.258567157079824</c:v>
                </c:pt>
                <c:pt idx="365">
                  <c:v>-28.722960053873901</c:v>
                </c:pt>
                <c:pt idx="366">
                  <c:v>-65.244888899397054</c:v>
                </c:pt>
                <c:pt idx="367">
                  <c:v>-20.336531438596865</c:v>
                </c:pt>
                <c:pt idx="368">
                  <c:v>-20.487929743198602</c:v>
                </c:pt>
                <c:pt idx="369">
                  <c:v>-18.094385005390627</c:v>
                </c:pt>
                <c:pt idx="370">
                  <c:v>-14.316372600063353</c:v>
                </c:pt>
                <c:pt idx="371">
                  <c:v>17.814875687323724</c:v>
                </c:pt>
                <c:pt idx="372">
                  <c:v>-10.239558726034829</c:v>
                </c:pt>
                <c:pt idx="373">
                  <c:v>-36.082444298272677</c:v>
                </c:pt>
                <c:pt idx="374">
                  <c:v>-56.593052954379239</c:v>
                </c:pt>
                <c:pt idx="375">
                  <c:v>-5.0675020221940628</c:v>
                </c:pt>
                <c:pt idx="376">
                  <c:v>2.9367791813681166</c:v>
                </c:pt>
                <c:pt idx="377">
                  <c:v>-9.0377764522135582</c:v>
                </c:pt>
                <c:pt idx="378">
                  <c:v>-4.2785692692366641</c:v>
                </c:pt>
                <c:pt idx="379">
                  <c:v>-63.588827289333544</c:v>
                </c:pt>
                <c:pt idx="380">
                  <c:v>-27.3425782890656</c:v>
                </c:pt>
                <c:pt idx="381">
                  <c:v>-1.6607152444427697</c:v>
                </c:pt>
                <c:pt idx="382">
                  <c:v>-50.915279262954563</c:v>
                </c:pt>
                <c:pt idx="383">
                  <c:v>-27.059671074045731</c:v>
                </c:pt>
                <c:pt idx="384">
                  <c:v>-28.715099713941861</c:v>
                </c:pt>
                <c:pt idx="385">
                  <c:v>-30.218617881015</c:v>
                </c:pt>
                <c:pt idx="386">
                  <c:v>-24.4637446068275</c:v>
                </c:pt>
                <c:pt idx="387">
                  <c:v>-12.219972318865604</c:v>
                </c:pt>
                <c:pt idx="388">
                  <c:v>-55.837221746986714</c:v>
                </c:pt>
                <c:pt idx="389">
                  <c:v>-91.458315010853056</c:v>
                </c:pt>
                <c:pt idx="390">
                  <c:v>-45.253534997258129</c:v>
                </c:pt>
                <c:pt idx="391">
                  <c:v>-47.542200153621408</c:v>
                </c:pt>
                <c:pt idx="392">
                  <c:v>-53.838985127966701</c:v>
                </c:pt>
                <c:pt idx="393">
                  <c:v>-86.654395429542674</c:v>
                </c:pt>
                <c:pt idx="394">
                  <c:v>-8.0572969343922125</c:v>
                </c:pt>
                <c:pt idx="395">
                  <c:v>18.60501226497054</c:v>
                </c:pt>
                <c:pt idx="396">
                  <c:v>-5.4311595493544758</c:v>
                </c:pt>
                <c:pt idx="397">
                  <c:v>-12.293890455931331</c:v>
                </c:pt>
                <c:pt idx="398">
                  <c:v>-3.6034369752316415</c:v>
                </c:pt>
                <c:pt idx="399">
                  <c:v>-13.381130256135219</c:v>
                </c:pt>
                <c:pt idx="400">
                  <c:v>-24.255037939673031</c:v>
                </c:pt>
                <c:pt idx="401">
                  <c:v>-8.4762737101410348</c:v>
                </c:pt>
                <c:pt idx="402">
                  <c:v>-5.3536744058919981</c:v>
                </c:pt>
                <c:pt idx="403">
                  <c:v>-47.971134685358862</c:v>
                </c:pt>
                <c:pt idx="404">
                  <c:v>-45.038034462216615</c:v>
                </c:pt>
                <c:pt idx="405">
                  <c:v>-123.19964416109188</c:v>
                </c:pt>
                <c:pt idx="406">
                  <c:v>-4.2223784014010857</c:v>
                </c:pt>
                <c:pt idx="407">
                  <c:v>9.4212482065144592</c:v>
                </c:pt>
                <c:pt idx="408">
                  <c:v>10.12485514329566</c:v>
                </c:pt>
                <c:pt idx="409">
                  <c:v>-23.129722952077977</c:v>
                </c:pt>
                <c:pt idx="410">
                  <c:v>-19.769761994608913</c:v>
                </c:pt>
                <c:pt idx="411">
                  <c:v>-59.47957350896688</c:v>
                </c:pt>
                <c:pt idx="412">
                  <c:v>-5.2965808249693307</c:v>
                </c:pt>
                <c:pt idx="413">
                  <c:v>-37.642179326423538</c:v>
                </c:pt>
                <c:pt idx="414">
                  <c:v>-10.158263219781697</c:v>
                </c:pt>
                <c:pt idx="415">
                  <c:v>-9.4730592614896931</c:v>
                </c:pt>
                <c:pt idx="416">
                  <c:v>-4.1545309789758491</c:v>
                </c:pt>
                <c:pt idx="417">
                  <c:v>-15.251914207941045</c:v>
                </c:pt>
                <c:pt idx="418">
                  <c:v>12.512089361313834</c:v>
                </c:pt>
                <c:pt idx="419">
                  <c:v>-12.993002983294542</c:v>
                </c:pt>
                <c:pt idx="420">
                  <c:v>-25.259627560983358</c:v>
                </c:pt>
                <c:pt idx="421">
                  <c:v>-53.935032956304241</c:v>
                </c:pt>
                <c:pt idx="422">
                  <c:v>-8.675653148163013</c:v>
                </c:pt>
                <c:pt idx="423">
                  <c:v>28.710208511270675</c:v>
                </c:pt>
                <c:pt idx="424">
                  <c:v>18.257186237470201</c:v>
                </c:pt>
                <c:pt idx="425">
                  <c:v>-28.723599579908036</c:v>
                </c:pt>
                <c:pt idx="426">
                  <c:v>-16.179602761847164</c:v>
                </c:pt>
                <c:pt idx="427">
                  <c:v>-52.535977530269733</c:v>
                </c:pt>
                <c:pt idx="428">
                  <c:v>-14.925468707085981</c:v>
                </c:pt>
                <c:pt idx="429">
                  <c:v>17.906146613861573</c:v>
                </c:pt>
                <c:pt idx="430">
                  <c:v>-58.754167772910023</c:v>
                </c:pt>
                <c:pt idx="431">
                  <c:v>-41.626105410942642</c:v>
                </c:pt>
                <c:pt idx="432">
                  <c:v>2.4276374784662984</c:v>
                </c:pt>
                <c:pt idx="433">
                  <c:v>-2.5344361837241962</c:v>
                </c:pt>
                <c:pt idx="434">
                  <c:v>-31.646718874186128</c:v>
                </c:pt>
                <c:pt idx="435">
                  <c:v>-67.961205311108301</c:v>
                </c:pt>
                <c:pt idx="436">
                  <c:v>-20.55584307479689</c:v>
                </c:pt>
                <c:pt idx="437">
                  <c:v>-36.718842914656669</c:v>
                </c:pt>
                <c:pt idx="438">
                  <c:v>-111.39055987433281</c:v>
                </c:pt>
                <c:pt idx="439">
                  <c:v>-83.940021966630724</c:v>
                </c:pt>
                <c:pt idx="440">
                  <c:v>-6.4984075468301938</c:v>
                </c:pt>
                <c:pt idx="441">
                  <c:v>-94.649125896100259</c:v>
                </c:pt>
                <c:pt idx="442">
                  <c:v>20.58898069779363</c:v>
                </c:pt>
                <c:pt idx="443">
                  <c:v>-18.874504232490096</c:v>
                </c:pt>
                <c:pt idx="444">
                  <c:v>-25.273655058007655</c:v>
                </c:pt>
                <c:pt idx="445">
                  <c:v>-53.153205440300731</c:v>
                </c:pt>
                <c:pt idx="446">
                  <c:v>-53.918186786057682</c:v>
                </c:pt>
                <c:pt idx="447">
                  <c:v>-11.800845397063117</c:v>
                </c:pt>
                <c:pt idx="448">
                  <c:v>-20.071698656173382</c:v>
                </c:pt>
                <c:pt idx="449">
                  <c:v>2.8529761702897316</c:v>
                </c:pt>
                <c:pt idx="450">
                  <c:v>-84.705485236627354</c:v>
                </c:pt>
                <c:pt idx="451">
                  <c:v>0.50554465346218791</c:v>
                </c:pt>
                <c:pt idx="452">
                  <c:v>-56.653870422707172</c:v>
                </c:pt>
                <c:pt idx="453">
                  <c:v>-30.959909324903265</c:v>
                </c:pt>
                <c:pt idx="454">
                  <c:v>-108.06035813204281</c:v>
                </c:pt>
                <c:pt idx="455">
                  <c:v>-1.4485632477754713</c:v>
                </c:pt>
                <c:pt idx="456">
                  <c:v>21.704119882640107</c:v>
                </c:pt>
                <c:pt idx="457">
                  <c:v>-34.223504535684306</c:v>
                </c:pt>
                <c:pt idx="458">
                  <c:v>21.298612916095372</c:v>
                </c:pt>
                <c:pt idx="459">
                  <c:v>-48.373150570620183</c:v>
                </c:pt>
                <c:pt idx="460">
                  <c:v>-97.803638263904617</c:v>
                </c:pt>
                <c:pt idx="461">
                  <c:v>-28.437695928775248</c:v>
                </c:pt>
                <c:pt idx="462">
                  <c:v>-62.537442830358735</c:v>
                </c:pt>
                <c:pt idx="463">
                  <c:v>-61.417813907577241</c:v>
                </c:pt>
                <c:pt idx="464">
                  <c:v>2.7594287576306407</c:v>
                </c:pt>
                <c:pt idx="465">
                  <c:v>-48.915139201098661</c:v>
                </c:pt>
                <c:pt idx="466">
                  <c:v>-39.429405466174984</c:v>
                </c:pt>
                <c:pt idx="467">
                  <c:v>-43.517147855901975</c:v>
                </c:pt>
                <c:pt idx="468">
                  <c:v>-49.55773451139239</c:v>
                </c:pt>
                <c:pt idx="469">
                  <c:v>-92.667839582360074</c:v>
                </c:pt>
                <c:pt idx="470">
                  <c:v>4.5078803254368687</c:v>
                </c:pt>
                <c:pt idx="471">
                  <c:v>4.6482937951580219</c:v>
                </c:pt>
                <c:pt idx="472">
                  <c:v>-21.02964219487248</c:v>
                </c:pt>
                <c:pt idx="473">
                  <c:v>-18.42141424869893</c:v>
                </c:pt>
                <c:pt idx="474">
                  <c:v>-39.575775001248793</c:v>
                </c:pt>
                <c:pt idx="475">
                  <c:v>-46.702823497667545</c:v>
                </c:pt>
                <c:pt idx="476">
                  <c:v>-56.208674460137431</c:v>
                </c:pt>
                <c:pt idx="477">
                  <c:v>-17.228833094676183</c:v>
                </c:pt>
                <c:pt idx="478">
                  <c:v>-38.73174272644394</c:v>
                </c:pt>
                <c:pt idx="479">
                  <c:v>-34.219982094056206</c:v>
                </c:pt>
                <c:pt idx="480">
                  <c:v>-14.434957241847277</c:v>
                </c:pt>
                <c:pt idx="481">
                  <c:v>28.593903555283287</c:v>
                </c:pt>
                <c:pt idx="482">
                  <c:v>-61.585956574963063</c:v>
                </c:pt>
                <c:pt idx="483">
                  <c:v>-23.600252751753509</c:v>
                </c:pt>
                <c:pt idx="484">
                  <c:v>-83.508824181989979</c:v>
                </c:pt>
                <c:pt idx="485">
                  <c:v>-36.039032334775271</c:v>
                </c:pt>
                <c:pt idx="486">
                  <c:v>-8.0022188991689731</c:v>
                </c:pt>
                <c:pt idx="487">
                  <c:v>14.045168313420703</c:v>
                </c:pt>
                <c:pt idx="488">
                  <c:v>-15.357102191107909</c:v>
                </c:pt>
                <c:pt idx="489">
                  <c:v>-79.864478703210352</c:v>
                </c:pt>
                <c:pt idx="490">
                  <c:v>-33.624458063941191</c:v>
                </c:pt>
                <c:pt idx="491">
                  <c:v>6.5985256194979058</c:v>
                </c:pt>
                <c:pt idx="492">
                  <c:v>-48.18266936489016</c:v>
                </c:pt>
                <c:pt idx="493">
                  <c:v>-36.24727589141829</c:v>
                </c:pt>
                <c:pt idx="494">
                  <c:v>46.695122952885335</c:v>
                </c:pt>
                <c:pt idx="495">
                  <c:v>-10.9207914682107</c:v>
                </c:pt>
                <c:pt idx="496">
                  <c:v>-35.147976056849885</c:v>
                </c:pt>
                <c:pt idx="497">
                  <c:v>-70.124551938710709</c:v>
                </c:pt>
                <c:pt idx="498">
                  <c:v>-44.68845932545603</c:v>
                </c:pt>
                <c:pt idx="499">
                  <c:v>17.31927616676008</c:v>
                </c:pt>
                <c:pt idx="500">
                  <c:v>-41.665247232181684</c:v>
                </c:pt>
                <c:pt idx="501">
                  <c:v>-53.774464935844378</c:v>
                </c:pt>
                <c:pt idx="502">
                  <c:v>42.785759420178877</c:v>
                </c:pt>
                <c:pt idx="503">
                  <c:v>-28.376159639404616</c:v>
                </c:pt>
                <c:pt idx="504">
                  <c:v>-24.499088413382051</c:v>
                </c:pt>
                <c:pt idx="505">
                  <c:v>-50.29063610216167</c:v>
                </c:pt>
                <c:pt idx="506">
                  <c:v>35.781746306327044</c:v>
                </c:pt>
                <c:pt idx="507">
                  <c:v>-14.653700100156286</c:v>
                </c:pt>
                <c:pt idx="508">
                  <c:v>-120.80930208168536</c:v>
                </c:pt>
                <c:pt idx="509">
                  <c:v>-39.702630092369589</c:v>
                </c:pt>
                <c:pt idx="510">
                  <c:v>7.3269662108786591</c:v>
                </c:pt>
                <c:pt idx="511">
                  <c:v>-66.263085590500452</c:v>
                </c:pt>
                <c:pt idx="512">
                  <c:v>-2.2278236602452832</c:v>
                </c:pt>
                <c:pt idx="513">
                  <c:v>9.1803428551621042</c:v>
                </c:pt>
                <c:pt idx="514">
                  <c:v>-55.880343271430831</c:v>
                </c:pt>
                <c:pt idx="515">
                  <c:v>-51.791523130171342</c:v>
                </c:pt>
                <c:pt idx="516">
                  <c:v>-90.094485026413651</c:v>
                </c:pt>
                <c:pt idx="517">
                  <c:v>-26.298974632449582</c:v>
                </c:pt>
                <c:pt idx="518">
                  <c:v>-15.307883225946327</c:v>
                </c:pt>
                <c:pt idx="519">
                  <c:v>-18.340229934601162</c:v>
                </c:pt>
                <c:pt idx="520">
                  <c:v>-22.859291345623223</c:v>
                </c:pt>
                <c:pt idx="521">
                  <c:v>-48.769844964649195</c:v>
                </c:pt>
                <c:pt idx="522">
                  <c:v>-6.5954617700152394</c:v>
                </c:pt>
                <c:pt idx="523">
                  <c:v>-39.216364143738183</c:v>
                </c:pt>
                <c:pt idx="524">
                  <c:v>-4.6871817550277965</c:v>
                </c:pt>
                <c:pt idx="525">
                  <c:v>-43.319512524999816</c:v>
                </c:pt>
                <c:pt idx="526">
                  <c:v>7.1423869172613506</c:v>
                </c:pt>
                <c:pt idx="527">
                  <c:v>15.844350922466315</c:v>
                </c:pt>
                <c:pt idx="528">
                  <c:v>-44.234175846398983</c:v>
                </c:pt>
                <c:pt idx="529">
                  <c:v>-24.477849643222463</c:v>
                </c:pt>
                <c:pt idx="530">
                  <c:v>-37.154537719305758</c:v>
                </c:pt>
                <c:pt idx="531">
                  <c:v>21.443204756326395</c:v>
                </c:pt>
                <c:pt idx="532">
                  <c:v>-44.028752199693606</c:v>
                </c:pt>
                <c:pt idx="533">
                  <c:v>-58.820494908403049</c:v>
                </c:pt>
                <c:pt idx="534">
                  <c:v>-89.491234716093359</c:v>
                </c:pt>
                <c:pt idx="535">
                  <c:v>-28.061370603175092</c:v>
                </c:pt>
                <c:pt idx="536">
                  <c:v>-64.98669338296034</c:v>
                </c:pt>
                <c:pt idx="537">
                  <c:v>-68.58166789869793</c:v>
                </c:pt>
                <c:pt idx="538">
                  <c:v>-42.667873510465313</c:v>
                </c:pt>
                <c:pt idx="539">
                  <c:v>-11.697089661236898</c:v>
                </c:pt>
                <c:pt idx="540">
                  <c:v>-24.293209050839369</c:v>
                </c:pt>
                <c:pt idx="541">
                  <c:v>42.381726944814737</c:v>
                </c:pt>
                <c:pt idx="542">
                  <c:v>15.39786750709116</c:v>
                </c:pt>
                <c:pt idx="543">
                  <c:v>-5.0328406206345591</c:v>
                </c:pt>
                <c:pt idx="544">
                  <c:v>-4.6710719850901903</c:v>
                </c:pt>
                <c:pt idx="545">
                  <c:v>-57.973729254153525</c:v>
                </c:pt>
                <c:pt idx="546">
                  <c:v>5.9233205442553754</c:v>
                </c:pt>
                <c:pt idx="547">
                  <c:v>-51.576720874407719</c:v>
                </c:pt>
                <c:pt idx="548">
                  <c:v>-8.7175186800674709</c:v>
                </c:pt>
                <c:pt idx="549">
                  <c:v>19.404594531124225</c:v>
                </c:pt>
                <c:pt idx="550">
                  <c:v>-76.60785164665127</c:v>
                </c:pt>
                <c:pt idx="551">
                  <c:v>-6.2917782460259026</c:v>
                </c:pt>
                <c:pt idx="552">
                  <c:v>-0.22676858294934021</c:v>
                </c:pt>
                <c:pt idx="553">
                  <c:v>-47.905695500435371</c:v>
                </c:pt>
                <c:pt idx="554">
                  <c:v>-18.292993941552837</c:v>
                </c:pt>
                <c:pt idx="555">
                  <c:v>6.7799740985500137</c:v>
                </c:pt>
                <c:pt idx="556">
                  <c:v>-14.018313040140232</c:v>
                </c:pt>
                <c:pt idx="557">
                  <c:v>3.3112776757929829</c:v>
                </c:pt>
                <c:pt idx="558">
                  <c:v>-16.919438404560818</c:v>
                </c:pt>
                <c:pt idx="559">
                  <c:v>8.8137192239617264</c:v>
                </c:pt>
                <c:pt idx="560">
                  <c:v>-47.927946750633978</c:v>
                </c:pt>
                <c:pt idx="561">
                  <c:v>-12.515678391795586</c:v>
                </c:pt>
                <c:pt idx="562">
                  <c:v>-44.954686903009332</c:v>
                </c:pt>
                <c:pt idx="563">
                  <c:v>-27.882704666986676</c:v>
                </c:pt>
                <c:pt idx="564">
                  <c:v>-29.214654189764374</c:v>
                </c:pt>
                <c:pt idx="565">
                  <c:v>-40.934747411967933</c:v>
                </c:pt>
                <c:pt idx="566">
                  <c:v>-22.534358903893917</c:v>
                </c:pt>
                <c:pt idx="567">
                  <c:v>-10.262389337581446</c:v>
                </c:pt>
                <c:pt idx="568">
                  <c:v>-60.633366846256521</c:v>
                </c:pt>
                <c:pt idx="569">
                  <c:v>-86.659768226836221</c:v>
                </c:pt>
                <c:pt idx="570">
                  <c:v>-59.882675453652418</c:v>
                </c:pt>
                <c:pt idx="571">
                  <c:v>-25.603036613501907</c:v>
                </c:pt>
                <c:pt idx="572">
                  <c:v>-77.748749895365506</c:v>
                </c:pt>
                <c:pt idx="573">
                  <c:v>-10.671517209118534</c:v>
                </c:pt>
                <c:pt idx="574">
                  <c:v>-48.648825082307376</c:v>
                </c:pt>
                <c:pt idx="575">
                  <c:v>-36.558508077505266</c:v>
                </c:pt>
                <c:pt idx="576">
                  <c:v>6.2517449721244844</c:v>
                </c:pt>
                <c:pt idx="577">
                  <c:v>-42.517985929019567</c:v>
                </c:pt>
                <c:pt idx="578">
                  <c:v>-61.692885109594791</c:v>
                </c:pt>
                <c:pt idx="579">
                  <c:v>-17.695520172139201</c:v>
                </c:pt>
                <c:pt idx="580">
                  <c:v>-68.179459005678481</c:v>
                </c:pt>
                <c:pt idx="581">
                  <c:v>-25.280048886248117</c:v>
                </c:pt>
                <c:pt idx="582">
                  <c:v>-27.83312657175107</c:v>
                </c:pt>
                <c:pt idx="583">
                  <c:v>-1.3931153499879443</c:v>
                </c:pt>
                <c:pt idx="584">
                  <c:v>-52.957123756502305</c:v>
                </c:pt>
                <c:pt idx="585">
                  <c:v>-11.699457467745031</c:v>
                </c:pt>
                <c:pt idx="586">
                  <c:v>-50.625065103567678</c:v>
                </c:pt>
                <c:pt idx="587">
                  <c:v>-27.847427661676061</c:v>
                </c:pt>
                <c:pt idx="588">
                  <c:v>5.6472044298049093</c:v>
                </c:pt>
                <c:pt idx="589">
                  <c:v>-98.605922276923565</c:v>
                </c:pt>
                <c:pt idx="590">
                  <c:v>-34.371026329433704</c:v>
                </c:pt>
                <c:pt idx="591">
                  <c:v>-43.553012295002233</c:v>
                </c:pt>
                <c:pt idx="592">
                  <c:v>0.1970748759921257</c:v>
                </c:pt>
                <c:pt idx="593">
                  <c:v>-36.065198294830751</c:v>
                </c:pt>
                <c:pt idx="594">
                  <c:v>13.211244682593739</c:v>
                </c:pt>
                <c:pt idx="595">
                  <c:v>1.8775996408913311</c:v>
                </c:pt>
                <c:pt idx="596">
                  <c:v>-0.14245863443569462</c:v>
                </c:pt>
                <c:pt idx="597">
                  <c:v>-7.5392600770281533</c:v>
                </c:pt>
                <c:pt idx="598">
                  <c:v>-30.242813976771583</c:v>
                </c:pt>
                <c:pt idx="599">
                  <c:v>20.680758011283189</c:v>
                </c:pt>
                <c:pt idx="600">
                  <c:v>-27.12063470382272</c:v>
                </c:pt>
                <c:pt idx="601">
                  <c:v>-41.792606135162558</c:v>
                </c:pt>
                <c:pt idx="602">
                  <c:v>-26.443772752561564</c:v>
                </c:pt>
                <c:pt idx="603">
                  <c:v>-2.4622877346761936</c:v>
                </c:pt>
                <c:pt idx="604">
                  <c:v>-31.314785064011975</c:v>
                </c:pt>
                <c:pt idx="605">
                  <c:v>-11.15886315861016</c:v>
                </c:pt>
                <c:pt idx="606">
                  <c:v>-22.190142843200817</c:v>
                </c:pt>
                <c:pt idx="607">
                  <c:v>-29.488246492063553</c:v>
                </c:pt>
                <c:pt idx="608">
                  <c:v>-27.570010955010982</c:v>
                </c:pt>
                <c:pt idx="609">
                  <c:v>-61.414709870423891</c:v>
                </c:pt>
                <c:pt idx="610">
                  <c:v>-12.004492505772793</c:v>
                </c:pt>
                <c:pt idx="611">
                  <c:v>-54.01021774731187</c:v>
                </c:pt>
                <c:pt idx="612">
                  <c:v>10.900562746692247</c:v>
                </c:pt>
                <c:pt idx="613">
                  <c:v>-54.699040745466178</c:v>
                </c:pt>
                <c:pt idx="614">
                  <c:v>1.9109049890138223</c:v>
                </c:pt>
                <c:pt idx="615">
                  <c:v>-42.4468135680697</c:v>
                </c:pt>
                <c:pt idx="616">
                  <c:v>14.655848569535436</c:v>
                </c:pt>
                <c:pt idx="617">
                  <c:v>-34.649815059032576</c:v>
                </c:pt>
                <c:pt idx="618">
                  <c:v>-39.279819555383376</c:v>
                </c:pt>
                <c:pt idx="619">
                  <c:v>24.023399562013793</c:v>
                </c:pt>
                <c:pt idx="620">
                  <c:v>1.3478699270135763</c:v>
                </c:pt>
                <c:pt idx="621">
                  <c:v>-57.996601110710927</c:v>
                </c:pt>
                <c:pt idx="622">
                  <c:v>5.924866107055724</c:v>
                </c:pt>
                <c:pt idx="623">
                  <c:v>39.801588079506416</c:v>
                </c:pt>
                <c:pt idx="624">
                  <c:v>-18.286551048826574</c:v>
                </c:pt>
                <c:pt idx="625">
                  <c:v>-83.555747201581269</c:v>
                </c:pt>
                <c:pt idx="626">
                  <c:v>-104.93651733444057</c:v>
                </c:pt>
                <c:pt idx="627">
                  <c:v>-21.24064120985269</c:v>
                </c:pt>
                <c:pt idx="628">
                  <c:v>-29.745925797256579</c:v>
                </c:pt>
                <c:pt idx="629">
                  <c:v>-69.302718094865043</c:v>
                </c:pt>
                <c:pt idx="630">
                  <c:v>15.347645127280169</c:v>
                </c:pt>
                <c:pt idx="631">
                  <c:v>-47.413745884312959</c:v>
                </c:pt>
                <c:pt idx="632">
                  <c:v>-37.442311547333553</c:v>
                </c:pt>
                <c:pt idx="633">
                  <c:v>14.0802435759028</c:v>
                </c:pt>
                <c:pt idx="634">
                  <c:v>-50.154205710174452</c:v>
                </c:pt>
                <c:pt idx="635">
                  <c:v>-58.212805321975637</c:v>
                </c:pt>
                <c:pt idx="636">
                  <c:v>2.5310664442868003E-2</c:v>
                </c:pt>
                <c:pt idx="637">
                  <c:v>8.4945669998436841</c:v>
                </c:pt>
                <c:pt idx="638">
                  <c:v>3.6237960036245394</c:v>
                </c:pt>
                <c:pt idx="639">
                  <c:v>-91.968818424000375</c:v>
                </c:pt>
                <c:pt idx="640">
                  <c:v>-36.24656932754985</c:v>
                </c:pt>
                <c:pt idx="641">
                  <c:v>-22.080206948378461</c:v>
                </c:pt>
                <c:pt idx="642">
                  <c:v>-3.4490621292503469</c:v>
                </c:pt>
                <c:pt idx="643">
                  <c:v>-63.268370061837558</c:v>
                </c:pt>
                <c:pt idx="644">
                  <c:v>-4.8296212154744715</c:v>
                </c:pt>
                <c:pt idx="645">
                  <c:v>-35.606224692249562</c:v>
                </c:pt>
                <c:pt idx="646">
                  <c:v>-25.724188607691534</c:v>
                </c:pt>
                <c:pt idx="647">
                  <c:v>-27.937155615995305</c:v>
                </c:pt>
                <c:pt idx="648">
                  <c:v>-4.1182241415794856</c:v>
                </c:pt>
                <c:pt idx="649">
                  <c:v>-24.836615129220505</c:v>
                </c:pt>
                <c:pt idx="650">
                  <c:v>-43.455257287473486</c:v>
                </c:pt>
                <c:pt idx="651">
                  <c:v>17.55983784902967</c:v>
                </c:pt>
                <c:pt idx="652">
                  <c:v>-36.301693993803447</c:v>
                </c:pt>
                <c:pt idx="653">
                  <c:v>36.900047627699507</c:v>
                </c:pt>
                <c:pt idx="654">
                  <c:v>-38.144455289709171</c:v>
                </c:pt>
                <c:pt idx="655">
                  <c:v>-10.455104005777009</c:v>
                </c:pt>
                <c:pt idx="656">
                  <c:v>1.338606086623054</c:v>
                </c:pt>
                <c:pt idx="657">
                  <c:v>34.267247030142485</c:v>
                </c:pt>
                <c:pt idx="658">
                  <c:v>3.1687582002153718</c:v>
                </c:pt>
                <c:pt idx="659">
                  <c:v>-51.574500896453706</c:v>
                </c:pt>
                <c:pt idx="660">
                  <c:v>-64.798512896866683</c:v>
                </c:pt>
                <c:pt idx="661">
                  <c:v>-73.068393309008371</c:v>
                </c:pt>
                <c:pt idx="662">
                  <c:v>5.8125702103489179</c:v>
                </c:pt>
                <c:pt idx="663">
                  <c:v>-21.752451210211131</c:v>
                </c:pt>
                <c:pt idx="664">
                  <c:v>-54.940726442489904</c:v>
                </c:pt>
                <c:pt idx="665">
                  <c:v>-31.048686087658474</c:v>
                </c:pt>
                <c:pt idx="666">
                  <c:v>-29.015111641759248</c:v>
                </c:pt>
                <c:pt idx="667">
                  <c:v>13.186512839100711</c:v>
                </c:pt>
                <c:pt idx="668">
                  <c:v>-4.5121961527771957</c:v>
                </c:pt>
                <c:pt idx="669">
                  <c:v>1.8602002574640011</c:v>
                </c:pt>
                <c:pt idx="670">
                  <c:v>-30.435331688323028</c:v>
                </c:pt>
                <c:pt idx="671">
                  <c:v>-19.064550635987025</c:v>
                </c:pt>
                <c:pt idx="672">
                  <c:v>-36.858182550087022</c:v>
                </c:pt>
                <c:pt idx="673">
                  <c:v>4.2786521300485063</c:v>
                </c:pt>
                <c:pt idx="674">
                  <c:v>-0.17265089930902988</c:v>
                </c:pt>
                <c:pt idx="675">
                  <c:v>5.4726766035906618</c:v>
                </c:pt>
                <c:pt idx="676">
                  <c:v>-12.04608760273387</c:v>
                </c:pt>
                <c:pt idx="677">
                  <c:v>-39.312549309113571</c:v>
                </c:pt>
                <c:pt idx="678">
                  <c:v>33.690404319529001</c:v>
                </c:pt>
                <c:pt idx="679">
                  <c:v>-61.445775723168623</c:v>
                </c:pt>
                <c:pt idx="680">
                  <c:v>-37.798428504126726</c:v>
                </c:pt>
                <c:pt idx="681">
                  <c:v>2.715263287587069</c:v>
                </c:pt>
                <c:pt idx="682">
                  <c:v>-27.599012345200364</c:v>
                </c:pt>
                <c:pt idx="683">
                  <c:v>-7.6938352860760517</c:v>
                </c:pt>
                <c:pt idx="684">
                  <c:v>-20.482764193722652</c:v>
                </c:pt>
                <c:pt idx="685">
                  <c:v>-58.044737259517355</c:v>
                </c:pt>
                <c:pt idx="686">
                  <c:v>-61.089435383009281</c:v>
                </c:pt>
                <c:pt idx="687">
                  <c:v>-49.052354088118278</c:v>
                </c:pt>
                <c:pt idx="688">
                  <c:v>-44.453471801255816</c:v>
                </c:pt>
                <c:pt idx="689">
                  <c:v>-29.471390172998113</c:v>
                </c:pt>
                <c:pt idx="690">
                  <c:v>-53.802247630000366</c:v>
                </c:pt>
                <c:pt idx="691">
                  <c:v>-0.68399593863316621</c:v>
                </c:pt>
                <c:pt idx="692">
                  <c:v>-38.738793364558362</c:v>
                </c:pt>
                <c:pt idx="693">
                  <c:v>-18.156469635755982</c:v>
                </c:pt>
                <c:pt idx="694">
                  <c:v>-32.222559521490147</c:v>
                </c:pt>
                <c:pt idx="695">
                  <c:v>-27.72353871973419</c:v>
                </c:pt>
                <c:pt idx="696">
                  <c:v>10.818427188334901</c:v>
                </c:pt>
                <c:pt idx="697">
                  <c:v>4.473453961226908</c:v>
                </c:pt>
                <c:pt idx="698">
                  <c:v>11.760659493913714</c:v>
                </c:pt>
                <c:pt idx="699">
                  <c:v>-31.481452051029628</c:v>
                </c:pt>
                <c:pt idx="700">
                  <c:v>-24.933500124555369</c:v>
                </c:pt>
                <c:pt idx="701">
                  <c:v>-34.413577269594853</c:v>
                </c:pt>
                <c:pt idx="702">
                  <c:v>3.2900457818506119</c:v>
                </c:pt>
                <c:pt idx="703">
                  <c:v>9.626411813897672</c:v>
                </c:pt>
                <c:pt idx="704">
                  <c:v>-20.531252029440363</c:v>
                </c:pt>
                <c:pt idx="705">
                  <c:v>-33.190426479769059</c:v>
                </c:pt>
                <c:pt idx="706">
                  <c:v>-55.617684573567423</c:v>
                </c:pt>
                <c:pt idx="707">
                  <c:v>-45.040172258923391</c:v>
                </c:pt>
                <c:pt idx="708">
                  <c:v>-36.064424154594491</c:v>
                </c:pt>
                <c:pt idx="709">
                  <c:v>-27.482405945148365</c:v>
                </c:pt>
                <c:pt idx="710">
                  <c:v>-31.240324735180764</c:v>
                </c:pt>
                <c:pt idx="711">
                  <c:v>-36.692028353770979</c:v>
                </c:pt>
                <c:pt idx="712">
                  <c:v>-53.196537035630058</c:v>
                </c:pt>
                <c:pt idx="713">
                  <c:v>-33.902487148484234</c:v>
                </c:pt>
                <c:pt idx="714">
                  <c:v>-60.273822552032307</c:v>
                </c:pt>
                <c:pt idx="715">
                  <c:v>8.1565258265207454</c:v>
                </c:pt>
                <c:pt idx="716">
                  <c:v>-13.546408299740992</c:v>
                </c:pt>
                <c:pt idx="717">
                  <c:v>-22.760422478657834</c:v>
                </c:pt>
                <c:pt idx="718">
                  <c:v>42.163951934620968</c:v>
                </c:pt>
                <c:pt idx="719">
                  <c:v>-32.41038843330702</c:v>
                </c:pt>
                <c:pt idx="720">
                  <c:v>-5.1808206742359735</c:v>
                </c:pt>
                <c:pt idx="721">
                  <c:v>10.519374682697542</c:v>
                </c:pt>
                <c:pt idx="722">
                  <c:v>-61.82153521697083</c:v>
                </c:pt>
                <c:pt idx="723">
                  <c:v>-107.70532590619663</c:v>
                </c:pt>
                <c:pt idx="724">
                  <c:v>-53.714388190382451</c:v>
                </c:pt>
                <c:pt idx="725">
                  <c:v>-58.755608374358438</c:v>
                </c:pt>
                <c:pt idx="726">
                  <c:v>-6.8889328643837819</c:v>
                </c:pt>
                <c:pt idx="727">
                  <c:v>-157.29803295815938</c:v>
                </c:pt>
                <c:pt idx="728">
                  <c:v>-16.271459045788873</c:v>
                </c:pt>
                <c:pt idx="729">
                  <c:v>-24.268855678645799</c:v>
                </c:pt>
                <c:pt idx="730">
                  <c:v>-47.229816016890567</c:v>
                </c:pt>
                <c:pt idx="731">
                  <c:v>26.760876976736164</c:v>
                </c:pt>
                <c:pt idx="732">
                  <c:v>-15.569678942448894</c:v>
                </c:pt>
                <c:pt idx="733">
                  <c:v>-40.024448673074538</c:v>
                </c:pt>
                <c:pt idx="734">
                  <c:v>-39.07599128025663</c:v>
                </c:pt>
                <c:pt idx="735">
                  <c:v>-3.8456630835811882</c:v>
                </c:pt>
                <c:pt idx="736">
                  <c:v>-22.828168575201403</c:v>
                </c:pt>
                <c:pt idx="737">
                  <c:v>13.34185384617928</c:v>
                </c:pt>
                <c:pt idx="738">
                  <c:v>-17.928273383821736</c:v>
                </c:pt>
                <c:pt idx="739">
                  <c:v>-49.893076027931706</c:v>
                </c:pt>
                <c:pt idx="740">
                  <c:v>-35.64575303384423</c:v>
                </c:pt>
                <c:pt idx="741">
                  <c:v>1.926089247114092</c:v>
                </c:pt>
                <c:pt idx="742">
                  <c:v>-77.299492151812146</c:v>
                </c:pt>
                <c:pt idx="743">
                  <c:v>-13.280002044415454</c:v>
                </c:pt>
                <c:pt idx="744">
                  <c:v>-45.160317872255504</c:v>
                </c:pt>
                <c:pt idx="745">
                  <c:v>1.7610939511609516</c:v>
                </c:pt>
                <c:pt idx="746">
                  <c:v>-45.343111400672186</c:v>
                </c:pt>
                <c:pt idx="747">
                  <c:v>-52.599564191272108</c:v>
                </c:pt>
                <c:pt idx="748">
                  <c:v>-60.870292547148907</c:v>
                </c:pt>
                <c:pt idx="749">
                  <c:v>-24.907081683836164</c:v>
                </c:pt>
                <c:pt idx="750">
                  <c:v>-8.1106736984005465</c:v>
                </c:pt>
                <c:pt idx="751">
                  <c:v>-6.1539766049227183</c:v>
                </c:pt>
                <c:pt idx="752">
                  <c:v>-19.375065826292129</c:v>
                </c:pt>
                <c:pt idx="753">
                  <c:v>-45.182540944129201</c:v>
                </c:pt>
                <c:pt idx="754">
                  <c:v>-16.966222031143694</c:v>
                </c:pt>
                <c:pt idx="755">
                  <c:v>-46.802616121208771</c:v>
                </c:pt>
                <c:pt idx="756">
                  <c:v>-89.277806287147286</c:v>
                </c:pt>
                <c:pt idx="757">
                  <c:v>-36.225655821694822</c:v>
                </c:pt>
                <c:pt idx="758">
                  <c:v>-34.47721382613291</c:v>
                </c:pt>
                <c:pt idx="759">
                  <c:v>-53.107584775824975</c:v>
                </c:pt>
                <c:pt idx="760">
                  <c:v>-19.468620938500298</c:v>
                </c:pt>
                <c:pt idx="761">
                  <c:v>-50.551865064310419</c:v>
                </c:pt>
                <c:pt idx="762">
                  <c:v>-20.638742018683601</c:v>
                </c:pt>
                <c:pt idx="763">
                  <c:v>-42.604716129075356</c:v>
                </c:pt>
                <c:pt idx="764">
                  <c:v>-29.214239012723034</c:v>
                </c:pt>
                <c:pt idx="765">
                  <c:v>-20.144287557850571</c:v>
                </c:pt>
                <c:pt idx="766">
                  <c:v>2.8902737901263365</c:v>
                </c:pt>
                <c:pt idx="767">
                  <c:v>-0.18044399301277547</c:v>
                </c:pt>
                <c:pt idx="768">
                  <c:v>-83.901882804538872</c:v>
                </c:pt>
                <c:pt idx="769">
                  <c:v>-60.237906176675835</c:v>
                </c:pt>
                <c:pt idx="770">
                  <c:v>-38.870639867804968</c:v>
                </c:pt>
                <c:pt idx="771">
                  <c:v>-130.97884691445898</c:v>
                </c:pt>
                <c:pt idx="772">
                  <c:v>-35.018194253136421</c:v>
                </c:pt>
                <c:pt idx="773">
                  <c:v>9.5459573654794063</c:v>
                </c:pt>
                <c:pt idx="774">
                  <c:v>-24.199285650658958</c:v>
                </c:pt>
                <c:pt idx="775">
                  <c:v>26.916304389111708</c:v>
                </c:pt>
                <c:pt idx="776">
                  <c:v>-46.444058874960163</c:v>
                </c:pt>
                <c:pt idx="777">
                  <c:v>-9.5501295805338664</c:v>
                </c:pt>
                <c:pt idx="778">
                  <c:v>-31.123305744223273</c:v>
                </c:pt>
                <c:pt idx="779">
                  <c:v>-12.755032242372074</c:v>
                </c:pt>
                <c:pt idx="780">
                  <c:v>-45.08853693854757</c:v>
                </c:pt>
                <c:pt idx="781">
                  <c:v>8.648691619051565</c:v>
                </c:pt>
                <c:pt idx="782">
                  <c:v>-49.726945078816975</c:v>
                </c:pt>
                <c:pt idx="783">
                  <c:v>5.5134182074610614</c:v>
                </c:pt>
                <c:pt idx="784">
                  <c:v>-11.202176676690614</c:v>
                </c:pt>
                <c:pt idx="785">
                  <c:v>-33.807651360592004</c:v>
                </c:pt>
                <c:pt idx="786">
                  <c:v>-42.668279051258608</c:v>
                </c:pt>
                <c:pt idx="787">
                  <c:v>1.9085922751013271</c:v>
                </c:pt>
                <c:pt idx="788">
                  <c:v>-31.257908286851546</c:v>
                </c:pt>
                <c:pt idx="789">
                  <c:v>-30.219387483834524</c:v>
                </c:pt>
                <c:pt idx="790">
                  <c:v>-20.332263818470565</c:v>
                </c:pt>
                <c:pt idx="791">
                  <c:v>35.67004629574523</c:v>
                </c:pt>
                <c:pt idx="792">
                  <c:v>-23.738181943052698</c:v>
                </c:pt>
                <c:pt idx="793">
                  <c:v>-34.407672512909784</c:v>
                </c:pt>
                <c:pt idx="794">
                  <c:v>-11.894797463474617</c:v>
                </c:pt>
                <c:pt idx="795">
                  <c:v>33.241200171005516</c:v>
                </c:pt>
                <c:pt idx="796">
                  <c:v>-81.647533459052582</c:v>
                </c:pt>
                <c:pt idx="797">
                  <c:v>-22.372669872113921</c:v>
                </c:pt>
                <c:pt idx="798">
                  <c:v>26.947430413585799</c:v>
                </c:pt>
                <c:pt idx="799">
                  <c:v>-8.2850789495156221</c:v>
                </c:pt>
                <c:pt idx="800">
                  <c:v>-12.276749907878155</c:v>
                </c:pt>
                <c:pt idx="801">
                  <c:v>-44.282188141550478</c:v>
                </c:pt>
                <c:pt idx="802">
                  <c:v>-24.809998645525212</c:v>
                </c:pt>
                <c:pt idx="803">
                  <c:v>-38.947593478728507</c:v>
                </c:pt>
                <c:pt idx="804">
                  <c:v>-95.734009302669008</c:v>
                </c:pt>
                <c:pt idx="805">
                  <c:v>-32.238320619540602</c:v>
                </c:pt>
                <c:pt idx="806">
                  <c:v>-68.099912420949025</c:v>
                </c:pt>
                <c:pt idx="807">
                  <c:v>-163.71481336150293</c:v>
                </c:pt>
                <c:pt idx="808">
                  <c:v>-46.641493450019134</c:v>
                </c:pt>
                <c:pt idx="809">
                  <c:v>21.061962834543724</c:v>
                </c:pt>
                <c:pt idx="810">
                  <c:v>-15.943516398612294</c:v>
                </c:pt>
                <c:pt idx="811">
                  <c:v>-17.998571748758724</c:v>
                </c:pt>
                <c:pt idx="812">
                  <c:v>3.3958532561877171</c:v>
                </c:pt>
                <c:pt idx="813">
                  <c:v>-47.640782400647112</c:v>
                </c:pt>
                <c:pt idx="814">
                  <c:v>-6.8209429511019906</c:v>
                </c:pt>
                <c:pt idx="815">
                  <c:v>-18.318730437686455</c:v>
                </c:pt>
                <c:pt idx="816">
                  <c:v>-33.087119596009039</c:v>
                </c:pt>
                <c:pt idx="817">
                  <c:v>14.629105170844712</c:v>
                </c:pt>
                <c:pt idx="818">
                  <c:v>-46.793520080614158</c:v>
                </c:pt>
                <c:pt idx="819">
                  <c:v>-22.372384361927367</c:v>
                </c:pt>
                <c:pt idx="820">
                  <c:v>-28.366889449252543</c:v>
                </c:pt>
                <c:pt idx="821">
                  <c:v>-19.443099046395311</c:v>
                </c:pt>
                <c:pt idx="822">
                  <c:v>-43.869380389697355</c:v>
                </c:pt>
                <c:pt idx="823">
                  <c:v>-35.402437482457273</c:v>
                </c:pt>
                <c:pt idx="824">
                  <c:v>-37.604321076350701</c:v>
                </c:pt>
                <c:pt idx="825">
                  <c:v>33.648124507468872</c:v>
                </c:pt>
                <c:pt idx="826">
                  <c:v>-19.904552465183279</c:v>
                </c:pt>
                <c:pt idx="827">
                  <c:v>-27.494378335507633</c:v>
                </c:pt>
                <c:pt idx="828">
                  <c:v>-40.996489891464719</c:v>
                </c:pt>
                <c:pt idx="829">
                  <c:v>-19.646679185099533</c:v>
                </c:pt>
                <c:pt idx="830">
                  <c:v>-113.58742127528907</c:v>
                </c:pt>
                <c:pt idx="831">
                  <c:v>10.29922824209207</c:v>
                </c:pt>
                <c:pt idx="832">
                  <c:v>-118.90791636885501</c:v>
                </c:pt>
                <c:pt idx="833">
                  <c:v>24.329092414167466</c:v>
                </c:pt>
                <c:pt idx="834">
                  <c:v>-80.383508276893849</c:v>
                </c:pt>
                <c:pt idx="835">
                  <c:v>-48.998467673602299</c:v>
                </c:pt>
                <c:pt idx="836">
                  <c:v>9.9333937709057309</c:v>
                </c:pt>
                <c:pt idx="837">
                  <c:v>-29.107361266816756</c:v>
                </c:pt>
                <c:pt idx="838">
                  <c:v>-62.780352620850373</c:v>
                </c:pt>
                <c:pt idx="839">
                  <c:v>-2.3745312276841588</c:v>
                </c:pt>
                <c:pt idx="840">
                  <c:v>1.6223683488991716</c:v>
                </c:pt>
                <c:pt idx="841">
                  <c:v>1.1349165403069321</c:v>
                </c:pt>
                <c:pt idx="842">
                  <c:v>-63.689387435800285</c:v>
                </c:pt>
                <c:pt idx="843">
                  <c:v>-17.073940313353233</c:v>
                </c:pt>
                <c:pt idx="844">
                  <c:v>-29.263096492378917</c:v>
                </c:pt>
                <c:pt idx="845">
                  <c:v>-39.845019779318598</c:v>
                </c:pt>
                <c:pt idx="846">
                  <c:v>0.48853062895208765</c:v>
                </c:pt>
                <c:pt idx="847">
                  <c:v>-29.852058622613736</c:v>
                </c:pt>
                <c:pt idx="848">
                  <c:v>-65.754729589646544</c:v>
                </c:pt>
                <c:pt idx="849">
                  <c:v>-38.058012068193023</c:v>
                </c:pt>
                <c:pt idx="850">
                  <c:v>-40.881226620987391</c:v>
                </c:pt>
                <c:pt idx="851">
                  <c:v>-37.054383836982709</c:v>
                </c:pt>
                <c:pt idx="852">
                  <c:v>7.3331409677835673</c:v>
                </c:pt>
                <c:pt idx="853">
                  <c:v>-7.7335035607192211</c:v>
                </c:pt>
                <c:pt idx="854">
                  <c:v>-13.571668798004751</c:v>
                </c:pt>
                <c:pt idx="855">
                  <c:v>-15.962171336500706</c:v>
                </c:pt>
                <c:pt idx="856">
                  <c:v>12.319126174280459</c:v>
                </c:pt>
                <c:pt idx="857">
                  <c:v>-43.83474492145573</c:v>
                </c:pt>
                <c:pt idx="858">
                  <c:v>-56.745230876066501</c:v>
                </c:pt>
                <c:pt idx="859">
                  <c:v>-9.3599763535516622</c:v>
                </c:pt>
                <c:pt idx="860">
                  <c:v>-61.431875857221961</c:v>
                </c:pt>
                <c:pt idx="861">
                  <c:v>13.462005064323115</c:v>
                </c:pt>
                <c:pt idx="862">
                  <c:v>-65.609735142137893</c:v>
                </c:pt>
                <c:pt idx="863">
                  <c:v>-22.491014836931591</c:v>
                </c:pt>
                <c:pt idx="864">
                  <c:v>-14.987355198192152</c:v>
                </c:pt>
                <c:pt idx="865">
                  <c:v>-11.477438322553777</c:v>
                </c:pt>
                <c:pt idx="866">
                  <c:v>-40.713412158760164</c:v>
                </c:pt>
                <c:pt idx="867">
                  <c:v>-26.291243623435278</c:v>
                </c:pt>
                <c:pt idx="868">
                  <c:v>-26.88464786121952</c:v>
                </c:pt>
                <c:pt idx="869">
                  <c:v>-27.825796807323918</c:v>
                </c:pt>
                <c:pt idx="870">
                  <c:v>-1.0521582107148078</c:v>
                </c:pt>
                <c:pt idx="871">
                  <c:v>2.4252792357279471</c:v>
                </c:pt>
                <c:pt idx="872">
                  <c:v>22.102568159682026</c:v>
                </c:pt>
                <c:pt idx="873">
                  <c:v>22.219509873965272</c:v>
                </c:pt>
                <c:pt idx="874">
                  <c:v>-31.482971788181416</c:v>
                </c:pt>
                <c:pt idx="875">
                  <c:v>12.648838365453145</c:v>
                </c:pt>
                <c:pt idx="876">
                  <c:v>-6.3504151121178545</c:v>
                </c:pt>
                <c:pt idx="877">
                  <c:v>18.456967423266782</c:v>
                </c:pt>
                <c:pt idx="878">
                  <c:v>-29.977116091968302</c:v>
                </c:pt>
                <c:pt idx="879">
                  <c:v>13.859854845591244</c:v>
                </c:pt>
                <c:pt idx="880">
                  <c:v>29.44695869442457</c:v>
                </c:pt>
                <c:pt idx="881">
                  <c:v>-51.460118381702365</c:v>
                </c:pt>
                <c:pt idx="882">
                  <c:v>-56.410232109490224</c:v>
                </c:pt>
                <c:pt idx="883">
                  <c:v>-1.3088100812475076</c:v>
                </c:pt>
                <c:pt idx="884">
                  <c:v>-22.382589298428179</c:v>
                </c:pt>
                <c:pt idx="885">
                  <c:v>-31.971961617254202</c:v>
                </c:pt>
                <c:pt idx="886">
                  <c:v>12.481448704681535</c:v>
                </c:pt>
                <c:pt idx="887">
                  <c:v>-43.571449855830053</c:v>
                </c:pt>
                <c:pt idx="888">
                  <c:v>-40.513156584666064</c:v>
                </c:pt>
                <c:pt idx="889">
                  <c:v>-42.388056412002747</c:v>
                </c:pt>
                <c:pt idx="890">
                  <c:v>-5.135194954874585</c:v>
                </c:pt>
                <c:pt idx="891">
                  <c:v>-6.1090534060319861</c:v>
                </c:pt>
                <c:pt idx="892">
                  <c:v>0.92408996983528624</c:v>
                </c:pt>
                <c:pt idx="893">
                  <c:v>-38.656405084339795</c:v>
                </c:pt>
                <c:pt idx="894">
                  <c:v>-1.7455061286699021</c:v>
                </c:pt>
                <c:pt idx="895">
                  <c:v>-14.314236980615178</c:v>
                </c:pt>
                <c:pt idx="896">
                  <c:v>-13.348798878751056</c:v>
                </c:pt>
                <c:pt idx="897">
                  <c:v>-26.367572307323023</c:v>
                </c:pt>
                <c:pt idx="898">
                  <c:v>-25.218089374209921</c:v>
                </c:pt>
                <c:pt idx="899">
                  <c:v>-4.4608201077331149</c:v>
                </c:pt>
                <c:pt idx="900">
                  <c:v>-70.656285157528529</c:v>
                </c:pt>
                <c:pt idx="901">
                  <c:v>-8.1449777057038091</c:v>
                </c:pt>
                <c:pt idx="902">
                  <c:v>-15.190112913116769</c:v>
                </c:pt>
                <c:pt idx="903">
                  <c:v>-35.802466246375559</c:v>
                </c:pt>
                <c:pt idx="904">
                  <c:v>-15.606316401205547</c:v>
                </c:pt>
                <c:pt idx="905">
                  <c:v>-81.795705312193505</c:v>
                </c:pt>
                <c:pt idx="906">
                  <c:v>-7.2424873518465489</c:v>
                </c:pt>
                <c:pt idx="907">
                  <c:v>-65.243652636814815</c:v>
                </c:pt>
                <c:pt idx="908">
                  <c:v>0.79859442221014199</c:v>
                </c:pt>
                <c:pt idx="909">
                  <c:v>-92.393449123279026</c:v>
                </c:pt>
                <c:pt idx="910">
                  <c:v>-49.790174974995857</c:v>
                </c:pt>
                <c:pt idx="911">
                  <c:v>-16.617967687389879</c:v>
                </c:pt>
                <c:pt idx="912">
                  <c:v>-30.802993184774589</c:v>
                </c:pt>
                <c:pt idx="913">
                  <c:v>-30.615267657684424</c:v>
                </c:pt>
                <c:pt idx="914">
                  <c:v>-25.940804379356198</c:v>
                </c:pt>
                <c:pt idx="915">
                  <c:v>-57.444725115583772</c:v>
                </c:pt>
                <c:pt idx="916">
                  <c:v>-19.472118278368846</c:v>
                </c:pt>
                <c:pt idx="917">
                  <c:v>-10.857447261544309</c:v>
                </c:pt>
                <c:pt idx="918">
                  <c:v>-8.3534820796530482</c:v>
                </c:pt>
                <c:pt idx="919">
                  <c:v>14.367696043364131</c:v>
                </c:pt>
                <c:pt idx="920">
                  <c:v>-82.752936202047962</c:v>
                </c:pt>
                <c:pt idx="921">
                  <c:v>-7.8668893368076596</c:v>
                </c:pt>
                <c:pt idx="922">
                  <c:v>-95.044405292177586</c:v>
                </c:pt>
                <c:pt idx="923">
                  <c:v>-4.6877375262542635</c:v>
                </c:pt>
                <c:pt idx="924">
                  <c:v>15.020965808839083</c:v>
                </c:pt>
                <c:pt idx="925">
                  <c:v>-21.330649170187545</c:v>
                </c:pt>
                <c:pt idx="926">
                  <c:v>13.089858365867499</c:v>
                </c:pt>
                <c:pt idx="927">
                  <c:v>-45.659856128759323</c:v>
                </c:pt>
                <c:pt idx="928">
                  <c:v>27.409621200957488</c:v>
                </c:pt>
                <c:pt idx="929">
                  <c:v>-37.52378393661963</c:v>
                </c:pt>
                <c:pt idx="930">
                  <c:v>28.833167386647453</c:v>
                </c:pt>
                <c:pt idx="931">
                  <c:v>-33.909239903489386</c:v>
                </c:pt>
                <c:pt idx="932">
                  <c:v>24.599905828538848</c:v>
                </c:pt>
                <c:pt idx="933">
                  <c:v>-20.99733439512039</c:v>
                </c:pt>
                <c:pt idx="934">
                  <c:v>-28.44740924310527</c:v>
                </c:pt>
                <c:pt idx="935">
                  <c:v>-26.122996685275012</c:v>
                </c:pt>
                <c:pt idx="936">
                  <c:v>-35.207147728759395</c:v>
                </c:pt>
                <c:pt idx="937">
                  <c:v>-58.661877568828068</c:v>
                </c:pt>
                <c:pt idx="938">
                  <c:v>-40.667970263614158</c:v>
                </c:pt>
                <c:pt idx="939">
                  <c:v>-19.090069997142784</c:v>
                </c:pt>
                <c:pt idx="940">
                  <c:v>-45.695773518266925</c:v>
                </c:pt>
                <c:pt idx="941">
                  <c:v>-8.6132511279285602</c:v>
                </c:pt>
                <c:pt idx="942">
                  <c:v>-9.3903064070633384</c:v>
                </c:pt>
                <c:pt idx="943">
                  <c:v>-18.257302925428302</c:v>
                </c:pt>
                <c:pt idx="944">
                  <c:v>-16.867732519634931</c:v>
                </c:pt>
                <c:pt idx="945">
                  <c:v>-23.598889836358442</c:v>
                </c:pt>
                <c:pt idx="946">
                  <c:v>-27.082387699404819</c:v>
                </c:pt>
                <c:pt idx="947">
                  <c:v>-4.4374339728009637E-2</c:v>
                </c:pt>
                <c:pt idx="948">
                  <c:v>-48.73271668071321</c:v>
                </c:pt>
                <c:pt idx="949">
                  <c:v>-36.705811682441308</c:v>
                </c:pt>
                <c:pt idx="950">
                  <c:v>-6.9355164291408977</c:v>
                </c:pt>
                <c:pt idx="951">
                  <c:v>-5.136970204103001</c:v>
                </c:pt>
                <c:pt idx="952">
                  <c:v>-187.87198442956202</c:v>
                </c:pt>
                <c:pt idx="953">
                  <c:v>-36.378105137513465</c:v>
                </c:pt>
                <c:pt idx="954">
                  <c:v>2.5582349648955969</c:v>
                </c:pt>
                <c:pt idx="955">
                  <c:v>-67.127959165903121</c:v>
                </c:pt>
                <c:pt idx="956">
                  <c:v>21.279789286255422</c:v>
                </c:pt>
                <c:pt idx="957">
                  <c:v>-10.378962701682497</c:v>
                </c:pt>
                <c:pt idx="958">
                  <c:v>-39.827955918251945</c:v>
                </c:pt>
                <c:pt idx="959">
                  <c:v>-30.472371646932917</c:v>
                </c:pt>
                <c:pt idx="960">
                  <c:v>-34.470565920045559</c:v>
                </c:pt>
                <c:pt idx="961">
                  <c:v>12.876800617365367</c:v>
                </c:pt>
                <c:pt idx="962">
                  <c:v>-31.292528838261781</c:v>
                </c:pt>
                <c:pt idx="963">
                  <c:v>-55.164672007608615</c:v>
                </c:pt>
                <c:pt idx="964">
                  <c:v>-159.93083380082328</c:v>
                </c:pt>
                <c:pt idx="965">
                  <c:v>-91.436761563333505</c:v>
                </c:pt>
                <c:pt idx="966">
                  <c:v>28.183295946297363</c:v>
                </c:pt>
                <c:pt idx="967">
                  <c:v>-62.787370889707844</c:v>
                </c:pt>
                <c:pt idx="968">
                  <c:v>-12.858465079972039</c:v>
                </c:pt>
                <c:pt idx="969">
                  <c:v>-38.430578718733059</c:v>
                </c:pt>
                <c:pt idx="970">
                  <c:v>-18.479714157135884</c:v>
                </c:pt>
                <c:pt idx="971">
                  <c:v>14.202076949593351</c:v>
                </c:pt>
                <c:pt idx="972">
                  <c:v>-3.7874565683048615</c:v>
                </c:pt>
                <c:pt idx="973">
                  <c:v>-34.989208301824249</c:v>
                </c:pt>
                <c:pt idx="974">
                  <c:v>-10.071478788140329</c:v>
                </c:pt>
                <c:pt idx="975">
                  <c:v>-20.814992889090529</c:v>
                </c:pt>
                <c:pt idx="976">
                  <c:v>-17.663907325789957</c:v>
                </c:pt>
                <c:pt idx="977">
                  <c:v>-38.447379997911746</c:v>
                </c:pt>
                <c:pt idx="978">
                  <c:v>3.5460587195898867</c:v>
                </c:pt>
                <c:pt idx="979">
                  <c:v>-9.1779280266406396</c:v>
                </c:pt>
                <c:pt idx="980">
                  <c:v>-11.236539597273216</c:v>
                </c:pt>
                <c:pt idx="981">
                  <c:v>-60.544694578332411</c:v>
                </c:pt>
                <c:pt idx="982">
                  <c:v>-48.710604136095746</c:v>
                </c:pt>
                <c:pt idx="983">
                  <c:v>12.758199039805637</c:v>
                </c:pt>
                <c:pt idx="984">
                  <c:v>40.040488480610037</c:v>
                </c:pt>
                <c:pt idx="985">
                  <c:v>-21.105478309035512</c:v>
                </c:pt>
                <c:pt idx="986">
                  <c:v>-17.183786177142867</c:v>
                </c:pt>
                <c:pt idx="987">
                  <c:v>-91.820490840370198</c:v>
                </c:pt>
                <c:pt idx="988">
                  <c:v>-31.810477103654328</c:v>
                </c:pt>
                <c:pt idx="989">
                  <c:v>-55.15064219848648</c:v>
                </c:pt>
                <c:pt idx="990">
                  <c:v>-47.769969221410832</c:v>
                </c:pt>
                <c:pt idx="991">
                  <c:v>-25.667580514392732</c:v>
                </c:pt>
                <c:pt idx="992">
                  <c:v>-81.563064902487866</c:v>
                </c:pt>
                <c:pt idx="993">
                  <c:v>-22.250819575728041</c:v>
                </c:pt>
                <c:pt idx="994">
                  <c:v>-4.3241641998502374</c:v>
                </c:pt>
                <c:pt idx="995">
                  <c:v>6.4745216487960064</c:v>
                </c:pt>
                <c:pt idx="996">
                  <c:v>-42.502275543697074</c:v>
                </c:pt>
                <c:pt idx="997">
                  <c:v>-27.502146926574184</c:v>
                </c:pt>
                <c:pt idx="998">
                  <c:v>-2.3270782464168622</c:v>
                </c:pt>
                <c:pt idx="999">
                  <c:v>35.393193590394894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S1001"/>
  <sheetViews>
    <sheetView workbookViewId="0">
      <selection activeCell="D14" sqref="D14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10.269531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7" max="37" width="8.7265625" style="2"/>
    <col min="38" max="38" width="12.81640625" style="2" customWidth="1"/>
    <col min="40" max="40" width="9.36328125" bestFit="1" customWidth="1"/>
    <col min="41" max="41" width="8.7265625" style="2"/>
    <col min="42" max="42" width="11.81640625" customWidth="1"/>
    <col min="43" max="43" width="10.81640625" customWidth="1"/>
    <col min="44" max="44" width="10.26953125" customWidth="1"/>
    <col min="45" max="45" width="9.453125" customWidth="1"/>
    <col min="46" max="46" width="10.54296875" customWidth="1"/>
    <col min="47" max="47" width="9.81640625" customWidth="1"/>
    <col min="50" max="50" width="9.81640625" customWidth="1"/>
  </cols>
  <sheetData>
    <row r="1" spans="1:149" s="4" customFormat="1" ht="17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242</v>
      </c>
      <c r="I1" s="43" t="s">
        <v>245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43" t="s">
        <v>273</v>
      </c>
      <c r="Q1" s="43" t="s">
        <v>276</v>
      </c>
      <c r="R1" s="43" t="s">
        <v>244</v>
      </c>
      <c r="S1" s="58" t="s">
        <v>255</v>
      </c>
      <c r="T1" s="56" t="s">
        <v>278</v>
      </c>
      <c r="U1" s="58" t="s">
        <v>268</v>
      </c>
      <c r="V1" s="56" t="s">
        <v>259</v>
      </c>
      <c r="W1" s="56" t="s">
        <v>260</v>
      </c>
      <c r="X1" s="56" t="s">
        <v>261</v>
      </c>
      <c r="Y1" s="56" t="s">
        <v>262</v>
      </c>
      <c r="Z1" s="56" t="s">
        <v>264</v>
      </c>
      <c r="AA1" s="56" t="s">
        <v>269</v>
      </c>
      <c r="AB1" s="34"/>
      <c r="AC1" s="14" t="s">
        <v>114</v>
      </c>
      <c r="AD1" s="14" t="s">
        <v>0</v>
      </c>
      <c r="AE1" s="15" t="s">
        <v>108</v>
      </c>
      <c r="AF1" s="15" t="s">
        <v>109</v>
      </c>
      <c r="AG1" s="15" t="s">
        <v>110</v>
      </c>
      <c r="AH1" s="15" t="s">
        <v>111</v>
      </c>
      <c r="AI1" s="15" t="s">
        <v>112</v>
      </c>
      <c r="AJ1" s="15" t="s">
        <v>113</v>
      </c>
      <c r="AK1" s="2"/>
      <c r="AL1" s="42" t="s">
        <v>120</v>
      </c>
      <c r="AN1" s="19" t="s">
        <v>118</v>
      </c>
      <c r="AO1" s="11"/>
      <c r="AP1" s="35" t="s">
        <v>119</v>
      </c>
      <c r="AQ1" s="36"/>
      <c r="AR1" s="36"/>
      <c r="AS1" s="36"/>
      <c r="AT1" s="36"/>
      <c r="AU1" s="36"/>
      <c r="AV1"/>
      <c r="AW1" s="18" t="s">
        <v>123</v>
      </c>
      <c r="AX1" s="18" t="s">
        <v>124</v>
      </c>
      <c r="AY1" s="18" t="s">
        <v>125</v>
      </c>
      <c r="AZ1" s="18" t="s">
        <v>126</v>
      </c>
      <c r="BA1" s="18" t="s">
        <v>127</v>
      </c>
      <c r="BB1" s="18" t="s">
        <v>128</v>
      </c>
      <c r="BC1" s="18" t="s">
        <v>129</v>
      </c>
      <c r="BD1" s="18" t="s">
        <v>130</v>
      </c>
      <c r="BE1" s="18" t="s">
        <v>131</v>
      </c>
      <c r="BF1" s="18" t="s">
        <v>132</v>
      </c>
      <c r="BG1" s="18" t="s">
        <v>133</v>
      </c>
      <c r="BH1" s="18" t="s">
        <v>134</v>
      </c>
      <c r="BI1" s="18" t="s">
        <v>135</v>
      </c>
      <c r="BJ1" s="18" t="s">
        <v>136</v>
      </c>
      <c r="BK1" s="18" t="s">
        <v>137</v>
      </c>
      <c r="BL1" s="18" t="s">
        <v>138</v>
      </c>
      <c r="BM1" s="18" t="s">
        <v>139</v>
      </c>
      <c r="BN1" s="18" t="s">
        <v>140</v>
      </c>
      <c r="BO1" s="18" t="s">
        <v>141</v>
      </c>
      <c r="BP1" s="18" t="s">
        <v>142</v>
      </c>
      <c r="BQ1" s="18" t="s">
        <v>143</v>
      </c>
      <c r="BR1" s="18" t="s">
        <v>144</v>
      </c>
      <c r="BS1" s="18" t="s">
        <v>145</v>
      </c>
      <c r="BT1" s="18" t="s">
        <v>146</v>
      </c>
      <c r="BU1" s="18" t="s">
        <v>147</v>
      </c>
      <c r="BV1" s="18" t="s">
        <v>148</v>
      </c>
      <c r="BW1" s="18" t="s">
        <v>149</v>
      </c>
      <c r="BX1" s="18" t="s">
        <v>150</v>
      </c>
      <c r="BY1" s="18" t="s">
        <v>151</v>
      </c>
      <c r="BZ1" s="18" t="s">
        <v>152</v>
      </c>
      <c r="CA1" s="18" t="s">
        <v>153</v>
      </c>
      <c r="CB1" s="18" t="s">
        <v>154</v>
      </c>
      <c r="CC1" s="18" t="s">
        <v>155</v>
      </c>
      <c r="CD1" s="18" t="s">
        <v>156</v>
      </c>
      <c r="CE1" s="18" t="s">
        <v>157</v>
      </c>
      <c r="CF1" s="18" t="s">
        <v>158</v>
      </c>
      <c r="CG1" s="18" t="s">
        <v>159</v>
      </c>
      <c r="CH1" s="18" t="s">
        <v>160</v>
      </c>
      <c r="CI1" s="18" t="s">
        <v>161</v>
      </c>
      <c r="CJ1" s="18" t="s">
        <v>162</v>
      </c>
      <c r="CK1" s="18" t="s">
        <v>163</v>
      </c>
      <c r="CL1" s="18" t="s">
        <v>164</v>
      </c>
      <c r="CM1" s="18" t="s">
        <v>165</v>
      </c>
      <c r="CN1" s="18" t="s">
        <v>166</v>
      </c>
      <c r="CO1" s="18" t="s">
        <v>167</v>
      </c>
      <c r="CP1" s="18" t="s">
        <v>168</v>
      </c>
      <c r="CQ1" s="18" t="s">
        <v>169</v>
      </c>
      <c r="CR1" s="18" t="s">
        <v>170</v>
      </c>
      <c r="CS1" s="18" t="s">
        <v>171</v>
      </c>
      <c r="CT1" s="18" t="s">
        <v>172</v>
      </c>
      <c r="CU1" s="18" t="s">
        <v>173</v>
      </c>
      <c r="CV1" s="18" t="s">
        <v>174</v>
      </c>
      <c r="CW1" s="18" t="s">
        <v>175</v>
      </c>
      <c r="CX1" s="18" t="s">
        <v>176</v>
      </c>
      <c r="CY1" s="18" t="s">
        <v>177</v>
      </c>
      <c r="CZ1" s="18" t="s">
        <v>178</v>
      </c>
      <c r="DA1" s="18" t="s">
        <v>179</v>
      </c>
      <c r="DB1" s="18" t="s">
        <v>180</v>
      </c>
      <c r="DC1" s="18" t="s">
        <v>181</v>
      </c>
      <c r="DD1" s="18" t="s">
        <v>182</v>
      </c>
      <c r="DE1" s="18" t="s">
        <v>183</v>
      </c>
      <c r="DF1" s="18" t="s">
        <v>184</v>
      </c>
      <c r="DG1" s="18" t="s">
        <v>185</v>
      </c>
      <c r="DH1" s="18" t="s">
        <v>186</v>
      </c>
      <c r="DI1" s="18" t="s">
        <v>187</v>
      </c>
      <c r="DJ1" s="18" t="s">
        <v>188</v>
      </c>
      <c r="DK1" s="18" t="s">
        <v>189</v>
      </c>
      <c r="DL1" s="18" t="s">
        <v>190</v>
      </c>
      <c r="DM1" s="18" t="s">
        <v>191</v>
      </c>
      <c r="DN1" s="18" t="s">
        <v>192</v>
      </c>
      <c r="DO1" s="18" t="s">
        <v>193</v>
      </c>
      <c r="DP1" s="18" t="s">
        <v>194</v>
      </c>
      <c r="DQ1" s="18" t="s">
        <v>195</v>
      </c>
      <c r="DR1" s="18" t="s">
        <v>196</v>
      </c>
      <c r="DS1" s="18" t="s">
        <v>197</v>
      </c>
      <c r="DT1" s="18" t="s">
        <v>198</v>
      </c>
      <c r="DU1" s="18" t="s">
        <v>199</v>
      </c>
      <c r="DV1" s="18" t="s">
        <v>200</v>
      </c>
      <c r="DW1" s="18" t="s">
        <v>201</v>
      </c>
      <c r="DX1" s="18" t="s">
        <v>202</v>
      </c>
      <c r="DY1" s="18" t="s">
        <v>203</v>
      </c>
      <c r="DZ1" s="18" t="s">
        <v>204</v>
      </c>
      <c r="EA1" s="18" t="s">
        <v>205</v>
      </c>
      <c r="EB1" s="18" t="s">
        <v>206</v>
      </c>
      <c r="EC1" s="18" t="s">
        <v>207</v>
      </c>
      <c r="ED1" s="18" t="s">
        <v>208</v>
      </c>
      <c r="EE1" s="18" t="s">
        <v>209</v>
      </c>
      <c r="EF1" s="18" t="s">
        <v>210</v>
      </c>
      <c r="EG1" s="18" t="s">
        <v>211</v>
      </c>
      <c r="EH1" s="18" t="s">
        <v>212</v>
      </c>
      <c r="EI1" s="18" t="s">
        <v>213</v>
      </c>
      <c r="EJ1" s="18" t="s">
        <v>214</v>
      </c>
      <c r="EK1" s="18" t="s">
        <v>225</v>
      </c>
      <c r="EL1" s="18" t="s">
        <v>226</v>
      </c>
      <c r="EM1" s="18" t="s">
        <v>227</v>
      </c>
      <c r="EN1" s="18" t="s">
        <v>228</v>
      </c>
      <c r="EO1" s="18" t="s">
        <v>229</v>
      </c>
      <c r="EP1" s="18" t="s">
        <v>230</v>
      </c>
      <c r="EQ1" s="18" t="s">
        <v>231</v>
      </c>
      <c r="ER1" s="18" t="s">
        <v>232</v>
      </c>
      <c r="ES1" s="18" t="s">
        <v>233</v>
      </c>
    </row>
    <row r="2" spans="1:149">
      <c r="A2" s="6">
        <f ca="1">LN((RAND()^(-Results!$E$4))-1)</f>
        <v>-1.0062574550909946</v>
      </c>
      <c r="B2" s="6">
        <f ca="1">LN((RAND()^(-Results!$E$4))-1)</f>
        <v>2.2964763689805183</v>
      </c>
      <c r="C2" s="6">
        <f ca="1">LN((RAND()^(-Results!$E$4))-1)</f>
        <v>9.5296602703527269E-3</v>
      </c>
      <c r="D2" s="6">
        <f ca="1">LN((RAND()^(-Results!$E$4))-1)</f>
        <v>3.2324511406836942</v>
      </c>
      <c r="E2" s="6">
        <f ca="1">LN((RAND()^(-Results!$E$4))-1)</f>
        <v>0.86245229593331485</v>
      </c>
      <c r="F2" s="6">
        <f ca="1">LN((RAND()^(-Results!$E$4))-1)</f>
        <v>0.15296363521876216</v>
      </c>
      <c r="G2" s="6">
        <f ca="1">LN((RAND()^(-Results!$E$4))-1)</f>
        <v>0.50168421285009845</v>
      </c>
      <c r="H2" s="6">
        <f ca="1">G2-$AL$10</f>
        <v>-1.9753483241654552</v>
      </c>
      <c r="I2" s="10">
        <f ca="1">SUMPRODUCT(J2:O2,Results!B$12:G$12)+Results!$E$5*H2</f>
        <v>3.1227842721950427</v>
      </c>
      <c r="J2" s="10">
        <f ca="1">SUMPRODUCT($A2:$F2,Results!$B$15:$G$15)</f>
        <v>2.1726031661541967</v>
      </c>
      <c r="K2" s="10">
        <f ca="1">SUMPRODUCT($A2:$F2,Results!$B$16:$G$16)</f>
        <v>1.4847836454963963</v>
      </c>
      <c r="L2" s="10">
        <f ca="1">SUMPRODUCT($A2:$F2,Results!$B$17:$G$17)</f>
        <v>-0.63330740409419328</v>
      </c>
      <c r="M2" s="10">
        <f ca="1">SUMPRODUCT($A2:$F2,Results!$B$18:$G$18)</f>
        <v>-3.7204305596179483</v>
      </c>
      <c r="N2" s="10">
        <f ca="1">SUMPRODUCT($A2:$F2,Results!$B$19:$G$19)</f>
        <v>-9.0296427341772407</v>
      </c>
      <c r="O2" s="10">
        <f ca="1">SUMPRODUCT($A2:$F2,Results!$B$20:$G$20)</f>
        <v>-14.843573396358638</v>
      </c>
      <c r="P2" s="10" cm="1">
        <f t="array" aca="1" ref="P2" ca="1">SUMPRODUCT(J2:O2,TRANSPOSE(BL$20:BL$25))+$AD$20-$BL$27</f>
        <v>9.3916558796968737</v>
      </c>
      <c r="Q2" s="10" cm="1">
        <f t="array" aca="1" ref="Q2" ca="1">SUMPRODUCT(J2:O2,TRANSPOSE(ES$20:ES$25))+$AD$20-$ES$27</f>
        <v>14.017718753936759</v>
      </c>
      <c r="R2" s="10">
        <f ca="1">I2-Results!$E$5*H2</f>
        <v>14.974874217187773</v>
      </c>
      <c r="S2" s="10" cm="1">
        <f t="array" aca="1" ref="S2" ca="1">SUMPRODUCT(J2:O2,TRANSPOSE(AR$28:AR$33))+$AD$20-$AC$26</f>
        <v>-3.4163276441220347</v>
      </c>
      <c r="T2" s="10">
        <f ca="1">SUMPRODUCT(J2:O2,Results!K$9:P$9)</f>
        <v>15.780468766037565</v>
      </c>
      <c r="U2" s="10">
        <f ca="1">SUMPRODUCT(J2:O2,Results!K$9:P$9)+$AD$20-$AC$31</f>
        <v>15.851064077189903</v>
      </c>
      <c r="V2" s="10">
        <f ca="1">I2-P2</f>
        <v>-6.2688716075018309</v>
      </c>
      <c r="W2" s="10">
        <f ca="1">I2-Q2</f>
        <v>-10.894934481741716</v>
      </c>
      <c r="X2" s="10">
        <f ca="1">I2-R2</f>
        <v>-11.852089944992731</v>
      </c>
      <c r="Y2" s="10">
        <f ca="1">I2-S2</f>
        <v>6.5391119163170774</v>
      </c>
      <c r="Z2" s="10">
        <f ca="1">I2-$AD$20</f>
        <v>29.814974523489589</v>
      </c>
      <c r="AA2" s="10">
        <f ca="1">I2-U2</f>
        <v>-12.728279804994861</v>
      </c>
      <c r="AC2" s="14" t="s">
        <v>0</v>
      </c>
      <c r="AD2" s="8">
        <f ca="1">CORREL($I:$I,I:I)</f>
        <v>1</v>
      </c>
      <c r="AE2" s="8">
        <f ca="1">CORREL($I:$I,J:J)</f>
        <v>-0.48508723679004667</v>
      </c>
      <c r="AF2" s="8">
        <f ca="1">CORREL($I:$I,K:K)</f>
        <v>0.34872890132296075</v>
      </c>
      <c r="AG2" s="8">
        <f ca="1">CORREL($I:$I,L:L)</f>
        <v>0.53169875853021553</v>
      </c>
      <c r="AH2" s="8">
        <f ca="1">CORREL($I:$I,M:M)</f>
        <v>0.57588759306283599</v>
      </c>
      <c r="AI2" s="8">
        <f ca="1">CORREL($I:$I,N:N)</f>
        <v>-0.1483483070697155</v>
      </c>
      <c r="AJ2" s="8">
        <f ca="1">CORREL($I:$I,O:O)</f>
        <v>0.16814872992860419</v>
      </c>
      <c r="AL2" s="12">
        <f ca="1">IF(Results!B4=1,SUMPRODUCT(AP2:AU2,AP2:AU2)/AP2,1)</f>
        <v>978847.01328697405</v>
      </c>
      <c r="AN2" s="3">
        <f ca="1">SUMPRODUCT(J:J,I:I)*Results!B4</f>
        <v>-530699.71081770747</v>
      </c>
      <c r="AO2" s="12"/>
      <c r="AP2" s="12">
        <f ca="1">SUMPRODUCT($J:$J,J:J)*AP10</f>
        <v>310455.02280915924</v>
      </c>
      <c r="AQ2" s="12">
        <f ca="1">SUMPRODUCT($J:$J,K:K)*AQ10</f>
        <v>-36974.733671969065</v>
      </c>
      <c r="AR2" s="12">
        <f ca="1">SUMPRODUCT($J:$J,L:L)*AR10</f>
        <v>-93315.652978873259</v>
      </c>
      <c r="AS2" s="12">
        <f ca="1">SUMPRODUCT($J:$J,M:M)*AS10</f>
        <v>-305359.79155953182</v>
      </c>
      <c r="AT2" s="12">
        <f ca="1">SUMPRODUCT($J:$J,N:N)*AT10</f>
        <v>-109551.46491737511</v>
      </c>
      <c r="AU2" s="12">
        <f ca="1">SUMPRODUCT($J:$J,O:O)*AU10</f>
        <v>-303619.14113151573</v>
      </c>
      <c r="AW2" s="10"/>
      <c r="AX2" s="10">
        <f ca="1">AX20*AX$10</f>
        <v>-0.80310874465169246</v>
      </c>
      <c r="AY2" s="10">
        <f ca="1">AY20*AY$10</f>
        <v>-0.93874929837289922</v>
      </c>
      <c r="AZ2" s="10">
        <f ca="1">AZ20*AZ$10</f>
        <v>-0.99792846321135398</v>
      </c>
      <c r="BA2" s="10">
        <f ca="1">BA20*BA$10</f>
        <v>-1.0667370019179296</v>
      </c>
      <c r="BB2" s="10">
        <f ca="1">BB20*BB$10</f>
        <v>-1.1172525728762277</v>
      </c>
      <c r="BC2" s="10">
        <f ca="1">BC20*BC$10</f>
        <v>-1.1617777078025338</v>
      </c>
      <c r="BD2" s="10">
        <f ca="1">BD20*BD$10</f>
        <v>-1.1993420763497882</v>
      </c>
      <c r="BE2" s="10">
        <f ca="1">BE20*BE$10</f>
        <v>-1.2320856194865881</v>
      </c>
      <c r="BF2" s="10">
        <f ca="1">BF20*BF$10</f>
        <v>-1.2607547269835855</v>
      </c>
      <c r="BG2" s="10">
        <f ca="1">BG20*BG$10</f>
        <v>-1.2861449185969285</v>
      </c>
      <c r="BH2" s="10">
        <f ca="1">BH20*BH$10</f>
        <v>-1.3087982458024576</v>
      </c>
      <c r="BI2" s="10">
        <f ca="1">BI20*BI$10</f>
        <v>-1.3291569066911724</v>
      </c>
      <c r="BJ2" s="10">
        <f ca="1">BJ20*BJ$10</f>
        <v>-1.3475657868125259</v>
      </c>
      <c r="BK2" s="10">
        <f ca="1">BK20*BK$10</f>
        <v>-1.3643035151896341</v>
      </c>
      <c r="BL2" s="10">
        <f ca="1">BL20*BL$10</f>
        <v>-1.3795962059142193</v>
      </c>
      <c r="BM2" s="10">
        <f ca="1">BM20*BM$10</f>
        <v>-1.3936299087698627</v>
      </c>
      <c r="BN2" s="10">
        <f ca="1">BN20*BN$10</f>
        <v>-1.4065591348936846</v>
      </c>
      <c r="BO2" s="10">
        <f ca="1">BO20*BO$10</f>
        <v>-1.418513466452856</v>
      </c>
      <c r="BP2" s="10">
        <f ca="1">BP20*BP$10</f>
        <v>-1.429602524192094</v>
      </c>
      <c r="BQ2" s="10">
        <f ca="1">BQ20*BQ$10</f>
        <v>-1.4399198010655985</v>
      </c>
      <c r="BR2" s="10">
        <f ca="1">BR20*BR$10</f>
        <v>-1.4495456306119736</v>
      </c>
      <c r="BS2" s="10">
        <f ca="1">BS20*BS$10</f>
        <v>-1.4585495109458173</v>
      </c>
      <c r="BT2" s="10">
        <f ca="1">BT20*BT$10</f>
        <v>-1.4669919382410426</v>
      </c>
      <c r="BU2" s="10">
        <f ca="1">BU20*BU$10</f>
        <v>-1.4749258658475399</v>
      </c>
      <c r="BV2" s="10">
        <f ca="1">BV20*BV$10</f>
        <v>-1.4823978751146951</v>
      </c>
      <c r="BW2" s="10">
        <f ca="1">BW20*BW$10</f>
        <v>-1.4894491228771836</v>
      </c>
      <c r="BX2" s="10">
        <f ca="1">BX20*BX$10</f>
        <v>-1.4961161147382296</v>
      </c>
      <c r="BY2" s="10">
        <f ca="1">BY20*BY$10</f>
        <v>-1.5024313415877166</v>
      </c>
      <c r="BZ2" s="10">
        <f ca="1">BZ20*BZ$10</f>
        <v>-1.5084238080097248</v>
      </c>
      <c r="CA2" s="10">
        <f ca="1">CA20*CA$10</f>
        <v>-1.5141194746232511</v>
      </c>
      <c r="CB2" s="10">
        <f ca="1">CB20*CB$10</f>
        <v>-1.5195416313935697</v>
      </c>
      <c r="CC2" s="10">
        <f ca="1">CC20*CC$10</f>
        <v>-1.5247112151463886</v>
      </c>
      <c r="CD2" s="10">
        <f ca="1">CD20*CD$10</f>
        <v>-1.5296470816134475</v>
      </c>
      <c r="CE2" s="10">
        <f ca="1">CE20*CE$10</f>
        <v>-1.5343662401153582</v>
      </c>
      <c r="CF2" s="10">
        <f ca="1">CF20*CF$10</f>
        <v>-1.5388840572802658</v>
      </c>
      <c r="CG2" s="10">
        <f ca="1">CG20*CG$10</f>
        <v>-1.5432144348814381</v>
      </c>
      <c r="CH2" s="10">
        <f ca="1">CH20*CH$10</f>
        <v>-1.5473699658599189</v>
      </c>
      <c r="CI2" s="10">
        <f ca="1">CI20*CI$10</f>
        <v>-1.5513620718092578</v>
      </c>
      <c r="CJ2" s="10">
        <f ca="1">CJ20*CJ$10</f>
        <v>-1.5552011245845958</v>
      </c>
      <c r="CK2" s="10">
        <f ca="1">CK20*CK$10</f>
        <v>-1.558896554217327</v>
      </c>
      <c r="CL2" s="10">
        <f ca="1">CL20*CL$10</f>
        <v>-1.5624569449381069</v>
      </c>
      <c r="CM2" s="10">
        <f ca="1">CM20*CM$10</f>
        <v>-1.565890120811622</v>
      </c>
      <c r="CN2" s="10">
        <f ca="1">CN20*CN$10</f>
        <v>-1.5692032222480536</v>
      </c>
      <c r="CO2" s="10">
        <f ca="1">CO20*CO$10</f>
        <v>-1.5724027744649101</v>
      </c>
      <c r="CP2" s="10">
        <f ca="1">CP20*CP$10</f>
        <v>-1.5754947488181712</v>
      </c>
      <c r="CQ2" s="10">
        <f ca="1">CQ20*CQ$10</f>
        <v>-1.5784846177954843</v>
      </c>
      <c r="CR2" s="10">
        <f ca="1">CR20*CR$10</f>
        <v>-1.5813774043602387</v>
      </c>
      <c r="CS2" s="10">
        <f ca="1">CS20*CS$10</f>
        <v>-1.5841777262489498</v>
      </c>
      <c r="CT2" s="10">
        <f ca="1">CT20*CT$10</f>
        <v>-1.5868898357518935</v>
      </c>
      <c r="CU2" s="10">
        <f ca="1">CU20*CU$10</f>
        <v>-1.5895176554454871</v>
      </c>
      <c r="CV2" s="10">
        <f ca="1">CV20*CV$10</f>
        <v>-1.5920648102923627</v>
      </c>
      <c r="CW2" s="10">
        <f ca="1">CW20*CW$10</f>
        <v>-1.5945346564797629</v>
      </c>
      <c r="CX2" s="10">
        <f ca="1">CX20*CX$10</f>
        <v>-1.596930307327453</v>
      </c>
      <c r="CY2" s="10">
        <f ca="1">CY20*CY$10</f>
        <v>-1.5992546565618166</v>
      </c>
      <c r="CZ2" s="10">
        <f ca="1">CZ20*CZ$10</f>
        <v>-1.6015103992223643</v>
      </c>
      <c r="DA2" s="10">
        <f ca="1">DA20*DA$10</f>
        <v>-1.6037000504398911</v>
      </c>
      <c r="DB2" s="10">
        <f ca="1">DB20*DB$10</f>
        <v>-1.6058259623015056</v>
      </c>
      <c r="DC2" s="10">
        <f ca="1">DC20*DC$10</f>
        <v>-1.6078903389962624</v>
      </c>
      <c r="DD2" s="10">
        <f ca="1">DD20*DD$10</f>
        <v>-1.6098952504158723</v>
      </c>
      <c r="DE2" s="10">
        <f ca="1">DE20*DE$10</f>
        <v>-1.6118426443676623</v>
      </c>
      <c r="DF2" s="10">
        <f ca="1">DF20*DF$10</f>
        <v>-1.6137343575413525</v>
      </c>
      <c r="DG2" s="10">
        <f ca="1">DG20*DG$10</f>
        <v>-1.615572125357178</v>
      </c>
      <c r="DH2" s="10">
        <f ca="1">DH20*DH$10</f>
        <v>-1.6173575908101736</v>
      </c>
      <c r="DI2" s="10">
        <f ca="1">DI20*DI$10</f>
        <v>-1.6190923124140091</v>
      </c>
      <c r="DJ2" s="10">
        <f ca="1">DJ20*DJ$10</f>
        <v>-1.6207777713373768</v>
      </c>
      <c r="DK2" s="10">
        <f ca="1">DK20*DK$10</f>
        <v>-1.6224153778166135</v>
      </c>
      <c r="DL2" s="10">
        <f ca="1">DL20*DL$10</f>
        <v>-1.6240064769197633</v>
      </c>
      <c r="DM2" s="10">
        <f ca="1">DM20*DM$10</f>
        <v>-1.6255523537296794</v>
      </c>
      <c r="DN2" s="10">
        <f ca="1">DN20*DN$10</f>
        <v>-1.6270542380068569</v>
      </c>
      <c r="DO2" s="10">
        <f ca="1">DO20*DO$10</f>
        <v>-1.6285133083864911</v>
      </c>
      <c r="DP2" s="10">
        <f ca="1">DP20*DP$10</f>
        <v>-1.6299306961586368</v>
      </c>
      <c r="DQ2" s="10">
        <f ca="1">DQ20*DQ$10</f>
        <v>-1.6313074886752976</v>
      </c>
      <c r="DR2" s="10">
        <f ca="1">DR20*DR$10</f>
        <v>-1.6326447324237325</v>
      </c>
      <c r="DS2" s="10">
        <f ca="1">DS20*DS$10</f>
        <v>-1.6339434358011575</v>
      </c>
      <c r="DT2" s="10">
        <f ca="1">DT20*DT$10</f>
        <v>-1.6352045716223471</v>
      </c>
      <c r="DU2" s="10">
        <f ca="1">DU20*DU$10</f>
        <v>-1.6364290793883254</v>
      </c>
      <c r="DV2" s="10">
        <f ca="1">DV20*DV$10</f>
        <v>-1.6376178673413608</v>
      </c>
      <c r="DW2" s="10">
        <f ca="1">DW20*DW$10</f>
        <v>-1.638771814328811</v>
      </c>
      <c r="DX2" s="10">
        <f ca="1">DX20*DX$10</f>
        <v>-1.6398917714959667</v>
      </c>
      <c r="DY2" s="10">
        <f ca="1">DY20*DY$10</f>
        <v>-1.640978563825894</v>
      </c>
      <c r="DZ2" s="10">
        <f ca="1">DZ20*DZ$10</f>
        <v>-1.6420329915423573</v>
      </c>
      <c r="EA2" s="10">
        <f ca="1">EA20*EA$10</f>
        <v>-1.643055831390166</v>
      </c>
      <c r="EB2" s="10">
        <f ca="1">EB20*EB$10</f>
        <v>-1.6440478378057688</v>
      </c>
      <c r="EC2" s="10">
        <f ca="1">EC20*EC$10</f>
        <v>-1.6450097439895146</v>
      </c>
      <c r="ED2" s="10">
        <f ca="1">ED20*ED$10</f>
        <v>-1.6459422628897875</v>
      </c>
      <c r="EE2" s="10">
        <f ca="1">EE20*EE$10</f>
        <v>-1.6468460881081015</v>
      </c>
      <c r="EF2" s="10">
        <f ca="1">EF20*EF$10</f>
        <v>-1.6477218947332779</v>
      </c>
      <c r="EG2" s="10">
        <f ca="1">EG20*EG$10</f>
        <v>-1.6485703401119267</v>
      </c>
      <c r="EH2" s="10">
        <f ca="1">EH20*EH$10</f>
        <v>-1.6493920645616824</v>
      </c>
      <c r="EI2" s="10">
        <f ca="1">EI20*EI$10</f>
        <v>-1.6501876920329541</v>
      </c>
      <c r="EJ2" s="10">
        <f ca="1">EJ20*EJ$10</f>
        <v>-1.6509578307242982</v>
      </c>
      <c r="EK2" s="10">
        <f ca="1">EK20*EK$10</f>
        <v>-1.651703073655993</v>
      </c>
      <c r="EL2" s="10">
        <f ca="1">EL20*EL$10</f>
        <v>-1.6524239992058887</v>
      </c>
      <c r="EM2" s="10">
        <f ca="1">EM20*EM$10</f>
        <v>-1.653121171611162</v>
      </c>
      <c r="EN2" s="10">
        <f ca="1">EN20*EN$10</f>
        <v>-1.6537951414392225</v>
      </c>
      <c r="EO2" s="10">
        <f ca="1">EO20*EO$10</f>
        <v>-1.6544464460306501</v>
      </c>
      <c r="EP2" s="10">
        <f ca="1">EP20*EP$10</f>
        <v>-1.655075609916753</v>
      </c>
      <c r="EQ2" s="10">
        <f ca="1">EQ20*EQ$10</f>
        <v>-1.6556831452140457</v>
      </c>
      <c r="ER2" s="10">
        <f ca="1">ER20*ER$10</f>
        <v>-1.6562695519977004</v>
      </c>
      <c r="ES2" s="10">
        <f ca="1">ES20*ES$10</f>
        <v>-1.6568353186558089</v>
      </c>
    </row>
    <row r="3" spans="1:149" ht="16.5">
      <c r="A3" s="6">
        <f ca="1">LN((RAND()^(-Results!$E$4))-1)</f>
        <v>1.7371332177831043</v>
      </c>
      <c r="B3" s="6">
        <f ca="1">LN((RAND()^(-Results!$E$4))-1)</f>
        <v>-0.94955741677925309</v>
      </c>
      <c r="C3" s="6">
        <f ca="1">LN((RAND()^(-Results!$E$4))-1)</f>
        <v>3.1435623398385362</v>
      </c>
      <c r="D3" s="6">
        <f ca="1">LN((RAND()^(-Results!$E$4))-1)</f>
        <v>1.7512181555020108</v>
      </c>
      <c r="E3" s="6">
        <f ca="1">LN((RAND()^(-Results!$E$4))-1)</f>
        <v>11.342208267627564</v>
      </c>
      <c r="F3" s="6">
        <f ca="1">LN((RAND()^(-Results!$E$4))-1)</f>
        <v>-0.76908091423365976</v>
      </c>
      <c r="G3" s="6">
        <f ca="1">LN((RAND()^(-Results!$E$4))-1)</f>
        <v>2.2896429610708005</v>
      </c>
      <c r="H3" s="6">
        <f t="shared" ref="H3:H66" ca="1" si="0">G3-$AL$10</f>
        <v>-0.18738957594475325</v>
      </c>
      <c r="I3" s="10">
        <f ca="1">SUMPRODUCT(J3:O3,Results!B$12:G$12)+Results!$E$5*H3</f>
        <v>1.7057349616385968</v>
      </c>
      <c r="J3" s="10">
        <f ca="1">SUMPRODUCT($A3:$F3,Results!$B$15:$G$15)</f>
        <v>0.35549742921535232</v>
      </c>
      <c r="K3" s="10">
        <f ca="1">SUMPRODUCT($A3:$F3,Results!$B$16:$G$16)</f>
        <v>5.3278386416149948</v>
      </c>
      <c r="L3" s="10">
        <f ca="1">SUMPRODUCT($A3:$F3,Results!$B$17:$G$17)</f>
        <v>4.8080574061666317</v>
      </c>
      <c r="M3" s="10">
        <f ca="1">SUMPRODUCT($A3:$F3,Results!$B$18:$G$18)</f>
        <v>5.5241438536568994</v>
      </c>
      <c r="N3" s="10">
        <f ca="1">SUMPRODUCT($A3:$F3,Results!$B$19:$G$19)</f>
        <v>1.2802287867096251</v>
      </c>
      <c r="O3" s="10">
        <f ca="1">SUMPRODUCT($A3:$F3,Results!$B$20:$G$20)</f>
        <v>-5.8561462686807815</v>
      </c>
      <c r="P3" s="10" cm="1">
        <f t="array" aca="1" ref="P3" ca="1">SUMPRODUCT(J3:O3,TRANSPOSE(BL$20:BL$25))+$AD$20-$BL$27</f>
        <v>13.298475007260592</v>
      </c>
      <c r="Q3" s="10" cm="1">
        <f t="array" aca="1" ref="Q3" ca="1">SUMPRODUCT(J3:O3,TRANSPOSE(ES$20:ES$25))+$AD$20-$ES$27</f>
        <v>11.997002076958527</v>
      </c>
      <c r="R3" s="10">
        <f ca="1">I3-Results!$E$5*H3</f>
        <v>2.8300724173071163</v>
      </c>
      <c r="S3" s="10" cm="1">
        <f t="array" aca="1" ref="S3" ca="1">SUMPRODUCT(J3:O3,TRANSPOSE(AR$28:AR$33))+$AD$20-$AC$26</f>
        <v>11.784389024837186</v>
      </c>
      <c r="T3" s="10">
        <f ca="1">SUMPRODUCT(J3:O3,Results!K$9:P$9)</f>
        <v>3.1662277569049051</v>
      </c>
      <c r="U3" s="10">
        <f ca="1">SUMPRODUCT(J3:O3,Results!K$9:P$9)+$AD$20-$AC$31</f>
        <v>3.2368230680572445</v>
      </c>
      <c r="V3" s="10">
        <f t="shared" ref="V3:V66" ca="1" si="1">I3-P3</f>
        <v>-11.592740045621994</v>
      </c>
      <c r="W3" s="10">
        <f t="shared" ref="W3:W66" ca="1" si="2">I3-Q3</f>
        <v>-10.291267115319929</v>
      </c>
      <c r="X3" s="10">
        <f t="shared" ref="X3:X66" ca="1" si="3">I3-R3</f>
        <v>-1.1243374556685195</v>
      </c>
      <c r="Y3" s="10">
        <f t="shared" ref="Y3:Y66" ca="1" si="4">I3-S3</f>
        <v>-10.078654063198588</v>
      </c>
      <c r="Z3" s="10">
        <f t="shared" ref="Z3:Z66" ca="1" si="5">I3-$AD$20</f>
        <v>28.397925212933142</v>
      </c>
      <c r="AA3" s="10">
        <f t="shared" ref="AA3:AA66" ca="1" si="6">I3-U3</f>
        <v>-1.5310881064186477</v>
      </c>
      <c r="AC3" s="15" t="s">
        <v>108</v>
      </c>
      <c r="AD3" s="8">
        <f ca="1">CORREL($J:$J,I:I)</f>
        <v>-0.48508723679004667</v>
      </c>
      <c r="AE3" s="8">
        <f ca="1">CORREL($J:$J,J:J)</f>
        <v>1</v>
      </c>
      <c r="AF3" s="8">
        <f ca="1">CORREL($J:$J,K:K)</f>
        <v>0.21237724164893143</v>
      </c>
      <c r="AG3" s="8">
        <f ca="1">CORREL($J:$J,L:L)</f>
        <v>-0.60884981250698511</v>
      </c>
      <c r="AH3" s="8">
        <f ca="1">CORREL($J:$J,M:M)</f>
        <v>-0.50211723984390744</v>
      </c>
      <c r="AI3" s="8">
        <f ca="1">CORREL($J:$J,N:N)</f>
        <v>-0.36916159456883857</v>
      </c>
      <c r="AJ3" s="8">
        <f ca="1">CORREL($J:$J,O:O)</f>
        <v>-0.4768013453323855</v>
      </c>
      <c r="AL3" s="12">
        <f ca="1">IF(Results!B5=1,SUMPRODUCT(AP3:AU3,AP3:AU3)/AQ3,1)</f>
        <v>565800.84028661402</v>
      </c>
      <c r="AM3" s="2"/>
      <c r="AN3" s="3">
        <f ca="1">SUMPRODUCT(K:K,I:I)*Results!B5</f>
        <v>349328.95182403451</v>
      </c>
      <c r="AO3" s="12"/>
      <c r="AP3" s="3">
        <f ca="1">SUMPRODUCT($K:$K,J:J)*AP11</f>
        <v>-36974.733671969065</v>
      </c>
      <c r="AQ3" s="3">
        <f ca="1">SUMPRODUCT($K:$K,K:K)*AQ11</f>
        <v>173757.8610538514</v>
      </c>
      <c r="AR3" s="3">
        <f ca="1">SUMPRODUCT($K:$K,L:L)*AR11</f>
        <v>17153.626675878884</v>
      </c>
      <c r="AS3" s="3">
        <f ca="1">SUMPRODUCT($K:$K,M:M)*AS11</f>
        <v>146123.77096788617</v>
      </c>
      <c r="AT3" s="3">
        <f ca="1">SUMPRODUCT($K:$K,N:N)*AT11</f>
        <v>-10454.080238277424</v>
      </c>
      <c r="AU3" s="3">
        <f ca="1">SUMPRODUCT($K:$K,O:O)*AU11</f>
        <v>212126.67781048251</v>
      </c>
      <c r="AW3" s="10"/>
      <c r="AX3" s="10">
        <f ca="1">AX21*AX$10</f>
        <v>0.91455813352100523</v>
      </c>
      <c r="AY3" s="10">
        <f ca="1">AY21*AY$10</f>
        <v>1.2494739338001968</v>
      </c>
      <c r="AZ3" s="10">
        <f ca="1">AZ21*AZ$10</f>
        <v>1.3283305031272394</v>
      </c>
      <c r="BA3" s="10">
        <f ca="1">BA21*BA$10</f>
        <v>1.4231329115840072</v>
      </c>
      <c r="BB3" s="10">
        <f ca="1">BB21*BB$10</f>
        <v>1.4648398216962633</v>
      </c>
      <c r="BC3" s="10">
        <f ca="1">BC21*BC$10</f>
        <v>1.4927009859634917</v>
      </c>
      <c r="BD3" s="10">
        <f ca="1">BD21*BD$10</f>
        <v>1.5073945992480617</v>
      </c>
      <c r="BE3" s="10">
        <f ca="1">BE21*BE$10</f>
        <v>1.5156494002308671</v>
      </c>
      <c r="BF3" s="10">
        <f ca="1">BF21*BF$10</f>
        <v>1.5198001615423715</v>
      </c>
      <c r="BG3" s="10">
        <f ca="1">BG21*BG$10</f>
        <v>1.5217100743388075</v>
      </c>
      <c r="BH3" s="10">
        <f ca="1">BH21*BH$10</f>
        <v>1.5223787728719207</v>
      </c>
      <c r="BI3" s="10">
        <f ca="1">BI21*BI$10</f>
        <v>1.5224380618795534</v>
      </c>
      <c r="BJ3" s="10">
        <f ca="1">BJ21*BJ$10</f>
        <v>1.5222526793263356</v>
      </c>
      <c r="BK3" s="10">
        <f ca="1">BK21*BK$10</f>
        <v>1.5220349160483184</v>
      </c>
      <c r="BL3" s="10">
        <f ca="1">BL21*BL$10</f>
        <v>1.5219002988922459</v>
      </c>
      <c r="BM3" s="10">
        <f ca="1">BM21*BM$10</f>
        <v>1.5219060224196697</v>
      </c>
      <c r="BN3" s="10">
        <f ca="1">BN21*BN$10</f>
        <v>1.522073758265422</v>
      </c>
      <c r="BO3" s="10">
        <f ca="1">BO21*BO$10</f>
        <v>1.5224042049302464</v>
      </c>
      <c r="BP3" s="10">
        <f ca="1">BP21*BP$10</f>
        <v>1.5228860958611106</v>
      </c>
      <c r="BQ3" s="10">
        <f ca="1">BQ21*BQ$10</f>
        <v>1.5235018346972542</v>
      </c>
      <c r="BR3" s="10">
        <f ca="1">BR21*BR$10</f>
        <v>1.5242309703679819</v>
      </c>
      <c r="BS3" s="10">
        <f ca="1">BS21*BS$10</f>
        <v>1.5250523125060726</v>
      </c>
      <c r="BT3" s="10">
        <f ca="1">BT21*BT$10</f>
        <v>1.5259451826802051</v>
      </c>
      <c r="BU3" s="10">
        <f ca="1">BU21*BU$10</f>
        <v>1.526890119794919</v>
      </c>
      <c r="BV3" s="10">
        <f ca="1">BV21*BV$10</f>
        <v>1.5278692421893532</v>
      </c>
      <c r="BW3" s="10">
        <f ca="1">BW21*BW$10</f>
        <v>1.5288663964159528</v>
      </c>
      <c r="BX3" s="10">
        <f ca="1">BX21*BX$10</f>
        <v>1.5298671759503328</v>
      </c>
      <c r="BY3" s="10">
        <f ca="1">BY21*BY$10</f>
        <v>1.5308588631390623</v>
      </c>
      <c r="BZ3" s="10">
        <f ca="1">BZ21*BZ$10</f>
        <v>1.531830328354072</v>
      </c>
      <c r="CA3" s="10">
        <f ca="1">CA21*CA$10</f>
        <v>1.532771907830589</v>
      </c>
      <c r="CB3" s="10">
        <f ca="1">CB21*CB$10</f>
        <v>1.5336752735832666</v>
      </c>
      <c r="CC3" s="10">
        <f ca="1">CC21*CC$10</f>
        <v>1.5345333035726065</v>
      </c>
      <c r="CD3" s="10">
        <f ca="1">CD21*CD$10</f>
        <v>1.5353399569286075</v>
      </c>
      <c r="CE3" s="10">
        <f ca="1">CE21*CE$10</f>
        <v>1.5360901568827439</v>
      </c>
      <c r="CF3" s="10">
        <f ca="1">CF21*CF$10</f>
        <v>1.5367796826913744</v>
      </c>
      <c r="CG3" s="10">
        <f ca="1">CG21*CG$10</f>
        <v>1.5374050709786946</v>
      </c>
      <c r="CH3" s="10">
        <f ca="1">CH21*CH$10</f>
        <v>1.5379635264057541</v>
      </c>
      <c r="CI3" s="10">
        <f ca="1">CI21*CI$10</f>
        <v>1.5384528412662304</v>
      </c>
      <c r="CJ3" s="10">
        <f ca="1">CJ21*CJ$10</f>
        <v>1.5388713234425471</v>
      </c>
      <c r="CK3" s="10">
        <f ca="1">CK21*CK$10</f>
        <v>1.5392177320770946</v>
      </c>
      <c r="CL3" s="10">
        <f ca="1">CL21*CL$10</f>
        <v>1.5394912202896751</v>
      </c>
      <c r="CM3" s="10">
        <f ca="1">CM21*CM$10</f>
        <v>1.5396912842824038</v>
      </c>
      <c r="CN3" s="10">
        <f ca="1">CN21*CN$10</f>
        <v>1.5398177182030579</v>
      </c>
      <c r="CO3" s="10">
        <f ca="1">CO21*CO$10</f>
        <v>1.5398705741783987</v>
      </c>
      <c r="CP3" s="10">
        <f ca="1">CP21*CP$10</f>
        <v>1.5398501269744069</v>
      </c>
      <c r="CQ3" s="10">
        <f ca="1">CQ21*CQ$10</f>
        <v>1.5397568427871886</v>
      </c>
      <c r="CR3" s="10">
        <f ca="1">CR21*CR$10</f>
        <v>1.5395913517142636</v>
      </c>
      <c r="CS3" s="10">
        <f ca="1">CS21*CS$10</f>
        <v>1.5393544234997723</v>
      </c>
      <c r="CT3" s="10">
        <f ca="1">CT21*CT$10</f>
        <v>1.5390469461881398</v>
      </c>
      <c r="CU3" s="10">
        <f ca="1">CU21*CU$10</f>
        <v>1.5386699073585968</v>
      </c>
      <c r="CV3" s="10">
        <f ca="1">CV21*CV$10</f>
        <v>1.5382243776475744</v>
      </c>
      <c r="CW3" s="10">
        <f ca="1">CW21*CW$10</f>
        <v>1.5377114962974709</v>
      </c>
      <c r="CX3" s="10">
        <f ca="1">CX21*CX$10</f>
        <v>1.537132458498714</v>
      </c>
      <c r="CY3" s="10">
        <f ca="1">CY21*CY$10</f>
        <v>1.5364885043176604</v>
      </c>
      <c r="CZ3" s="10">
        <f ca="1">CZ21*CZ$10</f>
        <v>1.5357809090258876</v>
      </c>
      <c r="DA3" s="10">
        <f ca="1">DA21*DA$10</f>
        <v>1.5350109746670115</v>
      </c>
      <c r="DB3" s="10">
        <f ca="1">DB21*DB$10</f>
        <v>1.5341800227156153</v>
      </c>
      <c r="DC3" s="10">
        <f ca="1">DC21*DC$10</f>
        <v>1.5332893876993008</v>
      </c>
      <c r="DD3" s="10">
        <f ca="1">DD21*DD$10</f>
        <v>1.5323404116695516</v>
      </c>
      <c r="DE3" s="10">
        <f ca="1">DE21*DE$10</f>
        <v>1.5313344394201573</v>
      </c>
      <c r="DF3" s="10">
        <f ca="1">DF21*DF$10</f>
        <v>1.5302728143635722</v>
      </c>
      <c r="DG3" s="10">
        <f ca="1">DG21*DG$10</f>
        <v>1.5291568749859132</v>
      </c>
      <c r="DH3" s="10">
        <f ca="1">DH21*DH$10</f>
        <v>1.5279879518104829</v>
      </c>
      <c r="DI3" s="10">
        <f ca="1">DI21*DI$10</f>
        <v>1.5267673648078592</v>
      </c>
      <c r="DJ3" s="10">
        <f ca="1">DJ21*DJ$10</f>
        <v>1.5254964211978104</v>
      </c>
      <c r="DK3" s="10">
        <f ca="1">DK21*DK$10</f>
        <v>1.524176413594716</v>
      </c>
      <c r="DL3" s="10">
        <f ca="1">DL21*DL$10</f>
        <v>1.5228086184538541</v>
      </c>
      <c r="DM3" s="10">
        <f ca="1">DM21*DM$10</f>
        <v>1.5213942947809345</v>
      </c>
      <c r="DN3" s="10">
        <f ca="1">DN21*DN$10</f>
        <v>1.5199346830717182</v>
      </c>
      <c r="DO3" s="10">
        <f ca="1">DO21*DO$10</f>
        <v>1.5184310044525189</v>
      </c>
      <c r="DP3" s="10">
        <f ca="1">DP21*DP$10</f>
        <v>1.5168844599958256</v>
      </c>
      <c r="DQ3" s="10">
        <f ca="1">DQ21*DQ$10</f>
        <v>1.5152962301884108</v>
      </c>
      <c r="DR3" s="10">
        <f ca="1">DR21*DR$10</f>
        <v>1.51366747453198</v>
      </c>
      <c r="DS3" s="10">
        <f ca="1">DS21*DS$10</f>
        <v>1.5119993312588307</v>
      </c>
      <c r="DT3" s="10">
        <f ca="1">DT21*DT$10</f>
        <v>1.510292917147112</v>
      </c>
      <c r="DU3" s="10">
        <f ca="1">DU21*DU$10</f>
        <v>1.5085493274221466</v>
      </c>
      <c r="DV3" s="10">
        <f ca="1">DV21*DV$10</f>
        <v>1.5067696357319267</v>
      </c>
      <c r="DW3" s="10">
        <f ca="1">DW21*DW$10</f>
        <v>1.5049548941863511</v>
      </c>
      <c r="DX3" s="10">
        <f ca="1">DX21*DX$10</f>
        <v>1.5031061334510643</v>
      </c>
      <c r="DY3" s="10">
        <f ca="1">DY21*DY$10</f>
        <v>1.5012243628878692</v>
      </c>
      <c r="DZ3" s="10">
        <f ca="1">DZ21*DZ$10</f>
        <v>1.4993105707347059</v>
      </c>
      <c r="EA3" s="10">
        <f ca="1">EA21*EA$10</f>
        <v>1.4973657243190432</v>
      </c>
      <c r="EB3" s="10">
        <f ca="1">EB21*EB$10</f>
        <v>1.4953907702993199</v>
      </c>
      <c r="EC3" s="10">
        <f ca="1">EC21*EC$10</f>
        <v>1.4933866349297391</v>
      </c>
      <c r="ED3" s="10">
        <f ca="1">ED21*ED$10</f>
        <v>1.4913542243443272</v>
      </c>
      <c r="EE3" s="10">
        <f ca="1">EE21*EE$10</f>
        <v>1.4892944248566793</v>
      </c>
      <c r="EF3" s="10">
        <f ca="1">EF21*EF$10</f>
        <v>1.4872081032722984</v>
      </c>
      <c r="EG3" s="10">
        <f ca="1">EG21*EG$10</f>
        <v>1.4850961072108129</v>
      </c>
      <c r="EH3" s="10">
        <f ca="1">EH21*EH$10</f>
        <v>1.4829592654357335</v>
      </c>
      <c r="EI3" s="10">
        <f ca="1">EI21*EI$10</f>
        <v>1.4807983881897229</v>
      </c>
      <c r="EJ3" s="10">
        <f ca="1">EJ21*EJ$10</f>
        <v>1.4786142675336065</v>
      </c>
      <c r="EK3" s="10">
        <f ca="1">EK21*EK$10</f>
        <v>1.476407677687618</v>
      </c>
      <c r="EL3" s="10">
        <f ca="1">EL21*EL$10</f>
        <v>1.4741793753735708</v>
      </c>
      <c r="EM3" s="10">
        <f ca="1">EM21*EM$10</f>
        <v>1.4719301001568237</v>
      </c>
      <c r="EN3" s="10">
        <f ca="1">EN21*EN$10</f>
        <v>1.4696605747871014</v>
      </c>
      <c r="EO3" s="10">
        <f ca="1">EO21*EO$10</f>
        <v>1.4673715055373262</v>
      </c>
      <c r="EP3" s="10">
        <f ca="1">EP21*EP$10</f>
        <v>1.4650635825397846</v>
      </c>
      <c r="EQ3" s="10">
        <f ca="1">EQ21*EQ$10</f>
        <v>1.4627374801190351</v>
      </c>
      <c r="ER3" s="10">
        <f ca="1">ER21*ER$10</f>
        <v>1.4603938571210626</v>
      </c>
      <c r="ES3" s="10">
        <f ca="1">ES21*ES$10</f>
        <v>1.4580333572382722</v>
      </c>
    </row>
    <row r="4" spans="1:149" ht="16.5">
      <c r="A4" s="6">
        <f ca="1">LN((RAND()^(-Results!$E$4))-1)</f>
        <v>1.1472805374923645</v>
      </c>
      <c r="B4" s="6">
        <f ca="1">LN((RAND()^(-Results!$E$4))-1)</f>
        <v>-0.37639696181395249</v>
      </c>
      <c r="C4" s="6">
        <f ca="1">LN((RAND()^(-Results!$E$4))-1)</f>
        <v>7.968085644767771</v>
      </c>
      <c r="D4" s="6">
        <f ca="1">LN((RAND()^(-Results!$E$4))-1)</f>
        <v>3.7340869411524351</v>
      </c>
      <c r="E4" s="6">
        <f ca="1">LN((RAND()^(-Results!$E$4))-1)</f>
        <v>1.0665464891145788</v>
      </c>
      <c r="F4" s="6">
        <f ca="1">LN((RAND()^(-Results!$E$4))-1)</f>
        <v>-1.1135180547663677</v>
      </c>
      <c r="G4" s="6">
        <f ca="1">LN((RAND()^(-Results!$E$4))-1)</f>
        <v>2.9630776719030973</v>
      </c>
      <c r="H4" s="6">
        <f t="shared" ca="1" si="0"/>
        <v>0.48604513488754364</v>
      </c>
      <c r="I4" s="10">
        <f ca="1">SUMPRODUCT(J4:O4,Results!B$12:G$12)+Results!$E$5*H4</f>
        <v>-18.849096961725223</v>
      </c>
      <c r="J4" s="10">
        <f ca="1">SUMPRODUCT($A4:$F4,Results!$B$15:$G$15)</f>
        <v>14.32200152402033</v>
      </c>
      <c r="K4" s="10">
        <f ca="1">SUMPRODUCT($A4:$F4,Results!$B$16:$G$16)</f>
        <v>9.1867952371629169</v>
      </c>
      <c r="L4" s="10">
        <f ca="1">SUMPRODUCT($A4:$F4,Results!$B$17:$G$17)</f>
        <v>-5.0543108283691005</v>
      </c>
      <c r="M4" s="10">
        <f ca="1">SUMPRODUCT($A4:$F4,Results!$B$18:$G$18)</f>
        <v>-30.858522972353128</v>
      </c>
      <c r="N4" s="10">
        <f ca="1">SUMPRODUCT($A4:$F4,Results!$B$19:$G$19)</f>
        <v>-17.845472121212723</v>
      </c>
      <c r="O4" s="10">
        <f ca="1">SUMPRODUCT($A4:$F4,Results!$B$20:$G$20)</f>
        <v>-7.3664752694040825</v>
      </c>
      <c r="P4" s="10" cm="1">
        <f t="array" aca="1" ref="P4" ca="1">SUMPRODUCT(J4:O4,TRANSPOSE(BL$20:BL$25))+$AD$20-$BL$27</f>
        <v>-18.052978810448721</v>
      </c>
      <c r="Q4" s="10" cm="1">
        <f t="array" aca="1" ref="Q4" ca="1">SUMPRODUCT(J4:O4,TRANSPOSE(ES$20:ES$25))+$AD$20-$ES$27</f>
        <v>-21.037080190354636</v>
      </c>
      <c r="R4" s="10">
        <f ca="1">I4-Results!$E$5*H4</f>
        <v>-21.765367771050485</v>
      </c>
      <c r="S4" s="10" cm="1">
        <f t="array" aca="1" ref="S4" ca="1">SUMPRODUCT(J4:O4,TRANSPOSE(AR$28:AR$33))+$AD$20-$AC$26</f>
        <v>-23.798310458351686</v>
      </c>
      <c r="T4" s="10">
        <f ca="1">SUMPRODUCT(J4:O4,Results!K$9:P$9)</f>
        <v>-23.436864249818932</v>
      </c>
      <c r="U4" s="10">
        <f ca="1">SUMPRODUCT(J4:O4,Results!K$9:P$9)+$AD$20-$AC$31</f>
        <v>-23.36626893866659</v>
      </c>
      <c r="V4" s="10">
        <f t="shared" ca="1" si="1"/>
        <v>-0.79611815127650232</v>
      </c>
      <c r="W4" s="10">
        <f t="shared" ca="1" si="2"/>
        <v>2.1879832286294132</v>
      </c>
      <c r="X4" s="10">
        <f t="shared" ca="1" si="3"/>
        <v>2.9162708093252618</v>
      </c>
      <c r="Y4" s="10">
        <f t="shared" ca="1" si="4"/>
        <v>4.9492134966264629</v>
      </c>
      <c r="Z4" s="10">
        <f t="shared" ca="1" si="5"/>
        <v>7.8430932895693211</v>
      </c>
      <c r="AA4" s="10">
        <f t="shared" ca="1" si="6"/>
        <v>4.5171719769413663</v>
      </c>
      <c r="AC4" s="15" t="s">
        <v>109</v>
      </c>
      <c r="AD4" s="8">
        <f ca="1">CORREL($K:$K,I:I)</f>
        <v>0.34872890132296075</v>
      </c>
      <c r="AE4" s="8">
        <f ca="1">CORREL($K:$K,J:J)</f>
        <v>0.21237724164893143</v>
      </c>
      <c r="AF4" s="8">
        <f ca="1">CORREL($K:$K,K:K)</f>
        <v>1</v>
      </c>
      <c r="AG4" s="8">
        <f ca="1">CORREL($K:$K,L:L)</f>
        <v>-9.2797436021316515E-2</v>
      </c>
      <c r="AH4" s="8">
        <f ca="1">CORREL($K:$K,M:M)</f>
        <v>4.7341524375181833E-2</v>
      </c>
      <c r="AI4" s="8">
        <f ca="1">CORREL($K:$K,N:N)</f>
        <v>-0.48987124103316954</v>
      </c>
      <c r="AJ4" s="8">
        <f ca="1">CORREL($K:$K,O:O)</f>
        <v>0.322726528833848</v>
      </c>
      <c r="AL4" s="12">
        <f ca="1">IF(Results!B6=1,SUMPRODUCT(AP4:AU4,AP4:AU4)/AR4,1)</f>
        <v>873372.9823124262</v>
      </c>
      <c r="AM4" s="2"/>
      <c r="AN4" s="3">
        <f ca="1">SUMPRODUCT(L:L,I:I)*Results!B6</f>
        <v>229333.99832537383</v>
      </c>
      <c r="AO4" s="12"/>
      <c r="AP4" s="3">
        <f ca="1">SUMPRODUCT($L:$L,J:J)*AP12</f>
        <v>-93315.652978873259</v>
      </c>
      <c r="AQ4" s="3">
        <f ca="1">SUMPRODUCT($L:$L,K:K)*Results!$B6</f>
        <v>17153.626675878884</v>
      </c>
      <c r="AR4" s="3">
        <f ca="1">SUMPRODUCT($L:$L,L:L)*Results!$B6</f>
        <v>59152.438305549273</v>
      </c>
      <c r="AS4" s="3">
        <f ca="1">SUMPRODUCT($L:$L,M:M)*Results!$B6</f>
        <v>164891.34087108064</v>
      </c>
      <c r="AT4" s="3">
        <f ca="1">SUMPRODUCT($L:$L,N:N)*Results!$B6</f>
        <v>40005.130611861678</v>
      </c>
      <c r="AU4" s="3">
        <f ca="1">SUMPRODUCT($L:$L,O:O)*Results!$B6</f>
        <v>101840.59960513594</v>
      </c>
      <c r="AW4" s="10"/>
      <c r="AX4" s="10">
        <f ca="1">AX22*AX$10</f>
        <v>0.38896364710748094</v>
      </c>
      <c r="AY4" s="10">
        <f ca="1">AY22*AY$10</f>
        <v>0.47600444667903163</v>
      </c>
      <c r="AZ4" s="10">
        <f ca="1">AZ22*AZ$10</f>
        <v>0.5023307285669758</v>
      </c>
      <c r="BA4" s="10">
        <f ca="1">BA22*BA$10</f>
        <v>0.53072511705267278</v>
      </c>
      <c r="BB4" s="10">
        <f ca="1">BB22*BB$10</f>
        <v>0.54379699360357026</v>
      </c>
      <c r="BC4" s="10">
        <f ca="1">BC22*BC$10</f>
        <v>0.550654754616964</v>
      </c>
      <c r="BD4" s="10">
        <f ca="1">BD22*BD$10</f>
        <v>0.55161839432511983</v>
      </c>
      <c r="BE4" s="10">
        <f ca="1">BE22*BE$10</f>
        <v>0.54852505934620421</v>
      </c>
      <c r="BF4" s="10">
        <f ca="1">BF22*BF$10</f>
        <v>0.54225188613234365</v>
      </c>
      <c r="BG4" s="10">
        <f ca="1">BG22*BG$10</f>
        <v>0.53354426141540778</v>
      </c>
      <c r="BH4" s="10">
        <f ca="1">BH22*BH$10</f>
        <v>0.52292713872993279</v>
      </c>
      <c r="BI4" s="10">
        <f ca="1">BI22*BI$10</f>
        <v>0.51080443638272433</v>
      </c>
      <c r="BJ4" s="10">
        <f ca="1">BJ22*BJ$10</f>
        <v>0.49748566192811711</v>
      </c>
      <c r="BK4" s="10">
        <f ca="1">BK22*BK$10</f>
        <v>0.48321352206323787</v>
      </c>
      <c r="BL4" s="10">
        <f ca="1">BL22*BL$10</f>
        <v>0.46818072212138456</v>
      </c>
      <c r="BM4" s="10">
        <f ca="1">BM22*BM$10</f>
        <v>0.45254233077962058</v>
      </c>
      <c r="BN4" s="10">
        <f ca="1">BN22*BN$10</f>
        <v>0.43642454284566046</v>
      </c>
      <c r="BO4" s="10">
        <f ca="1">BO22*BO$10</f>
        <v>0.41993109494532233</v>
      </c>
      <c r="BP4" s="10">
        <f ca="1">BP22*BP$10</f>
        <v>0.40314801529526328</v>
      </c>
      <c r="BQ4" s="10">
        <f ca="1">BQ22*BQ$10</f>
        <v>0.38614719214540555</v>
      </c>
      <c r="BR4" s="10">
        <f ca="1">BR22*BR$10</f>
        <v>0.36898909032507093</v>
      </c>
      <c r="BS4" s="10">
        <f ca="1">BS22*BS$10</f>
        <v>0.35172484478647531</v>
      </c>
      <c r="BT4" s="10">
        <f ca="1">BT22*BT$10</f>
        <v>0.33439789344318527</v>
      </c>
      <c r="BU4" s="10">
        <f ca="1">BU22*BU$10</f>
        <v>0.31704526522453313</v>
      </c>
      <c r="BV4" s="10">
        <f ca="1">BV22*BV$10</f>
        <v>0.29969860741949172</v>
      </c>
      <c r="BW4" s="10">
        <f ca="1">BW22*BW$10</f>
        <v>0.28238501381779174</v>
      </c>
      <c r="BX4" s="10">
        <f ca="1">BX22*BX$10</f>
        <v>0.26512769913182382</v>
      </c>
      <c r="BY4" s="10">
        <f ca="1">BY22*BY$10</f>
        <v>0.24794655362432916</v>
      </c>
      <c r="BZ4" s="10">
        <f ca="1">BZ22*BZ$10</f>
        <v>0.23085860346864007</v>
      </c>
      <c r="CA4" s="10">
        <f ca="1">CA22*CA$10</f>
        <v>0.21387839620631219</v>
      </c>
      <c r="CB4" s="10">
        <f ca="1">CB22*CB$10</f>
        <v>0.19701832611223791</v>
      </c>
      <c r="CC4" s="10">
        <f ca="1">CC22*CC$10</f>
        <v>0.18028891088524687</v>
      </c>
      <c r="CD4" s="10">
        <f ca="1">CD22*CD$10</f>
        <v>0.16369902853896684</v>
      </c>
      <c r="CE4" s="10">
        <f ca="1">CE22*CE$10</f>
        <v>0.14725612144838035</v>
      </c>
      <c r="CF4" s="10">
        <f ca="1">CF22*CF$10</f>
        <v>0.13096637304983574</v>
      </c>
      <c r="CG4" s="10">
        <f ca="1">CG22*CG$10</f>
        <v>0.11483486157816082</v>
      </c>
      <c r="CH4" s="10">
        <f ca="1">CH22*CH$10</f>
        <v>9.8865694367518603E-2</v>
      </c>
      <c r="CI4" s="10">
        <f ca="1">CI22*CI$10</f>
        <v>8.3062125578984819E-2</v>
      </c>
      <c r="CJ4" s="10">
        <f ca="1">CJ22*CJ$10</f>
        <v>6.7426659700300928E-2</v>
      </c>
      <c r="CK4" s="10">
        <f ca="1">CK22*CK$10</f>
        <v>5.1961142756697561E-2</v>
      </c>
      <c r="CL4" s="10">
        <f ca="1">CL22*CL$10</f>
        <v>3.6666842849800846E-2</v>
      </c>
      <c r="CM4" s="10">
        <f ca="1">CM22*CM$10</f>
        <v>2.1544521384693052E-2</v>
      </c>
      <c r="CN4" s="10">
        <f ca="1">CN22*CN$10</f>
        <v>6.5944961383263547E-3</v>
      </c>
      <c r="CO4" s="10">
        <f ca="1">CO22*CO$10</f>
        <v>-8.1833028455558857E-3</v>
      </c>
      <c r="CP4" s="10">
        <f ca="1">CP22*CP$10</f>
        <v>-2.2789283687581732E-2</v>
      </c>
      <c r="CQ4" s="10">
        <f ca="1">CQ22*CQ$10</f>
        <v>-3.7224148696537819E-2</v>
      </c>
      <c r="CR4" s="10">
        <f ca="1">CR22*CR$10</f>
        <v>-5.1488855347427614E-2</v>
      </c>
      <c r="CS4" s="10">
        <f ca="1">CS22*CS$10</f>
        <v>-6.558458165552794E-2</v>
      </c>
      <c r="CT4" s="10">
        <f ca="1">CT22*CT$10</f>
        <v>-7.9512695456160784E-2</v>
      </c>
      <c r="CU4" s="10">
        <f ca="1">CU22*CU$10</f>
        <v>-9.3274727158070614E-2</v>
      </c>
      <c r="CV4" s="10">
        <f ca="1">CV22*CV$10</f>
        <v>-0.10687234558842336</v>
      </c>
      <c r="CW4" s="10">
        <f ca="1">CW22*CW$10</f>
        <v>-0.12030733659092406</v>
      </c>
      <c r="CX4" s="10">
        <f ca="1">CX22*CX$10</f>
        <v>-0.13358158407646661</v>
      </c>
      <c r="CY4" s="10">
        <f ca="1">CY22*CY$10</f>
        <v>-0.146697053258973</v>
      </c>
      <c r="CZ4" s="10">
        <f ca="1">CZ22*CZ$10</f>
        <v>-0.15965577583834087</v>
      </c>
      <c r="DA4" s="10">
        <f ca="1">DA22*DA$10</f>
        <v>-0.1724598369182691</v>
      </c>
      <c r="DB4" s="10">
        <f ca="1">DB22*DB$10</f>
        <v>-0.18511136346964577</v>
      </c>
      <c r="DC4" s="10">
        <f ca="1">DC22*DC$10</f>
        <v>-0.1976125141705265</v>
      </c>
      <c r="DD4" s="10">
        <f ca="1">DD22*DD$10</f>
        <v>-0.2099654704718518</v>
      </c>
      <c r="DE4" s="10">
        <f ca="1">DE22*DE$10</f>
        <v>-0.22217242875419596</v>
      </c>
      <c r="DF4" s="10">
        <f ca="1">DF22*DF$10</f>
        <v>-0.23423559345525383</v>
      </c>
      <c r="DG4" s="10">
        <f ca="1">DG22*DG$10</f>
        <v>-0.24615717106064758</v>
      </c>
      <c r="DH4" s="10">
        <f ca="1">DH22*DH$10</f>
        <v>-0.25793936486213959</v>
      </c>
      <c r="DI4" s="10">
        <f ca="1">DI22*DI$10</f>
        <v>-0.2695843703976385</v>
      </c>
      <c r="DJ4" s="10">
        <f ca="1">DJ22*DJ$10</f>
        <v>-0.28109437149658068</v>
      </c>
      <c r="DK4" s="10">
        <f ca="1">DK22*DK$10</f>
        <v>-0.29247153686251237</v>
      </c>
      <c r="DL4" s="10">
        <f ca="1">DL22*DL$10</f>
        <v>-0.30371801713205976</v>
      </c>
      <c r="DM4" s="10">
        <f ca="1">DM22*DM$10</f>
        <v>-0.31483594235606732</v>
      </c>
      <c r="DN4" s="10">
        <f ca="1">DN22*DN$10</f>
        <v>-0.32582741985457075</v>
      </c>
      <c r="DO4" s="10">
        <f ca="1">DO22*DO$10</f>
        <v>-0.33669453240254998</v>
      </c>
      <c r="DP4" s="10">
        <f ca="1">DP22*DP$10</f>
        <v>-0.34743933670810156</v>
      </c>
      <c r="DQ4" s="10">
        <f ca="1">DQ22*DQ$10</f>
        <v>-0.35806386214889185</v>
      </c>
      <c r="DR4" s="10">
        <f ca="1">DR22*DR$10</f>
        <v>-0.36857010973650034</v>
      </c>
      <c r="DS4" s="10">
        <f ca="1">DS22*DS$10</f>
        <v>-0.37896005128162213</v>
      </c>
      <c r="DT4" s="10">
        <f ca="1">DT22*DT$10</f>
        <v>-0.38923562873609185</v>
      </c>
      <c r="DU4" s="10">
        <f ca="1">DU22*DU$10</f>
        <v>-0.39939875369036593</v>
      </c>
      <c r="DV4" s="10">
        <f ca="1">DV22*DV$10</f>
        <v>-0.40945130700747967</v>
      </c>
      <c r="DW4" s="10">
        <f ca="1">DW22*DW$10</f>
        <v>-0.41939513857662308</v>
      </c>
      <c r="DX4" s="10">
        <f ca="1">DX22*DX$10</f>
        <v>-0.42923206717137341</v>
      </c>
      <c r="DY4" s="10">
        <f ca="1">DY22*DY$10</f>
        <v>-0.43896388039930517</v>
      </c>
      <c r="DZ4" s="10">
        <f ca="1">DZ22*DZ$10</f>
        <v>-0.44859233473120708</v>
      </c>
      <c r="EA4" s="10">
        <f ca="1">EA22*EA$10</f>
        <v>-0.4581191555994677</v>
      </c>
      <c r="EB4" s="10">
        <f ca="1">EB22*EB$10</f>
        <v>-0.46754603755638408</v>
      </c>
      <c r="EC4" s="10">
        <f ca="1">EC22*EC$10</f>
        <v>-0.47687464448420763</v>
      </c>
      <c r="ED4" s="10">
        <f ca="1">ED22*ED$10</f>
        <v>-0.48610660984968007</v>
      </c>
      <c r="EE4" s="10">
        <f ca="1">EE22*EE$10</f>
        <v>-0.49524353699665319</v>
      </c>
      <c r="EF4" s="10">
        <f ca="1">EF22*EF$10</f>
        <v>-0.50428699947112943</v>
      </c>
      <c r="EG4" s="10">
        <f ca="1">EG22*EG$10</f>
        <v>-0.51323854137371894</v>
      </c>
      <c r="EH4" s="10">
        <f ca="1">EH22*EH$10</f>
        <v>-0.52209967773509935</v>
      </c>
      <c r="EI4" s="10">
        <f ca="1">EI22*EI$10</f>
        <v>-0.53087189491058717</v>
      </c>
      <c r="EJ4" s="10">
        <f ca="1">EJ22*EJ$10</f>
        <v>-0.53955665099038597</v>
      </c>
      <c r="EK4" s="10">
        <f ca="1">EK22*EK$10</f>
        <v>-0.54815537622249544</v>
      </c>
      <c r="EL4" s="10">
        <f ca="1">EL22*EL$10</f>
        <v>-0.55666947344562689</v>
      </c>
      <c r="EM4" s="10">
        <f ca="1">EM22*EM$10</f>
        <v>-0.56510031852978915</v>
      </c>
      <c r="EN4" s="10">
        <f ca="1">EN22*EN$10</f>
        <v>-0.57344926082250869</v>
      </c>
      <c r="EO4" s="10">
        <f ca="1">EO22*EO$10</f>
        <v>-0.58171762359888102</v>
      </c>
      <c r="EP4" s="10">
        <f ca="1">EP22*EP$10</f>
        <v>-0.58990670451390004</v>
      </c>
      <c r="EQ4" s="10">
        <f ca="1">EQ22*EQ$10</f>
        <v>-0.59801777605569262</v>
      </c>
      <c r="ER4" s="10">
        <f ca="1">ER22*ER$10</f>
        <v>-0.60605208599846738</v>
      </c>
      <c r="ES4" s="10">
        <f ca="1">ES22*ES$10</f>
        <v>-0.61401085785415077</v>
      </c>
    </row>
    <row r="5" spans="1:149" ht="16.5">
      <c r="A5" s="6">
        <f ca="1">LN((RAND()^(-Results!$E$4))-1)</f>
        <v>-0.35972606817137837</v>
      </c>
      <c r="B5" s="6">
        <f ca="1">LN((RAND()^(-Results!$E$4))-1)</f>
        <v>1.90176538325731</v>
      </c>
      <c r="C5" s="6">
        <f ca="1">LN((RAND()^(-Results!$E$4))-1)</f>
        <v>2.7724158951281108</v>
      </c>
      <c r="D5" s="6">
        <f ca="1">LN((RAND()^(-Results!$E$4))-1)</f>
        <v>2.2132370025208806E-2</v>
      </c>
      <c r="E5" s="6">
        <f ca="1">LN((RAND()^(-Results!$E$4))-1)</f>
        <v>6.4538600815869049</v>
      </c>
      <c r="F5" s="6">
        <f ca="1">LN((RAND()^(-Results!$E$4))-1)</f>
        <v>1.4719728077307619</v>
      </c>
      <c r="G5" s="6">
        <f ca="1">LN((RAND()^(-Results!$E$4))-1)</f>
        <v>2.7587831292172109</v>
      </c>
      <c r="H5" s="6">
        <f t="shared" ca="1" si="0"/>
        <v>0.28175059220165721</v>
      </c>
      <c r="I5" s="10">
        <f ca="1">SUMPRODUCT(J5:O5,Results!B$12:G$12)+Results!$E$5*H5</f>
        <v>-12.878264031811087</v>
      </c>
      <c r="J5" s="10">
        <f ca="1">SUMPRODUCT($A5:$F5,Results!$B$15:$G$15)</f>
        <v>6.2552147254581731</v>
      </c>
      <c r="K5" s="10">
        <f ca="1">SUMPRODUCT($A5:$F5,Results!$B$16:$G$16)</f>
        <v>0.3416814538463413</v>
      </c>
      <c r="L5" s="10">
        <f ca="1">SUMPRODUCT($A5:$F5,Results!$B$17:$G$17)</f>
        <v>-3.9068705824405496</v>
      </c>
      <c r="M5" s="10">
        <f ca="1">SUMPRODUCT($A5:$F5,Results!$B$18:$G$18)</f>
        <v>-9.7835723425735033</v>
      </c>
      <c r="N5" s="10">
        <f ca="1">SUMPRODUCT($A5:$F5,Results!$B$19:$G$19)</f>
        <v>-0.444170048733881</v>
      </c>
      <c r="O5" s="10">
        <f ca="1">SUMPRODUCT($A5:$F5,Results!$B$20:$G$20)</f>
        <v>-12.762669913927841</v>
      </c>
      <c r="P5" s="10" cm="1">
        <f t="array" aca="1" ref="P5" ca="1">SUMPRODUCT(J5:O5,TRANSPOSE(BL$20:BL$25))+$AD$20-$BL$27</f>
        <v>-14.080056724811996</v>
      </c>
      <c r="Q5" s="10" cm="1">
        <f t="array" aca="1" ref="Q5" ca="1">SUMPRODUCT(J5:O5,TRANSPOSE(ES$20:ES$25))+$AD$20-$ES$27</f>
        <v>-12.652217044617295</v>
      </c>
      <c r="R5" s="10">
        <f ca="1">I5-Results!$E$5*H5</f>
        <v>-14.56876758502103</v>
      </c>
      <c r="S5" s="10" cm="1">
        <f t="array" aca="1" ref="S5" ca="1">SUMPRODUCT(J5:O5,TRANSPOSE(AR$28:AR$33))+$AD$20-$AC$26</f>
        <v>-16.337033688573413</v>
      </c>
      <c r="T5" s="10">
        <f ca="1">SUMPRODUCT(J5:O5,Results!K$9:P$9)</f>
        <v>-15.60216674539523</v>
      </c>
      <c r="U5" s="10">
        <f ca="1">SUMPRODUCT(J5:O5,Results!K$9:P$9)+$AD$20-$AC$31</f>
        <v>-15.531571434242888</v>
      </c>
      <c r="V5" s="10">
        <f t="shared" ca="1" si="1"/>
        <v>1.2017926930009093</v>
      </c>
      <c r="W5" s="10">
        <f t="shared" ca="1" si="2"/>
        <v>-0.22604698719379179</v>
      </c>
      <c r="X5" s="10">
        <f t="shared" ca="1" si="3"/>
        <v>1.6905035532099433</v>
      </c>
      <c r="Y5" s="10">
        <f t="shared" ca="1" si="4"/>
        <v>3.4587696567623265</v>
      </c>
      <c r="Z5" s="10">
        <f t="shared" ca="1" si="5"/>
        <v>13.813926219483458</v>
      </c>
      <c r="AA5" s="10">
        <f t="shared" ca="1" si="6"/>
        <v>2.6533074024318015</v>
      </c>
      <c r="AC5" s="15" t="s">
        <v>110</v>
      </c>
      <c r="AD5" s="8">
        <f ca="1">CORREL($L:$L,I:I)</f>
        <v>0.53169875853021553</v>
      </c>
      <c r="AE5" s="8">
        <f ca="1">CORREL($L:$L,J:J)</f>
        <v>-0.60884981250698511</v>
      </c>
      <c r="AF5" s="8">
        <f ca="1">CORREL($L:$L,K:K)</f>
        <v>-9.2797436021316515E-2</v>
      </c>
      <c r="AG5" s="8">
        <f ca="1">CORREL($L:$L,L:L)</f>
        <v>0.99999999999999989</v>
      </c>
      <c r="AH5" s="8">
        <f ca="1">CORREL($L:$L,M:M)</f>
        <v>0.83778004352904634</v>
      </c>
      <c r="AI5" s="8">
        <f ca="1">CORREL($L:$L,N:N)</f>
        <v>0.30651029280705305</v>
      </c>
      <c r="AJ5" s="8">
        <f ca="1">CORREL($L:$L,O:O)</f>
        <v>0.33370514520368455</v>
      </c>
      <c r="AL5" s="12">
        <f ca="1">IF(Results!B7=1,SUMPRODUCT(AP5:AU5,AP5:AU5)/AS5,1)</f>
        <v>1284607.6421208158</v>
      </c>
      <c r="AM5" s="2"/>
      <c r="AN5" s="3">
        <f ca="1">SUMPRODUCT(M:M,I:I)*Results!B7</f>
        <v>890685.25468207977</v>
      </c>
      <c r="AO5" s="12"/>
      <c r="AP5" s="3">
        <f ca="1">SUMPRODUCT($M:$M,J:J)*Results!$B7</f>
        <v>-305359.79155953182</v>
      </c>
      <c r="AQ5" s="3">
        <f ca="1">SUMPRODUCT($M:$M,K:K)*Results!$B7</f>
        <v>146123.77096788617</v>
      </c>
      <c r="AR5" s="3">
        <f ca="1">SUMPRODUCT($M:$M,L:L)*Results!$B7</f>
        <v>164891.34087108064</v>
      </c>
      <c r="AS5" s="3">
        <f ca="1">SUMPRODUCT($M:$M,M:M)*Results!$B7</f>
        <v>660517.40156196058</v>
      </c>
      <c r="AT5" s="3">
        <f ca="1">SUMPRODUCT($M:$M,N:N)*Results!$B7</f>
        <v>196270.99440014854</v>
      </c>
      <c r="AU5" s="3">
        <f ca="1">SUMPRODUCT($M:$M,O:O)*Results!$B7</f>
        <v>481574.75821919052</v>
      </c>
      <c r="AW5" s="10"/>
      <c r="AX5" s="10">
        <f ca="1">AX23*AX$10</f>
        <v>1.0270559078967951</v>
      </c>
      <c r="AY5" s="10">
        <f ca="1">AY23*AY$10</f>
        <v>1.1590875649652712</v>
      </c>
      <c r="AZ5" s="10">
        <f ca="1">AZ23*AZ$10</f>
        <v>1.1987772052076471</v>
      </c>
      <c r="BA5" s="10">
        <f ca="1">BA23*BA$10</f>
        <v>1.2405442943404985</v>
      </c>
      <c r="BB5" s="10">
        <f ca="1">BB23*BB$10</f>
        <v>1.2634832999255348</v>
      </c>
      <c r="BC5" s="10">
        <f ca="1">BC23*BC$10</f>
        <v>1.2799498614726623</v>
      </c>
      <c r="BD5" s="10">
        <f ca="1">BD23*BD$10</f>
        <v>1.2909447510583354</v>
      </c>
      <c r="BE5" s="10">
        <f ca="1">BE23*BE$10</f>
        <v>1.2987273791626157</v>
      </c>
      <c r="BF5" s="10">
        <f ca="1">BF23*BF$10</f>
        <v>1.3043355135089929</v>
      </c>
      <c r="BG5" s="10">
        <f ca="1">BG23*BG$10</f>
        <v>1.3085407443635511</v>
      </c>
      <c r="BH5" s="10">
        <f ca="1">BH23*BH$10</f>
        <v>1.3118345890865741</v>
      </c>
      <c r="BI5" s="10">
        <f ca="1">BI23*BI$10</f>
        <v>1.3145550686422578</v>
      </c>
      <c r="BJ5" s="10">
        <f ca="1">BJ23*BJ$10</f>
        <v>1.3169326972067936</v>
      </c>
      <c r="BK5" s="10">
        <f ca="1">BK23*BK$10</f>
        <v>1.31912675849663</v>
      </c>
      <c r="BL5" s="10">
        <f ca="1">BL23*BL$10</f>
        <v>1.3212471620575226</v>
      </c>
      <c r="BM5" s="10">
        <f ca="1">BM23*BM$10</f>
        <v>1.3233693226290042</v>
      </c>
      <c r="BN5" s="10">
        <f ca="1">BN23*BN$10</f>
        <v>1.3255441893983135</v>
      </c>
      <c r="BO5" s="10">
        <f ca="1">BO23*BO$10</f>
        <v>1.3278052093415098</v>
      </c>
      <c r="BP5" s="10">
        <f ca="1">BP23*BP$10</f>
        <v>1.3301732324462723</v>
      </c>
      <c r="BQ5" s="10">
        <f ca="1">BQ23*BQ$10</f>
        <v>1.3326600211984936</v>
      </c>
      <c r="BR5" s="10">
        <f ca="1">BR23*BR$10</f>
        <v>1.3352707928335563</v>
      </c>
      <c r="BS5" s="10">
        <f ca="1">BS23*BS$10</f>
        <v>1.3380060799606426</v>
      </c>
      <c r="BT5" s="10">
        <f ca="1">BT23*BT$10</f>
        <v>1.3408631033860265</v>
      </c>
      <c r="BU5" s="10">
        <f ca="1">BU23*BU$10</f>
        <v>1.34383679096779</v>
      </c>
      <c r="BV5" s="10">
        <f ca="1">BV23*BV$10</f>
        <v>1.3469205364893289</v>
      </c>
      <c r="BW5" s="10">
        <f ca="1">BW23*BW$10</f>
        <v>1.350106765542997</v>
      </c>
      <c r="BX5" s="10">
        <f ca="1">BX23*BX$10</f>
        <v>1.3533873568534442</v>
      </c>
      <c r="BY5" s="10">
        <f ca="1">BY23*BY$10</f>
        <v>1.356753954500961</v>
      </c>
      <c r="BZ5" s="10">
        <f ca="1">BZ23*BZ$10</f>
        <v>1.3601981973160491</v>
      </c>
      <c r="CA5" s="10">
        <f ca="1">CA23*CA$10</f>
        <v>1.3637118851159769</v>
      </c>
      <c r="CB5" s="10">
        <f ca="1">CB23*CB$10</f>
        <v>1.3672870966526198</v>
      </c>
      <c r="CC5" s="10">
        <f ca="1">CC23*CC$10</f>
        <v>1.3709162706058255</v>
      </c>
      <c r="CD5" s="10">
        <f ca="1">CD23*CD$10</f>
        <v>1.3745922583244614</v>
      </c>
      <c r="CE5" s="10">
        <f ca="1">CE23*CE$10</f>
        <v>1.3783083550368642</v>
      </c>
      <c r="CF5" s="10">
        <f ca="1">CF23*CF$10</f>
        <v>1.3820583147477252</v>
      </c>
      <c r="CG5" s="10">
        <f ca="1">CG23*CG$10</f>
        <v>1.3858363528850555</v>
      </c>
      <c r="CH5" s="10">
        <f ca="1">CH23*CH$10</f>
        <v>1.3896371398696601</v>
      </c>
      <c r="CI5" s="10">
        <f ca="1">CI23*CI$10</f>
        <v>1.3934557880860101</v>
      </c>
      <c r="CJ5" s="10">
        <f ca="1">CJ23*CJ$10</f>
        <v>1.3972878341904125</v>
      </c>
      <c r="CK5" s="10">
        <f ca="1">CK23*CK$10</f>
        <v>1.401129218265075</v>
      </c>
      <c r="CL5" s="10">
        <f ca="1">CL23*CL$10</f>
        <v>1.4049762609890268</v>
      </c>
      <c r="CM5" s="10">
        <f ca="1">CM23*CM$10</f>
        <v>1.4088256397292629</v>
      </c>
      <c r="CN5" s="10">
        <f ca="1">CN23*CN$10</f>
        <v>1.4126743642429935</v>
      </c>
      <c r="CO5" s="10">
        <f ca="1">CO23*CO$10</f>
        <v>1.4165197525130269</v>
      </c>
      <c r="CP5" s="10">
        <f ca="1">CP23*CP$10</f>
        <v>1.4203594071041472</v>
      </c>
      <c r="CQ5" s="10">
        <f ca="1">CQ23*CQ$10</f>
        <v>1.4241911923219341</v>
      </c>
      <c r="CR5" s="10">
        <f ca="1">CR23*CR$10</f>
        <v>1.4280132123713094</v>
      </c>
      <c r="CS5" s="10">
        <f ca="1">CS23*CS$10</f>
        <v>1.4318237906458027</v>
      </c>
      <c r="CT5" s="10">
        <f ca="1">CT23*CT$10</f>
        <v>1.4356214502266667</v>
      </c>
      <c r="CU5" s="10">
        <f ca="1">CU23*CU$10</f>
        <v>1.4394048956306784</v>
      </c>
      <c r="CV5" s="10">
        <f ca="1">CV23*CV$10</f>
        <v>1.4431729958145565</v>
      </c>
      <c r="CW5" s="10">
        <f ca="1">CW23*CW$10</f>
        <v>1.4469247684205087</v>
      </c>
      <c r="CX5" s="10">
        <f ca="1">CX23*CX$10</f>
        <v>1.4506593652300652</v>
      </c>
      <c r="CY5" s="10">
        <f ca="1">CY23*CY$10</f>
        <v>1.4543760587808112</v>
      </c>
      <c r="CZ5" s="10">
        <f ca="1">CZ23*CZ$10</f>
        <v>1.4580742300919449</v>
      </c>
      <c r="DA5" s="10">
        <f ca="1">DA23*DA$10</f>
        <v>1.4617533574389352</v>
      </c>
      <c r="DB5" s="10">
        <f ca="1">DB23*DB$10</f>
        <v>1.4654130061143031</v>
      </c>
      <c r="DC5" s="10">
        <f ca="1">DC23*DC$10</f>
        <v>1.4690528191101517</v>
      </c>
      <c r="DD5" s="10">
        <f ca="1">DD23*DD$10</f>
        <v>1.4726725086581018</v>
      </c>
      <c r="DE5" s="10">
        <f ca="1">DE23*DE$10</f>
        <v>1.4762718485634083</v>
      </c>
      <c r="DF5" s="10">
        <f ca="1">DF23*DF$10</f>
        <v>1.4798506672719336</v>
      </c>
      <c r="DG5" s="10">
        <f ca="1">DG23*DG$10</f>
        <v>1.4834088416111455</v>
      </c>
      <c r="DH5" s="10">
        <f ca="1">DH23*DH$10</f>
        <v>1.4869462911491658</v>
      </c>
      <c r="DI5" s="10">
        <f ca="1">DI23*DI$10</f>
        <v>1.4904629731190284</v>
      </c>
      <c r="DJ5" s="10">
        <f ca="1">DJ23*DJ$10</f>
        <v>1.493958877858552</v>
      </c>
      <c r="DK5" s="10">
        <f ca="1">DK23*DK$10</f>
        <v>1.4974340247195255</v>
      </c>
      <c r="DL5" s="10">
        <f ca="1">DL23*DL$10</f>
        <v>1.5008884584032023</v>
      </c>
      <c r="DM5" s="10">
        <f ca="1">DM23*DM$10</f>
        <v>1.5043222456822913</v>
      </c>
      <c r="DN5" s="10">
        <f ca="1">DN23*DN$10</f>
        <v>1.5077354724727474</v>
      </c>
      <c r="DO5" s="10">
        <f ca="1">DO23*DO$10</f>
        <v>1.5111282412216271</v>
      </c>
      <c r="DP5" s="10">
        <f ca="1">DP23*DP$10</f>
        <v>1.5145006685800992</v>
      </c>
      <c r="DQ5" s="10">
        <f ca="1">DQ23*DQ$10</f>
        <v>1.5178528833333393</v>
      </c>
      <c r="DR5" s="10">
        <f ca="1">DR23*DR$10</f>
        <v>1.5211850245615564</v>
      </c>
      <c r="DS5" s="10">
        <f ca="1">DS23*DS$10</f>
        <v>1.5244972400086785</v>
      </c>
      <c r="DT5" s="10">
        <f ca="1">DT23*DT$10</f>
        <v>1.5277896846374162</v>
      </c>
      <c r="DU5" s="10">
        <f ca="1">DU23*DU$10</f>
        <v>1.5310625193513854</v>
      </c>
      <c r="DV5" s="10">
        <f ca="1">DV23*DV$10</f>
        <v>1.5343159098668147</v>
      </c>
      <c r="DW5" s="10">
        <f ca="1">DW23*DW$10</f>
        <v>1.5375500257180446</v>
      </c>
      <c r="DX5" s="10">
        <f ca="1">DX23*DX$10</f>
        <v>1.5407650393825689</v>
      </c>
      <c r="DY5" s="10">
        <f ca="1">DY23*DY$10</f>
        <v>1.5439611255127716</v>
      </c>
      <c r="DZ5" s="10">
        <f ca="1">DZ23*DZ$10</f>
        <v>1.5471384602628033</v>
      </c>
      <c r="EA5" s="10">
        <f ca="1">EA23*EA$10</f>
        <v>1.5502972207002033</v>
      </c>
      <c r="EB5" s="10">
        <f ca="1">EB23*EB$10</f>
        <v>1.5534375842929347</v>
      </c>
      <c r="EC5" s="10">
        <f ca="1">EC23*EC$10</f>
        <v>1.5565597284634645</v>
      </c>
      <c r="ED5" s="10">
        <f ca="1">ED23*ED$10</f>
        <v>1.559663830202384</v>
      </c>
      <c r="EE5" s="10">
        <f ca="1">EE23*EE$10</f>
        <v>1.5627500657348485</v>
      </c>
      <c r="EF5" s="10">
        <f ca="1">EF23*EF$10</f>
        <v>1.5658186102338425</v>
      </c>
      <c r="EG5" s="10">
        <f ca="1">EG23*EG$10</f>
        <v>1.568869637574881</v>
      </c>
      <c r="EH5" s="10">
        <f ca="1">EH23*EH$10</f>
        <v>1.5719033201273662</v>
      </c>
      <c r="EI5" s="10">
        <f ca="1">EI23*EI$10</f>
        <v>1.5749198285783215</v>
      </c>
      <c r="EJ5" s="10">
        <f ca="1">EJ23*EJ$10</f>
        <v>1.5779193317846756</v>
      </c>
      <c r="EK5" s="10">
        <f ca="1">EK23*EK$10</f>
        <v>1.5809019966507145</v>
      </c>
      <c r="EL5" s="10">
        <f ca="1">EL23*EL$10</f>
        <v>1.5838679880276663</v>
      </c>
      <c r="EM5" s="10">
        <f ca="1">EM23*EM$10</f>
        <v>1.5868174686327308</v>
      </c>
      <c r="EN5" s="10">
        <f ca="1">EN23*EN$10</f>
        <v>1.5897505989851677</v>
      </c>
      <c r="EO5" s="10">
        <f ca="1">EO23*EO$10</f>
        <v>1.5926675373573091</v>
      </c>
      <c r="EP5" s="10">
        <f ca="1">EP23*EP$10</f>
        <v>1.5955684397386221</v>
      </c>
      <c r="EQ5" s="10">
        <f ca="1">EQ23*EQ$10</f>
        <v>1.5984534598111406</v>
      </c>
      <c r="ER5" s="10">
        <f ca="1">ER23*ER$10</f>
        <v>1.6013227489347943</v>
      </c>
      <c r="ES5" s="10">
        <f ca="1">ES23*ES$10</f>
        <v>1.604176456141313</v>
      </c>
    </row>
    <row r="6" spans="1:149" ht="16.5">
      <c r="A6" s="6">
        <f ca="1">LN((RAND()^(-Results!$E$4))-1)</f>
        <v>3.7525215426452627</v>
      </c>
      <c r="B6" s="6">
        <f ca="1">LN((RAND()^(-Results!$E$4))-1)</f>
        <v>7.6558689489612739</v>
      </c>
      <c r="C6" s="6">
        <f ca="1">LN((RAND()^(-Results!$E$4))-1)</f>
        <v>2.3362251261589697</v>
      </c>
      <c r="D6" s="6">
        <f ca="1">LN((RAND()^(-Results!$E$4))-1)</f>
        <v>2.0541495303375679</v>
      </c>
      <c r="E6" s="6">
        <f ca="1">LN((RAND()^(-Results!$E$4))-1)</f>
        <v>1.7388515590234985</v>
      </c>
      <c r="F6" s="6">
        <f ca="1">LN((RAND()^(-Results!$E$4))-1)</f>
        <v>-0.23590358439604697</v>
      </c>
      <c r="G6" s="6">
        <f ca="1">LN((RAND()^(-Results!$E$4))-1)</f>
        <v>0.5108256703755899</v>
      </c>
      <c r="H6" s="6">
        <f t="shared" ca="1" si="0"/>
        <v>-1.9662068666399639</v>
      </c>
      <c r="I6" s="10">
        <f ca="1">SUMPRODUCT(J6:O6,Results!B$12:G$12)+Results!$E$5*H6</f>
        <v>-24.971557069895461</v>
      </c>
      <c r="J6" s="10">
        <f ca="1">SUMPRODUCT($A6:$F6,Results!$B$15:$G$15)</f>
        <v>-9.5065526084813339</v>
      </c>
      <c r="K6" s="10">
        <f ca="1">SUMPRODUCT($A6:$F6,Results!$B$16:$G$16)</f>
        <v>-16.034864215548932</v>
      </c>
      <c r="L6" s="10">
        <f ca="1">SUMPRODUCT($A6:$F6,Results!$B$17:$G$17)</f>
        <v>-2.3936201737713096</v>
      </c>
      <c r="M6" s="10">
        <f ca="1">SUMPRODUCT($A6:$F6,Results!$B$18:$G$18)</f>
        <v>-23.219833200064286</v>
      </c>
      <c r="N6" s="10">
        <f ca="1">SUMPRODUCT($A6:$F6,Results!$B$19:$G$19)</f>
        <v>-7.0438229400090213</v>
      </c>
      <c r="O6" s="10">
        <f ca="1">SUMPRODUCT($A6:$F6,Results!$B$20:$G$20)</f>
        <v>-24.121015421901642</v>
      </c>
      <c r="P6" s="10" cm="1">
        <f t="array" aca="1" ref="P6" ca="1">SUMPRODUCT(J6:O6,TRANSPOSE(BL$20:BL$25))+$AD$20-$BL$27</f>
        <v>-18.797382180696481</v>
      </c>
      <c r="Q6" s="10" cm="1">
        <f t="array" aca="1" ref="Q6" ca="1">SUMPRODUCT(J6:O6,TRANSPOSE(ES$20:ES$25))+$AD$20-$ES$27</f>
        <v>-14.378962621664549</v>
      </c>
      <c r="R6" s="10">
        <f ca="1">I6-Results!$E$5*H6</f>
        <v>-13.174315870055677</v>
      </c>
      <c r="S6" s="10" cm="1">
        <f t="array" aca="1" ref="S6" ca="1">SUMPRODUCT(J6:O6,TRANSPOSE(AR$28:AR$33))+$AD$20-$AC$26</f>
        <v>-22.783813532193101</v>
      </c>
      <c r="T6" s="10">
        <f ca="1">SUMPRODUCT(J6:O6,Results!K$9:P$9)</f>
        <v>-13.193166131527644</v>
      </c>
      <c r="U6" s="10">
        <f ca="1">SUMPRODUCT(J6:O6,Results!K$9:P$9)+$AD$20-$AC$31</f>
        <v>-13.122570820375305</v>
      </c>
      <c r="V6" s="10">
        <f t="shared" ca="1" si="1"/>
        <v>-6.1741748891989801</v>
      </c>
      <c r="W6" s="10">
        <f t="shared" ca="1" si="2"/>
        <v>-10.592594448230912</v>
      </c>
      <c r="X6" s="10">
        <f t="shared" ca="1" si="3"/>
        <v>-11.797241199839783</v>
      </c>
      <c r="Y6" s="10">
        <f t="shared" ca="1" si="4"/>
        <v>-2.1877435377023602</v>
      </c>
      <c r="Z6" s="10">
        <f t="shared" ca="1" si="5"/>
        <v>1.7206331813990836</v>
      </c>
      <c r="AA6" s="10">
        <f t="shared" ca="1" si="6"/>
        <v>-11.848986249520156</v>
      </c>
      <c r="AC6" s="15" t="s">
        <v>111</v>
      </c>
      <c r="AD6" s="8">
        <f ca="1">CORREL($M:$M,I:I)</f>
        <v>0.57588759306283599</v>
      </c>
      <c r="AE6" s="8">
        <f ca="1">CORREL($M:$M,J:J)</f>
        <v>-0.50211723984390744</v>
      </c>
      <c r="AF6" s="8">
        <f ca="1">CORREL($M:$M,K:K)</f>
        <v>4.7341524375181833E-2</v>
      </c>
      <c r="AG6" s="8">
        <f ca="1">CORREL($M:$M,L:L)</f>
        <v>0.83778004352904634</v>
      </c>
      <c r="AH6" s="8">
        <f ca="1">CORREL($M:$M,M:M)</f>
        <v>1.0000000000000002</v>
      </c>
      <c r="AI6" s="8">
        <f ca="1">CORREL($M:$M,N:N)</f>
        <v>0.49992750479279835</v>
      </c>
      <c r="AJ6" s="8">
        <f ca="1">CORREL($M:$M,O:O)</f>
        <v>0.38308617101562642</v>
      </c>
      <c r="AL6" s="12">
        <f ca="1">IF(Results!B8=1,SUMPRODUCT(AP6:AU6,AP6:AU6)/AT6,1)</f>
        <v>775637.19097615487</v>
      </c>
      <c r="AM6" s="2"/>
      <c r="AN6" s="3">
        <f ca="1">SUMPRODUCT(N:N,I:I)*Results!B8</f>
        <v>92964.335054446608</v>
      </c>
      <c r="AO6" s="12"/>
      <c r="AP6" s="3">
        <f ca="1">SUMPRODUCT($N:$N,J:J)*AP14</f>
        <v>-109551.46491737511</v>
      </c>
      <c r="AQ6" s="3">
        <f ca="1">SUMPRODUCT($N:$N,K:K)*AQ14</f>
        <v>-10454.080238277424</v>
      </c>
      <c r="AR6" s="3">
        <f ca="1">SUMPRODUCT($N:$N,L:L)*AR14</f>
        <v>40005.130611861678</v>
      </c>
      <c r="AS6" s="3">
        <f ca="1">SUMPRODUCT($N:$N,M:M)*AS14</f>
        <v>196270.99440014854</v>
      </c>
      <c r="AT6" s="3">
        <f ca="1">SUMPRODUCT($N:$N,N:N)*AT14</f>
        <v>137126.30780489961</v>
      </c>
      <c r="AU6" s="3">
        <f ca="1">SUMPRODUCT($N:$N,O:O)*AU14</f>
        <v>187944.44638044879</v>
      </c>
      <c r="AW6" s="10"/>
      <c r="AX6" s="10">
        <f ca="1">AX24*AX$10</f>
        <v>0.17754075654775114</v>
      </c>
      <c r="AY6" s="10">
        <f ca="1">AY24*AY$10</f>
        <v>-0.31927948999327566</v>
      </c>
      <c r="AZ6" s="10">
        <f ca="1">AZ24*AZ$10</f>
        <v>-0.49254807753002589</v>
      </c>
      <c r="BA6" s="10">
        <f ca="1">BA24*BA$10</f>
        <v>-0.71382971993189515</v>
      </c>
      <c r="BB6" s="10">
        <f ca="1">BB24*BB$10</f>
        <v>-0.85208772824027534</v>
      </c>
      <c r="BC6" s="10">
        <f ca="1">BC24*BC$10</f>
        <v>-0.96749430840202155</v>
      </c>
      <c r="BD6" s="10">
        <f ca="1">BD24*BD$10</f>
        <v>-1.0546279887846484</v>
      </c>
      <c r="BE6" s="10">
        <f ca="1">BE24*BE$10</f>
        <v>-1.124284458081007</v>
      </c>
      <c r="BF6" s="10">
        <f ca="1">BF24*BF$10</f>
        <v>-1.1797968636571778</v>
      </c>
      <c r="BG6" s="10">
        <f ca="1">BG24*BG$10</f>
        <v>-1.224796917172156</v>
      </c>
      <c r="BH6" s="10">
        <f ca="1">BH24*BH$10</f>
        <v>-1.2615562850984618</v>
      </c>
      <c r="BI6" s="10">
        <f ca="1">BI24*BI$10</f>
        <v>-1.2918540530632232</v>
      </c>
      <c r="BJ6" s="10">
        <f ca="1">BJ24*BJ$10</f>
        <v>-1.3169932585705761</v>
      </c>
      <c r="BK6" s="10">
        <f ca="1">BK24*BK$10</f>
        <v>-1.3379746551784348</v>
      </c>
      <c r="BL6" s="10">
        <f ca="1">BL24*BL$10</f>
        <v>-1.3555692256680512</v>
      </c>
      <c r="BM6" s="10">
        <f ca="1">BM24*BM$10</f>
        <v>-1.370381989419464</v>
      </c>
      <c r="BN6" s="10">
        <f ca="1">BN24*BN$10</f>
        <v>-1.3828931159304332</v>
      </c>
      <c r="BO6" s="10">
        <f ca="1">BO24*BO$10</f>
        <v>-1.3934884222798227</v>
      </c>
      <c r="BP6" s="10">
        <f ca="1">BP24*BP$10</f>
        <v>-1.4024811588457049</v>
      </c>
      <c r="BQ6" s="10">
        <f ca="1">BQ24*BQ$10</f>
        <v>-1.4101281097395058</v>
      </c>
      <c r="BR6" s="10">
        <f ca="1">BR24*BR$10</f>
        <v>-1.4166415553217664</v>
      </c>
      <c r="BS6" s="10">
        <f ca="1">BS24*BS$10</f>
        <v>-1.4221983031510625</v>
      </c>
      <c r="BT6" s="10">
        <f ca="1">BT24*BT$10</f>
        <v>-1.4269465828971262</v>
      </c>
      <c r="BU6" s="10">
        <f ca="1">BU24*BU$10</f>
        <v>-1.431011375922165</v>
      </c>
      <c r="BV6" s="10">
        <f ca="1">BV24*BV$10</f>
        <v>-1.434498581418147</v>
      </c>
      <c r="BW6" s="10">
        <f ca="1">BW24*BW$10</f>
        <v>-1.4374983087430098</v>
      </c>
      <c r="BX6" s="10">
        <f ca="1">BX24*BX$10</f>
        <v>-1.44008750594998</v>
      </c>
      <c r="BY6" s="10">
        <f ca="1">BY24*BY$10</f>
        <v>-1.4423320786645322</v>
      </c>
      <c r="BZ6" s="10">
        <f ca="1">BZ24*BZ$10</f>
        <v>-1.4442886135536794</v>
      </c>
      <c r="CA6" s="10">
        <f ca="1">CA24*CA$10</f>
        <v>-1.4460057919329981</v>
      </c>
      <c r="CB6" s="10">
        <f ca="1">CB24*CB$10</f>
        <v>-1.4475255581905511</v>
      </c>
      <c r="CC6" s="10">
        <f ca="1">CC24*CC$10</f>
        <v>-1.4488840924033792</v>
      </c>
      <c r="CD6" s="10">
        <f ca="1">CD24*CD$10</f>
        <v>-1.4501126251939798</v>
      </c>
      <c r="CE6" s="10">
        <f ca="1">CE24*CE$10</f>
        <v>-1.4512381244148815</v>
      </c>
      <c r="CF6" s="10">
        <f ca="1">CF24*CF$10</f>
        <v>-1.4522838768773036</v>
      </c>
      <c r="CG6" s="10">
        <f ca="1">CG24*CG$10</f>
        <v>-1.4532699834990648</v>
      </c>
      <c r="CH6" s="10">
        <f ca="1">CH24*CH$10</f>
        <v>-1.4542137825384953</v>
      </c>
      <c r="CI6" s="10">
        <f ca="1">CI24*CI$10</f>
        <v>-1.4551302127166335</v>
      </c>
      <c r="CJ6" s="10">
        <f ca="1">CJ24*CJ$10</f>
        <v>-1.4560321257994502</v>
      </c>
      <c r="CK6" s="10">
        <f ca="1">CK24*CK$10</f>
        <v>-1.4569305564609398</v>
      </c>
      <c r="CL6" s="10">
        <f ca="1">CL24*CL$10</f>
        <v>-1.4578349558626698</v>
      </c>
      <c r="CM6" s="10">
        <f ca="1">CM24*CM$10</f>
        <v>-1.458753394280998</v>
      </c>
      <c r="CN6" s="10">
        <f ca="1">CN24*CN$10</f>
        <v>-1.4596927372259607</v>
      </c>
      <c r="CO6" s="10">
        <f ca="1">CO24*CO$10</f>
        <v>-1.4606587987779625</v>
      </c>
      <c r="CP6" s="10">
        <f ca="1">CP24*CP$10</f>
        <v>-1.4616564752832999</v>
      </c>
      <c r="CQ6" s="10">
        <f ca="1">CQ24*CQ$10</f>
        <v>-1.4626898620695039</v>
      </c>
      <c r="CR6" s="10">
        <f ca="1">CR24*CR$10</f>
        <v>-1.4637623554449866</v>
      </c>
      <c r="CS6" s="10">
        <f ca="1">CS24*CS$10</f>
        <v>-1.4648767419179898</v>
      </c>
      <c r="CT6" s="10">
        <f ca="1">CT24*CT$10</f>
        <v>-1.4660352762944286</v>
      </c>
      <c r="CU6" s="10">
        <f ca="1">CU24*CU$10</f>
        <v>-1.4672397500827485</v>
      </c>
      <c r="CV6" s="10">
        <f ca="1">CV24*CV$10</f>
        <v>-1.4684915514383932</v>
      </c>
      <c r="CW6" s="10">
        <f ca="1">CW24*CW$10</f>
        <v>-1.4697917177145501</v>
      </c>
      <c r="CX6" s="10">
        <f ca="1">CX24*CX$10</f>
        <v>-1.4711409815444094</v>
      </c>
      <c r="CY6" s="10">
        <f ca="1">CY24*CY$10</f>
        <v>-1.4725398112591537</v>
      </c>
      <c r="CZ6" s="10">
        <f ca="1">CZ24*CZ$10</f>
        <v>-1.4739884463419999</v>
      </c>
      <c r="DA6" s="10">
        <f ca="1">DA24*DA$10</f>
        <v>-1.4754869285290764</v>
      </c>
      <c r="DB6" s="10">
        <f ca="1">DB24*DB$10</f>
        <v>-1.4770351290906174</v>
      </c>
      <c r="DC6" s="10">
        <f ca="1">DC24*DC$10</f>
        <v>-1.4786327727589588</v>
      </c>
      <c r="DD6" s="10">
        <f ca="1">DD24*DD$10</f>
        <v>-1.4802794587116965</v>
      </c>
      <c r="DE6" s="10">
        <f ca="1">DE24*DE$10</f>
        <v>-1.4819746789677954</v>
      </c>
      <c r="DF6" s="10">
        <f ca="1">DF24*DF$10</f>
        <v>-1.4837178345103756</v>
      </c>
      <c r="DG6" s="10">
        <f ca="1">DG24*DG$10</f>
        <v>-1.4855082494114613</v>
      </c>
      <c r="DH6" s="10">
        <f ca="1">DH24*DH$10</f>
        <v>-1.4873451832003572</v>
      </c>
      <c r="DI6" s="10">
        <f ca="1">DI24*DI$10</f>
        <v>-1.4892278416879547</v>
      </c>
      <c r="DJ6" s="10">
        <f ca="1">DJ24*DJ$10</f>
        <v>-1.4911553864334917</v>
      </c>
      <c r="DK6" s="10">
        <f ca="1">DK24*DK$10</f>
        <v>-1.4931269430177521</v>
      </c>
      <c r="DL6" s="10">
        <f ca="1">DL24*DL$10</f>
        <v>-1.4951416082668778</v>
      </c>
      <c r="DM6" s="10">
        <f ca="1">DM24*DM$10</f>
        <v>-1.4971984565536123</v>
      </c>
      <c r="DN6" s="10">
        <f ca="1">DN24*DN$10</f>
        <v>-1.4992965452875029</v>
      </c>
      <c r="DO6" s="10">
        <f ca="1">DO24*DO$10</f>
        <v>-1.5014349196922305</v>
      </c>
      <c r="DP6" s="10">
        <f ca="1">DP24*DP$10</f>
        <v>-1.503612616956385</v>
      </c>
      <c r="DQ6" s="10">
        <f ca="1">DQ24*DQ$10</f>
        <v>-1.5058286698337064</v>
      </c>
      <c r="DR6" s="10">
        <f ca="1">DR24*DR$10</f>
        <v>-1.5080821097596455</v>
      </c>
      <c r="DS6" s="10">
        <f ca="1">DS24*DS$10</f>
        <v>-1.5103719695431062</v>
      </c>
      <c r="DT6" s="10">
        <f ca="1">DT24*DT$10</f>
        <v>-1.5126972856851615</v>
      </c>
      <c r="DU6" s="10">
        <f ca="1">DU24*DU$10</f>
        <v>-1.5150571003703339</v>
      </c>
      <c r="DV6" s="10">
        <f ca="1">DV24*DV$10</f>
        <v>-1.5174504631705523</v>
      </c>
      <c r="DW6" s="10">
        <f ca="1">DW24*DW$10</f>
        <v>-1.5198764324970944</v>
      </c>
      <c r="DX6" s="10">
        <f ca="1">DX24*DX$10</f>
        <v>-1.5223340768315854</v>
      </c>
      <c r="DY6" s="10">
        <f ca="1">DY24*DY$10</f>
        <v>-1.5248224757633895</v>
      </c>
      <c r="DZ6" s="10">
        <f ca="1">DZ24*DZ$10</f>
        <v>-1.5273407208574521</v>
      </c>
      <c r="EA6" s="10">
        <f ca="1">EA24*EA$10</f>
        <v>-1.5298879163737542</v>
      </c>
      <c r="EB6" s="10">
        <f ca="1">EB24*EB$10</f>
        <v>-1.5324631798569988</v>
      </c>
      <c r="EC6" s="10">
        <f ca="1">EC24*EC$10</f>
        <v>-1.535065642612907</v>
      </c>
      <c r="ED6" s="10">
        <f ca="1">ED24*ED$10</f>
        <v>-1.5376944500855247</v>
      </c>
      <c r="EE6" s="10">
        <f ca="1">EE24*EE$10</f>
        <v>-1.5403487621482055</v>
      </c>
      <c r="EF6" s="10">
        <f ca="1">EF24*EF$10</f>
        <v>-1.5430277533194088</v>
      </c>
      <c r="EG6" s="10">
        <f ca="1">EG24*EG$10</f>
        <v>-1.5457306129131012</v>
      </c>
      <c r="EH6" s="10">
        <f ca="1">EH24*EH$10</f>
        <v>-1.5484565451323578</v>
      </c>
      <c r="EI6" s="10">
        <f ca="1">EI24*EI$10</f>
        <v>-1.5512047691137392</v>
      </c>
      <c r="EJ6" s="10">
        <f ca="1">EJ24*EJ$10</f>
        <v>-1.553974518929067</v>
      </c>
      <c r="EK6" s="10">
        <f ca="1">EK24*EK$10</f>
        <v>-1.5567650435504405</v>
      </c>
      <c r="EL6" s="10">
        <f ca="1">EL24*EL$10</f>
        <v>-1.5595756067836177</v>
      </c>
      <c r="EM6" s="10">
        <f ca="1">EM24*EM$10</f>
        <v>-1.562405487174243</v>
      </c>
      <c r="EN6" s="10">
        <f ca="1">EN24*EN$10</f>
        <v>-1.5652539778908829</v>
      </c>
      <c r="EO6" s="10">
        <f ca="1">EO24*EO$10</f>
        <v>-1.5681203865883033</v>
      </c>
      <c r="EP6" s="10">
        <f ca="1">EP24*EP$10</f>
        <v>-1.5710040352540435</v>
      </c>
      <c r="EQ6" s="10">
        <f ca="1">EQ24*EQ$10</f>
        <v>-1.5739042600409294</v>
      </c>
      <c r="ER6" s="10">
        <f ca="1">ER24*ER$10</f>
        <v>-1.5768204110878499</v>
      </c>
      <c r="ES6" s="10">
        <f ca="1">ES24*ES$10</f>
        <v>-1.5797518523308371</v>
      </c>
    </row>
    <row r="7" spans="1:149" ht="16.5">
      <c r="A7" s="6">
        <f ca="1">LN((RAND()^(-Results!$E$4))-1)</f>
        <v>5.149288249270314</v>
      </c>
      <c r="B7" s="6">
        <f ca="1">LN((RAND()^(-Results!$E$4))-1)</f>
        <v>2.0124855594800506</v>
      </c>
      <c r="C7" s="6">
        <f ca="1">LN((RAND()^(-Results!$E$4))-1)</f>
        <v>4.6362730394409679</v>
      </c>
      <c r="D7" s="6">
        <f ca="1">LN((RAND()^(-Results!$E$4))-1)</f>
        <v>2.8906928401537333</v>
      </c>
      <c r="E7" s="6">
        <f ca="1">LN((RAND()^(-Results!$E$4))-1)</f>
        <v>1.9463975382574308</v>
      </c>
      <c r="F7" s="6">
        <f ca="1">LN((RAND()^(-Results!$E$4))-1)</f>
        <v>0.3389987476397292</v>
      </c>
      <c r="G7" s="6">
        <f ca="1">LN((RAND()^(-Results!$E$4))-1)</f>
        <v>1.809689394826197</v>
      </c>
      <c r="H7" s="6">
        <f t="shared" ca="1" si="0"/>
        <v>-0.66734314218935675</v>
      </c>
      <c r="I7" s="10">
        <f ca="1">SUMPRODUCT(J7:O7,Results!B$12:G$12)+Results!$E$5*H7</f>
        <v>-33.471420168145059</v>
      </c>
      <c r="J7" s="10">
        <f ca="1">SUMPRODUCT($A7:$F7,Results!$B$15:$G$15)</f>
        <v>2.9675815633968563</v>
      </c>
      <c r="K7" s="10">
        <f ca="1">SUMPRODUCT($A7:$F7,Results!$B$16:$G$16)</f>
        <v>-8.7261301746076647</v>
      </c>
      <c r="L7" s="10">
        <f ca="1">SUMPRODUCT($A7:$F7,Results!$B$17:$G$17)</f>
        <v>-0.12495871373989692</v>
      </c>
      <c r="M7" s="10">
        <f ca="1">SUMPRODUCT($A7:$F7,Results!$B$18:$G$18)</f>
        <v>-21.697073527254542</v>
      </c>
      <c r="N7" s="10">
        <f ca="1">SUMPRODUCT($A7:$F7,Results!$B$19:$G$19)</f>
        <v>-7.3178712419488408</v>
      </c>
      <c r="O7" s="10">
        <f ca="1">SUMPRODUCT($A7:$F7,Results!$B$20:$G$20)</f>
        <v>-13.990224496584014</v>
      </c>
      <c r="P7" s="10" cm="1">
        <f t="array" aca="1" ref="P7" ca="1">SUMPRODUCT(J7:O7,TRANSPOSE(BL$20:BL$25))+$AD$20-$BL$27</f>
        <v>-24.682238247619061</v>
      </c>
      <c r="Q7" s="10" cm="1">
        <f t="array" aca="1" ref="Q7" ca="1">SUMPRODUCT(J7:O7,TRANSPOSE(ES$20:ES$25))+$AD$20-$ES$27</f>
        <v>-27.644810683358841</v>
      </c>
      <c r="R7" s="10">
        <f ca="1">I7-Results!$E$5*H7</f>
        <v>-29.467361315008919</v>
      </c>
      <c r="S7" s="10" cm="1">
        <f t="array" aca="1" ref="S7" ca="1">SUMPRODUCT(J7:O7,TRANSPOSE(AR$28:AR$33))+$AD$20-$AC$26</f>
        <v>-19.743088200743429</v>
      </c>
      <c r="T7" s="10">
        <f ca="1">SUMPRODUCT(J7:O7,Results!K$9:P$9)</f>
        <v>-29.550189215791406</v>
      </c>
      <c r="U7" s="10">
        <f ca="1">SUMPRODUCT(J7:O7,Results!K$9:P$9)+$AD$20-$AC$31</f>
        <v>-29.479593904639071</v>
      </c>
      <c r="V7" s="10">
        <f t="shared" ca="1" si="1"/>
        <v>-8.7891819205259978</v>
      </c>
      <c r="W7" s="10">
        <f t="shared" ca="1" si="2"/>
        <v>-5.8266094847862178</v>
      </c>
      <c r="X7" s="10">
        <f t="shared" ca="1" si="3"/>
        <v>-4.0040588531361401</v>
      </c>
      <c r="Y7" s="10">
        <f t="shared" ca="1" si="4"/>
        <v>-13.72833196740163</v>
      </c>
      <c r="Z7" s="10">
        <f t="shared" ca="1" si="5"/>
        <v>-6.7792299168505146</v>
      </c>
      <c r="AA7" s="10">
        <f t="shared" ca="1" si="6"/>
        <v>-3.9918262635059882</v>
      </c>
      <c r="AC7" s="15" t="s">
        <v>112</v>
      </c>
      <c r="AD7" s="8">
        <f ca="1">CORREL($N:$N,I:I)</f>
        <v>-0.1483483070697155</v>
      </c>
      <c r="AE7" s="8">
        <f ca="1">CORREL($N:$N,J:J)</f>
        <v>-0.36916159456883857</v>
      </c>
      <c r="AF7" s="8">
        <f ca="1">CORREL($N:$N,K:K)</f>
        <v>-0.48987124103316954</v>
      </c>
      <c r="AG7" s="8">
        <f ca="1">CORREL($N:$N,L:L)</f>
        <v>0.30651029280705305</v>
      </c>
      <c r="AH7" s="8">
        <f ca="1">CORREL($N:$N,M:M)</f>
        <v>0.49992750479279835</v>
      </c>
      <c r="AI7" s="8">
        <f ca="1">CORREL($N:$N,N:N)</f>
        <v>1.0000000000000002</v>
      </c>
      <c r="AJ7" s="8">
        <f ca="1">CORREL($N:$N,O:O)</f>
        <v>0.44142151206035907</v>
      </c>
      <c r="AL7" s="12">
        <f ca="1">IF(Results!B9=1,SUMPRODUCT(AP7:AU7,AP7:AU7)/AU7,1)</f>
        <v>1289060.5329264093</v>
      </c>
      <c r="AM7" s="2"/>
      <c r="AN7" s="3">
        <f ca="1">SUMPRODUCT(O:O,I:I)*Results!B9</f>
        <v>656053.17239846825</v>
      </c>
      <c r="AO7" s="12"/>
      <c r="AP7" s="3">
        <f ca="1">SUMPRODUCT($O:$O,J:J)*AP15</f>
        <v>-303619.14113151573</v>
      </c>
      <c r="AQ7" s="3">
        <f ca="1">SUMPRODUCT($O:$O,K:K)*AQ15</f>
        <v>212126.67781048251</v>
      </c>
      <c r="AR7" s="3">
        <f ca="1">SUMPRODUCT($O:$O,L:L)*AR15</f>
        <v>101840.59960513594</v>
      </c>
      <c r="AS7" s="3">
        <f ca="1">SUMPRODUCT($O:$O,M:M)*AS15</f>
        <v>481574.75821919052</v>
      </c>
      <c r="AT7" s="3">
        <f ca="1">SUMPRODUCT($O:$O,N:N)*AT15</f>
        <v>187944.44638044879</v>
      </c>
      <c r="AU7" s="3">
        <f ca="1">SUMPRODUCT($O:$O,O:O)*AU15</f>
        <v>669591.86417203501</v>
      </c>
      <c r="AW7" s="10"/>
      <c r="AX7" s="10">
        <f ca="1">AX25*AX$10</f>
        <v>0.75388664835194186</v>
      </c>
      <c r="AY7" s="10">
        <f ca="1">AY25*AY$10</f>
        <v>0.44719318340266107</v>
      </c>
      <c r="AZ7" s="10">
        <f ca="1">AZ25*AZ$10</f>
        <v>0.31777283721331506</v>
      </c>
      <c r="BA7" s="10">
        <f ca="1">BA25*BA$10</f>
        <v>0.14851434524175178</v>
      </c>
      <c r="BB7" s="10">
        <f ca="1">BB25*BB$10</f>
        <v>3.2033502206148964E-2</v>
      </c>
      <c r="BC7" s="10">
        <f ca="1">BC25*BC$10</f>
        <v>-6.977942720012334E-2</v>
      </c>
      <c r="BD7" s="10">
        <f ca="1">BD25*BD$10</f>
        <v>-0.15097295064683947</v>
      </c>
      <c r="BE7" s="10">
        <f ca="1">BE25*BE$10</f>
        <v>-0.21856709657803183</v>
      </c>
      <c r="BF7" s="10">
        <f ca="1">BF25*BF$10</f>
        <v>-0.27455603714387383</v>
      </c>
      <c r="BG7" s="10">
        <f ca="1">BG25*BG$10</f>
        <v>-0.32151793041770022</v>
      </c>
      <c r="BH7" s="10">
        <f ca="1">BH25*BH$10</f>
        <v>-0.36114953233824015</v>
      </c>
      <c r="BI7" s="10">
        <f ca="1">BI25*BI$10</f>
        <v>-0.39486115620929491</v>
      </c>
      <c r="BJ7" s="10">
        <f ca="1">BJ25*BJ$10</f>
        <v>-0.42373383748414301</v>
      </c>
      <c r="BK7" s="10">
        <f ca="1">BK25*BK$10</f>
        <v>-0.44862982723213768</v>
      </c>
      <c r="BL7" s="10">
        <f ca="1">BL25*BL$10</f>
        <v>-0.47023410696808815</v>
      </c>
      <c r="BM7" s="10">
        <f ca="1">BM25*BM$10</f>
        <v>-0.48909726977059081</v>
      </c>
      <c r="BN7" s="10">
        <f ca="1">BN25*BN$10</f>
        <v>-0.50566434529562532</v>
      </c>
      <c r="BO7" s="10">
        <f ca="1">BO25*BO$10</f>
        <v>-0.5202976147794055</v>
      </c>
      <c r="BP7" s="10">
        <f ca="1">BP25*BP$10</f>
        <v>-0.53329374058849777</v>
      </c>
      <c r="BQ7" s="10">
        <f ca="1">BQ25*BQ$10</f>
        <v>-0.54489703248909582</v>
      </c>
      <c r="BR7" s="10">
        <f ca="1">BR25*BR$10</f>
        <v>-0.55530971859246314</v>
      </c>
      <c r="BS7" s="10">
        <f ca="1">BS25*BS$10</f>
        <v>-0.56469998678865374</v>
      </c>
      <c r="BT7" s="10">
        <f ca="1">BT25*BT$10</f>
        <v>-0.5732083217922046</v>
      </c>
      <c r="BU7" s="10">
        <f ca="1">BU25*BU$10</f>
        <v>-0.58095253781551504</v>
      </c>
      <c r="BV7" s="10">
        <f ca="1">BV25*BV$10</f>
        <v>-0.58803180234547636</v>
      </c>
      <c r="BW7" s="10">
        <f ca="1">BW25*BW$10</f>
        <v>-0.5945298742941767</v>
      </c>
      <c r="BX7" s="10">
        <f ca="1">BX25*BX$10</f>
        <v>-0.60051772560015937</v>
      </c>
      <c r="BY7" s="10">
        <f ca="1">BY25*BY$10</f>
        <v>-0.60605567559099482</v>
      </c>
      <c r="BZ7" s="10">
        <f ca="1">BZ25*BZ$10</f>
        <v>-0.61119513767297284</v>
      </c>
      <c r="CA7" s="10">
        <f ca="1">CA25*CA$10</f>
        <v>-0.61598005559865432</v>
      </c>
      <c r="CB7" s="10">
        <f ca="1">CB25*CB$10</f>
        <v>-0.62044808966865672</v>
      </c>
      <c r="CC7" s="10">
        <f ca="1">CC25*CC$10</f>
        <v>-0.62463160034925569</v>
      </c>
      <c r="CD7" s="10">
        <f ca="1">CD25*CD$10</f>
        <v>-0.62855846690375716</v>
      </c>
      <c r="CE7" s="10">
        <f ca="1">CE25*CE$10</f>
        <v>-0.63225277099641197</v>
      </c>
      <c r="CF7" s="10">
        <f ca="1">CF25*CF$10</f>
        <v>-0.63573536928326868</v>
      </c>
      <c r="CG7" s="10">
        <f ca="1">CG25*CG$10</f>
        <v>-0.63902437434862558</v>
      </c>
      <c r="CH7" s="10">
        <f ca="1">CH25*CH$10</f>
        <v>-0.64213555967622726</v>
      </c>
      <c r="CI7" s="10">
        <f ca="1">CI25*CI$10</f>
        <v>-0.64508270143441859</v>
      </c>
      <c r="CJ7" s="10">
        <f ca="1">CJ25*CJ$10</f>
        <v>-0.64787786753339882</v>
      </c>
      <c r="CK7" s="10">
        <f ca="1">CK25*CK$10</f>
        <v>-0.65053166255085859</v>
      </c>
      <c r="CL7" s="10">
        <f ca="1">CL25*CL$10</f>
        <v>-0.65305343562075602</v>
      </c>
      <c r="CM7" s="10">
        <f ca="1">CM25*CM$10</f>
        <v>-0.65545145716289799</v>
      </c>
      <c r="CN7" s="10">
        <f ca="1">CN25*CN$10</f>
        <v>-0.65773306933962417</v>
      </c>
      <c r="CO7" s="10">
        <f ca="1">CO25*CO$10</f>
        <v>-0.65990481431478298</v>
      </c>
      <c r="CP7" s="10">
        <f ca="1">CP25*CP$10</f>
        <v>-0.66197254372363679</v>
      </c>
      <c r="CQ7" s="10">
        <f ca="1">CQ25*CQ$10</f>
        <v>-0.66394151221248443</v>
      </c>
      <c r="CR7" s="10">
        <f ca="1">CR25*CR$10</f>
        <v>-0.66581645745144968</v>
      </c>
      <c r="CS7" s="10">
        <f ca="1">CS25*CS$10</f>
        <v>-0.66760166864556958</v>
      </c>
      <c r="CT7" s="10">
        <f ca="1">CT25*CT$10</f>
        <v>-0.66930104525398615</v>
      </c>
      <c r="CU7" s="10">
        <f ca="1">CU25*CU$10</f>
        <v>-0.67091814736343791</v>
      </c>
      <c r="CV7" s="10">
        <f ca="1">CV25*CV$10</f>
        <v>-0.67245623894131545</v>
      </c>
      <c r="CW7" s="10">
        <f ca="1">CW25*CW$10</f>
        <v>-0.67391832500791227</v>
      </c>
      <c r="CX7" s="10">
        <f ca="1">CX25*CX$10</f>
        <v>-0.67530718361119235</v>
      </c>
      <c r="CY7" s="10">
        <f ca="1">CY25*CY$10</f>
        <v>-0.67662539335550542</v>
      </c>
      <c r="CZ7" s="10">
        <f ca="1">CZ25*CZ$10</f>
        <v>-0.6778753571242051</v>
      </c>
      <c r="DA7" s="10">
        <f ca="1">DA25*DA$10</f>
        <v>-0.67905932254171419</v>
      </c>
      <c r="DB7" s="10">
        <f ca="1">DB25*DB$10</f>
        <v>-0.68017939964056506</v>
      </c>
      <c r="DC7" s="10">
        <f ca="1">DC25*DC$10</f>
        <v>-0.6812375761309506</v>
      </c>
      <c r="DD7" s="10">
        <f ca="1">DD25*DD$10</f>
        <v>-0.68223573061255638</v>
      </c>
      <c r="DE7" s="10">
        <f ca="1">DE25*DE$10</f>
        <v>-0.68317564401925979</v>
      </c>
      <c r="DF7" s="10">
        <f ca="1">DF25*DF$10</f>
        <v>-0.68405900954537668</v>
      </c>
      <c r="DG7" s="10">
        <f ca="1">DG25*DG$10</f>
        <v>-0.68488744126641588</v>
      </c>
      <c r="DH7" s="10">
        <f ca="1">DH25*DH$10</f>
        <v>-0.68566248163678634</v>
      </c>
      <c r="DI7" s="10">
        <f ca="1">DI25*DI$10</f>
        <v>-0.68638560802088266</v>
      </c>
      <c r="DJ7" s="10">
        <f ca="1">DJ25*DJ$10</f>
        <v>-0.68705823839168234</v>
      </c>
      <c r="DK7" s="10">
        <f ca="1">DK25*DK$10</f>
        <v>-0.68768173631196705</v>
      </c>
      <c r="DL7" s="10">
        <f ca="1">DL25*DL$10</f>
        <v>-0.68825741529697226</v>
      </c>
      <c r="DM7" s="10">
        <f ca="1">DM25*DM$10</f>
        <v>-0.68878654264333072</v>
      </c>
      <c r="DN7" s="10">
        <f ca="1">DN25*DN$10</f>
        <v>-0.68927034279720256</v>
      </c>
      <c r="DO7" s="10">
        <f ca="1">DO25*DO$10</f>
        <v>-0.68971000032427132</v>
      </c>
      <c r="DP7" s="10">
        <f ca="1">DP25*DP$10</f>
        <v>-0.69010666253546271</v>
      </c>
      <c r="DQ7" s="10">
        <f ca="1">DQ25*DQ$10</f>
        <v>-0.69046144181474822</v>
      </c>
      <c r="DR7" s="10">
        <f ca="1">DR25*DR$10</f>
        <v>-0.69077541768890027</v>
      </c>
      <c r="DS7" s="10">
        <f ca="1">DS25*DS$10</f>
        <v>-0.69104963867353242</v>
      </c>
      <c r="DT7" s="10">
        <f ca="1">DT25*DT$10</f>
        <v>-0.69128512392498631</v>
      </c>
      <c r="DU7" s="10">
        <f ca="1">DU25*DU$10</f>
        <v>-0.69148286472353471</v>
      </c>
      <c r="DV7" s="10">
        <f ca="1">DV25*DV$10</f>
        <v>-0.6916438258098494</v>
      </c>
      <c r="DW7" s="10">
        <f ca="1">DW25*DW$10</f>
        <v>-0.69176894659366495</v>
      </c>
      <c r="DX7" s="10">
        <f ca="1">DX25*DX$10</f>
        <v>-0.69185914225096456</v>
      </c>
      <c r="DY7" s="10">
        <f ca="1">DY25*DY$10</f>
        <v>-0.69191530472377671</v>
      </c>
      <c r="DZ7" s="10">
        <f ca="1">DZ25*DZ$10</f>
        <v>-0.6919383036347565</v>
      </c>
      <c r="EA7" s="10">
        <f ca="1">EA25*EA$10</f>
        <v>-0.69192898712705675</v>
      </c>
      <c r="EB7" s="10">
        <f ca="1">EB25*EB$10</f>
        <v>-0.69188818263858332</v>
      </c>
      <c r="EC7" s="10">
        <f ca="1">EC25*EC$10</f>
        <v>-0.69181669761848974</v>
      </c>
      <c r="ED7" s="10">
        <f ca="1">ED25*ED$10</f>
        <v>-0.6917153201927152</v>
      </c>
      <c r="EE7" s="10">
        <f ca="1">EE25*EE$10</f>
        <v>-0.69158481978445963</v>
      </c>
      <c r="EF7" s="10">
        <f ca="1">EF25*EF$10</f>
        <v>-0.69142594769470411</v>
      </c>
      <c r="EG7" s="10">
        <f ca="1">EG25*EG$10</f>
        <v>-0.6912394376472033</v>
      </c>
      <c r="EH7" s="10">
        <f ca="1">EH25*EH$10</f>
        <v>-0.69102600630179845</v>
      </c>
      <c r="EI7" s="10">
        <f ca="1">EI25*EI$10</f>
        <v>-0.69078635373940067</v>
      </c>
      <c r="EJ7" s="10">
        <f ca="1">EJ25*EJ$10</f>
        <v>-0.69052116392154306</v>
      </c>
      <c r="EK7" s="10">
        <f ca="1">EK25*EK$10</f>
        <v>-0.69023110512704089</v>
      </c>
      <c r="EL7" s="10">
        <f ca="1">EL25*EL$10</f>
        <v>-0.68991683036797213</v>
      </c>
      <c r="EM7" s="10">
        <f ca="1">EM25*EM$10</f>
        <v>-0.68957897778689914</v>
      </c>
      <c r="EN7" s="10">
        <f ca="1">EN25*EN$10</f>
        <v>-0.68921817103703287</v>
      </c>
      <c r="EO7" s="10">
        <f ca="1">EO25*EO$10</f>
        <v>-0.68883501964679916</v>
      </c>
      <c r="EP7" s="10">
        <f ca="1">EP25*EP$10</f>
        <v>-0.68843011937012155</v>
      </c>
      <c r="EQ7" s="10">
        <f ca="1">EQ25*EQ$10</f>
        <v>-0.68800405252355235</v>
      </c>
      <c r="ER7" s="10">
        <f ca="1">ER25*ER$10</f>
        <v>-0.68755738831125257</v>
      </c>
      <c r="ES7" s="10">
        <f ca="1">ES25*ES$10</f>
        <v>-0.68709068313871691</v>
      </c>
    </row>
    <row r="8" spans="1:149" ht="16.5">
      <c r="A8" s="6">
        <f ca="1">LN((RAND()^(-Results!$E$4))-1)</f>
        <v>2.2224198519248857</v>
      </c>
      <c r="B8" s="6">
        <f ca="1">LN((RAND()^(-Results!$E$4))-1)</f>
        <v>5.2574204097845483</v>
      </c>
      <c r="C8" s="6">
        <f ca="1">LN((RAND()^(-Results!$E$4))-1)</f>
        <v>-1.7775514807869286</v>
      </c>
      <c r="D8" s="6">
        <f ca="1">LN((RAND()^(-Results!$E$4))-1)</f>
        <v>2.9871723874601912</v>
      </c>
      <c r="E8" s="6">
        <f ca="1">LN((RAND()^(-Results!$E$4))-1)</f>
        <v>3.2715537737568856</v>
      </c>
      <c r="F8" s="6">
        <f ca="1">LN((RAND()^(-Results!$E$4))-1)</f>
        <v>3.8224709073294396</v>
      </c>
      <c r="G8" s="6">
        <f ca="1">LN((RAND()^(-Results!$E$4))-1)</f>
        <v>1.9207838646252486</v>
      </c>
      <c r="H8" s="6">
        <f t="shared" ca="1" si="0"/>
        <v>-0.55624867239030507</v>
      </c>
      <c r="I8" s="10">
        <f ca="1">SUMPRODUCT(J8:O8,Results!B$12:G$12)+Results!$E$5*H8</f>
        <v>-11.354673125782544</v>
      </c>
      <c r="J8" s="10">
        <f ca="1">SUMPRODUCT($A8:$F8,Results!$B$15:$G$15)</f>
        <v>1.739220343638765</v>
      </c>
      <c r="K8" s="10">
        <f ca="1">SUMPRODUCT($A8:$F8,Results!$B$16:$G$16)</f>
        <v>-15.852221875213107</v>
      </c>
      <c r="L8" s="10">
        <f ca="1">SUMPRODUCT($A8:$F8,Results!$B$17:$G$17)</f>
        <v>-5.7642335639314091E-2</v>
      </c>
      <c r="M8" s="10">
        <f ca="1">SUMPRODUCT($A8:$F8,Results!$B$18:$G$18)</f>
        <v>-4.0443178348674413</v>
      </c>
      <c r="N8" s="10">
        <f ca="1">SUMPRODUCT($A8:$F8,Results!$B$19:$G$19)</f>
        <v>-1.3049403556747206</v>
      </c>
      <c r="O8" s="10">
        <f ca="1">SUMPRODUCT($A8:$F8,Results!$B$20:$G$20)</f>
        <v>-31.736833881040845</v>
      </c>
      <c r="P8" s="10" cm="1">
        <f t="array" aca="1" ref="P8" ca="1">SUMPRODUCT(J8:O8,TRANSPOSE(BL$20:BL$25))+$AD$20-$BL$27</f>
        <v>-13.238396381319127</v>
      </c>
      <c r="Q8" s="10" cm="1">
        <f t="array" aca="1" ref="Q8" ca="1">SUMPRODUCT(J8:O8,TRANSPOSE(ES$20:ES$25))+$AD$20-$ES$27</f>
        <v>-8.2747989670882944</v>
      </c>
      <c r="R8" s="10">
        <f ca="1">I8-Results!$E$5*H8</f>
        <v>-8.0171810914407136</v>
      </c>
      <c r="S8" s="10" cm="1">
        <f t="array" aca="1" ref="S8" ca="1">SUMPRODUCT(J8:O8,TRANSPOSE(AR$28:AR$33))+$AD$20-$AC$26</f>
        <v>-18.203655067066954</v>
      </c>
      <c r="T8" s="10">
        <f ca="1">SUMPRODUCT(J8:O8,Results!K$9:P$9)</f>
        <v>-6.2525008284451289</v>
      </c>
      <c r="U8" s="10">
        <f ca="1">SUMPRODUCT(J8:O8,Results!K$9:P$9)+$AD$20-$AC$31</f>
        <v>-6.1819055172927868</v>
      </c>
      <c r="V8" s="10">
        <f t="shared" ca="1" si="1"/>
        <v>1.8837232555365837</v>
      </c>
      <c r="W8" s="10">
        <f t="shared" ca="1" si="2"/>
        <v>-3.0798741586942491</v>
      </c>
      <c r="X8" s="10">
        <f t="shared" ca="1" si="3"/>
        <v>-3.3374920343418299</v>
      </c>
      <c r="Y8" s="10">
        <f t="shared" ca="1" si="4"/>
        <v>6.8489819412844106</v>
      </c>
      <c r="Z8" s="10">
        <f t="shared" ca="1" si="5"/>
        <v>15.337517125512001</v>
      </c>
      <c r="AA8" s="10">
        <f t="shared" ca="1" si="6"/>
        <v>-5.1727676084897567</v>
      </c>
      <c r="AC8" s="15" t="s">
        <v>113</v>
      </c>
      <c r="AD8" s="8">
        <f ca="1">CORREL($O:$O,I:I)</f>
        <v>0.16814872992860419</v>
      </c>
      <c r="AE8" s="8">
        <f ca="1">CORREL($O:$O,J:J)</f>
        <v>-0.4768013453323855</v>
      </c>
      <c r="AF8" s="8">
        <f ca="1">CORREL($O:$O,K:K)</f>
        <v>0.322726528833848</v>
      </c>
      <c r="AG8" s="8">
        <f ca="1">CORREL($O:$O,L:L)</f>
        <v>0.33370514520368455</v>
      </c>
      <c r="AH8" s="8">
        <f ca="1">CORREL($O:$O,M:M)</f>
        <v>0.38308617101562642</v>
      </c>
      <c r="AI8" s="8">
        <f ca="1">CORREL($O:$O,N:N)</f>
        <v>0.44142151206035907</v>
      </c>
      <c r="AJ8" s="8">
        <f ca="1">CORREL($O:$O,O:O)</f>
        <v>0.99999999999999989</v>
      </c>
      <c r="AL8" s="12"/>
      <c r="AM8" s="2"/>
      <c r="AN8" s="3"/>
      <c r="AO8" s="12"/>
      <c r="AP8" s="3"/>
      <c r="AQ8" s="3"/>
      <c r="AR8" s="3"/>
      <c r="AS8" s="3"/>
      <c r="AT8" s="3"/>
      <c r="AU8" s="3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1.9488544533518575</v>
      </c>
      <c r="B9" s="6">
        <f ca="1">LN((RAND()^(-Results!$E$4))-1)</f>
        <v>9.374684915826867</v>
      </c>
      <c r="C9" s="6">
        <f ca="1">LN((RAND()^(-Results!$E$4))-1)</f>
        <v>2.5785726025290749</v>
      </c>
      <c r="D9" s="6">
        <f ca="1">LN((RAND()^(-Results!$E$4))-1)</f>
        <v>-0.97138034491536207</v>
      </c>
      <c r="E9" s="6">
        <f ca="1">LN((RAND()^(-Results!$E$4))-1)</f>
        <v>0.733140467251297</v>
      </c>
      <c r="F9" s="6">
        <f ca="1">LN((RAND()^(-Results!$E$4))-1)</f>
        <v>-2.5920183929302696</v>
      </c>
      <c r="G9" s="6">
        <f ca="1">LN((RAND()^(-Results!$E$4))-1)</f>
        <v>6.7454134654875864</v>
      </c>
      <c r="H9" s="6">
        <f t="shared" ca="1" si="0"/>
        <v>4.2683809284720322</v>
      </c>
      <c r="I9" s="10">
        <f ca="1">SUMPRODUCT(J9:O9,Results!B$12:G$12)+Results!$E$5*H9</f>
        <v>19.797777813537564</v>
      </c>
      <c r="J9" s="10">
        <f ca="1">SUMPRODUCT($A9:$F9,Results!$B$15:$G$15)</f>
        <v>-19.546798041816249</v>
      </c>
      <c r="K9" s="10">
        <f ca="1">SUMPRODUCT($A9:$F9,Results!$B$16:$G$16)</f>
        <v>-14.169228328702889</v>
      </c>
      <c r="L9" s="10">
        <f ca="1">SUMPRODUCT($A9:$F9,Results!$B$17:$G$17)</f>
        <v>-5.2886807044543431</v>
      </c>
      <c r="M9" s="10">
        <f ca="1">SUMPRODUCT($A9:$F9,Results!$B$18:$G$18)</f>
        <v>-26.345871619473748</v>
      </c>
      <c r="N9" s="10">
        <f ca="1">SUMPRODUCT($A9:$F9,Results!$B$19:$G$19)</f>
        <v>-4.7897069259444596</v>
      </c>
      <c r="O9" s="10">
        <f ca="1">SUMPRODUCT($A9:$F9,Results!$B$20:$G$20)</f>
        <v>-14.409181908050424</v>
      </c>
      <c r="P9" s="10" cm="1">
        <f t="array" aca="1" ref="P9" ca="1">SUMPRODUCT(J9:O9,TRANSPOSE(BL$20:BL$25))+$AD$20-$BL$27</f>
        <v>-15.949942728293387</v>
      </c>
      <c r="Q9" s="10" cm="1">
        <f t="array" aca="1" ref="Q9" ca="1">SUMPRODUCT(J9:O9,TRANSPOSE(ES$20:ES$25))+$AD$20-$ES$27</f>
        <v>-9.3393953503894593</v>
      </c>
      <c r="R9" s="10">
        <f ca="1">I9-Results!$E$5*H9</f>
        <v>-5.8125077572946289</v>
      </c>
      <c r="S9" s="10" cm="1">
        <f t="array" aca="1" ref="S9" ca="1">SUMPRODUCT(J9:O9,TRANSPOSE(AR$28:AR$33))+$AD$20-$AC$26</f>
        <v>-20.188289312673867</v>
      </c>
      <c r="T9" s="10">
        <f ca="1">SUMPRODUCT(J9:O9,Results!K$9:P$9)</f>
        <v>-7.3172012609267494</v>
      </c>
      <c r="U9" s="10">
        <f ca="1">SUMPRODUCT(J9:O9,Results!K$9:P$9)+$AD$20-$AC$31</f>
        <v>-7.2466059497744091</v>
      </c>
      <c r="V9" s="10">
        <f t="shared" ca="1" si="1"/>
        <v>35.747720541830951</v>
      </c>
      <c r="W9" s="10">
        <f t="shared" ca="1" si="2"/>
        <v>29.137173163927024</v>
      </c>
      <c r="X9" s="10">
        <f t="shared" ca="1" si="3"/>
        <v>25.610285570832193</v>
      </c>
      <c r="Y9" s="10">
        <f t="shared" ca="1" si="4"/>
        <v>39.986067126211431</v>
      </c>
      <c r="Z9" s="10">
        <f t="shared" ca="1" si="5"/>
        <v>46.489968064832112</v>
      </c>
      <c r="AA9" s="10">
        <f t="shared" ca="1" si="6"/>
        <v>27.044383763311973</v>
      </c>
      <c r="AL9" s="44" t="s">
        <v>243</v>
      </c>
      <c r="AM9" s="2"/>
      <c r="AN9" s="3"/>
      <c r="AO9" s="31"/>
      <c r="AP9" s="33">
        <f>Results!B4</f>
        <v>1</v>
      </c>
      <c r="AQ9" s="33">
        <f>Results!B5</f>
        <v>1</v>
      </c>
      <c r="AR9" s="33">
        <f>Results!B6</f>
        <v>1</v>
      </c>
      <c r="AS9" s="33">
        <f>Results!B7</f>
        <v>1</v>
      </c>
      <c r="AT9" s="33">
        <f>Results!B8</f>
        <v>1</v>
      </c>
      <c r="AU9" s="33">
        <f>Results!B9</f>
        <v>1</v>
      </c>
      <c r="AW9" s="21" t="s">
        <v>247</v>
      </c>
      <c r="AX9" s="10" cm="1">
        <f t="array" aca="1" ref="AX9" ca="1">SUMPRODUCT(AX2:AX7,TRANSPOSE($AE20:$AJ20))</f>
        <v>-50.807012525278594</v>
      </c>
      <c r="AY9" s="10" cm="1">
        <f t="array" aca="1" ref="AY9" ca="1">SUMPRODUCT(AY2:AY7,TRANSPOSE($AE20:$AJ20))</f>
        <v>-48.056442823536806</v>
      </c>
      <c r="AZ9" s="10" cm="1">
        <f t="array" aca="1" ref="AZ9" ca="1">SUMPRODUCT(AZ2:AZ7,TRANSPOSE($AE20:$AJ20))</f>
        <v>-46.324163455161077</v>
      </c>
      <c r="BA9" s="10" cm="1">
        <f t="array" aca="1" ref="BA9" ca="1">SUMPRODUCT(BA2:BA7,TRANSPOSE($AE20:$AJ20))</f>
        <v>-43.74451835189047</v>
      </c>
      <c r="BB9" s="10" cm="1">
        <f t="array" aca="1" ref="BB9" ca="1">SUMPRODUCT(BB2:BB7,TRANSPOSE($AE20:$AJ20))</f>
        <v>-41.774510645598134</v>
      </c>
      <c r="BC9" s="10" cm="1">
        <f t="array" aca="1" ref="BC9" ca="1">SUMPRODUCT(BC2:BC7,TRANSPOSE($AE20:$AJ20))</f>
        <v>-39.942750136126527</v>
      </c>
      <c r="BD9" s="10" cm="1">
        <f t="array" aca="1" ref="BD9" ca="1">SUMPRODUCT(BD2:BD7,TRANSPOSE($AE20:$AJ20))</f>
        <v>-38.419060693740029</v>
      </c>
      <c r="BE9" s="10" cm="1">
        <f t="array" aca="1" ref="BE9" ca="1">SUMPRODUCT(BE2:BE7,TRANSPOSE($AE20:$AJ20))</f>
        <v>-37.113457504793566</v>
      </c>
      <c r="BF9" s="10" cm="1">
        <f t="array" aca="1" ref="BF9" ca="1">SUMPRODUCT(BF2:BF7,TRANSPOSE($AE20:$AJ20))</f>
        <v>-36.011604291663197</v>
      </c>
      <c r="BG9" s="10" cm="1">
        <f t="array" aca="1" ref="BG9" ca="1">SUMPRODUCT(BG2:BG7,TRANSPOSE($AE20:$AJ20))</f>
        <v>-35.076981607641926</v>
      </c>
      <c r="BH9" s="10" cm="1">
        <f t="array" aca="1" ref="BH9" ca="1">SUMPRODUCT(BH2:BH7,TRANSPOSE($AE20:$AJ20))</f>
        <v>-34.284490192034262</v>
      </c>
      <c r="BI9" s="10" cm="1">
        <f t="array" aca="1" ref="BI9" ca="1">SUMPRODUCT(BI2:BI7,TRANSPOSE($AE20:$AJ20))</f>
        <v>-33.610925834146173</v>
      </c>
      <c r="BJ9" s="10" cm="1">
        <f t="array" aca="1" ref="BJ9" ca="1">SUMPRODUCT(BJ2:BJ7,TRANSPOSE($AE20:$AJ20))</f>
        <v>-33.037477884456855</v>
      </c>
      <c r="BK9" s="10" cm="1">
        <f t="array" aca="1" ref="BK9" ca="1">SUMPRODUCT(BK2:BK7,TRANSPOSE($AE20:$AJ20))</f>
        <v>-32.548341675898641</v>
      </c>
      <c r="BL9" s="10" cm="1">
        <f t="array" aca="1" ref="BL9" ca="1">SUMPRODUCT(BL2:BL7,TRANSPOSE($AE20:$AJ20))</f>
        <v>-32.130439427124038</v>
      </c>
      <c r="BM9" s="10" cm="1">
        <f t="array" aca="1" ref="BM9" ca="1">SUMPRODUCT(BM2:BM7,TRANSPOSE($AE20:$AJ20))</f>
        <v>-31.772879527482093</v>
      </c>
      <c r="BN9" s="10" cm="1">
        <f t="array" aca="1" ref="BN9" ca="1">SUMPRODUCT(BN2:BN7,TRANSPOSE($AE20:$AJ20))</f>
        <v>-31.466583485551837</v>
      </c>
      <c r="BO9" s="10" cm="1">
        <f t="array" aca="1" ref="BO9" ca="1">SUMPRODUCT(BO2:BO7,TRANSPOSE($AE20:$AJ20))</f>
        <v>-31.203955154930544</v>
      </c>
      <c r="BP9" s="10" cm="1">
        <f t="array" aca="1" ref="BP9" ca="1">SUMPRODUCT(BP2:BP7,TRANSPOSE($AE20:$AJ20))</f>
        <v>-30.978618148194791</v>
      </c>
      <c r="BQ9" s="10" cm="1">
        <f t="array" aca="1" ref="BQ9" ca="1">SUMPRODUCT(BQ2:BQ7,TRANSPOSE($AE20:$AJ20))</f>
        <v>-30.78520097180531</v>
      </c>
      <c r="BR9" s="10" cm="1">
        <f t="array" aca="1" ref="BR9" ca="1">SUMPRODUCT(BR2:BR7,TRANSPOSE($AE20:$AJ20))</f>
        <v>-30.61916348586027</v>
      </c>
      <c r="BS9" s="10" cm="1">
        <f t="array" aca="1" ref="BS9" ca="1">SUMPRODUCT(BS2:BS7,TRANSPOSE($AE20:$AJ20))</f>
        <v>-30.476655890313534</v>
      </c>
      <c r="BT9" s="10" cm="1">
        <f t="array" aca="1" ref="BT9" ca="1">SUMPRODUCT(BT2:BT7,TRANSPOSE($AE20:$AJ20))</f>
        <v>-30.354403980915539</v>
      </c>
      <c r="BU9" s="10" cm="1">
        <f t="array" aca="1" ref="BU9" ca="1">SUMPRODUCT(BU2:BU7,TRANSPOSE($AE20:$AJ20))</f>
        <v>-30.249615376763092</v>
      </c>
      <c r="BV9" s="10" cm="1">
        <f t="array" aca="1" ref="BV9" ca="1">SUMPRODUCT(BV2:BV7,TRANSPOSE($AE20:$AJ20))</f>
        <v>-30.159902579526037</v>
      </c>
      <c r="BW9" s="10" cm="1">
        <f t="array" aca="1" ref="BW9" ca="1">SUMPRODUCT(BW2:BW7,TRANSPOSE($AE20:$AJ20))</f>
        <v>-30.083219560694168</v>
      </c>
      <c r="BX9" s="10" cm="1">
        <f t="array" aca="1" ref="BX9" ca="1">SUMPRODUCT(BX2:BX7,TRANSPOSE($AE20:$AJ20))</f>
        <v>-30.017809267261811</v>
      </c>
      <c r="BY9" s="10" cm="1">
        <f t="array" aca="1" ref="BY9" ca="1">SUMPRODUCT(BY2:BY7,TRANSPOSE($AE20:$AJ20))</f>
        <v>-29.962159975332689</v>
      </c>
      <c r="BZ9" s="10" cm="1">
        <f t="array" aca="1" ref="BZ9" ca="1">SUMPRODUCT(BZ2:BZ7,TRANSPOSE($AE20:$AJ20))</f>
        <v>-29.914968846773704</v>
      </c>
      <c r="CA9" s="10" cm="1">
        <f t="array" aca="1" ref="CA9" ca="1">SUMPRODUCT(CA2:CA7,TRANSPOSE($AE20:$AJ20))</f>
        <v>-29.875111377174647</v>
      </c>
      <c r="CB9" s="10" cm="1">
        <f t="array" aca="1" ref="CB9" ca="1">SUMPRODUCT(CB2:CB7,TRANSPOSE($AE20:$AJ20))</f>
        <v>-29.841615685006488</v>
      </c>
      <c r="CC9" s="10" cm="1">
        <f t="array" aca="1" ref="CC9" ca="1">SUMPRODUCT(CC2:CC7,TRANSPOSE($AE20:$AJ20))</f>
        <v>-29.813640797562062</v>
      </c>
      <c r="CD9" s="10" cm="1">
        <f t="array" aca="1" ref="CD9" ca="1">SUMPRODUCT(CD2:CD7,TRANSPOSE($AE20:$AJ20))</f>
        <v>-29.790458251512355</v>
      </c>
      <c r="CE9" s="10" cm="1">
        <f t="array" aca="1" ref="CE9" ca="1">SUMPRODUCT(CE2:CE7,TRANSPOSE($AE20:$AJ20))</f>
        <v>-29.771436454336445</v>
      </c>
      <c r="CF9" s="10" cm="1">
        <f t="array" aca="1" ref="CF9" ca="1">SUMPRODUCT(CF2:CF7,TRANSPOSE($AE20:$AJ20))</f>
        <v>-29.756027354954192</v>
      </c>
      <c r="CG9" s="10" cm="1">
        <f t="array" aca="1" ref="CG9" ca="1">SUMPRODUCT(CG2:CG7,TRANSPOSE($AE20:$AJ20))</f>
        <v>-29.743755053371721</v>
      </c>
      <c r="CH9" s="10" cm="1">
        <f t="array" aca="1" ref="CH9" ca="1">SUMPRODUCT(CH2:CH7,TRANSPOSE($AE20:$AJ20))</f>
        <v>-29.734206044495142</v>
      </c>
      <c r="CI9" s="10" cm="1">
        <f t="array" aca="1" ref="CI9" ca="1">SUMPRODUCT(CI2:CI7,TRANSPOSE($AE20:$AJ20))</f>
        <v>-29.727020843923111</v>
      </c>
      <c r="CJ9" s="10" cm="1">
        <f t="array" aca="1" ref="CJ9" ca="1">SUMPRODUCT(CJ2:CJ7,TRANSPOSE($AE20:$AJ20))</f>
        <v>-29.721886786163807</v>
      </c>
      <c r="CK9" s="10" cm="1">
        <f t="array" aca="1" ref="CK9" ca="1">SUMPRODUCT(CK2:CK7,TRANSPOSE($AE20:$AJ20))</f>
        <v>-29.718531820411378</v>
      </c>
      <c r="CL9" s="10" cm="1">
        <f t="array" aca="1" ref="CL9" ca="1">SUMPRODUCT(CL2:CL7,TRANSPOSE($AE20:$AJ20))</f>
        <v>-29.716719157378776</v>
      </c>
      <c r="CM9" s="10" cm="1">
        <f t="array" aca="1" ref="CM9" ca="1">SUMPRODUCT(CM2:CM7,TRANSPOSE($AE20:$AJ20))</f>
        <v>-29.716242643980276</v>
      </c>
      <c r="CN9" s="10" cm="1">
        <f t="array" aca="1" ref="CN9" ca="1">SUMPRODUCT(CN2:CN7,TRANSPOSE($AE20:$AJ20))</f>
        <v>-29.716922761884057</v>
      </c>
      <c r="CO9" s="10" cm="1">
        <f t="array" aca="1" ref="CO9" ca="1">SUMPRODUCT(CO2:CO7,TRANSPOSE($AE20:$AJ20))</f>
        <v>-29.718603161892435</v>
      </c>
      <c r="CP9" s="10" cm="1">
        <f t="array" aca="1" ref="CP9" ca="1">SUMPRODUCT(CP2:CP7,TRANSPOSE($AE20:$AJ20))</f>
        <v>-29.721147659375632</v>
      </c>
      <c r="CQ9" s="10" cm="1">
        <f t="array" aca="1" ref="CQ9" ca="1">SUMPRODUCT(CQ2:CQ7,TRANSPOSE($AE20:$AJ20))</f>
        <v>-29.724437627075417</v>
      </c>
      <c r="CR9" s="10" cm="1">
        <f t="array" aca="1" ref="CR9" ca="1">SUMPRODUCT(CR2:CR7,TRANSPOSE($AE20:$AJ20))</f>
        <v>-29.72836973090244</v>
      </c>
      <c r="CS9" s="10" cm="1">
        <f t="array" aca="1" ref="CS9" ca="1">SUMPRODUCT(CS2:CS7,TRANSPOSE($AE20:$AJ20))</f>
        <v>-29.73285396218812</v>
      </c>
      <c r="CT9" s="10" cm="1">
        <f t="array" aca="1" ref="CT9" ca="1">SUMPRODUCT(CT2:CT7,TRANSPOSE($AE20:$AJ20))</f>
        <v>-29.737811926476311</v>
      </c>
      <c r="CU9" s="10" cm="1">
        <f t="array" aca="1" ref="CU9" ca="1">SUMPRODUCT(CU2:CU7,TRANSPOSE($AE20:$AJ20))</f>
        <v>-29.74317535455355</v>
      </c>
      <c r="CV9" s="10" cm="1">
        <f t="array" aca="1" ref="CV9" ca="1">SUMPRODUCT(CV2:CV7,TRANSPOSE($AE20:$AJ20))</f>
        <v>-29.74888480619061</v>
      </c>
      <c r="CW9" s="10" cm="1">
        <f t="array" aca="1" ref="CW9" ca="1">SUMPRODUCT(CW2:CW7,TRANSPOSE($AE20:$AJ20))</f>
        <v>-29.75488854113663</v>
      </c>
      <c r="CX9" s="10" cm="1">
        <f t="array" aca="1" ref="CX9" ca="1">SUMPRODUCT(CX2:CX7,TRANSPOSE($AE20:$AJ20))</f>
        <v>-29.761141535384319</v>
      </c>
      <c r="CY9" s="10" cm="1">
        <f t="array" aca="1" ref="CY9" ca="1">SUMPRODUCT(CY2:CY7,TRANSPOSE($AE20:$AJ20))</f>
        <v>-29.767604623701882</v>
      </c>
      <c r="CZ9" s="10" cm="1">
        <f t="array" aca="1" ref="CZ9" ca="1">SUMPRODUCT(CZ2:CZ7,TRANSPOSE($AE20:$AJ20))</f>
        <v>-29.774243751983306</v>
      </c>
      <c r="DA9" s="10" cm="1">
        <f t="array" aca="1" ref="DA9" ca="1">SUMPRODUCT(DA2:DA7,TRANSPOSE($AE20:$AJ20))</f>
        <v>-29.781029325165235</v>
      </c>
      <c r="DB9" s="10" cm="1">
        <f t="array" aca="1" ref="DB9" ca="1">SUMPRODUCT(DB2:DB7,TRANSPOSE($AE20:$AJ20))</f>
        <v>-29.787935638350881</v>
      </c>
      <c r="DC9" s="10" cm="1">
        <f t="array" aca="1" ref="DC9" ca="1">SUMPRODUCT(DC2:DC7,TRANSPOSE($AE20:$AJ20))</f>
        <v>-29.794940380412882</v>
      </c>
      <c r="DD9" s="10" cm="1">
        <f t="array" aca="1" ref="DD9" ca="1">SUMPRODUCT(DD2:DD7,TRANSPOSE($AE20:$AJ20))</f>
        <v>-29.802024200757032</v>
      </c>
      <c r="DE9" s="10" cm="1">
        <f t="array" aca="1" ref="DE9" ca="1">SUMPRODUCT(DE2:DE7,TRANSPOSE($AE20:$AJ20))</f>
        <v>-29.809170331146554</v>
      </c>
      <c r="DF9" s="10" cm="1">
        <f t="array" aca="1" ref="DF9" ca="1">SUMPRODUCT(DF2:DF7,TRANSPOSE($AE20:$AJ20))</f>
        <v>-29.816364255542453</v>
      </c>
      <c r="DG9" s="10" cm="1">
        <f t="array" aca="1" ref="DG9" ca="1">SUMPRODUCT(DG2:DG7,TRANSPOSE($AE20:$AJ20))</f>
        <v>-29.823593421828896</v>
      </c>
      <c r="DH9" s="10" cm="1">
        <f t="array" aca="1" ref="DH9" ca="1">SUMPRODUCT(DH2:DH7,TRANSPOSE($AE20:$AJ20))</f>
        <v>-29.830846990086002</v>
      </c>
      <c r="DI9" s="10" cm="1">
        <f t="array" aca="1" ref="DI9" ca="1">SUMPRODUCT(DI2:DI7,TRANSPOSE($AE20:$AJ20))</f>
        <v>-29.838115612760276</v>
      </c>
      <c r="DJ9" s="10" cm="1">
        <f t="array" aca="1" ref="DJ9" ca="1">SUMPRODUCT(DJ2:DJ7,TRANSPOSE($AE20:$AJ20))</f>
        <v>-29.845391242680861</v>
      </c>
      <c r="DK9" s="10" cm="1">
        <f t="array" aca="1" ref="DK9" ca="1">SUMPRODUCT(DK2:DK7,TRANSPOSE($AE20:$AJ20))</f>
        <v>-29.8526669653893</v>
      </c>
      <c r="DL9" s="10" cm="1">
        <f t="array" aca="1" ref="DL9" ca="1">SUMPRODUCT(DL2:DL7,TRANSPOSE($AE20:$AJ20))</f>
        <v>-29.859936852702742</v>
      </c>
      <c r="DM9" s="10" cm="1">
        <f t="array" aca="1" ref="DM9" ca="1">SUMPRODUCT(DM2:DM7,TRANSPOSE($AE20:$AJ20))</f>
        <v>-29.867195834823242</v>
      </c>
      <c r="DN9" s="10" cm="1">
        <f t="array" aca="1" ref="DN9" ca="1">SUMPRODUCT(DN2:DN7,TRANSPOSE($AE20:$AJ20))</f>
        <v>-29.874439588648904</v>
      </c>
      <c r="DO9" s="10" cm="1">
        <f t="array" aca="1" ref="DO9" ca="1">SUMPRODUCT(DO2:DO7,TRANSPOSE($AE20:$AJ20))</f>
        <v>-29.88166444023998</v>
      </c>
      <c r="DP9" s="10" cm="1">
        <f t="array" aca="1" ref="DP9" ca="1">SUMPRODUCT(DP2:DP7,TRANSPOSE($AE20:$AJ20))</f>
        <v>-29.888867279654065</v>
      </c>
      <c r="DQ9" s="10" cm="1">
        <f t="array" aca="1" ref="DQ9" ca="1">SUMPRODUCT(DQ2:DQ7,TRANSPOSE($AE20:$AJ20))</f>
        <v>-29.896045486589546</v>
      </c>
      <c r="DR9" s="10" cm="1">
        <f t="array" aca="1" ref="DR9" ca="1">SUMPRODUCT(DR2:DR7,TRANSPOSE($AE20:$AJ20))</f>
        <v>-29.903196865475618</v>
      </c>
      <c r="DS9" s="10" cm="1">
        <f t="array" aca="1" ref="DS9" ca="1">SUMPRODUCT(DS2:DS7,TRANSPOSE($AE20:$AJ20))</f>
        <v>-29.91031958881802</v>
      </c>
      <c r="DT9" s="10" cm="1">
        <f t="array" aca="1" ref="DT9" ca="1">SUMPRODUCT(DT2:DT7,TRANSPOSE($AE20:$AJ20))</f>
        <v>-29.917412147761127</v>
      </c>
      <c r="DU9" s="10" cm="1">
        <f t="array" aca="1" ref="DU9" ca="1">SUMPRODUCT(DU2:DU7,TRANSPOSE($AE20:$AJ20))</f>
        <v>-29.924473308957399</v>
      </c>
      <c r="DV9" s="10" cm="1">
        <f t="array" aca="1" ref="DV9" ca="1">SUMPRODUCT(DV2:DV7,TRANSPOSE($AE20:$AJ20))</f>
        <v>-29.931502076950139</v>
      </c>
      <c r="DW9" s="10" cm="1">
        <f t="array" aca="1" ref="DW9" ca="1">SUMPRODUCT(DW2:DW7,TRANSPOSE($AE20:$AJ20))</f>
        <v>-29.938497661375457</v>
      </c>
      <c r="DX9" s="10" cm="1">
        <f t="array" aca="1" ref="DX9" ca="1">SUMPRODUCT(DX2:DX7,TRANSPOSE($AE20:$AJ20))</f>
        <v>-29.945459448376681</v>
      </c>
      <c r="DY9" s="10" cm="1">
        <f t="array" aca="1" ref="DY9" ca="1">SUMPRODUCT(DY2:DY7,TRANSPOSE($AE20:$AJ20))</f>
        <v>-29.952386975700534</v>
      </c>
      <c r="DZ9" s="10" cm="1">
        <f t="array" aca="1" ref="DZ9" ca="1">SUMPRODUCT(DZ2:DZ7,TRANSPOSE($AE20:$AJ20))</f>
        <v>-29.959279911011304</v>
      </c>
      <c r="EA9" s="10" cm="1">
        <f t="array" aca="1" ref="EA9" ca="1">SUMPRODUCT(EA2:EA7,TRANSPOSE($AE20:$AJ20))</f>
        <v>-29.966138033017586</v>
      </c>
      <c r="EB9" s="10" cm="1">
        <f t="array" aca="1" ref="EB9" ca="1">SUMPRODUCT(EB2:EB7,TRANSPOSE($AE20:$AJ20))</f>
        <v>-29.972961215056387</v>
      </c>
      <c r="EC9" s="10" cm="1">
        <f t="array" aca="1" ref="EC9" ca="1">SUMPRODUCT(EC2:EC7,TRANSPOSE($AE20:$AJ20))</f>
        <v>-29.979749410824905</v>
      </c>
      <c r="ED9" s="10" cm="1">
        <f t="array" aca="1" ref="ED9" ca="1">SUMPRODUCT(ED2:ED7,TRANSPOSE($AE20:$AJ20))</f>
        <v>-29.986502641988402</v>
      </c>
      <c r="EE9" s="10" cm="1">
        <f t="array" aca="1" ref="EE9" ca="1">SUMPRODUCT(EE2:EE7,TRANSPOSE($AE20:$AJ20))</f>
        <v>-29.993220987426682</v>
      </c>
      <c r="EF9" s="10" cm="1">
        <f t="array" aca="1" ref="EF9" ca="1">SUMPRODUCT(EF2:EF7,TRANSPOSE($AE20:$AJ20))</f>
        <v>-29.999904573912026</v>
      </c>
      <c r="EG9" s="10" cm="1">
        <f t="array" aca="1" ref="EG9" ca="1">SUMPRODUCT(EG2:EG7,TRANSPOSE($AE20:$AJ20))</f>
        <v>-30.00655356803663</v>
      </c>
      <c r="EH9" s="10" cm="1">
        <f t="array" aca="1" ref="EH9" ca="1">SUMPRODUCT(EH2:EH7,TRANSPOSE($AE20:$AJ20))</f>
        <v>-30.013168169230873</v>
      </c>
      <c r="EI9" s="10" cm="1">
        <f t="array" aca="1" ref="EI9" ca="1">SUMPRODUCT(EI2:EI7,TRANSPOSE($AE20:$AJ20))</f>
        <v>-30.019748603733646</v>
      </c>
      <c r="EJ9" s="10" cm="1">
        <f t="array" aca="1" ref="EJ9" ca="1">SUMPRODUCT(EJ2:EJ7,TRANSPOSE($AE20:$AJ20))</f>
        <v>-30.026295119392824</v>
      </c>
      <c r="EK9" s="10" cm="1">
        <f t="array" aca="1" ref="EK9" ca="1">SUMPRODUCT(EK2:EK7,TRANSPOSE($AE20:$AJ20))</f>
        <v>-30.032807981190096</v>
      </c>
      <c r="EL9" s="10" cm="1">
        <f t="array" aca="1" ref="EL9" ca="1">SUMPRODUCT(EL2:EL7,TRANSPOSE($AE20:$AJ20))</f>
        <v>-30.039287467396896</v>
      </c>
      <c r="EM9" s="10" cm="1">
        <f t="array" aca="1" ref="EM9" ca="1">SUMPRODUCT(EM2:EM7,TRANSPOSE($AE20:$AJ20))</f>
        <v>-30.045733866280031</v>
      </c>
      <c r="EN9" s="10" cm="1">
        <f t="array" aca="1" ref="EN9" ca="1">SUMPRODUCT(EN2:EN7,TRANSPOSE($AE20:$AJ20))</f>
        <v>-30.052147473286325</v>
      </c>
      <c r="EO9" s="10" cm="1">
        <f t="array" aca="1" ref="EO9" ca="1">SUMPRODUCT(EO2:EO7,TRANSPOSE($AE20:$AJ20))</f>
        <v>-30.058528588643821</v>
      </c>
      <c r="EP9" s="10" cm="1">
        <f t="array" aca="1" ref="EP9" ca="1">SUMPRODUCT(EP2:EP7,TRANSPOSE($AE20:$AJ20))</f>
        <v>-30.064877515325158</v>
      </c>
      <c r="EQ9" s="10" cm="1">
        <f t="array" aca="1" ref="EQ9" ca="1">SUMPRODUCT(EQ2:EQ7,TRANSPOSE($AE20:$AJ20))</f>
        <v>-30.071194557325747</v>
      </c>
      <c r="ER9" s="10" cm="1">
        <f t="array" aca="1" ref="ER9" ca="1">SUMPRODUCT(ER2:ER7,TRANSPOSE($AE20:$AJ20))</f>
        <v>-30.077480018215347</v>
      </c>
      <c r="ES9" s="10" cm="1">
        <f t="array" aca="1" ref="ES9" ca="1">SUMPRODUCT(ES2:ES7,TRANSPOSE($AE20:$AJ20))</f>
        <v>-30.083734199926411</v>
      </c>
    </row>
    <row r="10" spans="1:149" ht="16.5">
      <c r="A10" s="6">
        <f ca="1">LN((RAND()^(-Results!$E$4))-1)</f>
        <v>-1.3326137630152748</v>
      </c>
      <c r="B10" s="6">
        <f ca="1">LN((RAND()^(-Results!$E$4))-1)</f>
        <v>3.2490606890011113</v>
      </c>
      <c r="C10" s="6">
        <f ca="1">LN((RAND()^(-Results!$E$4))-1)</f>
        <v>-1.3723587319518837</v>
      </c>
      <c r="D10" s="6">
        <f ca="1">LN((RAND()^(-Results!$E$4))-1)</f>
        <v>5.8025516865524676</v>
      </c>
      <c r="E10" s="6">
        <f ca="1">LN((RAND()^(-Results!$E$4))-1)</f>
        <v>5.7091207142178027</v>
      </c>
      <c r="F10" s="6">
        <f ca="1">LN((RAND()^(-Results!$E$4))-1)</f>
        <v>2.6299058163771902</v>
      </c>
      <c r="G10" s="6">
        <f ca="1">LN((RAND()^(-Results!$E$4))-1)</f>
        <v>1.5743253854401795</v>
      </c>
      <c r="H10" s="6">
        <f t="shared" ca="1" si="0"/>
        <v>-0.90270715157537418</v>
      </c>
      <c r="I10" s="10">
        <f ca="1">SUMPRODUCT(J10:O10,Results!B$12:G$12)+Results!$E$5*H10</f>
        <v>16.7755311674944</v>
      </c>
      <c r="J10" s="10">
        <f ca="1">SUMPRODUCT($A10:$F10,Results!$B$15:$G$15)</f>
        <v>8.1424856160189609</v>
      </c>
      <c r="K10" s="10">
        <f ca="1">SUMPRODUCT($A10:$F10,Results!$B$16:$G$16)</f>
        <v>8.930357794528021E-2</v>
      </c>
      <c r="L10" s="10">
        <f ca="1">SUMPRODUCT($A10:$F10,Results!$B$17:$G$17)</f>
        <v>1.0178935959735611</v>
      </c>
      <c r="M10" s="10">
        <f ca="1">SUMPRODUCT($A10:$F10,Results!$B$18:$G$18)</f>
        <v>3.5784381523828896</v>
      </c>
      <c r="N10" s="10">
        <f ca="1">SUMPRODUCT($A10:$F10,Results!$B$19:$G$19)</f>
        <v>-9.7001327441894762</v>
      </c>
      <c r="O10" s="10">
        <f ca="1">SUMPRODUCT($A10:$F10,Results!$B$20:$G$20)</f>
        <v>-32.566232156039135</v>
      </c>
      <c r="P10" s="10" cm="1">
        <f t="array" aca="1" ref="P10" ca="1">SUMPRODUCT(J10:O10,TRANSPOSE(BL$20:BL$25))+$AD$20-$BL$27</f>
        <v>16.782770148195109</v>
      </c>
      <c r="Q10" s="10" cm="1">
        <f t="array" aca="1" ref="Q10" ca="1">SUMPRODUCT(J10:O10,TRANSPOSE(ES$20:ES$25))+$AD$20-$ES$27</f>
        <v>24.299740197223169</v>
      </c>
      <c r="R10" s="10">
        <f ca="1">I10-Results!$E$5*H10</f>
        <v>22.191774076946643</v>
      </c>
      <c r="S10" s="10" cm="1">
        <f t="array" aca="1" ref="S10" ca="1">SUMPRODUCT(J10:O10,TRANSPOSE(AR$28:AR$33))+$AD$20-$AC$26</f>
        <v>-4.6843548824976651</v>
      </c>
      <c r="T10" s="10">
        <f ca="1">SUMPRODUCT(J10:O10,Results!K$9:P$9)</f>
        <v>24.462105854692059</v>
      </c>
      <c r="U10" s="10">
        <f ca="1">SUMPRODUCT(J10:O10,Results!K$9:P$9)+$AD$20-$AC$31</f>
        <v>24.532701165844397</v>
      </c>
      <c r="V10" s="10">
        <f t="shared" ca="1" si="1"/>
        <v>-7.2389807007091633E-3</v>
      </c>
      <c r="W10" s="10">
        <f t="shared" ca="1" si="2"/>
        <v>-7.5242090297287696</v>
      </c>
      <c r="X10" s="10">
        <f t="shared" ca="1" si="3"/>
        <v>-5.4162429094522437</v>
      </c>
      <c r="Y10" s="10">
        <f t="shared" ca="1" si="4"/>
        <v>21.459886049992065</v>
      </c>
      <c r="Z10" s="10">
        <f t="shared" ca="1" si="5"/>
        <v>43.46772141878894</v>
      </c>
      <c r="AA10" s="10">
        <f t="shared" ca="1" si="6"/>
        <v>-7.7571699983499975</v>
      </c>
      <c r="AC10" s="14" t="s">
        <v>122</v>
      </c>
      <c r="AD10" s="14" t="s">
        <v>0</v>
      </c>
      <c r="AE10" s="15" t="s">
        <v>108</v>
      </c>
      <c r="AF10" s="15" t="s">
        <v>109</v>
      </c>
      <c r="AG10" s="15" t="s">
        <v>110</v>
      </c>
      <c r="AH10" s="15" t="s">
        <v>111</v>
      </c>
      <c r="AI10" s="15" t="s">
        <v>112</v>
      </c>
      <c r="AJ10" s="15" t="s">
        <v>113</v>
      </c>
      <c r="AK10" s="20"/>
      <c r="AL10" s="12">
        <f ca="1">AVERAGE(G:G)</f>
        <v>2.4770325370155537</v>
      </c>
      <c r="AM10" s="2"/>
      <c r="AN10" s="3"/>
      <c r="AO10" s="33">
        <f>Results!B4</f>
        <v>1</v>
      </c>
      <c r="AP10" s="32">
        <f>$AO10*AP$9</f>
        <v>1</v>
      </c>
      <c r="AQ10" s="32">
        <f t="shared" ref="AQ10:AU15" si="7">$AO10*AQ$9</f>
        <v>1</v>
      </c>
      <c r="AR10" s="32">
        <f t="shared" si="7"/>
        <v>1</v>
      </c>
      <c r="AS10" s="32">
        <f t="shared" si="7"/>
        <v>1</v>
      </c>
      <c r="AT10" s="32">
        <f t="shared" si="7"/>
        <v>1</v>
      </c>
      <c r="AU10" s="32">
        <f t="shared" si="7"/>
        <v>1</v>
      </c>
      <c r="AX10">
        <f ca="1">SQRT($AD$11/SUMPRODUCT(AX12:AX17,AX20:AX25))</f>
        <v>1.4812907940644959</v>
      </c>
      <c r="AY10">
        <f ca="1">SQRT($AD$11/SUMPRODUCT(AY12:AY17,AY20:AY25))</f>
        <v>1.9702933875918687</v>
      </c>
      <c r="AZ10">
        <f ca="1">SQRT($AD$11/SUMPRODUCT(AZ12:AZ17,AZ20:AZ25))</f>
        <v>1.7066303195593655</v>
      </c>
      <c r="BA10">
        <f ca="1">SQRT($AD$11/SUMPRODUCT(BA12:BA17,BA20:BA25))</f>
        <v>1.6683283955485568</v>
      </c>
      <c r="BB10">
        <f ca="1">SQRT($AD$11/SUMPRODUCT(BB12:BB17,BB20:BB25))</f>
        <v>1.5858023762673465</v>
      </c>
      <c r="BC10">
        <f ca="1">SQRT($AD$11/SUMPRODUCT(BC12:BC17,BC20:BC25))</f>
        <v>1.5266759880650873</v>
      </c>
      <c r="BD10">
        <f ca="1">SQRT($AD$11/SUMPRODUCT(BD12:BD17,BD20:BD25))</f>
        <v>1.4733242732031342</v>
      </c>
      <c r="BE10">
        <f ca="1">SQRT($AD$11/SUMPRODUCT(BE12:BE17,BE20:BE25))</f>
        <v>1.4289384310955926</v>
      </c>
      <c r="BF10">
        <f ca="1">SQRT($AD$11/SUMPRODUCT(BF12:BF17,BF20:BF25))</f>
        <v>1.3911854748956038</v>
      </c>
      <c r="BG10">
        <f ca="1">SQRT($AD$11/SUMPRODUCT(BG12:BG17,BG20:BG25))</f>
        <v>1.359266005510092</v>
      </c>
      <c r="BH10">
        <f ca="1">SQRT($AD$11/SUMPRODUCT(BH12:BH17,BH20:BH25))</f>
        <v>1.3321608586363234</v>
      </c>
      <c r="BI10">
        <f ca="1">SQRT($AD$11/SUMPRODUCT(BI12:BI17,BI20:BI25))</f>
        <v>1.3091036017150839</v>
      </c>
      <c r="BJ10">
        <f ca="1">SQRT($AD$11/SUMPRODUCT(BJ12:BJ17,BJ20:BJ25))</f>
        <v>1.289435634564311</v>
      </c>
      <c r="BK10">
        <f ca="1">SQRT($AD$11/SUMPRODUCT(BK12:BK17,BK20:BK25))</f>
        <v>1.272619077261693</v>
      </c>
      <c r="BL10">
        <f ca="1">SQRT($AD$11/SUMPRODUCT(BL12:BL17,BL20:BL25))</f>
        <v>1.2582075232328673</v>
      </c>
      <c r="BM10">
        <f ca="1">SQRT($AD$11/SUMPRODUCT(BM12:BM17,BM20:BM25))</f>
        <v>1.2458314859014503</v>
      </c>
      <c r="BN10">
        <f ca="1">SQRT($AD$11/SUMPRODUCT(BN12:BN17,BN20:BN25))</f>
        <v>1.2351835628178525</v>
      </c>
      <c r="BO10">
        <f ca="1">SQRT($AD$11/SUMPRODUCT(BO12:BO17,BO20:BO25))</f>
        <v>1.2260071639798555</v>
      </c>
      <c r="BP10">
        <f ca="1">SQRT($AD$11/SUMPRODUCT(BP12:BP17,BP20:BP25))</f>
        <v>1.2180872221283345</v>
      </c>
      <c r="BQ10">
        <f ca="1">SQRT($AD$11/SUMPRODUCT(BQ12:BQ17,BQ20:BQ25))</f>
        <v>1.2112427854037258</v>
      </c>
      <c r="BR10">
        <f ca="1">SQRT($AD$11/SUMPRODUCT(BR12:BR17,BR20:BR25))</f>
        <v>1.2053210402009986</v>
      </c>
      <c r="BS10">
        <f ca="1">SQRT($AD$11/SUMPRODUCT(BS12:BS17,BS20:BS25))</f>
        <v>1.2001924914790902</v>
      </c>
      <c r="BT10">
        <f ca="1">SQRT($AD$11/SUMPRODUCT(BT12:BT17,BT20:BT25))</f>
        <v>1.1957470552590785</v>
      </c>
      <c r="BU10">
        <f ca="1">SQRT($AD$11/SUMPRODUCT(BU12:BU17,BU20:BU25))</f>
        <v>1.1918908772074783</v>
      </c>
      <c r="BV10">
        <f ca="1">SQRT($AD$11/SUMPRODUCT(BV12:BV17,BV20:BV25))</f>
        <v>1.18854372908116</v>
      </c>
      <c r="BW10">
        <f ca="1">SQRT($AD$11/SUMPRODUCT(BW12:BW17,BW20:BW25))</f>
        <v>1.185636867457645</v>
      </c>
      <c r="BX10">
        <f ca="1">SQRT($AD$11/SUMPRODUCT(BX12:BX17,BX20:BX25))</f>
        <v>1.1831112638971177</v>
      </c>
      <c r="BY10">
        <f ca="1">SQRT($AD$11/SUMPRODUCT(BY12:BY17,BY20:BY25))</f>
        <v>1.1809161351053994</v>
      </c>
      <c r="BZ10">
        <f ca="1">SQRT($AD$11/SUMPRODUCT(BZ12:BZ17,BZ20:BZ25))</f>
        <v>1.1790077166713135</v>
      </c>
      <c r="CA10">
        <f ca="1">SQRT($AD$11/SUMPRODUCT(CA12:CA17,CA20:CA25))</f>
        <v>1.177348235617721</v>
      </c>
      <c r="CB10">
        <f ca="1">SQRT($AD$11/SUMPRODUCT(CB12:CB17,CB20:CB25))</f>
        <v>1.1759050460786022</v>
      </c>
      <c r="CC10">
        <f ca="1">SQRT($AD$11/SUMPRODUCT(CC12:CC17,CC20:CC25))</f>
        <v>1.1746498995006285</v>
      </c>
      <c r="CD10">
        <f ca="1">SQRT($AD$11/SUMPRODUCT(CD12:CD17,CD20:CD25))</f>
        <v>1.1735583263231972</v>
      </c>
      <c r="CE10">
        <f ca="1">SQRT($AD$11/SUMPRODUCT(CE12:CE17,CE20:CE25))</f>
        <v>1.1726091104670817</v>
      </c>
      <c r="CF10">
        <f ca="1">SQRT($AD$11/SUMPRODUCT(CF12:CF17,CF20:CF25))</f>
        <v>1.171783841425968</v>
      </c>
      <c r="CG10">
        <f ca="1">SQRT($AD$11/SUMPRODUCT(CG12:CG17,CG20:CG25))</f>
        <v>1.1710665315115589</v>
      </c>
      <c r="CH10">
        <f ca="1">SQRT($AD$11/SUMPRODUCT(CH12:CH17,CH20:CH25))</f>
        <v>1.1704432880078313</v>
      </c>
      <c r="CI10">
        <f ca="1">SQRT($AD$11/SUMPRODUCT(CI12:CI17,CI20:CI25))</f>
        <v>1.1699020317632058</v>
      </c>
      <c r="CJ10">
        <f ca="1">SQRT($AD$11/SUMPRODUCT(CJ12:CJ17,CJ20:CJ25))</f>
        <v>1.1694322551830427</v>
      </c>
      <c r="CK10">
        <f ca="1">SQRT($AD$11/SUMPRODUCT(CK12:CK17,CK20:CK25))</f>
        <v>1.1690248137501362</v>
      </c>
      <c r="CL10">
        <f ca="1">SQRT($AD$11/SUMPRODUCT(CL12:CL17,CL20:CL25))</f>
        <v>1.1686717461529013</v>
      </c>
      <c r="CM10">
        <f ca="1">SQRT($AD$11/SUMPRODUCT(CM12:CM17,CM20:CM25))</f>
        <v>1.1683661188827053</v>
      </c>
      <c r="CN10">
        <f ca="1">SQRT($AD$11/SUMPRODUCT(CN12:CN17,CN20:CN25))</f>
        <v>1.1681018918068256</v>
      </c>
      <c r="CO10">
        <f ca="1">SQRT($AD$11/SUMPRODUCT(CO12:CO17,CO20:CO25))</f>
        <v>1.1678738017582639</v>
      </c>
      <c r="CP10">
        <f ca="1">SQRT($AD$11/SUMPRODUCT(CP12:CP17,CP20:CP25))</f>
        <v>1.1676772616288773</v>
      </c>
      <c r="CQ10">
        <f ca="1">SQRT($AD$11/SUMPRODUCT(CQ12:CQ17,CQ20:CQ25))</f>
        <v>1.1675082728245778</v>
      </c>
      <c r="CR10">
        <f ca="1">SQRT($AD$11/SUMPRODUCT(CR12:CR17,CR20:CR25))</f>
        <v>1.1673633492538658</v>
      </c>
      <c r="CS10">
        <f ca="1">SQRT($AD$11/SUMPRODUCT(CS12:CS17,CS20:CS25))</f>
        <v>1.1672394512842377</v>
      </c>
      <c r="CT10">
        <f ca="1">SQRT($AD$11/SUMPRODUCT(CT12:CT17,CT20:CT25))</f>
        <v>1.1671339283235942</v>
      </c>
      <c r="CU10">
        <f ca="1">SQRT($AD$11/SUMPRODUCT(CU12:CU17,CU20:CU25))</f>
        <v>1.1670444688725183</v>
      </c>
      <c r="CV10">
        <f ca="1">SQRT($AD$11/SUMPRODUCT(CV12:CV17,CV20:CV25))</f>
        <v>1.1669690570538134</v>
      </c>
      <c r="CW10">
        <f ca="1">SQRT($AD$11/SUMPRODUCT(CW12:CW17,CW20:CW25))</f>
        <v>1.1669059347625839</v>
      </c>
      <c r="CX10">
        <f ca="1">SQRT($AD$11/SUMPRODUCT(CX12:CX17,CX20:CX25))</f>
        <v>1.166853568697132</v>
      </c>
      <c r="CY10">
        <f ca="1">SQRT($AD$11/SUMPRODUCT(CY12:CY17,CY20:CY25))</f>
        <v>1.1668106216311798</v>
      </c>
      <c r="CZ10">
        <f ca="1">SQRT($AD$11/SUMPRODUCT(CZ12:CZ17,CZ20:CZ25))</f>
        <v>1.1667759273739589</v>
      </c>
      <c r="DA10">
        <f ca="1">SQRT($AD$11/SUMPRODUCT(DA12:DA17,DA20:DA25))</f>
        <v>1.1667484689386747</v>
      </c>
      <c r="DB10">
        <f ca="1">SQRT($AD$11/SUMPRODUCT(DB12:DB17,DB20:DB25))</f>
        <v>1.1667273595035876</v>
      </c>
      <c r="DC10">
        <f ca="1">SQRT($AD$11/SUMPRODUCT(DC12:DC17,DC20:DC25))</f>
        <v>1.1667118258048859</v>
      </c>
      <c r="DD10">
        <f ca="1">SQRT($AD$11/SUMPRODUCT(DD12:DD17,DD20:DD25))</f>
        <v>1.1667011936480063</v>
      </c>
      <c r="DE10">
        <f ca="1">SQRT($AD$11/SUMPRODUCT(DE12:DE17,DE20:DE25))</f>
        <v>1.1666948752650925</v>
      </c>
      <c r="DF10">
        <f ca="1">SQRT($AD$11/SUMPRODUCT(DF12:DF17,DF20:DF25))</f>
        <v>1.1666923582818072</v>
      </c>
      <c r="DG10">
        <f ca="1">SQRT($AD$11/SUMPRODUCT(DG12:DG17,DG20:DG25))</f>
        <v>1.1666931960875015</v>
      </c>
      <c r="DH10">
        <f ca="1">SQRT($AD$11/SUMPRODUCT(DH12:DH17,DH20:DH25))</f>
        <v>1.1666969994294252</v>
      </c>
      <c r="DI10">
        <f ca="1">SQRT($AD$11/SUMPRODUCT(DI12:DI17,DI20:DI25))</f>
        <v>1.166703429074847</v>
      </c>
      <c r="DJ10">
        <f ca="1">SQRT($AD$11/SUMPRODUCT(DJ12:DJ17,DJ20:DJ25))</f>
        <v>1.1667121894050529</v>
      </c>
      <c r="DK10">
        <f ca="1">SQRT($AD$11/SUMPRODUCT(DK12:DK17,DK20:DK25))</f>
        <v>1.1667230228226904</v>
      </c>
      <c r="DL10">
        <f ca="1">SQRT($AD$11/SUMPRODUCT(DL12:DL17,DL20:DL25))</f>
        <v>1.1667357048691165</v>
      </c>
      <c r="DM10">
        <f ca="1">SQRT($AD$11/SUMPRODUCT(DM12:DM17,DM20:DM25))</f>
        <v>1.1667500399616473</v>
      </c>
      <c r="DN10">
        <f ca="1">SQRT($AD$11/SUMPRODUCT(DN12:DN17,DN20:DN25))</f>
        <v>1.1667658576720974</v>
      </c>
      <c r="DO10">
        <f ca="1">SQRT($AD$11/SUMPRODUCT(DO12:DO17,DO20:DO25))</f>
        <v>1.1667830094780511</v>
      </c>
      <c r="DP10">
        <f ca="1">SQRT($AD$11/SUMPRODUCT(DP12:DP17,DP20:DP25))</f>
        <v>1.1668013659270027</v>
      </c>
      <c r="DQ10">
        <f ca="1">SQRT($AD$11/SUMPRODUCT(DQ12:DQ17,DQ20:DQ25))</f>
        <v>1.1668208141611434</v>
      </c>
      <c r="DR10">
        <f ca="1">SQRT($AD$11/SUMPRODUCT(DR12:DR17,DR20:DR25))</f>
        <v>1.1668412557571872</v>
      </c>
      <c r="DS10">
        <f ca="1">SQRT($AD$11/SUMPRODUCT(DS12:DS17,DS20:DS25))</f>
        <v>1.1668626048414148</v>
      </c>
      <c r="DT10">
        <f ca="1">SQRT($AD$11/SUMPRODUCT(DT12:DT17,DT20:DT25))</f>
        <v>1.1668847864451592</v>
      </c>
      <c r="DU10">
        <f ca="1">SQRT($AD$11/SUMPRODUCT(DU12:DU17,DU20:DU25))</f>
        <v>1.1669077350703603</v>
      </c>
      <c r="DV10">
        <f ca="1">SQRT($AD$11/SUMPRODUCT(DV12:DV17,DV20:DV25))</f>
        <v>1.1669313934386485</v>
      </c>
      <c r="DW10">
        <f ca="1">SQRT($AD$11/SUMPRODUCT(DW12:DW17,DW20:DW25))</f>
        <v>1.1669557114007749</v>
      </c>
      <c r="DX10">
        <f ca="1">SQRT($AD$11/SUMPRODUCT(DX12:DX17,DX20:DX25))</f>
        <v>1.1669806449861315</v>
      </c>
      <c r="DY10">
        <f ca="1">SQRT($AD$11/SUMPRODUCT(DY12:DY17,DY20:DY25))</f>
        <v>1.1670061555746531</v>
      </c>
      <c r="DZ10">
        <f ca="1">SQRT($AD$11/SUMPRODUCT(DZ12:DZ17,DZ20:DZ25))</f>
        <v>1.1670322091756347</v>
      </c>
      <c r="EA10">
        <f ca="1">SQRT($AD$11/SUMPRODUCT(EA12:EA17,EA20:EA25))</f>
        <v>1.1670587757999342</v>
      </c>
      <c r="EB10">
        <f ca="1">SQRT($AD$11/SUMPRODUCT(EB12:EB17,EB20:EB25))</f>
        <v>1.1670858289137467</v>
      </c>
      <c r="EC10">
        <f ca="1">SQRT($AD$11/SUMPRODUCT(EC12:EC17,EC20:EC25))</f>
        <v>1.1671133449636109</v>
      </c>
      <c r="ED10">
        <f ca="1">SQRT($AD$11/SUMPRODUCT(ED12:ED17,ED20:ED25))</f>
        <v>1.1671413029636186</v>
      </c>
      <c r="EE10">
        <f ca="1">SQRT($AD$11/SUMPRODUCT(EE12:EE17,EE20:EE25))</f>
        <v>1.167169684136927</v>
      </c>
      <c r="EF10">
        <f ca="1">SQRT($AD$11/SUMPRODUCT(EF12:EF17,EF20:EF25))</f>
        <v>1.1671984716046739</v>
      </c>
      <c r="EG10">
        <f ca="1">SQRT($AD$11/SUMPRODUCT(EG12:EG17,EG20:EG25))</f>
        <v>1.167227650116256</v>
      </c>
      <c r="EH10">
        <f ca="1">SQRT($AD$11/SUMPRODUCT(EH12:EH17,EH20:EH25))</f>
        <v>1.1672572058156918</v>
      </c>
      <c r="EI10">
        <f ca="1">SQRT($AD$11/SUMPRODUCT(EI12:EI17,EI20:EI25))</f>
        <v>1.1672871260394677</v>
      </c>
      <c r="EJ10">
        <f ca="1">SQRT($AD$11/SUMPRODUCT(EJ12:EJ17,EJ20:EJ25))</f>
        <v>1.167317399141816</v>
      </c>
      <c r="EK10">
        <f ca="1">SQRT($AD$11/SUMPRODUCT(EK12:EK17,EK20:EK25))</f>
        <v>1.1673480143439132</v>
      </c>
      <c r="EL10">
        <f ca="1">SQRT($AD$11/SUMPRODUCT(EL12:EL17,EL20:EL25))</f>
        <v>1.1673789616039145</v>
      </c>
      <c r="EM10">
        <f ca="1">SQRT($AD$11/SUMPRODUCT(EM12:EM17,EM20:EM25))</f>
        <v>1.1674102315051238</v>
      </c>
      <c r="EN10">
        <f ca="1">SQRT($AD$11/SUMPRODUCT(EN12:EN17,EN20:EN25))</f>
        <v>1.1674418151599579</v>
      </c>
      <c r="EO10">
        <f ca="1">SQRT($AD$11/SUMPRODUCT(EO12:EO17,EO20:EO25))</f>
        <v>1.1674737041276326</v>
      </c>
      <c r="EP10">
        <f ca="1">SQRT($AD$11/SUMPRODUCT(EP12:EP17,EP20:EP25))</f>
        <v>1.1675058903437867</v>
      </c>
      <c r="EQ10">
        <f ca="1">SQRT($AD$11/SUMPRODUCT(EQ12:EQ17,EQ20:EQ25))</f>
        <v>1.1675383660604679</v>
      </c>
      <c r="ER10">
        <f ca="1">SQRT($AD$11/SUMPRODUCT(ER12:ER17,ER20:ER25))</f>
        <v>1.1675711237951087</v>
      </c>
      <c r="ES10">
        <f ca="1">SQRT($AD$11/SUMPRODUCT(ES12:ES17,ES20:ES25))</f>
        <v>1.1676041562872965</v>
      </c>
    </row>
    <row r="11" spans="1:149">
      <c r="A11" s="6">
        <f ca="1">LN((RAND()^(-Results!$E$4))-1)</f>
        <v>9.5786084067607895</v>
      </c>
      <c r="B11" s="6">
        <f ca="1">LN((RAND()^(-Results!$E$4))-1)</f>
        <v>4.2729631672661927</v>
      </c>
      <c r="C11" s="6">
        <f ca="1">LN((RAND()^(-Results!$E$4))-1)</f>
        <v>4.0702326182795412</v>
      </c>
      <c r="D11" s="6">
        <f ca="1">LN((RAND()^(-Results!$E$4))-1)</f>
        <v>3.1593670501331341</v>
      </c>
      <c r="E11" s="6">
        <f ca="1">LN((RAND()^(-Results!$E$4))-1)</f>
        <v>-3.1428762727790294</v>
      </c>
      <c r="F11" s="6">
        <f ca="1">LN((RAND()^(-Results!$E$4))-1)</f>
        <v>3.927487847898723</v>
      </c>
      <c r="G11" s="6">
        <f ca="1">LN((RAND()^(-Results!$E$4))-1)</f>
        <v>7.9370540635274862</v>
      </c>
      <c r="H11" s="6">
        <f t="shared" ca="1" si="0"/>
        <v>5.4600215265119321</v>
      </c>
      <c r="I11" s="10">
        <f ca="1">SUMPRODUCT(J11:O11,Results!B$12:G$12)+Results!$E$5*H11</f>
        <v>-35.918527458981941</v>
      </c>
      <c r="J11" s="10">
        <f ca="1">SUMPRODUCT($A11:$F11,Results!$B$15:$G$15)</f>
        <v>6.9898013241287851</v>
      </c>
      <c r="K11" s="10">
        <f ca="1">SUMPRODUCT($A11:$F11,Results!$B$16:$G$16)</f>
        <v>-28.24991206256022</v>
      </c>
      <c r="L11" s="10">
        <f ca="1">SUMPRODUCT($A11:$F11,Results!$B$17:$G$17)</f>
        <v>-2.177524648038629</v>
      </c>
      <c r="M11" s="10">
        <f ca="1">SUMPRODUCT($A11:$F11,Results!$B$18:$G$18)</f>
        <v>-36.071654626933558</v>
      </c>
      <c r="N11" s="10">
        <f ca="1">SUMPRODUCT($A11:$F11,Results!$B$19:$G$19)</f>
        <v>-5.8789041044944756</v>
      </c>
      <c r="O11" s="10">
        <f ca="1">SUMPRODUCT($A11:$F11,Results!$B$20:$G$20)</f>
        <v>-26.450924624247783</v>
      </c>
      <c r="P11" s="10" cm="1">
        <f t="array" aca="1" ref="P11" ca="1">SUMPRODUCT(J11:O11,TRANSPOSE(BL$20:BL$25))+$AD$20-$BL$27</f>
        <v>-65.459937729817426</v>
      </c>
      <c r="Q11" s="10" cm="1">
        <f t="array" aca="1" ref="Q11" ca="1">SUMPRODUCT(J11:O11,TRANSPOSE(ES$20:ES$25))+$AD$20-$ES$27</f>
        <v>-71.016639717175835</v>
      </c>
      <c r="R11" s="10">
        <f ca="1">I11-Results!$E$5*H11</f>
        <v>-68.678656618053537</v>
      </c>
      <c r="S11" s="10" cm="1">
        <f t="array" aca="1" ref="S11" ca="1">SUMPRODUCT(J11:O11,TRANSPOSE(AR$28:AR$33))+$AD$20-$AC$26</f>
        <v>-47.550577820584827</v>
      </c>
      <c r="T11" s="10">
        <f ca="1">SUMPRODUCT(J11:O11,Results!K$9:P$9)</f>
        <v>-68.292279339636863</v>
      </c>
      <c r="U11" s="10">
        <f ca="1">SUMPRODUCT(J11:O11,Results!K$9:P$9)+$AD$20-$AC$31</f>
        <v>-68.221684028484532</v>
      </c>
      <c r="V11" s="10">
        <f t="shared" ca="1" si="1"/>
        <v>29.541410270835485</v>
      </c>
      <c r="W11" s="10">
        <f t="shared" ca="1" si="2"/>
        <v>35.098112258193893</v>
      </c>
      <c r="X11" s="10">
        <f t="shared" ca="1" si="3"/>
        <v>32.760129159071596</v>
      </c>
      <c r="Y11" s="10">
        <f t="shared" ca="1" si="4"/>
        <v>11.632050361602886</v>
      </c>
      <c r="Z11" s="10">
        <f t="shared" ca="1" si="5"/>
        <v>-9.2263372076873971</v>
      </c>
      <c r="AA11" s="10">
        <f t="shared" ca="1" si="6"/>
        <v>32.30315656950259</v>
      </c>
      <c r="AC11" s="14" t="s">
        <v>0</v>
      </c>
      <c r="AD11" s="8">
        <f ca="1">COVAR($I:$I,I:I)</f>
        <v>1510.5126932483936</v>
      </c>
      <c r="AE11" s="8">
        <f ca="1">COVAR($I:$I,J:J)</f>
        <v>-281.89578750953825</v>
      </c>
      <c r="AF11" s="8">
        <f ca="1">COVAR($I:$I,K:K)</f>
        <v>145.69655845611865</v>
      </c>
      <c r="AG11" s="8">
        <f ca="1">COVAR($I:$I,L:L)</f>
        <v>144.85122472358364</v>
      </c>
      <c r="AH11" s="8">
        <f ca="1">COVAR($I:$I,M:M)</f>
        <v>412.21821821185989</v>
      </c>
      <c r="AI11" s="8">
        <f ca="1">COVAR($I:$I,N:N)</f>
        <v>-58.999318189372765</v>
      </c>
      <c r="AJ11" s="8">
        <f ca="1">COVAR($I:$I,O:O)</f>
        <v>100.4692381536095</v>
      </c>
      <c r="AK11" s="12"/>
      <c r="AL11" s="12"/>
      <c r="AM11" s="2"/>
      <c r="AN11" s="3"/>
      <c r="AO11" s="33">
        <f>Results!B5</f>
        <v>1</v>
      </c>
      <c r="AP11" s="32">
        <f t="shared" ref="AP11:AP15" si="8">$AO11*AP$9</f>
        <v>1</v>
      </c>
      <c r="AQ11" s="32">
        <f t="shared" si="7"/>
        <v>1</v>
      </c>
      <c r="AR11" s="32">
        <f t="shared" si="7"/>
        <v>1</v>
      </c>
      <c r="AS11" s="32">
        <f t="shared" si="7"/>
        <v>1</v>
      </c>
      <c r="AT11" s="32">
        <f t="shared" si="7"/>
        <v>1</v>
      </c>
      <c r="AU11" s="32">
        <f t="shared" si="7"/>
        <v>1</v>
      </c>
    </row>
    <row r="12" spans="1:149" ht="16.5">
      <c r="A12" s="6">
        <f ca="1">LN((RAND()^(-Results!$E$4))-1)</f>
        <v>3.1069658998832068</v>
      </c>
      <c r="B12" s="6">
        <f ca="1">LN((RAND()^(-Results!$E$4))-1)</f>
        <v>6.1669302171373941</v>
      </c>
      <c r="C12" s="6">
        <f ca="1">LN((RAND()^(-Results!$E$4))-1)</f>
        <v>5.4164740170275207</v>
      </c>
      <c r="D12" s="6">
        <f ca="1">LN((RAND()^(-Results!$E$4))-1)</f>
        <v>-1.001770254462574</v>
      </c>
      <c r="E12" s="6">
        <f ca="1">LN((RAND()^(-Results!$E$4))-1)</f>
        <v>-1.9108670500644433E-2</v>
      </c>
      <c r="F12" s="6">
        <f ca="1">LN((RAND()^(-Results!$E$4))-1)</f>
        <v>0.88353503087099661</v>
      </c>
      <c r="G12" s="6">
        <f ca="1">LN((RAND()^(-Results!$E$4))-1)</f>
        <v>-0.62966038054666684</v>
      </c>
      <c r="H12" s="6">
        <f t="shared" ca="1" si="0"/>
        <v>-3.1066929175622207</v>
      </c>
      <c r="I12" s="10">
        <f ca="1">SUMPRODUCT(J12:O12,Results!B$12:G$12)+Results!$E$5*H12</f>
        <v>-65.288093703512573</v>
      </c>
      <c r="J12" s="10">
        <f ca="1">SUMPRODUCT($A12:$F12,Results!$B$15:$G$15)</f>
        <v>0.366361522935021</v>
      </c>
      <c r="K12" s="10">
        <f ca="1">SUMPRODUCT($A12:$F12,Results!$B$16:$G$16)</f>
        <v>-13.82194451917321</v>
      </c>
      <c r="L12" s="10">
        <f ca="1">SUMPRODUCT($A12:$F12,Results!$B$17:$G$17)</f>
        <v>-9.3485670431170149</v>
      </c>
      <c r="M12" s="10">
        <f ca="1">SUMPRODUCT($A12:$F12,Results!$B$18:$G$18)</f>
        <v>-38.46723734659475</v>
      </c>
      <c r="N12" s="10">
        <f ca="1">SUMPRODUCT($A12:$F12,Results!$B$19:$G$19)</f>
        <v>-4.9954238313936434</v>
      </c>
      <c r="O12" s="10">
        <f ca="1">SUMPRODUCT($A12:$F12,Results!$B$20:$G$20)</f>
        <v>-15.840565784900399</v>
      </c>
      <c r="P12" s="10" cm="1">
        <f t="array" aca="1" ref="P12" ca="1">SUMPRODUCT(J12:O12,TRANSPOSE(BL$20:BL$25))+$AD$20-$BL$27</f>
        <v>-50.846983795616104</v>
      </c>
      <c r="Q12" s="10" cm="1">
        <f t="array" aca="1" ref="Q12" ca="1">SUMPRODUCT(J12:O12,TRANSPOSE(ES$20:ES$25))+$AD$20-$ES$27</f>
        <v>-50.560555337643137</v>
      </c>
      <c r="R12" s="10">
        <f ca="1">I12-Results!$E$5*H12</f>
        <v>-46.647936198139249</v>
      </c>
      <c r="S12" s="10" cm="1">
        <f t="array" aca="1" ref="S12" ca="1">SUMPRODUCT(J12:O12,TRANSPOSE(AR$28:AR$33))+$AD$20-$AC$26</f>
        <v>-44.501851685159018</v>
      </c>
      <c r="T12" s="10">
        <f ca="1">SUMPRODUCT(J12:O12,Results!K$9:P$9)</f>
        <v>-49.134207589428222</v>
      </c>
      <c r="U12" s="10">
        <f ca="1">SUMPRODUCT(J12:O12,Results!K$9:P$9)+$AD$20-$AC$31</f>
        <v>-49.063612278275883</v>
      </c>
      <c r="V12" s="10">
        <f t="shared" ca="1" si="1"/>
        <v>-14.441109907896468</v>
      </c>
      <c r="W12" s="10">
        <f t="shared" ca="1" si="2"/>
        <v>-14.727538365869435</v>
      </c>
      <c r="X12" s="10">
        <f t="shared" ca="1" si="3"/>
        <v>-18.640157505373324</v>
      </c>
      <c r="Y12" s="10">
        <f t="shared" ca="1" si="4"/>
        <v>-20.786242018353555</v>
      </c>
      <c r="Z12" s="10">
        <f t="shared" ca="1" si="5"/>
        <v>-38.595903452218025</v>
      </c>
      <c r="AA12" s="10">
        <f t="shared" ca="1" si="6"/>
        <v>-16.224481425236689</v>
      </c>
      <c r="AC12" s="15" t="s">
        <v>108</v>
      </c>
      <c r="AD12" s="8">
        <f ca="1">COVAR($J:$J,I:I)</f>
        <v>-281.89578750953825</v>
      </c>
      <c r="AE12" s="8">
        <f ca="1">COVAR($J:$J,J:J)</f>
        <v>223.56977876468903</v>
      </c>
      <c r="AF12" s="8">
        <f ca="1">COVAR($J:$J,K:K)</f>
        <v>34.136083062286517</v>
      </c>
      <c r="AG12" s="8">
        <f ca="1">COVAR($J:$J,L:L)</f>
        <v>-63.81327896343803</v>
      </c>
      <c r="AH12" s="8">
        <f ca="1">COVAR($J:$J,M:M)</f>
        <v>-138.27349855337758</v>
      </c>
      <c r="AI12" s="8">
        <f ca="1">COVAR($J:$J,N:N)</f>
        <v>-56.483977385738612</v>
      </c>
      <c r="AJ12" s="8">
        <f ca="1">COVAR($J:$J,O:O)</f>
        <v>-109.60272421890242</v>
      </c>
      <c r="AK12" s="12"/>
      <c r="AN12" s="3"/>
      <c r="AO12" s="33">
        <f>Results!B6</f>
        <v>1</v>
      </c>
      <c r="AP12" s="32">
        <f t="shared" si="8"/>
        <v>1</v>
      </c>
      <c r="AQ12" s="32">
        <f t="shared" si="7"/>
        <v>1</v>
      </c>
      <c r="AR12" s="32">
        <f t="shared" si="7"/>
        <v>1</v>
      </c>
      <c r="AS12" s="32">
        <f t="shared" si="7"/>
        <v>1</v>
      </c>
      <c r="AT12" s="32">
        <f t="shared" si="7"/>
        <v>1</v>
      </c>
      <c r="AU12" s="32">
        <f t="shared" si="7"/>
        <v>1</v>
      </c>
      <c r="AW12" s="10" cm="1">
        <f t="array" aca="1" ref="AW12" ca="1">SUMPRODUCT($AE12:$AJ12,TRANSPOSE(AW$20:AW$25))</f>
        <v>0</v>
      </c>
      <c r="AX12" s="10" cm="1">
        <f t="array" aca="1" ref="AX12" ca="1">SUMPRODUCT($AE12:$AJ12,TRANSPOSE(AX$20:AX$25))</f>
        <v>-275.31617113437517</v>
      </c>
      <c r="AY12" s="10" cm="1">
        <f t="array" aca="1" ref="AY12" ca="1">SUMPRODUCT($AE12:$AJ12,TRANSPOSE(AY$20:AY$25))</f>
        <v>-197.35626295807882</v>
      </c>
      <c r="AZ12" s="10" cm="1">
        <f t="array" aca="1" ref="AZ12" ca="1">SUMPRODUCT($AE12:$AJ12,TRANSPOSE(AZ$20:AZ$25))</f>
        <v>-224.17557229723599</v>
      </c>
      <c r="BA12" s="10" cm="1">
        <f t="array" aca="1" ref="BA12" ca="1">SUMPRODUCT($AE12:$AJ12,TRANSPOSE(BA$20:BA$25))</f>
        <v>-222.53970976785826</v>
      </c>
      <c r="BB12" s="10" cm="1">
        <f t="array" aca="1" ref="BB12" ca="1">SUMPRODUCT($AE12:$AJ12,TRANSPOSE(BB$20:BB$25))</f>
        <v>-229.8958576454032</v>
      </c>
      <c r="BC12" s="10" cm="1">
        <f t="array" aca="1" ref="BC12" ca="1">SUMPRODUCT($AE12:$AJ12,TRANSPOSE(BC$20:BC$25))</f>
        <v>-234.89575515832229</v>
      </c>
      <c r="BD12" s="10" cm="1">
        <f t="array" aca="1" ref="BD12" ca="1">SUMPRODUCT($AE12:$AJ12,TRANSPOSE(BD$20:BD$25))</f>
        <v>-240.45452679481895</v>
      </c>
      <c r="BE12" s="10" cm="1">
        <f t="array" aca="1" ref="BE12" ca="1">SUMPRODUCT($AE12:$AJ12,TRANSPOSE(BE$20:BE$25))</f>
        <v>-245.52627447958361</v>
      </c>
      <c r="BF12" s="10" cm="1">
        <f t="array" aca="1" ref="BF12" ca="1">SUMPRODUCT($AE12:$AJ12,TRANSPOSE(BF$20:BF$25))</f>
        <v>-250.29935529777282</v>
      </c>
      <c r="BG12" s="10" cm="1">
        <f t="array" aca="1" ref="BG12" ca="1">SUMPRODUCT($AE12:$AJ12,TRANSPOSE(BG$20:BG$25))</f>
        <v>-254.66758169306735</v>
      </c>
      <c r="BH12" s="10" cm="1">
        <f t="array" aca="1" ref="BH12" ca="1">SUMPRODUCT($AE12:$AJ12,TRANSPOSE(BH$20:BH$25))</f>
        <v>-258.64793132867607</v>
      </c>
      <c r="BI12" s="10" cm="1">
        <f t="array" aca="1" ref="BI12" ca="1">SUMPRODUCT($AE12:$AJ12,TRANSPOSE(BI$20:BI$25))</f>
        <v>-262.24552727106897</v>
      </c>
      <c r="BJ12" s="10" cm="1">
        <f t="array" aca="1" ref="BJ12" ca="1">SUMPRODUCT($AE12:$AJ12,TRANSPOSE(BJ$20:BJ$25))</f>
        <v>-265.4827539349979</v>
      </c>
      <c r="BK12" s="10" cm="1">
        <f t="array" aca="1" ref="BK12" ca="1">SUMPRODUCT($AE12:$AJ12,TRANSPOSE(BK$20:BK$25))</f>
        <v>-268.38451557285458</v>
      </c>
      <c r="BL12" s="10" cm="1">
        <f t="array" aca="1" ref="BL12" ca="1">SUMPRODUCT($AE12:$AJ12,TRANSPOSE(BL$20:BL$25))</f>
        <v>-270.97838089139145</v>
      </c>
      <c r="BM12" s="10" cm="1">
        <f t="array" aca="1" ref="BM12" ca="1">SUMPRODUCT($AE12:$AJ12,TRANSPOSE(BM$20:BM$25))</f>
        <v>-273.29195118448507</v>
      </c>
      <c r="BN12" s="10" cm="1">
        <f t="array" aca="1" ref="BN12" ca="1">SUMPRODUCT($AE12:$AJ12,TRANSPOSE(BN$20:BN$25))</f>
        <v>-275.35202781932048</v>
      </c>
      <c r="BO12" s="10" cm="1">
        <f t="array" aca="1" ref="BO12" ca="1">SUMPRODUCT($AE12:$AJ12,TRANSPOSE(BO$20:BO$25))</f>
        <v>-277.18392089735289</v>
      </c>
      <c r="BP12" s="10" cm="1">
        <f t="array" aca="1" ref="BP12" ca="1">SUMPRODUCT($AE12:$AJ12,TRANSPOSE(BP$20:BP$25))</f>
        <v>-278.8111475772555</v>
      </c>
      <c r="BQ12" s="10" cm="1">
        <f t="array" aca="1" ref="BQ12" ca="1">SUMPRODUCT($AE12:$AJ12,TRANSPOSE(BQ$20:BQ$25))</f>
        <v>-280.25529550687816</v>
      </c>
      <c r="BR12" s="10" cm="1">
        <f t="array" aca="1" ref="BR12" ca="1">SUMPRODUCT($AE12:$AJ12,TRANSPOSE(BR$20:BR$25))</f>
        <v>-281.53601397119888</v>
      </c>
      <c r="BS12" s="10" cm="1">
        <f t="array" aca="1" ref="BS12" ca="1">SUMPRODUCT($AE12:$AJ12,TRANSPOSE(BS$20:BS$25))</f>
        <v>-282.67107581743898</v>
      </c>
      <c r="BT12" s="10" cm="1">
        <f t="array" aca="1" ref="BT12" ca="1">SUMPRODUCT($AE12:$AJ12,TRANSPOSE(BT$20:BT$25))</f>
        <v>-283.67648191045078</v>
      </c>
      <c r="BU12" s="10" cm="1">
        <f t="array" aca="1" ref="BU12" ca="1">SUMPRODUCT($AE12:$AJ12,TRANSPOSE(BU$20:BU$25))</f>
        <v>-284.56658708814786</v>
      </c>
      <c r="BV12" s="10" cm="1">
        <f t="array" aca="1" ref="BV12" ca="1">SUMPRODUCT($AE12:$AJ12,TRANSPOSE(BV$20:BV$25))</f>
        <v>-285.35423486691354</v>
      </c>
      <c r="BW12" s="10" cm="1">
        <f t="array" aca="1" ref="BW12" ca="1">SUMPRODUCT($AE12:$AJ12,TRANSPOSE(BW$20:BW$25))</f>
        <v>-286.05089267322148</v>
      </c>
      <c r="BX12" s="10" cm="1">
        <f t="array" aca="1" ref="BX12" ca="1">SUMPRODUCT($AE12:$AJ12,TRANSPOSE(BX$20:BX$25))</f>
        <v>-286.66678266355035</v>
      </c>
      <c r="BY12" s="10" cm="1">
        <f t="array" aca="1" ref="BY12" ca="1">SUMPRODUCT($AE12:$AJ12,TRANSPOSE(BY$20:BY$25))</f>
        <v>-287.21100527701191</v>
      </c>
      <c r="BZ12" s="10" cm="1">
        <f t="array" aca="1" ref="BZ12" ca="1">SUMPRODUCT($AE12:$AJ12,TRANSPOSE(BZ$20:BZ$25))</f>
        <v>-287.69165404627358</v>
      </c>
      <c r="CA12" s="10" cm="1">
        <f t="array" aca="1" ref="CA12" ca="1">SUMPRODUCT($AE12:$AJ12,TRANSPOSE(CA$20:CA$25))</f>
        <v>-288.11592107365561</v>
      </c>
      <c r="CB12" s="10" cm="1">
        <f t="array" aca="1" ref="CB12" ca="1">SUMPRODUCT($AE12:$AJ12,TRANSPOSE(CB$20:CB$25))</f>
        <v>-288.49019313592692</v>
      </c>
      <c r="CC12" s="10" cm="1">
        <f t="array" aca="1" ref="CC12" ca="1">SUMPRODUCT($AE12:$AJ12,TRANSPOSE(CC$20:CC$25))</f>
        <v>-288.82013871991859</v>
      </c>
      <c r="CD12" s="10" cm="1">
        <f t="array" aca="1" ref="CD12" ca="1">SUMPRODUCT($AE12:$AJ12,TRANSPOSE(CD$20:CD$25))</f>
        <v>-289.11078648658616</v>
      </c>
      <c r="CE12" s="10" cm="1">
        <f t="array" aca="1" ref="CE12" ca="1">SUMPRODUCT($AE12:$AJ12,TRANSPOSE(CE$20:CE$25))</f>
        <v>-289.36659576298143</v>
      </c>
      <c r="CF12" s="10" cm="1">
        <f t="array" aca="1" ref="CF12" ca="1">SUMPRODUCT($AE12:$AJ12,TRANSPOSE(CF$20:CF$25))</f>
        <v>-289.59151970312712</v>
      </c>
      <c r="CG12" s="10" cm="1">
        <f t="array" aca="1" ref="CG12" ca="1">SUMPRODUCT($AE12:$AJ12,TRANSPOSE(CG$20:CG$25))</f>
        <v>-289.78906176221852</v>
      </c>
      <c r="CH12" s="10" cm="1">
        <f t="array" aca="1" ref="CH12" ca="1">SUMPRODUCT($AE12:$AJ12,TRANSPOSE(CH$20:CH$25))</f>
        <v>-289.96232610870385</v>
      </c>
      <c r="CI12" s="10" cm="1">
        <f t="array" aca="1" ref="CI12" ca="1">SUMPRODUCT($AE12:$AJ12,TRANSPOSE(CI$20:CI$25))</f>
        <v>-290.11406256539425</v>
      </c>
      <c r="CJ12" s="10" cm="1">
        <f t="array" aca="1" ref="CJ12" ca="1">SUMPRODUCT($AE12:$AJ12,TRANSPOSE(CJ$20:CJ$25))</f>
        <v>-290.24670663021004</v>
      </c>
      <c r="CK12" s="10" cm="1">
        <f t="array" aca="1" ref="CK12" ca="1">SUMPRODUCT($AE12:$AJ12,TRANSPOSE(CK$20:CK$25))</f>
        <v>-290.36241508363122</v>
      </c>
      <c r="CL12" s="10" cm="1">
        <f t="array" aca="1" ref="CL12" ca="1">SUMPRODUCT($AE12:$AJ12,TRANSPOSE(CL$20:CL$25))</f>
        <v>-290.46309764600687</v>
      </c>
      <c r="CM12" s="10" cm="1">
        <f t="array" aca="1" ref="CM12" ca="1">SUMPRODUCT($AE12:$AJ12,TRANSPOSE(CM$20:CM$25))</f>
        <v>-290.55044510519929</v>
      </c>
      <c r="CN12" s="10" cm="1">
        <f t="array" aca="1" ref="CN12" ca="1">SUMPRODUCT($AE12:$AJ12,TRANSPOSE(CN$20:CN$25))</f>
        <v>-290.62595429455939</v>
      </c>
      <c r="CO12" s="10" cm="1">
        <f t="array" aca="1" ref="CO12" ca="1">SUMPRODUCT($AE12:$AJ12,TRANSPOSE(CO$20:CO$25))</f>
        <v>-290.69095026342609</v>
      </c>
      <c r="CP12" s="10" cm="1">
        <f t="array" aca="1" ref="CP12" ca="1">SUMPRODUCT($AE12:$AJ12,TRANSPOSE(CP$20:CP$25))</f>
        <v>-290.74660594748417</v>
      </c>
      <c r="CQ12" s="10" cm="1">
        <f t="array" aca="1" ref="CQ12" ca="1">SUMPRODUCT($AE12:$AJ12,TRANSPOSE(CQ$20:CQ$25))</f>
        <v>-290.79395961438968</v>
      </c>
      <c r="CR12" s="10" cm="1">
        <f t="array" aca="1" ref="CR12" ca="1">SUMPRODUCT($AE12:$AJ12,TRANSPOSE(CR$20:CR$25))</f>
        <v>-290.83393033105648</v>
      </c>
      <c r="CS12" s="10" cm="1">
        <f t="array" aca="1" ref="CS12" ca="1">SUMPRODUCT($AE12:$AJ12,TRANSPOSE(CS$20:CS$25))</f>
        <v>-290.86733167272257</v>
      </c>
      <c r="CT12" s="10" cm="1">
        <f t="array" aca="1" ref="CT12" ca="1">SUMPRODUCT($AE12:$AJ12,TRANSPOSE(CT$20:CT$25))</f>
        <v>-290.89488387021379</v>
      </c>
      <c r="CU12" s="10" cm="1">
        <f t="array" aca="1" ref="CU12" ca="1">SUMPRODUCT($AE12:$AJ12,TRANSPOSE(CU$20:CU$25))</f>
        <v>-290.91722457050764</v>
      </c>
      <c r="CV12" s="10" cm="1">
        <f t="array" aca="1" ref="CV12" ca="1">SUMPRODUCT($AE12:$AJ12,TRANSPOSE(CV$20:CV$25))</f>
        <v>-290.93491836657091</v>
      </c>
      <c r="CW12" s="10" cm="1">
        <f t="array" aca="1" ref="CW12" ca="1">SUMPRODUCT($AE12:$AJ12,TRANSPOSE(CW$20:CW$25))</f>
        <v>-290.94846523530242</v>
      </c>
      <c r="CX12" s="10" cm="1">
        <f t="array" aca="1" ref="CX12" ca="1">SUMPRODUCT($AE12:$AJ12,TRANSPOSE(CX$20:CX$25))</f>
        <v>-290.95830800708063</v>
      </c>
      <c r="CY12" s="10" cm="1">
        <f t="array" aca="1" ref="CY12" ca="1">SUMPRODUCT($AE12:$AJ12,TRANSPOSE(CY$20:CY$25))</f>
        <v>-290.96483897671993</v>
      </c>
      <c r="CZ12" s="10" cm="1">
        <f t="array" aca="1" ref="CZ12" ca="1">SUMPRODUCT($AE12:$AJ12,TRANSPOSE(CZ$20:CZ$25))</f>
        <v>-290.96840575340798</v>
      </c>
      <c r="DA12" s="10" cm="1">
        <f t="array" aca="1" ref="DA12" ca="1">SUMPRODUCT($AE12:$AJ12,TRANSPOSE(DA$20:DA$25))</f>
        <v>-290.96931643629677</v>
      </c>
      <c r="DB12" s="10" cm="1">
        <f t="array" aca="1" ref="DB12" ca="1">SUMPRODUCT($AE12:$AJ12,TRANSPOSE(DB$20:DB$25))</f>
        <v>-290.96784419269738</v>
      </c>
      <c r="DC12" s="10" cm="1">
        <f t="array" aca="1" ref="DC12" ca="1">SUMPRODUCT($AE12:$AJ12,TRANSPOSE(DC$20:DC$25))</f>
        <v>-290.96423130718341</v>
      </c>
      <c r="DD12" s="10" cm="1">
        <f t="array" aca="1" ref="DD12" ca="1">SUMPRODUCT($AE12:$AJ12,TRANSPOSE(DD$20:DD$25))</f>
        <v>-290.95869276219889</v>
      </c>
      <c r="DE12" s="10" cm="1">
        <f t="array" aca="1" ref="DE12" ca="1">SUMPRODUCT($AE12:$AJ12,TRANSPOSE(DE$20:DE$25))</f>
        <v>-290.9514194039246</v>
      </c>
      <c r="DF12" s="10" cm="1">
        <f t="array" aca="1" ref="DF12" ca="1">SUMPRODUCT($AE12:$AJ12,TRANSPOSE(DF$20:DF$25))</f>
        <v>-290.94258074105744</v>
      </c>
      <c r="DG12" s="10" cm="1">
        <f t="array" aca="1" ref="DG12" ca="1">SUMPRODUCT($AE12:$AJ12,TRANSPOSE(DG$20:DG$25))</f>
        <v>-290.93232741875408</v>
      </c>
      <c r="DH12" s="10" cm="1">
        <f t="array" aca="1" ref="DH12" ca="1">SUMPRODUCT($AE12:$AJ12,TRANSPOSE(DH$20:DH$25))</f>
        <v>-290.92079340517785</v>
      </c>
      <c r="DI12" s="10" cm="1">
        <f t="array" aca="1" ref="DI12" ca="1">SUMPRODUCT($AE12:$AJ12,TRANSPOSE(DI$20:DI$25))</f>
        <v>-290.90809792381617</v>
      </c>
      <c r="DJ12" s="10" cm="1">
        <f t="array" aca="1" ref="DJ12" ca="1">SUMPRODUCT($AE12:$AJ12,TRANSPOSE(DJ$20:DJ$25))</f>
        <v>-290.894347160954</v>
      </c>
      <c r="DK12" s="10" cm="1">
        <f t="array" aca="1" ref="DK12" ca="1">SUMPRODUCT($AE12:$AJ12,TRANSPOSE(DK$20:DK$25))</f>
        <v>-290.87963577431759</v>
      </c>
      <c r="DL12" s="10" cm="1">
        <f t="array" aca="1" ref="DL12" ca="1">SUMPRODUCT($AE12:$AJ12,TRANSPOSE(DL$20:DL$25))</f>
        <v>-290.86404822592658</v>
      </c>
      <c r="DM12" s="10" cm="1">
        <f t="array" aca="1" ref="DM12" ca="1">SUMPRODUCT($AE12:$AJ12,TRANSPOSE(DM$20:DM$25))</f>
        <v>-290.84765995954211</v>
      </c>
      <c r="DN12" s="10" cm="1">
        <f t="array" aca="1" ref="DN12" ca="1">SUMPRODUCT($AE12:$AJ12,TRANSPOSE(DN$20:DN$25))</f>
        <v>-290.83053844075926</v>
      </c>
      <c r="DO12" s="10" cm="1">
        <f t="array" aca="1" ref="DO12" ca="1">SUMPRODUCT($AE12:$AJ12,TRANSPOSE(DO$20:DO$25))</f>
        <v>-290.81274407570481</v>
      </c>
      <c r="DP12" s="10" cm="1">
        <f t="array" aca="1" ref="DP12" ca="1">SUMPRODUCT($AE12:$AJ12,TRANSPOSE(DP$20:DP$25))</f>
        <v>-290.79433102247219</v>
      </c>
      <c r="DQ12" s="10" cm="1">
        <f t="array" aca="1" ref="DQ12" ca="1">SUMPRODUCT($AE12:$AJ12,TRANSPOSE(DQ$20:DQ$25))</f>
        <v>-290.77534790777804</v>
      </c>
      <c r="DR12" s="10" cm="1">
        <f t="array" aca="1" ref="DR12" ca="1">SUMPRODUCT($AE12:$AJ12,TRANSPOSE(DR$20:DR$25))</f>
        <v>-290.75583845989775</v>
      </c>
      <c r="DS12" s="10" cm="1">
        <f t="array" aca="1" ref="DS12" ca="1">SUMPRODUCT($AE12:$AJ12,TRANSPOSE(DS$20:DS$25))</f>
        <v>-290.73584206764042</v>
      </c>
      <c r="DT12" s="10" cm="1">
        <f t="array" aca="1" ref="DT12" ca="1">SUMPRODUCT($AE12:$AJ12,TRANSPOSE(DT$20:DT$25))</f>
        <v>-290.71539427400455</v>
      </c>
      <c r="DU12" s="10" cm="1">
        <f t="array" aca="1" ref="DU12" ca="1">SUMPRODUCT($AE12:$AJ12,TRANSPOSE(DU$20:DU$25))</f>
        <v>-290.6945272121452</v>
      </c>
      <c r="DV12" s="10" cm="1">
        <f t="array" aca="1" ref="DV12" ca="1">SUMPRODUCT($AE12:$AJ12,TRANSPOSE(DV$20:DV$25))</f>
        <v>-290.67326999040063</v>
      </c>
      <c r="DW12" s="10" cm="1">
        <f t="array" aca="1" ref="DW12" ca="1">SUMPRODUCT($AE12:$AJ12,TRANSPOSE(DW$20:DW$25))</f>
        <v>-290.65164903233881</v>
      </c>
      <c r="DX12" s="10" cm="1">
        <f t="array" aca="1" ref="DX12" ca="1">SUMPRODUCT($AE12:$AJ12,TRANSPOSE(DX$20:DX$25))</f>
        <v>-290.62968837709127</v>
      </c>
      <c r="DY12" s="10" cm="1">
        <f t="array" aca="1" ref="DY12" ca="1">SUMPRODUCT($AE12:$AJ12,TRANSPOSE(DY$20:DY$25))</f>
        <v>-290.60740994462833</v>
      </c>
      <c r="DZ12" s="10" cm="1">
        <f t="array" aca="1" ref="DZ12" ca="1">SUMPRODUCT($AE12:$AJ12,TRANSPOSE(DZ$20:DZ$25))</f>
        <v>-290.58483377008508</v>
      </c>
      <c r="EA12" s="10" cm="1">
        <f t="array" aca="1" ref="EA12" ca="1">SUMPRODUCT($AE12:$AJ12,TRANSPOSE(EA$20:EA$25))</f>
        <v>-290.56197821076802</v>
      </c>
      <c r="EB12" s="10" cm="1">
        <f t="array" aca="1" ref="EB12" ca="1">SUMPRODUCT($AE12:$AJ12,TRANSPOSE(EB$20:EB$25))</f>
        <v>-290.5388601290511</v>
      </c>
      <c r="EC12" s="10" cm="1">
        <f t="array" aca="1" ref="EC12" ca="1">SUMPRODUCT($AE12:$AJ12,TRANSPOSE(EC$20:EC$25))</f>
        <v>-290.51549505398702</v>
      </c>
      <c r="ED12" s="10" cm="1">
        <f t="array" aca="1" ref="ED12" ca="1">SUMPRODUCT($AE12:$AJ12,TRANSPOSE(ED$20:ED$25))</f>
        <v>-290.49189732413868</v>
      </c>
      <c r="EE12" s="10" cm="1">
        <f t="array" aca="1" ref="EE12" ca="1">SUMPRODUCT($AE12:$AJ12,TRANSPOSE(EE$20:EE$25))</f>
        <v>-290.46808021383379</v>
      </c>
      <c r="EF12" s="10" cm="1">
        <f t="array" aca="1" ref="EF12" ca="1">SUMPRODUCT($AE12:$AJ12,TRANSPOSE(EF$20:EF$25))</f>
        <v>-290.44405604479124</v>
      </c>
      <c r="EG12" s="10" cm="1">
        <f t="array" aca="1" ref="EG12" ca="1">SUMPRODUCT($AE12:$AJ12,TRANSPOSE(EG$20:EG$25))</f>
        <v>-290.4198362848395</v>
      </c>
      <c r="EH12" s="10" cm="1">
        <f t="array" aca="1" ref="EH12" ca="1">SUMPRODUCT($AE12:$AJ12,TRANSPOSE(EH$20:EH$25))</f>
        <v>-290.39543163524399</v>
      </c>
      <c r="EI12" s="10" cm="1">
        <f t="array" aca="1" ref="EI12" ca="1">SUMPRODUCT($AE12:$AJ12,TRANSPOSE(EI$20:EI$25))</f>
        <v>-290.37085210798136</v>
      </c>
      <c r="EJ12" s="10" cm="1">
        <f t="array" aca="1" ref="EJ12" ca="1">SUMPRODUCT($AE12:$AJ12,TRANSPOSE(EJ$20:EJ$25))</f>
        <v>-290.34610709414483</v>
      </c>
      <c r="EK12" s="10" cm="1">
        <f t="array" aca="1" ref="EK12" ca="1">SUMPRODUCT($AE12:$AJ12,TRANSPOSE(EK$20:EK$25))</f>
        <v>-290.32120542452128</v>
      </c>
      <c r="EL12" s="10" cm="1">
        <f t="array" aca="1" ref="EL12" ca="1">SUMPRODUCT($AE12:$AJ12,TRANSPOSE(EL$20:EL$25))</f>
        <v>-290.29615542326053</v>
      </c>
      <c r="EM12" s="10" cm="1">
        <f t="array" aca="1" ref="EM12" ca="1">SUMPRODUCT($AE12:$AJ12,TRANSPOSE(EM$20:EM$25))</f>
        <v>-290.27096495544959</v>
      </c>
      <c r="EN12" s="10" cm="1">
        <f t="array" aca="1" ref="EN12" ca="1">SUMPRODUCT($AE12:$AJ12,TRANSPOSE(EN$20:EN$25))</f>
        <v>-290.24564146930584</v>
      </c>
      <c r="EO12" s="10" cm="1">
        <f t="array" aca="1" ref="EO12" ca="1">SUMPRODUCT($AE12:$AJ12,TRANSPOSE(EO$20:EO$25))</f>
        <v>-290.22019203362396</v>
      </c>
      <c r="EP12" s="10" cm="1">
        <f t="array" aca="1" ref="EP12" ca="1">SUMPRODUCT($AE12:$AJ12,TRANSPOSE(EP$20:EP$25))</f>
        <v>-290.1946233710301</v>
      </c>
      <c r="EQ12" s="10" cm="1">
        <f t="array" aca="1" ref="EQ12" ca="1">SUMPRODUCT($AE12:$AJ12,TRANSPOSE(EQ$20:EQ$25))</f>
        <v>-290.16894188753747</v>
      </c>
      <c r="ER12" s="10" cm="1">
        <f t="array" aca="1" ref="ER12" ca="1">SUMPRODUCT($AE12:$AJ12,TRANSPOSE(ER$20:ER$25))</f>
        <v>-290.14315369883604</v>
      </c>
      <c r="ES12" s="10" cm="1">
        <f t="array" aca="1" ref="ES12" ca="1">SUMPRODUCT($AE12:$AJ12,TRANSPOSE(ES$20:ES$25))</f>
        <v>-290.11726465369838</v>
      </c>
    </row>
    <row r="13" spans="1:149" ht="16.5">
      <c r="A13" s="6">
        <f ca="1">LN((RAND()^(-Results!$E$4))-1)</f>
        <v>1.801888173454941</v>
      </c>
      <c r="B13" s="6">
        <f ca="1">LN((RAND()^(-Results!$E$4))-1)</f>
        <v>-1.6961468653679501</v>
      </c>
      <c r="C13" s="6">
        <f ca="1">LN((RAND()^(-Results!$E$4))-1)</f>
        <v>4.5270204834135024</v>
      </c>
      <c r="D13" s="6">
        <f ca="1">LN((RAND()^(-Results!$E$4))-1)</f>
        <v>0.28746795016612919</v>
      </c>
      <c r="E13" s="6">
        <f ca="1">LN((RAND()^(-Results!$E$4))-1)</f>
        <v>9.4041863166267134</v>
      </c>
      <c r="F13" s="6">
        <f ca="1">LN((RAND()^(-Results!$E$4))-1)</f>
        <v>-0.19878653530475249</v>
      </c>
      <c r="G13" s="6">
        <f ca="1">LN((RAND()^(-Results!$E$4))-1)</f>
        <v>-0.83941401345061084</v>
      </c>
      <c r="H13" s="6">
        <f t="shared" ca="1" si="0"/>
        <v>-3.3164465504661647</v>
      </c>
      <c r="I13" s="10">
        <f ca="1">SUMPRODUCT(J13:O13,Results!B$12:G$12)+Results!$E$5*H13</f>
        <v>-35.333593716896551</v>
      </c>
      <c r="J13" s="10">
        <f ca="1">SUMPRODUCT($A13:$F13,Results!$B$15:$G$15)</f>
        <v>4.9218869537615824</v>
      </c>
      <c r="K13" s="10">
        <f ca="1">SUMPRODUCT($A13:$F13,Results!$B$16:$G$16)</f>
        <v>5.15761789819779</v>
      </c>
      <c r="L13" s="10">
        <f ca="1">SUMPRODUCT($A13:$F13,Results!$B$17:$G$17)</f>
        <v>1.4927369147581289</v>
      </c>
      <c r="M13" s="10">
        <f ca="1">SUMPRODUCT($A13:$F13,Results!$B$18:$G$18)</f>
        <v>-2.8276882010680136</v>
      </c>
      <c r="N13" s="10">
        <f ca="1">SUMPRODUCT($A13:$F13,Results!$B$19:$G$19)</f>
        <v>2.0744864333275386</v>
      </c>
      <c r="O13" s="10">
        <f ca="1">SUMPRODUCT($A13:$F13,Results!$B$20:$G$20)</f>
        <v>-1.2472153441372407</v>
      </c>
      <c r="P13" s="10" cm="1">
        <f t="array" aca="1" ref="P13" ca="1">SUMPRODUCT(J13:O13,TRANSPOSE(BL$20:BL$25))+$AD$20-$BL$27</f>
        <v>-4.4965099471694998</v>
      </c>
      <c r="Q13" s="10" cm="1">
        <f t="array" aca="1" ref="Q13" ca="1">SUMPRODUCT(J13:O13,TRANSPOSE(ES$20:ES$25))+$AD$20-$ES$27</f>
        <v>-8.2132685808988697</v>
      </c>
      <c r="R13" s="10">
        <f ca="1">I13-Results!$E$5*H13</f>
        <v>-15.434914414099563</v>
      </c>
      <c r="S13" s="10" cm="1">
        <f t="array" aca="1" ref="S13" ca="1">SUMPRODUCT(J13:O13,TRANSPOSE(AR$28:AR$33))+$AD$20-$AC$26</f>
        <v>0.35291283724354727</v>
      </c>
      <c r="T13" s="10">
        <f ca="1">SUMPRODUCT(J13:O13,Results!K$9:P$9)</f>
        <v>-16.239326936382017</v>
      </c>
      <c r="U13" s="10">
        <f ca="1">SUMPRODUCT(J13:O13,Results!K$9:P$9)+$AD$20-$AC$31</f>
        <v>-16.168731625229679</v>
      </c>
      <c r="V13" s="10">
        <f t="shared" ca="1" si="1"/>
        <v>-30.837083769727052</v>
      </c>
      <c r="W13" s="10">
        <f t="shared" ca="1" si="2"/>
        <v>-27.120325135997682</v>
      </c>
      <c r="X13" s="10">
        <f t="shared" ca="1" si="3"/>
        <v>-19.898679302796989</v>
      </c>
      <c r="Y13" s="10">
        <f t="shared" ca="1" si="4"/>
        <v>-35.686506554140095</v>
      </c>
      <c r="Z13" s="10">
        <f t="shared" ca="1" si="5"/>
        <v>-8.6414034656020071</v>
      </c>
      <c r="AA13" s="10">
        <f t="shared" ca="1" si="6"/>
        <v>-19.164862091666873</v>
      </c>
      <c r="AC13" s="15" t="s">
        <v>109</v>
      </c>
      <c r="AD13" s="8">
        <f ca="1">COVAR($K:$K,I:I)</f>
        <v>145.69655845611865</v>
      </c>
      <c r="AE13" s="8">
        <f ca="1">COVAR($K:$K,J:J)</f>
        <v>34.136083062286517</v>
      </c>
      <c r="AF13" s="8">
        <f ca="1">COVAR($K:$K,K:K)</f>
        <v>115.55754968654152</v>
      </c>
      <c r="AG13" s="8">
        <f ca="1">COVAR($K:$K,L:L)</f>
        <v>-6.9924516934618515</v>
      </c>
      <c r="AH13" s="8">
        <f ca="1">COVAR($K:$K,M:M)</f>
        <v>9.3727853265795442</v>
      </c>
      <c r="AI13" s="8">
        <f ca="1">COVAR($K:$K,N:N)</f>
        <v>-53.886914224197113</v>
      </c>
      <c r="AJ13" s="8">
        <f ca="1">COVAR($K:$K,O:O)</f>
        <v>53.334859726295626</v>
      </c>
      <c r="AK13" s="12"/>
      <c r="AN13" s="3"/>
      <c r="AO13" s="33">
        <f>Results!B7</f>
        <v>1</v>
      </c>
      <c r="AP13" s="32">
        <f t="shared" si="8"/>
        <v>1</v>
      </c>
      <c r="AQ13" s="32">
        <f t="shared" si="7"/>
        <v>1</v>
      </c>
      <c r="AR13" s="32">
        <f t="shared" si="7"/>
        <v>1</v>
      </c>
      <c r="AS13" s="32">
        <f t="shared" si="7"/>
        <v>1</v>
      </c>
      <c r="AT13" s="32">
        <f t="shared" si="7"/>
        <v>1</v>
      </c>
      <c r="AU13" s="32">
        <f t="shared" si="7"/>
        <v>1</v>
      </c>
      <c r="AW13" s="10" cm="1">
        <f t="array" aca="1" ref="AW13" ca="1">SUMPRODUCT($AE13:$AJ13,TRANSPOSE(AW$20:AW$25))</f>
        <v>0</v>
      </c>
      <c r="AX13" s="10" cm="1">
        <f t="array" aca="1" ref="AX13" ca="1">SUMPRODUCT($AE13:$AJ13,TRANSPOSE(AX$20:AX$25))</f>
        <v>78.186532147754008</v>
      </c>
      <c r="AY13" s="10" cm="1">
        <f t="array" aca="1" ref="AY13" ca="1">SUMPRODUCT($AE13:$AJ13,TRANSPOSE(AY$20:AY$25))</f>
        <v>81.679376379539917</v>
      </c>
      <c r="AZ13" s="10" cm="1">
        <f t="array" aca="1" ref="AZ13" ca="1">SUMPRODUCT($AE13:$AJ13,TRANSPOSE(AZ$20:AZ$25))</f>
        <v>99.990531632442952</v>
      </c>
      <c r="BA13" s="10" cm="1">
        <f t="array" aca="1" ref="BA13" ca="1">SUMPRODUCT($AE13:$AJ13,TRANSPOSE(BA$20:BA$25))</f>
        <v>109.29675955842853</v>
      </c>
      <c r="BB13" s="10" cm="1">
        <f t="array" aca="1" ref="BB13" ca="1">SUMPRODUCT($AE13:$AJ13,TRANSPOSE(BB$20:BB$25))</f>
        <v>117.79490360198673</v>
      </c>
      <c r="BC13" s="10" cm="1">
        <f t="array" aca="1" ref="BC13" ca="1">SUMPRODUCT($AE13:$AJ13,TRANSPOSE(BC$20:BC$25))</f>
        <v>124.05658100111818</v>
      </c>
      <c r="BD13" s="10" cm="1">
        <f t="array" aca="1" ref="BD13" ca="1">SUMPRODUCT($AE13:$AJ13,TRANSPOSE(BD$20:BD$25))</f>
        <v>129.14407160160178</v>
      </c>
      <c r="BE13" s="10" cm="1">
        <f t="array" aca="1" ref="BE13" ca="1">SUMPRODUCT($AE13:$AJ13,TRANSPOSE(BE$20:BE$25))</f>
        <v>133.2109784071763</v>
      </c>
      <c r="BF13" s="10" cm="1">
        <f t="array" aca="1" ref="BF13" ca="1">SUMPRODUCT($AE13:$AJ13,TRANSPOSE(BF$20:BF$25))</f>
        <v>136.54034586732467</v>
      </c>
      <c r="BG13" s="10" cm="1">
        <f t="array" aca="1" ref="BG13" ca="1">SUMPRODUCT($AE13:$AJ13,TRANSPOSE(BG$20:BG$25))</f>
        <v>139.28652574124911</v>
      </c>
      <c r="BH13" s="10" cm="1">
        <f t="array" aca="1" ref="BH13" ca="1">SUMPRODUCT($AE13:$AJ13,TRANSPOSE(BH$20:BH$25))</f>
        <v>141.57722075530893</v>
      </c>
      <c r="BI13" s="10" cm="1">
        <f t="array" aca="1" ref="BI13" ca="1">SUMPRODUCT($AE13:$AJ13,TRANSPOSE(BI$20:BI$25))</f>
        <v>143.50310582488603</v>
      </c>
      <c r="BJ13" s="10" cm="1">
        <f t="array" aca="1" ref="BJ13" ca="1">SUMPRODUCT($AE13:$AJ13,TRANSPOSE(BJ$20:BJ$25))</f>
        <v>145.13386163367238</v>
      </c>
      <c r="BK13" s="10" cm="1">
        <f t="array" aca="1" ref="BK13" ca="1">SUMPRODUCT($AE13:$AJ13,TRANSPOSE(BK$20:BK$25))</f>
        <v>146.52256275225588</v>
      </c>
      <c r="BL13" s="10" cm="1">
        <f t="array" aca="1" ref="BL13" ca="1">SUMPRODUCT($AE13:$AJ13,TRANSPOSE(BL$20:BL$25))</f>
        <v>147.71066194002515</v>
      </c>
      <c r="BM13" s="10" cm="1">
        <f t="array" aca="1" ref="BM13" ca="1">SUMPRODUCT($AE13:$AJ13,TRANSPOSE(BM$20:BM$25))</f>
        <v>148.73092003301034</v>
      </c>
      <c r="BN13" s="10" cm="1">
        <f t="array" aca="1" ref="BN13" ca="1">SUMPRODUCT($AE13:$AJ13,TRANSPOSE(BN$20:BN$25))</f>
        <v>149.60963652551482</v>
      </c>
      <c r="BO13" s="10" cm="1">
        <f t="array" aca="1" ref="BO13" ca="1">SUMPRODUCT($AE13:$AJ13,TRANSPOSE(BO$20:BO$25))</f>
        <v>150.36819320882216</v>
      </c>
      <c r="BP13" s="10" cm="1">
        <f t="array" aca="1" ref="BP13" ca="1">SUMPRODUCT($AE13:$AJ13,TRANSPOSE(BP$20:BP$25))</f>
        <v>151.02418121527779</v>
      </c>
      <c r="BQ13" s="10" cm="1">
        <f t="array" aca="1" ref="BQ13" ca="1">SUMPRODUCT($AE13:$AJ13,TRANSPOSE(BQ$20:BQ$25))</f>
        <v>151.59222052505694</v>
      </c>
      <c r="BR13" s="10" cm="1">
        <f t="array" aca="1" ref="BR13" ca="1">SUMPRODUCT($AE13:$AJ13,TRANSPOSE(BR$20:BR$25))</f>
        <v>152.08456839780831</v>
      </c>
      <c r="BS13" s="10" cm="1">
        <f t="array" aca="1" ref="BS13" ca="1">SUMPRODUCT($AE13:$AJ13,TRANSPOSE(BS$20:BS$25))</f>
        <v>152.51157674780072</v>
      </c>
      <c r="BT13" s="10" cm="1">
        <f t="array" aca="1" ref="BT13" ca="1">SUMPRODUCT($AE13:$AJ13,TRANSPOSE(BT$20:BT$25))</f>
        <v>152.88204172397042</v>
      </c>
      <c r="BU13" s="10" cm="1">
        <f t="array" aca="1" ref="BU13" ca="1">SUMPRODUCT($AE13:$AJ13,TRANSPOSE(BU$20:BU$25))</f>
        <v>153.20347501505137</v>
      </c>
      <c r="BV13" s="10" cm="1">
        <f t="array" aca="1" ref="BV13" ca="1">SUMPRODUCT($AE13:$AJ13,TRANSPOSE(BV$20:BV$25))</f>
        <v>153.48231767458884</v>
      </c>
      <c r="BW13" s="10" cm="1">
        <f t="array" aca="1" ref="BW13" ca="1">SUMPRODUCT($AE13:$AJ13,TRANSPOSE(BW$20:BW$25))</f>
        <v>153.72411108349363</v>
      </c>
      <c r="BX13" s="10" cm="1">
        <f t="array" aca="1" ref="BX13" ca="1">SUMPRODUCT($AE13:$AJ13,TRANSPOSE(BX$20:BX$25))</f>
        <v>153.93363546924968</v>
      </c>
      <c r="BY13" s="10" cm="1">
        <f t="array" aca="1" ref="BY13" ca="1">SUMPRODUCT($AE13:$AJ13,TRANSPOSE(BY$20:BY$25))</f>
        <v>154.11502347860596</v>
      </c>
      <c r="BZ13" s="10" cm="1">
        <f t="array" aca="1" ref="BZ13" ca="1">SUMPRODUCT($AE13:$AJ13,TRANSPOSE(BZ$20:BZ$25))</f>
        <v>154.27185426990931</v>
      </c>
      <c r="CA13" s="10" cm="1">
        <f t="array" aca="1" ref="CA13" ca="1">SUMPRODUCT($AE13:$AJ13,TRANSPOSE(CA$20:CA$25))</f>
        <v>154.40723216500845</v>
      </c>
      <c r="CB13" s="10" cm="1">
        <f t="array" aca="1" ref="CB13" ca="1">SUMPRODUCT($AE13:$AJ13,TRANSPOSE(CB$20:CB$25))</f>
        <v>154.52385289143609</v>
      </c>
      <c r="CC13" s="10" cm="1">
        <f t="array" aca="1" ref="CC13" ca="1">SUMPRODUCT($AE13:$AJ13,TRANSPOSE(CC$20:CC$25))</f>
        <v>154.62405972366668</v>
      </c>
      <c r="CD13" s="10" cm="1">
        <f t="array" aca="1" ref="CD13" ca="1">SUMPRODUCT($AE13:$AJ13,TRANSPOSE(CD$20:CD$25))</f>
        <v>154.70989130987721</v>
      </c>
      <c r="CE13" s="10" cm="1">
        <f t="array" aca="1" ref="CE13" ca="1">SUMPRODUCT($AE13:$AJ13,TRANSPOSE(CE$20:CE$25))</f>
        <v>154.78312258764026</v>
      </c>
      <c r="CF13" s="10" cm="1">
        <f t="array" aca="1" ref="CF13" ca="1">SUMPRODUCT($AE13:$AJ13,TRANSPOSE(CF$20:CF$25))</f>
        <v>154.84529990715149</v>
      </c>
      <c r="CG13" s="10" cm="1">
        <f t="array" aca="1" ref="CG13" ca="1">SUMPRODUCT($AE13:$AJ13,TRANSPOSE(CG$20:CG$25))</f>
        <v>154.89777126555697</v>
      </c>
      <c r="CH13" s="10" cm="1">
        <f t="array" aca="1" ref="CH13" ca="1">SUMPRODUCT($AE13:$AJ13,TRANSPOSE(CH$20:CH$25))</f>
        <v>154.94171239107536</v>
      </c>
      <c r="CI13" s="10" cm="1">
        <f t="array" aca="1" ref="CI13" ca="1">SUMPRODUCT($AE13:$AJ13,TRANSPOSE(CI$20:CI$25))</f>
        <v>154.97814928723585</v>
      </c>
      <c r="CJ13" s="10" cm="1">
        <f t="array" aca="1" ref="CJ13" ca="1">SUMPRODUCT($AE13:$AJ13,TRANSPOSE(CJ$20:CJ$25))</f>
        <v>155.00797774610635</v>
      </c>
      <c r="CK13" s="10" cm="1">
        <f t="array" aca="1" ref="CK13" ca="1">SUMPRODUCT($AE13:$AJ13,TRANSPOSE(CK$20:CK$25))</f>
        <v>155.03198025808416</v>
      </c>
      <c r="CL13" s="10" cm="1">
        <f t="array" aca="1" ref="CL13" ca="1">SUMPRODUCT($AE13:$AJ13,TRANSPOSE(CL$20:CL$25))</f>
        <v>155.05084067983316</v>
      </c>
      <c r="CM13" s="10" cm="1">
        <f t="array" aca="1" ref="CM13" ca="1">SUMPRODUCT($AE13:$AJ13,TRANSPOSE(CM$20:CM$25))</f>
        <v>155.06515696777689</v>
      </c>
      <c r="CN13" s="10" cm="1">
        <f t="array" aca="1" ref="CN13" ca="1">SUMPRODUCT($AE13:$AJ13,TRANSPOSE(CN$20:CN$25))</f>
        <v>155.07545223964266</v>
      </c>
      <c r="CO13" s="10" cm="1">
        <f t="array" aca="1" ref="CO13" ca="1">SUMPRODUCT($AE13:$AJ13,TRANSPOSE(CO$20:CO$25))</f>
        <v>155.0821843889893</v>
      </c>
      <c r="CP13" s="10" cm="1">
        <f t="array" aca="1" ref="CP13" ca="1">SUMPRODUCT($AE13:$AJ13,TRANSPOSE(CP$20:CP$25))</f>
        <v>155.08575444602431</v>
      </c>
      <c r="CQ13" s="10" cm="1">
        <f t="array" aca="1" ref="CQ13" ca="1">SUMPRODUCT($AE13:$AJ13,TRANSPOSE(CQ$20:CQ$25))</f>
        <v>155.08651385121658</v>
      </c>
      <c r="CR13" s="10" cm="1">
        <f t="array" aca="1" ref="CR13" ca="1">SUMPRODUCT($AE13:$AJ13,TRANSPOSE(CR$20:CR$25))</f>
        <v>155.08477078539875</v>
      </c>
      <c r="CS13" s="10" cm="1">
        <f t="array" aca="1" ref="CS13" ca="1">SUMPRODUCT($AE13:$AJ13,TRANSPOSE(CS$20:CS$25))</f>
        <v>155.08079568055368</v>
      </c>
      <c r="CT13" s="10" cm="1">
        <f t="array" aca="1" ref="CT13" ca="1">SUMPRODUCT($AE13:$AJ13,TRANSPOSE(CT$20:CT$25))</f>
        <v>155.07482601875995</v>
      </c>
      <c r="CU13" s="10" cm="1">
        <f t="array" aca="1" ref="CU13" ca="1">SUMPRODUCT($AE13:$AJ13,TRANSPOSE(CU$20:CU$25))</f>
        <v>155.06707051239314</v>
      </c>
      <c r="CV13" s="10" cm="1">
        <f t="array" aca="1" ref="CV13" ca="1">SUMPRODUCT($AE13:$AJ13,TRANSPOSE(CV$20:CV$25))</f>
        <v>155.05771274629714</v>
      </c>
      <c r="CW13" s="10" cm="1">
        <f t="array" aca="1" ref="CW13" ca="1">SUMPRODUCT($AE13:$AJ13,TRANSPOSE(CW$20:CW$25))</f>
        <v>155.04691435194698</v>
      </c>
      <c r="CX13" s="10" cm="1">
        <f t="array" aca="1" ref="CX13" ca="1">SUMPRODUCT($AE13:$AJ13,TRANSPOSE(CX$20:CX$25))</f>
        <v>155.03481777438833</v>
      </c>
      <c r="CY13" s="10" cm="1">
        <f t="array" aca="1" ref="CY13" ca="1">SUMPRODUCT($AE13:$AJ13,TRANSPOSE(CY$20:CY$25))</f>
        <v>155.02154868474295</v>
      </c>
      <c r="CZ13" s="10" cm="1">
        <f t="array" aca="1" ref="CZ13" ca="1">SUMPRODUCT($AE13:$AJ13,TRANSPOSE(CZ$20:CZ$25))</f>
        <v>155.00721808414764</v>
      </c>
      <c r="DA13" s="10" cm="1">
        <f t="array" aca="1" ref="DA13" ca="1">SUMPRODUCT($AE13:$AJ13,TRANSPOSE(DA$20:DA$25))</f>
        <v>154.99192413899408</v>
      </c>
      <c r="DB13" s="10" cm="1">
        <f t="array" aca="1" ref="DB13" ca="1">SUMPRODUCT($AE13:$AJ13,TRANSPOSE(DB$20:DB$25))</f>
        <v>154.97575378213165</v>
      </c>
      <c r="DC13" s="10" cm="1">
        <f t="array" aca="1" ref="DC13" ca="1">SUMPRODUCT($AE13:$AJ13,TRANSPOSE(DC$20:DC$25))</f>
        <v>154.95878411018072</v>
      </c>
      <c r="DD13" s="10" cm="1">
        <f t="array" aca="1" ref="DD13" ca="1">SUMPRODUCT($AE13:$AJ13,TRANSPOSE(DD$20:DD$25))</f>
        <v>154.94108360318435</v>
      </c>
      <c r="DE13" s="10" cm="1">
        <f t="array" aca="1" ref="DE13" ca="1">SUMPRODUCT($AE13:$AJ13,TRANSPOSE(DE$20:DE$25))</f>
        <v>154.92271318941829</v>
      </c>
      <c r="DF13" s="10" cm="1">
        <f t="array" aca="1" ref="DF13" ca="1">SUMPRODUCT($AE13:$AJ13,TRANSPOSE(DF$20:DF$25))</f>
        <v>154.90372717522621</v>
      </c>
      <c r="DG13" s="10" cm="1">
        <f t="array" aca="1" ref="DG13" ca="1">SUMPRODUCT($AE13:$AJ13,TRANSPOSE(DG$20:DG$25))</f>
        <v>154.88417405717016</v>
      </c>
      <c r="DH13" s="10" cm="1">
        <f t="array" aca="1" ref="DH13" ca="1">SUMPRODUCT($AE13:$AJ13,TRANSPOSE(DH$20:DH$25))</f>
        <v>154.86409723155776</v>
      </c>
      <c r="DI13" s="10" cm="1">
        <f t="array" aca="1" ref="DI13" ca="1">SUMPRODUCT($AE13:$AJ13,TRANSPOSE(DI$20:DI$25))</f>
        <v>154.84353561445783</v>
      </c>
      <c r="DJ13" s="10" cm="1">
        <f t="array" aca="1" ref="DJ13" ca="1">SUMPRODUCT($AE13:$AJ13,TRANSPOSE(DJ$20:DJ$25))</f>
        <v>154.82252418363157</v>
      </c>
      <c r="DK13" s="10" cm="1">
        <f t="array" aca="1" ref="DK13" ca="1">SUMPRODUCT($AE13:$AJ13,TRANSPOSE(DK$20:DK$25))</f>
        <v>154.80109445233066</v>
      </c>
      <c r="DL13" s="10" cm="1">
        <f t="array" aca="1" ref="DL13" ca="1">SUMPRODUCT($AE13:$AJ13,TRANSPOSE(DL$20:DL$25))</f>
        <v>154.77927488363892</v>
      </c>
      <c r="DM13" s="10" cm="1">
        <f t="array" aca="1" ref="DM13" ca="1">SUMPRODUCT($AE13:$AJ13,TRANSPOSE(DM$20:DM$25))</f>
        <v>154.75709125291604</v>
      </c>
      <c r="DN13" s="10" cm="1">
        <f t="array" aca="1" ref="DN13" ca="1">SUMPRODUCT($AE13:$AJ13,TRANSPOSE(DN$20:DN$25))</f>
        <v>154.73456696493514</v>
      </c>
      <c r="DO13" s="10" cm="1">
        <f t="array" aca="1" ref="DO13" ca="1">SUMPRODUCT($AE13:$AJ13,TRANSPOSE(DO$20:DO$25))</f>
        <v>154.71172333146089</v>
      </c>
      <c r="DP13" s="10" cm="1">
        <f t="array" aca="1" ref="DP13" ca="1">SUMPRODUCT($AE13:$AJ13,TRANSPOSE(DP$20:DP$25))</f>
        <v>154.68857981427928</v>
      </c>
      <c r="DQ13" s="10" cm="1">
        <f t="array" aca="1" ref="DQ13" ca="1">SUMPRODUCT($AE13:$AJ13,TRANSPOSE(DQ$20:DQ$25))</f>
        <v>154.66515423805004</v>
      </c>
      <c r="DR13" s="10" cm="1">
        <f t="array" aca="1" ref="DR13" ca="1">SUMPRODUCT($AE13:$AJ13,TRANSPOSE(DR$20:DR$25))</f>
        <v>154.64146297679582</v>
      </c>
      <c r="DS13" s="10" cm="1">
        <f t="array" aca="1" ref="DS13" ca="1">SUMPRODUCT($AE13:$AJ13,TRANSPOSE(DS$20:DS$25))</f>
        <v>154.61752111735348</v>
      </c>
      <c r="DT13" s="10" cm="1">
        <f t="array" aca="1" ref="DT13" ca="1">SUMPRODUCT($AE13:$AJ13,TRANSPOSE(DT$20:DT$25))</f>
        <v>154.5933426026929</v>
      </c>
      <c r="DU13" s="10" cm="1">
        <f t="array" aca="1" ref="DU13" ca="1">SUMPRODUCT($AE13:$AJ13,TRANSPOSE(DU$20:DU$25))</f>
        <v>154.56894035763557</v>
      </c>
      <c r="DV13" s="10" cm="1">
        <f t="array" aca="1" ref="DV13" ca="1">SUMPRODUCT($AE13:$AJ13,TRANSPOSE(DV$20:DV$25))</f>
        <v>154.54432639918636</v>
      </c>
      <c r="DW13" s="10" cm="1">
        <f t="array" aca="1" ref="DW13" ca="1">SUMPRODUCT($AE13:$AJ13,TRANSPOSE(DW$20:DW$25))</f>
        <v>154.51951193340904</v>
      </c>
      <c r="DX13" s="10" cm="1">
        <f t="array" aca="1" ref="DX13" ca="1">SUMPRODUCT($AE13:$AJ13,TRANSPOSE(DX$20:DX$25))</f>
        <v>154.49450744053306</v>
      </c>
      <c r="DY13" s="10" cm="1">
        <f t="array" aca="1" ref="DY13" ca="1">SUMPRODUCT($AE13:$AJ13,TRANSPOSE(DY$20:DY$25))</f>
        <v>154.46932274976297</v>
      </c>
      <c r="DZ13" s="10" cm="1">
        <f t="array" aca="1" ref="DZ13" ca="1">SUMPRODUCT($AE13:$AJ13,TRANSPOSE(DZ$20:DZ$25))</f>
        <v>154.44396710507908</v>
      </c>
      <c r="EA13" s="10" cm="1">
        <f t="array" aca="1" ref="EA13" ca="1">SUMPRODUCT($AE13:$AJ13,TRANSPOSE(EA$20:EA$25))</f>
        <v>154.41844922315244</v>
      </c>
      <c r="EB13" s="10" cm="1">
        <f t="array" aca="1" ref="EB13" ca="1">SUMPRODUCT($AE13:$AJ13,TRANSPOSE(EB$20:EB$25))</f>
        <v>154.39277734435618</v>
      </c>
      <c r="EC13" s="10" cm="1">
        <f t="array" aca="1" ref="EC13" ca="1">SUMPRODUCT($AE13:$AJ13,TRANSPOSE(EC$20:EC$25))</f>
        <v>154.36695927773241</v>
      </c>
      <c r="ED13" s="10" cm="1">
        <f t="array" aca="1" ref="ED13" ca="1">SUMPRODUCT($AE13:$AJ13,TRANSPOSE(ED$20:ED$25))</f>
        <v>154.34100244066451</v>
      </c>
      <c r="EE13" s="10" cm="1">
        <f t="array" aca="1" ref="EE13" ca="1">SUMPRODUCT($AE13:$AJ13,TRANSPOSE(EE$20:EE$25))</f>
        <v>154.31491389391107</v>
      </c>
      <c r="EF13" s="10" cm="1">
        <f t="array" aca="1" ref="EF13" ca="1">SUMPRODUCT($AE13:$AJ13,TRANSPOSE(EF$20:EF$25))</f>
        <v>154.28870037257468</v>
      </c>
      <c r="EG13" s="10" cm="1">
        <f t="array" aca="1" ref="EG13" ca="1">SUMPRODUCT($AE13:$AJ13,TRANSPOSE(EG$20:EG$25))</f>
        <v>154.26236831350744</v>
      </c>
      <c r="EH13" s="10" cm="1">
        <f t="array" aca="1" ref="EH13" ca="1">SUMPRODUCT($AE13:$AJ13,TRANSPOSE(EH$20:EH$25))</f>
        <v>154.23592387959215</v>
      </c>
      <c r="EI13" s="10" cm="1">
        <f t="array" aca="1" ref="EI13" ca="1">SUMPRODUCT($AE13:$AJ13,TRANSPOSE(EI$20:EI$25))</f>
        <v>154.20937298128194</v>
      </c>
      <c r="EJ13" s="10" cm="1">
        <f t="array" aca="1" ref="EJ13" ca="1">SUMPRODUCT($AE13:$AJ13,TRANSPOSE(EJ$20:EJ$25))</f>
        <v>154.1827212957356</v>
      </c>
      <c r="EK13" s="10" cm="1">
        <f t="array" aca="1" ref="EK13" ca="1">SUMPRODUCT($AE13:$AJ13,TRANSPOSE(EK$20:EK$25))</f>
        <v>154.15597428384092</v>
      </c>
      <c r="EL13" s="10" cm="1">
        <f t="array" aca="1" ref="EL13" ca="1">SUMPRODUCT($AE13:$AJ13,TRANSPOSE(EL$20:EL$25))</f>
        <v>154.12913720538461</v>
      </c>
      <c r="EM13" s="10" cm="1">
        <f t="array" aca="1" ref="EM13" ca="1">SUMPRODUCT($AE13:$AJ13,TRANSPOSE(EM$20:EM$25))</f>
        <v>154.10221513259256</v>
      </c>
      <c r="EN13" s="10" cm="1">
        <f t="array" aca="1" ref="EN13" ca="1">SUMPRODUCT($AE13:$AJ13,TRANSPOSE(EN$20:EN$25))</f>
        <v>154.07521296223922</v>
      </c>
      <c r="EO13" s="10" cm="1">
        <f t="array" aca="1" ref="EO13" ca="1">SUMPRODUCT($AE13:$AJ13,TRANSPOSE(EO$20:EO$25))</f>
        <v>154.04813542649663</v>
      </c>
      <c r="EP13" s="10" cm="1">
        <f t="array" aca="1" ref="EP13" ca="1">SUMPRODUCT($AE13:$AJ13,TRANSPOSE(EP$20:EP$25))</f>
        <v>154.02098710267632</v>
      </c>
      <c r="EQ13" s="10" cm="1">
        <f t="array" aca="1" ref="EQ13" ca="1">SUMPRODUCT($AE13:$AJ13,TRANSPOSE(EQ$20:EQ$25))</f>
        <v>153.99377242199537</v>
      </c>
      <c r="ER13" s="10" cm="1">
        <f t="array" aca="1" ref="ER13" ca="1">SUMPRODUCT($AE13:$AJ13,TRANSPOSE(ER$20:ER$25))</f>
        <v>153.96649567748261</v>
      </c>
      <c r="ES13" s="10" cm="1">
        <f t="array" aca="1" ref="ES13" ca="1">SUMPRODUCT($AE13:$AJ13,TRANSPOSE(ES$20:ES$25))</f>
        <v>153.93916103112761</v>
      </c>
    </row>
    <row r="14" spans="1:149" ht="16.5">
      <c r="A14" s="6">
        <f ca="1">LN((RAND()^(-Results!$E$4))-1)</f>
        <v>5.1049662350832969</v>
      </c>
      <c r="B14" s="6">
        <f ca="1">LN((RAND()^(-Results!$E$4))-1)</f>
        <v>2.6719641489876804</v>
      </c>
      <c r="C14" s="6">
        <f ca="1">LN((RAND()^(-Results!$E$4))-1)</f>
        <v>8.0158951448569091</v>
      </c>
      <c r="D14" s="6">
        <f ca="1">LN((RAND()^(-Results!$E$4))-1)</f>
        <v>2.6862876999795136</v>
      </c>
      <c r="E14" s="6">
        <f ca="1">LN((RAND()^(-Results!$E$4))-1)</f>
        <v>1.3169471311334233</v>
      </c>
      <c r="F14" s="6">
        <f ca="1">LN((RAND()^(-Results!$E$4))-1)</f>
        <v>2.5489460206428847</v>
      </c>
      <c r="G14" s="6">
        <f ca="1">LN((RAND()^(-Results!$E$4))-1)</f>
        <v>7.926206549513144</v>
      </c>
      <c r="H14" s="6">
        <f t="shared" ca="1" si="0"/>
        <v>5.4491740124975898</v>
      </c>
      <c r="I14" s="10">
        <f ca="1">SUMPRODUCT(J14:O14,Results!B$12:G$12)+Results!$E$5*H14</f>
        <v>-28.975903252089914</v>
      </c>
      <c r="J14" s="10">
        <f ca="1">SUMPRODUCT($A14:$F14,Results!$B$15:$G$15)</f>
        <v>16.205793372459407</v>
      </c>
      <c r="K14" s="10">
        <f ca="1">SUMPRODUCT($A14:$F14,Results!$B$16:$G$16)</f>
        <v>-9.6232581513192699</v>
      </c>
      <c r="L14" s="10">
        <f ca="1">SUMPRODUCT($A14:$F14,Results!$B$17:$G$17)</f>
        <v>-7.4347248699343966</v>
      </c>
      <c r="M14" s="10">
        <f ca="1">SUMPRODUCT($A14:$F14,Results!$B$18:$G$18)</f>
        <v>-42.557835512803351</v>
      </c>
      <c r="N14" s="10">
        <f ca="1">SUMPRODUCT($A14:$F14,Results!$B$19:$G$19)</f>
        <v>-11.569402197019585</v>
      </c>
      <c r="O14" s="10">
        <f ca="1">SUMPRODUCT($A14:$F14,Results!$B$20:$G$20)</f>
        <v>-21.63768561810366</v>
      </c>
      <c r="P14" s="10" cm="1">
        <f t="array" aca="1" ref="P14" ca="1">SUMPRODUCT(J14:O14,TRANSPOSE(BL$20:BL$25))+$AD$20-$BL$27</f>
        <v>-57.470071695287722</v>
      </c>
      <c r="Q14" s="10" cm="1">
        <f t="array" aca="1" ref="Q14" ca="1">SUMPRODUCT(J14:O14,TRANSPOSE(ES$20:ES$25))+$AD$20-$ES$27</f>
        <v>-62.114355381764085</v>
      </c>
      <c r="R14" s="10">
        <f ca="1">I14-Results!$E$5*H14</f>
        <v>-61.670947327075453</v>
      </c>
      <c r="S14" s="10" cm="1">
        <f t="array" aca="1" ref="S14" ca="1">SUMPRODUCT(J14:O14,TRANSPOSE(AR$28:AR$33))+$AD$20-$AC$26</f>
        <v>-50.487294044756432</v>
      </c>
      <c r="T14" s="10">
        <f ca="1">SUMPRODUCT(J14:O14,Results!K$9:P$9)</f>
        <v>-63.409917778538727</v>
      </c>
      <c r="U14" s="10">
        <f ca="1">SUMPRODUCT(J14:O14,Results!K$9:P$9)+$AD$20-$AC$31</f>
        <v>-63.339322467386395</v>
      </c>
      <c r="V14" s="10">
        <f t="shared" ca="1" si="1"/>
        <v>28.494168443197808</v>
      </c>
      <c r="W14" s="10">
        <f t="shared" ca="1" si="2"/>
        <v>33.138452129674171</v>
      </c>
      <c r="X14" s="10">
        <f t="shared" ca="1" si="3"/>
        <v>32.695044074985539</v>
      </c>
      <c r="Y14" s="10">
        <f t="shared" ca="1" si="4"/>
        <v>21.511390792666518</v>
      </c>
      <c r="Z14" s="10">
        <f t="shared" ca="1" si="5"/>
        <v>-2.2837130007953697</v>
      </c>
      <c r="AA14" s="10">
        <f t="shared" ca="1" si="6"/>
        <v>34.363419215296481</v>
      </c>
      <c r="AC14" s="15" t="s">
        <v>110</v>
      </c>
      <c r="AD14" s="8">
        <f ca="1">COVAR($L:$L,I:I)</f>
        <v>144.85122472358364</v>
      </c>
      <c r="AE14" s="8">
        <f ca="1">COVAR($L:$L,J:J)</f>
        <v>-63.81327896343803</v>
      </c>
      <c r="AF14" s="8">
        <f ca="1">COVAR($L:$L,K:K)</f>
        <v>-6.9924516934618515</v>
      </c>
      <c r="AG14" s="8">
        <f ca="1">COVAR($L:$L,L:L)</f>
        <v>49.134741030035642</v>
      </c>
      <c r="AH14" s="8">
        <f ca="1">COVAR($L:$L,M:M)</f>
        <v>108.15624893076036</v>
      </c>
      <c r="AI14" s="8">
        <f ca="1">COVAR($L:$L,N:N)</f>
        <v>21.985766306267237</v>
      </c>
      <c r="AJ14" s="8">
        <f ca="1">COVAR($L:$L,O:O)</f>
        <v>35.961232402566601</v>
      </c>
      <c r="AK14" s="12"/>
      <c r="AN14" s="3"/>
      <c r="AO14" s="33">
        <f>Results!B8</f>
        <v>1</v>
      </c>
      <c r="AP14" s="32">
        <f t="shared" si="8"/>
        <v>1</v>
      </c>
      <c r="AQ14" s="32">
        <f t="shared" si="7"/>
        <v>1</v>
      </c>
      <c r="AR14" s="32">
        <f t="shared" si="7"/>
        <v>1</v>
      </c>
      <c r="AS14" s="32">
        <f t="shared" si="7"/>
        <v>1</v>
      </c>
      <c r="AT14" s="32">
        <f t="shared" si="7"/>
        <v>1</v>
      </c>
      <c r="AU14" s="32">
        <f t="shared" si="7"/>
        <v>1</v>
      </c>
      <c r="AW14" s="10" cm="1">
        <f t="array" aca="1" ref="AW14" ca="1">SUMPRODUCT($AE14:$AJ14,TRANSPOSE(AW$20:AW$25))</f>
        <v>0</v>
      </c>
      <c r="AX14" s="10" cm="1">
        <f t="array" aca="1" ref="AX14" ca="1">SUMPRODUCT($AE14:$AJ14,TRANSPOSE(AX$20:AX$25))</f>
        <v>139.10989299164288</v>
      </c>
      <c r="AY14" s="10" cm="1">
        <f t="array" aca="1" ref="AY14" ca="1">SUMPRODUCT($AE14:$AJ14,TRANSPOSE(AY$20:AY$25))</f>
        <v>106.06578604740028</v>
      </c>
      <c r="AZ14" s="10" cm="1">
        <f t="array" aca="1" ref="AZ14" ca="1">SUMPRODUCT($AE14:$AJ14,TRANSPOSE(AZ$20:AZ$25))</f>
        <v>122.65596722085664</v>
      </c>
      <c r="BA14" s="10" cm="1">
        <f t="array" aca="1" ref="BA14" ca="1">SUMPRODUCT($AE14:$AJ14,TRANSPOSE(BA$20:BA$25))</f>
        <v>124.68595659806702</v>
      </c>
      <c r="BB14" s="10" cm="1">
        <f t="array" aca="1" ref="BB14" ca="1">SUMPRODUCT($AE14:$AJ14,TRANSPOSE(BB$20:BB$25))</f>
        <v>130.43480878920724</v>
      </c>
      <c r="BC14" s="10" cm="1">
        <f t="array" aca="1" ref="BC14" ca="1">SUMPRODUCT($AE14:$AJ14,TRANSPOSE(BC$20:BC$25))</f>
        <v>134.54695276924505</v>
      </c>
      <c r="BD14" s="10" cm="1">
        <f t="array" aca="1" ref="BD14" ca="1">SUMPRODUCT($AE14:$AJ14,TRANSPOSE(BD$20:BD$25))</f>
        <v>138.53362849065221</v>
      </c>
      <c r="BE14" s="10" cm="1">
        <f t="array" aca="1" ref="BE14" ca="1">SUMPRODUCT($AE14:$AJ14,TRANSPOSE(BE$20:BE$25))</f>
        <v>141.96849539059005</v>
      </c>
      <c r="BF14" s="10" cm="1">
        <f t="array" aca="1" ref="BF14" ca="1">SUMPRODUCT($AE14:$AJ14,TRANSPOSE(BF$20:BF$25))</f>
        <v>145.00517610226825</v>
      </c>
      <c r="BG14" s="10" cm="1">
        <f t="array" aca="1" ref="BG14" ca="1">SUMPRODUCT($AE14:$AJ14,TRANSPOSE(BG$20:BG$25))</f>
        <v>147.64201948938049</v>
      </c>
      <c r="BH14" s="10" cm="1">
        <f t="array" aca="1" ref="BH14" ca="1">SUMPRODUCT($AE14:$AJ14,TRANSPOSE(BH$20:BH$25))</f>
        <v>149.92700035014897</v>
      </c>
      <c r="BI14" s="10" cm="1">
        <f t="array" aca="1" ref="BI14" ca="1">SUMPRODUCT($AE14:$AJ14,TRANSPOSE(BI$20:BI$25))</f>
        <v>151.89460897262387</v>
      </c>
      <c r="BJ14" s="10" cm="1">
        <f t="array" aca="1" ref="BJ14" ca="1">SUMPRODUCT($AE14:$AJ14,TRANSPOSE(BJ$20:BJ$25))</f>
        <v>153.58156748136011</v>
      </c>
      <c r="BK14" s="10" cm="1">
        <f t="array" aca="1" ref="BK14" ca="1">SUMPRODUCT($AE14:$AJ14,TRANSPOSE(BK$20:BK$25))</f>
        <v>155.02095046662151</v>
      </c>
      <c r="BL14" s="10" cm="1">
        <f t="array" aca="1" ref="BL14" ca="1">SUMPRODUCT($AE14:$AJ14,TRANSPOSE(BL$20:BL$25))</f>
        <v>156.24321813063648</v>
      </c>
      <c r="BM14" s="10" cm="1">
        <f t="array" aca="1" ref="BM14" ca="1">SUMPRODUCT($AE14:$AJ14,TRANSPOSE(BM$20:BM$25))</f>
        <v>157.2756952861825</v>
      </c>
      <c r="BN14" s="10" cm="1">
        <f t="array" aca="1" ref="BN14" ca="1">SUMPRODUCT($AE14:$AJ14,TRANSPOSE(BN$20:BN$25))</f>
        <v>158.14276145017925</v>
      </c>
      <c r="BO14" s="10" cm="1">
        <f t="array" aca="1" ref="BO14" ca="1">SUMPRODUCT($AE14:$AJ14,TRANSPOSE(BO$20:BO$25))</f>
        <v>158.86598832128342</v>
      </c>
      <c r="BP14" s="10" cm="1">
        <f t="array" aca="1" ref="BP14" ca="1">SUMPRODUCT($AE14:$AJ14,TRANSPOSE(BP$20:BP$25))</f>
        <v>159.46437260058886</v>
      </c>
      <c r="BQ14" s="10" cm="1">
        <f t="array" aca="1" ref="BQ14" ca="1">SUMPRODUCT($AE14:$AJ14,TRANSPOSE(BQ$20:BQ$25))</f>
        <v>159.95457613949341</v>
      </c>
      <c r="BR14" s="10" cm="1">
        <f t="array" aca="1" ref="BR14" ca="1">SUMPRODUCT($AE14:$AJ14,TRANSPOSE(BR$20:BR$25))</f>
        <v>160.35117072976632</v>
      </c>
      <c r="BS14" s="10" cm="1">
        <f t="array" aca="1" ref="BS14" ca="1">SUMPRODUCT($AE14:$AJ14,TRANSPOSE(BS$20:BS$25))</f>
        <v>160.66687167968752</v>
      </c>
      <c r="BT14" s="10" cm="1">
        <f t="array" aca="1" ref="BT14" ca="1">SUMPRODUCT($AE14:$AJ14,TRANSPOSE(BT$20:BT$25))</f>
        <v>160.91275548463966</v>
      </c>
      <c r="BU14" s="10" cm="1">
        <f t="array" aca="1" ref="BU14" ca="1">SUMPRODUCT($AE14:$AJ14,TRANSPOSE(BU$20:BU$25))</f>
        <v>161.09845839382024</v>
      </c>
      <c r="BV14" s="10" cm="1">
        <f t="array" aca="1" ref="BV14" ca="1">SUMPRODUCT($AE14:$AJ14,TRANSPOSE(BV$20:BV$25))</f>
        <v>161.23235518885659</v>
      </c>
      <c r="BW14" s="10" cm="1">
        <f t="array" aca="1" ref="BW14" ca="1">SUMPRODUCT($AE14:$AJ14,TRANSPOSE(BW$20:BW$25))</f>
        <v>161.32171855273342</v>
      </c>
      <c r="BX14" s="10" cm="1">
        <f t="array" aca="1" ref="BX14" ca="1">SUMPRODUCT($AE14:$AJ14,TRANSPOSE(BX$20:BX$25))</f>
        <v>161.3728601341414</v>
      </c>
      <c r="BY14" s="10" cm="1">
        <f t="array" aca="1" ref="BY14" ca="1">SUMPRODUCT($AE14:$AJ14,TRANSPOSE(BY$20:BY$25))</f>
        <v>161.39125475085362</v>
      </c>
      <c r="BZ14" s="10" cm="1">
        <f t="array" aca="1" ref="BZ14" ca="1">SUMPRODUCT($AE14:$AJ14,TRANSPOSE(BZ$20:BZ$25))</f>
        <v>161.38164931923632</v>
      </c>
      <c r="CA14" s="10" cm="1">
        <f t="array" aca="1" ref="CA14" ca="1">SUMPRODUCT($AE14:$AJ14,TRANSPOSE(CA$20:CA$25))</f>
        <v>161.34815810728975</v>
      </c>
      <c r="CB14" s="10" cm="1">
        <f t="array" aca="1" ref="CB14" ca="1">SUMPRODUCT($AE14:$AJ14,TRANSPOSE(CB$20:CB$25))</f>
        <v>161.29434584470121</v>
      </c>
      <c r="CC14" s="10" cm="1">
        <f t="array" aca="1" ref="CC14" ca="1">SUMPRODUCT($AE14:$AJ14,TRANSPOSE(CC$20:CC$25))</f>
        <v>161.22330011801907</v>
      </c>
      <c r="CD14" s="10" cm="1">
        <f t="array" aca="1" ref="CD14" ca="1">SUMPRODUCT($AE14:$AJ14,TRANSPOSE(CD$20:CD$25))</f>
        <v>161.13769435454626</v>
      </c>
      <c r="CE14" s="10" cm="1">
        <f t="array" aca="1" ref="CE14" ca="1">SUMPRODUCT($AE14:$AJ14,TRANSPOSE(CE$20:CE$25))</f>
        <v>161.03984256834488</v>
      </c>
      <c r="CF14" s="10" cm="1">
        <f t="array" aca="1" ref="CF14" ca="1">SUMPRODUCT($AE14:$AJ14,TRANSPOSE(CF$20:CF$25))</f>
        <v>160.93174691403311</v>
      </c>
      <c r="CG14" s="10" cm="1">
        <f t="array" aca="1" ref="CG14" ca="1">SUMPRODUCT($AE14:$AJ14,TRANSPOSE(CG$20:CG$25))</f>
        <v>160.81513897346832</v>
      </c>
      <c r="CH14" s="10" cm="1">
        <f t="array" aca="1" ref="CH14" ca="1">SUMPRODUCT($AE14:$AJ14,TRANSPOSE(CH$20:CH$25))</f>
        <v>160.69151558932253</v>
      </c>
      <c r="CI14" s="10" cm="1">
        <f t="array" aca="1" ref="CI14" ca="1">SUMPRODUCT($AE14:$AJ14,TRANSPOSE(CI$20:CI$25))</f>
        <v>160.56216995893715</v>
      </c>
      <c r="CJ14" s="10" cm="1">
        <f t="array" aca="1" ref="CJ14" ca="1">SUMPRODUCT($AE14:$AJ14,TRANSPOSE(CJ$20:CJ$25))</f>
        <v>160.42821861177612</v>
      </c>
      <c r="CK14" s="10" cm="1">
        <f t="array" aca="1" ref="CK14" ca="1">SUMPRODUCT($AE14:$AJ14,TRANSPOSE(CK$20:CK$25))</f>
        <v>160.29062481387069</v>
      </c>
      <c r="CL14" s="10" cm="1">
        <f t="array" aca="1" ref="CL14" ca="1">SUMPRODUCT($AE14:$AJ14,TRANSPOSE(CL$20:CL$25))</f>
        <v>160.15021887216966</v>
      </c>
      <c r="CM14" s="10" cm="1">
        <f t="array" aca="1" ref="CM14" ca="1">SUMPRODUCT($AE14:$AJ14,TRANSPOSE(CM$20:CM$25))</f>
        <v>160.00771574984336</v>
      </c>
      <c r="CN14" s="10" cm="1">
        <f t="array" aca="1" ref="CN14" ca="1">SUMPRODUCT($AE14:$AJ14,TRANSPOSE(CN$20:CN$25))</f>
        <v>159.86373034949145</v>
      </c>
      <c r="CO14" s="10" cm="1">
        <f t="array" aca="1" ref="CO14" ca="1">SUMPRODUCT($AE14:$AJ14,TRANSPOSE(CO$20:CO$25))</f>
        <v>159.71879077400237</v>
      </c>
      <c r="CP14" s="10" cm="1">
        <f t="array" aca="1" ref="CP14" ca="1">SUMPRODUCT($AE14:$AJ14,TRANSPOSE(CP$20:CP$25))</f>
        <v>159.57334983372871</v>
      </c>
      <c r="CQ14" s="10" cm="1">
        <f t="array" aca="1" ref="CQ14" ca="1">SUMPRODUCT($AE14:$AJ14,TRANSPOSE(CQ$20:CQ$25))</f>
        <v>159.42779503292485</v>
      </c>
      <c r="CR14" s="10" cm="1">
        <f t="array" aca="1" ref="CR14" ca="1">SUMPRODUCT($AE14:$AJ14,TRANSPOSE(CR$20:CR$25))</f>
        <v>159.28245723737794</v>
      </c>
      <c r="CS14" s="10" cm="1">
        <f t="array" aca="1" ref="CS14" ca="1">SUMPRODUCT($AE14:$AJ14,TRANSPOSE(CS$20:CS$25))</f>
        <v>159.13761819825811</v>
      </c>
      <c r="CT14" s="10" cm="1">
        <f t="array" aca="1" ref="CT14" ca="1">SUMPRODUCT($AE14:$AJ14,TRANSPOSE(CT$20:CT$25))</f>
        <v>158.99351708387957</v>
      </c>
      <c r="CU14" s="10" cm="1">
        <f t="array" aca="1" ref="CU14" ca="1">SUMPRODUCT($AE14:$AJ14,TRANSPOSE(CU$20:CU$25))</f>
        <v>158.85035615084297</v>
      </c>
      <c r="CV14" s="10" cm="1">
        <f t="array" aca="1" ref="CV14" ca="1">SUMPRODUCT($AE14:$AJ14,TRANSPOSE(CV$20:CV$25))</f>
        <v>158.70830566850816</v>
      </c>
      <c r="CW14" s="10" cm="1">
        <f t="array" aca="1" ref="CW14" ca="1">SUMPRODUCT($AE14:$AJ14,TRANSPOSE(CW$20:CW$25))</f>
        <v>158.56750819556351</v>
      </c>
      <c r="CX14" s="10" cm="1">
        <f t="array" aca="1" ref="CX14" ca="1">SUMPRODUCT($AE14:$AJ14,TRANSPOSE(CX$20:CX$25))</f>
        <v>158.42808229431205</v>
      </c>
      <c r="CY14" s="10" cm="1">
        <f t="array" aca="1" ref="CY14" ca="1">SUMPRODUCT($AE14:$AJ14,TRANSPOSE(CY$20:CY$25))</f>
        <v>158.29012575690194</v>
      </c>
      <c r="CZ14" s="10" cm="1">
        <f t="array" aca="1" ref="CZ14" ca="1">SUMPRODUCT($AE14:$AJ14,TRANSPOSE(CZ$20:CZ$25))</f>
        <v>158.15371840786329</v>
      </c>
      <c r="DA14" s="10" cm="1">
        <f t="array" aca="1" ref="DA14" ca="1">SUMPRODUCT($AE14:$AJ14,TRANSPOSE(DA$20:DA$25))</f>
        <v>158.01892453876675</v>
      </c>
      <c r="DB14" s="10" cm="1">
        <f t="array" aca="1" ref="DB14" ca="1">SUMPRODUCT($AE14:$AJ14,TRANSPOSE(DB$20:DB$25))</f>
        <v>157.88579502341406</v>
      </c>
      <c r="DC14" s="10" cm="1">
        <f t="array" aca="1" ref="DC14" ca="1">SUMPRODUCT($AE14:$AJ14,TRANSPOSE(DC$20:DC$25))</f>
        <v>157.75436915555665</v>
      </c>
      <c r="DD14" s="10" cm="1">
        <f t="array" aca="1" ref="DD14" ca="1">SUMPRODUCT($AE14:$AJ14,TRANSPOSE(DD$20:DD$25))</f>
        <v>157.62467624557772</v>
      </c>
      <c r="DE14" s="10" cm="1">
        <f t="array" aca="1" ref="DE14" ca="1">SUMPRODUCT($AE14:$AJ14,TRANSPOSE(DE$20:DE$25))</f>
        <v>157.49673700775736</v>
      </c>
      <c r="DF14" s="10" cm="1">
        <f t="array" aca="1" ref="DF14" ca="1">SUMPRODUCT($AE14:$AJ14,TRANSPOSE(DF$20:DF$25))</f>
        <v>157.37056476556188</v>
      </c>
      <c r="DG14" s="10" cm="1">
        <f t="array" aca="1" ref="DG14" ca="1">SUMPRODUCT($AE14:$AJ14,TRANSPOSE(DG$20:DG$25))</f>
        <v>157.24616649878041</v>
      </c>
      <c r="DH14" s="10" cm="1">
        <f t="array" aca="1" ref="DH14" ca="1">SUMPRODUCT($AE14:$AJ14,TRANSPOSE(DH$20:DH$25))</f>
        <v>157.12354375319254</v>
      </c>
      <c r="DI14" s="10" cm="1">
        <f t="array" aca="1" ref="DI14" ca="1">SUMPRODUCT($AE14:$AJ14,TRANSPOSE(DI$20:DI$25))</f>
        <v>157.00269343072662</v>
      </c>
      <c r="DJ14" s="10" cm="1">
        <f t="array" aca="1" ref="DJ14" ca="1">SUMPRODUCT($AE14:$AJ14,TRANSPOSE(DJ$20:DJ$25))</f>
        <v>156.88360847571019</v>
      </c>
      <c r="DK14" s="10" cm="1">
        <f t="array" aca="1" ref="DK14" ca="1">SUMPRODUCT($AE14:$AJ14,TRANSPOSE(DK$20:DK$25))</f>
        <v>156.76627847076355</v>
      </c>
      <c r="DL14" s="10" cm="1">
        <f t="array" aca="1" ref="DL14" ca="1">SUMPRODUCT($AE14:$AJ14,TRANSPOSE(DL$20:DL$25))</f>
        <v>156.65069015411157</v>
      </c>
      <c r="DM14" s="10" cm="1">
        <f t="array" aca="1" ref="DM14" ca="1">SUMPRODUCT($AE14:$AJ14,TRANSPOSE(DM$20:DM$25))</f>
        <v>156.53682786854475</v>
      </c>
      <c r="DN14" s="10" cm="1">
        <f t="array" aca="1" ref="DN14" ca="1">SUMPRODUCT($AE14:$AJ14,TRANSPOSE(DN$20:DN$25))</f>
        <v>156.4246739509245</v>
      </c>
      <c r="DO14" s="10" cm="1">
        <f t="array" aca="1" ref="DO14" ca="1">SUMPRODUCT($AE14:$AJ14,TRANSPOSE(DO$20:DO$25))</f>
        <v>156.3142090699622</v>
      </c>
      <c r="DP14" s="10" cm="1">
        <f t="array" aca="1" ref="DP14" ca="1">SUMPRODUCT($AE14:$AJ14,TRANSPOSE(DP$20:DP$25))</f>
        <v>156.20541251899559</v>
      </c>
      <c r="DQ14" s="10" cm="1">
        <f t="array" aca="1" ref="DQ14" ca="1">SUMPRODUCT($AE14:$AJ14,TRANSPOSE(DQ$20:DQ$25))</f>
        <v>156.09826246960583</v>
      </c>
      <c r="DR14" s="10" cm="1">
        <f t="array" aca="1" ref="DR14" ca="1">SUMPRODUCT($AE14:$AJ14,TRANSPOSE(DR$20:DR$25))</f>
        <v>155.99273619116207</v>
      </c>
      <c r="DS14" s="10" cm="1">
        <f t="array" aca="1" ref="DS14" ca="1">SUMPRODUCT($AE14:$AJ14,TRANSPOSE(DS$20:DS$25))</f>
        <v>155.88881024071352</v>
      </c>
      <c r="DT14" s="10" cm="1">
        <f t="array" aca="1" ref="DT14" ca="1">SUMPRODUCT($AE14:$AJ14,TRANSPOSE(DT$20:DT$25))</f>
        <v>155.78646062707901</v>
      </c>
      <c r="DU14" s="10" cm="1">
        <f t="array" aca="1" ref="DU14" ca="1">SUMPRODUCT($AE14:$AJ14,TRANSPOSE(DU$20:DU$25))</f>
        <v>155.68566295248121</v>
      </c>
      <c r="DV14" s="10" cm="1">
        <f t="array" aca="1" ref="DV14" ca="1">SUMPRODUCT($AE14:$AJ14,TRANSPOSE(DV$20:DV$25))</f>
        <v>155.5863925346402</v>
      </c>
      <c r="DW14" s="10" cm="1">
        <f t="array" aca="1" ref="DW14" ca="1">SUMPRODUCT($AE14:$AJ14,TRANSPOSE(DW$20:DW$25))</f>
        <v>155.48862451186261</v>
      </c>
      <c r="DX14" s="10" cm="1">
        <f t="array" aca="1" ref="DX14" ca="1">SUMPRODUCT($AE14:$AJ14,TRANSPOSE(DX$20:DX$25))</f>
        <v>155.39233393333521</v>
      </c>
      <c r="DY14" s="10" cm="1">
        <f t="array" aca="1" ref="DY14" ca="1">SUMPRODUCT($AE14:$AJ14,TRANSPOSE(DY$20:DY$25))</f>
        <v>155.29749583654487</v>
      </c>
      <c r="DZ14" s="10" cm="1">
        <f t="array" aca="1" ref="DZ14" ca="1">SUMPRODUCT($AE14:$AJ14,TRANSPOSE(DZ$20:DZ$25))</f>
        <v>155.20408531349969</v>
      </c>
      <c r="EA14" s="10" cm="1">
        <f t="array" aca="1" ref="EA14" ca="1">SUMPRODUCT($AE14:$AJ14,TRANSPOSE(EA$20:EA$25))</f>
        <v>155.11207756720992</v>
      </c>
      <c r="EB14" s="10" cm="1">
        <f t="array" aca="1" ref="EB14" ca="1">SUMPRODUCT($AE14:$AJ14,TRANSPOSE(EB$20:EB$25))</f>
        <v>155.02144795969735</v>
      </c>
      <c r="EC14" s="10" cm="1">
        <f t="array" aca="1" ref="EC14" ca="1">SUMPRODUCT($AE14:$AJ14,TRANSPOSE(EC$20:EC$25))</f>
        <v>154.93217205264168</v>
      </c>
      <c r="ED14" s="10" cm="1">
        <f t="array" aca="1" ref="ED14" ca="1">SUMPRODUCT($AE14:$AJ14,TRANSPOSE(ED$20:ED$25))</f>
        <v>154.84422564162574</v>
      </c>
      <c r="EE14" s="10" cm="1">
        <f t="array" aca="1" ref="EE14" ca="1">SUMPRODUCT($AE14:$AJ14,TRANSPOSE(EE$20:EE$25))</f>
        <v>154.75758478482078</v>
      </c>
      <c r="EF14" s="10" cm="1">
        <f t="array" aca="1" ref="EF14" ca="1">SUMPRODUCT($AE14:$AJ14,TRANSPOSE(EF$20:EF$25))</f>
        <v>154.6722258268434</v>
      </c>
      <c r="EG14" s="10" cm="1">
        <f t="array" aca="1" ref="EG14" ca="1">SUMPRODUCT($AE14:$AJ14,TRANSPOSE(EG$20:EG$25))</f>
        <v>154.5881254184213</v>
      </c>
      <c r="EH14" s="10" cm="1">
        <f t="array" aca="1" ref="EH14" ca="1">SUMPRODUCT($AE14:$AJ14,TRANSPOSE(EH$20:EH$25))</f>
        <v>154.50526053242433</v>
      </c>
      <c r="EI14" s="10" cm="1">
        <f t="array" aca="1" ref="EI14" ca="1">SUMPRODUCT($AE14:$AJ14,TRANSPOSE(EI$20:EI$25))</f>
        <v>154.42360847674473</v>
      </c>
      <c r="EJ14" s="10" cm="1">
        <f t="array" aca="1" ref="EJ14" ca="1">SUMPRODUCT($AE14:$AJ14,TRANSPOSE(EJ$20:EJ$25))</f>
        <v>154.34314690444887</v>
      </c>
      <c r="EK14" s="10" cm="1">
        <f t="array" aca="1" ref="EK14" ca="1">SUMPRODUCT($AE14:$AJ14,TRANSPOSE(EK$20:EK$25))</f>
        <v>154.26385382156872</v>
      </c>
      <c r="EL14" s="10" cm="1">
        <f t="array" aca="1" ref="EL14" ca="1">SUMPRODUCT($AE14:$AJ14,TRANSPOSE(EL$20:EL$25))</f>
        <v>154.18570759285268</v>
      </c>
      <c r="EM14" s="10" cm="1">
        <f t="array" aca="1" ref="EM14" ca="1">SUMPRODUCT($AE14:$AJ14,TRANSPOSE(EM$20:EM$25))</f>
        <v>154.108686945757</v>
      </c>
      <c r="EN14" s="10" cm="1">
        <f t="array" aca="1" ref="EN14" ca="1">SUMPRODUCT($AE14:$AJ14,TRANSPOSE(EN$20:EN$25))</f>
        <v>154.03277097291883</v>
      </c>
      <c r="EO14" s="10" cm="1">
        <f t="array" aca="1" ref="EO14" ca="1">SUMPRODUCT($AE14:$AJ14,TRANSPOSE(EO$20:EO$25))</f>
        <v>153.95793913332614</v>
      </c>
      <c r="EP14" s="10" cm="1">
        <f t="array" aca="1" ref="EP14" ca="1">SUMPRODUCT($AE14:$AJ14,TRANSPOSE(EP$20:EP$25))</f>
        <v>153.88417125236634</v>
      </c>
      <c r="EQ14" s="10" cm="1">
        <f t="array" aca="1" ref="EQ14" ca="1">SUMPRODUCT($AE14:$AJ14,TRANSPOSE(EQ$20:EQ$25))</f>
        <v>153.81144752091717</v>
      </c>
      <c r="ER14" s="10" cm="1">
        <f t="array" aca="1" ref="ER14" ca="1">SUMPRODUCT($AE14:$AJ14,TRANSPOSE(ER$20:ER$25))</f>
        <v>153.73974849361841</v>
      </c>
      <c r="ES14" s="10" cm="1">
        <f t="array" aca="1" ref="ES14" ca="1">SUMPRODUCT($AE14:$AJ14,TRANSPOSE(ES$20:ES$25))</f>
        <v>153.66905508644791</v>
      </c>
    </row>
    <row r="15" spans="1:149" ht="16.5">
      <c r="A15" s="6">
        <f ca="1">LN((RAND()^(-Results!$E$4))-1)</f>
        <v>-3.3764634558826341E-2</v>
      </c>
      <c r="B15" s="6">
        <f ca="1">LN((RAND()^(-Results!$E$4))-1)</f>
        <v>1.7351991893366341</v>
      </c>
      <c r="C15" s="6">
        <f ca="1">LN((RAND()^(-Results!$E$4))-1)</f>
        <v>8.5693338720740559</v>
      </c>
      <c r="D15" s="6">
        <f ca="1">LN((RAND()^(-Results!$E$4))-1)</f>
        <v>0.9316083677947673</v>
      </c>
      <c r="E15" s="6">
        <f ca="1">LN((RAND()^(-Results!$E$4))-1)</f>
        <v>4.4629806346530323</v>
      </c>
      <c r="F15" s="6">
        <f ca="1">LN((RAND()^(-Results!$E$4))-1)</f>
        <v>5.0066123946264094</v>
      </c>
      <c r="G15" s="6">
        <f ca="1">LN((RAND()^(-Results!$E$4))-1)</f>
        <v>9.5625000112391394</v>
      </c>
      <c r="H15" s="6">
        <f t="shared" ca="1" si="0"/>
        <v>7.0854674742235861</v>
      </c>
      <c r="I15" s="10">
        <f ca="1">SUMPRODUCT(J15:O15,Results!B$12:G$12)+Results!$E$5*H15</f>
        <v>-23.417352359142612</v>
      </c>
      <c r="J15" s="10">
        <f ca="1">SUMPRODUCT($A15:$F15,Results!$B$15:$G$15)</f>
        <v>30.854346588088347</v>
      </c>
      <c r="K15" s="10">
        <f ca="1">SUMPRODUCT($A15:$F15,Results!$B$16:$G$16)</f>
        <v>0.88362671271586635</v>
      </c>
      <c r="L15" s="10">
        <f ca="1">SUMPRODUCT($A15:$F15,Results!$B$17:$G$17)</f>
        <v>-14.621869953575999</v>
      </c>
      <c r="M15" s="10">
        <f ca="1">SUMPRODUCT($A15:$F15,Results!$B$18:$G$18)</f>
        <v>-43.436453057578838</v>
      </c>
      <c r="N15" s="10">
        <f ca="1">SUMPRODUCT($A15:$F15,Results!$B$19:$G$19)</f>
        <v>-10.196996799183086</v>
      </c>
      <c r="O15" s="10">
        <f ca="1">SUMPRODUCT($A15:$F15,Results!$B$20:$G$20)</f>
        <v>-24.523881257709075</v>
      </c>
      <c r="P15" s="10" cm="1">
        <f t="array" aca="1" ref="P15" ca="1">SUMPRODUCT(J15:O15,TRANSPOSE(BL$20:BL$25))+$AD$20-$BL$27</f>
        <v>-64.819903625869074</v>
      </c>
      <c r="Q15" s="10" cm="1">
        <f t="array" aca="1" ref="Q15" ca="1">SUMPRODUCT(J15:O15,TRANSPOSE(ES$20:ES$25))+$AD$20-$ES$27</f>
        <v>-67.366397339701578</v>
      </c>
      <c r="R15" s="10">
        <f ca="1">I15-Results!$E$5*H15</f>
        <v>-65.930157204484132</v>
      </c>
      <c r="S15" s="10" cm="1">
        <f t="array" aca="1" ref="S15" ca="1">SUMPRODUCT(J15:O15,TRANSPOSE(AR$28:AR$33))+$AD$20-$AC$26</f>
        <v>-64.307245692187621</v>
      </c>
      <c r="T15" s="10">
        <f ca="1">SUMPRODUCT(J15:O15,Results!K$9:P$9)</f>
        <v>-69.260197447554717</v>
      </c>
      <c r="U15" s="10">
        <f ca="1">SUMPRODUCT(J15:O15,Results!K$9:P$9)+$AD$20-$AC$31</f>
        <v>-69.189602136402385</v>
      </c>
      <c r="V15" s="10">
        <f t="shared" ca="1" si="1"/>
        <v>41.402551266726462</v>
      </c>
      <c r="W15" s="10">
        <f t="shared" ca="1" si="2"/>
        <v>43.949044980558966</v>
      </c>
      <c r="X15" s="10">
        <f t="shared" ca="1" si="3"/>
        <v>42.51280484534152</v>
      </c>
      <c r="Y15" s="10">
        <f t="shared" ca="1" si="4"/>
        <v>40.889893333045009</v>
      </c>
      <c r="Z15" s="10">
        <f t="shared" ca="1" si="5"/>
        <v>3.2748378921519326</v>
      </c>
      <c r="AA15" s="10">
        <f t="shared" ca="1" si="6"/>
        <v>45.772249777259773</v>
      </c>
      <c r="AC15" s="15" t="s">
        <v>111</v>
      </c>
      <c r="AD15" s="8">
        <f ca="1">COVAR($M:$M,I:I)</f>
        <v>412.21821821185989</v>
      </c>
      <c r="AE15" s="8">
        <f ca="1">COVAR($M:$M,J:J)</f>
        <v>-138.27349855337758</v>
      </c>
      <c r="AF15" s="8">
        <f ca="1">COVAR($M:$M,K:K)</f>
        <v>9.3727853265795442</v>
      </c>
      <c r="AG15" s="8">
        <f ca="1">COVAR($M:$M,L:L)</f>
        <v>108.15624893076036</v>
      </c>
      <c r="AH15" s="8">
        <f ca="1">COVAR($M:$M,M:M)</f>
        <v>339.19898187438577</v>
      </c>
      <c r="AI15" s="8">
        <f ca="1">COVAR($M:$M,N:N)</f>
        <v>94.218570328310022</v>
      </c>
      <c r="AJ15" s="8">
        <f ca="1">COVAR($M:$M,O:O)</f>
        <v>108.46786025533284</v>
      </c>
      <c r="AK15" s="12"/>
      <c r="AN15" s="3"/>
      <c r="AO15" s="33">
        <f>Results!B9</f>
        <v>1</v>
      </c>
      <c r="AP15" s="32">
        <f t="shared" si="8"/>
        <v>1</v>
      </c>
      <c r="AQ15" s="32">
        <f t="shared" si="7"/>
        <v>1</v>
      </c>
      <c r="AR15" s="32">
        <f t="shared" si="7"/>
        <v>1</v>
      </c>
      <c r="AS15" s="32">
        <f t="shared" si="7"/>
        <v>1</v>
      </c>
      <c r="AT15" s="32">
        <f t="shared" si="7"/>
        <v>1</v>
      </c>
      <c r="AU15" s="32">
        <f t="shared" si="7"/>
        <v>1</v>
      </c>
      <c r="AW15" s="10" cm="1">
        <f t="array" aca="1" ref="AW15" ca="1">SUMPRODUCT($AE15:$AJ15,TRANSPOSE(AW$20:AW$25))</f>
        <v>0</v>
      </c>
      <c r="AX15" s="10" cm="1">
        <f t="array" aca="1" ref="AX15" ca="1">SUMPRODUCT($AE15:$AJ15,TRANSPOSE(AX$20:AX$25))</f>
        <v>410.8348546696277</v>
      </c>
      <c r="AY15" s="10" cm="1">
        <f t="array" aca="1" ref="AY15" ca="1">SUMPRODUCT($AE15:$AJ15,TRANSPOSE(AY$20:AY$25))</f>
        <v>306.84943294203265</v>
      </c>
      <c r="AZ15" s="10" cm="1">
        <f t="array" aca="1" ref="AZ15" ca="1">SUMPRODUCT($AE15:$AJ15,TRANSPOSE(AZ$20:AZ$25))</f>
        <v>351.24911853179452</v>
      </c>
      <c r="BA15" s="10" cm="1">
        <f t="array" aca="1" ref="BA15" ca="1">SUMPRODUCT($AE15:$AJ15,TRANSPOSE(BA$20:BA$25))</f>
        <v>352.38014002008543</v>
      </c>
      <c r="BB15" s="10" cm="1">
        <f t="array" aca="1" ref="BB15" ca="1">SUMPRODUCT($AE15:$AJ15,TRANSPOSE(BB$20:BB$25))</f>
        <v>364.98587069721447</v>
      </c>
      <c r="BC15" s="10" cm="1">
        <f t="array" aca="1" ref="BC15" ca="1">SUMPRODUCT($AE15:$AJ15,TRANSPOSE(BC$20:BC$25))</f>
        <v>373.1135653084603</v>
      </c>
      <c r="BD15" s="10" cm="1">
        <f t="array" aca="1" ref="BD15" ca="1">SUMPRODUCT($AE15:$AJ15,TRANSPOSE(BD$20:BD$25))</f>
        <v>381.29594984605063</v>
      </c>
      <c r="BE15" s="10" cm="1">
        <f t="array" aca="1" ref="BE15" ca="1">SUMPRODUCT($AE15:$AJ15,TRANSPOSE(BE$20:BE$25))</f>
        <v>388.25191593038664</v>
      </c>
      <c r="BF15" s="10" cm="1">
        <f t="array" aca="1" ref="BF15" ca="1">SUMPRODUCT($AE15:$AJ15,TRANSPOSE(BF$20:BF$25))</f>
        <v>394.42020206264567</v>
      </c>
      <c r="BG15" s="10" cm="1">
        <f t="array" aca="1" ref="BG15" ca="1">SUMPRODUCT($AE15:$AJ15,TRANSPOSE(BG$20:BG$25))</f>
        <v>399.76816528349559</v>
      </c>
      <c r="BH15" s="10" cm="1">
        <f t="array" aca="1" ref="BH15" ca="1">SUMPRODUCT($AE15:$AJ15,TRANSPOSE(BH$20:BH$25))</f>
        <v>404.40813622332468</v>
      </c>
      <c r="BI15" s="10" cm="1">
        <f t="array" aca="1" ref="BI15" ca="1">SUMPRODUCT($AE15:$AJ15,TRANSPOSE(BI$20:BI$25))</f>
        <v>408.41130224859228</v>
      </c>
      <c r="BJ15" s="10" cm="1">
        <f t="array" aca="1" ref="BJ15" ca="1">SUMPRODUCT($AE15:$AJ15,TRANSPOSE(BJ$20:BJ$25))</f>
        <v>411.85620884858457</v>
      </c>
      <c r="BK15" s="10" cm="1">
        <f t="array" aca="1" ref="BK15" ca="1">SUMPRODUCT($AE15:$AJ15,TRANSPOSE(BK$20:BK$25))</f>
        <v>414.81207925059965</v>
      </c>
      <c r="BL15" s="10" cm="1">
        <f t="array" aca="1" ref="BL15" ca="1">SUMPRODUCT($AE15:$AJ15,TRANSPOSE(BL$20:BL$25))</f>
        <v>417.34237806714094</v>
      </c>
      <c r="BM15" s="10" cm="1">
        <f t="array" aca="1" ref="BM15" ca="1">SUMPRODUCT($AE15:$AJ15,TRANSPOSE(BM$20:BM$25))</f>
        <v>419.50346353222284</v>
      </c>
      <c r="BN15" s="10" cm="1">
        <f t="array" aca="1" ref="BN15" ca="1">SUMPRODUCT($AE15:$AJ15,TRANSPOSE(BN$20:BN$25))</f>
        <v>421.34519749565169</v>
      </c>
      <c r="BO15" s="10" cm="1">
        <f t="array" aca="1" ref="BO15" ca="1">SUMPRODUCT($AE15:$AJ15,TRANSPOSE(BO$20:BO$25))</f>
        <v>422.91129616972944</v>
      </c>
      <c r="BP15" s="10" cm="1">
        <f t="array" aca="1" ref="BP15" ca="1">SUMPRODUCT($AE15:$AJ15,TRANSPOSE(BP$20:BP$25))</f>
        <v>424.23990684650408</v>
      </c>
      <c r="BQ15" s="10" cm="1">
        <f t="array" aca="1" ref="BQ15" ca="1">SUMPRODUCT($AE15:$AJ15,TRANSPOSE(BQ$20:BQ$25))</f>
        <v>425.3641754893826</v>
      </c>
      <c r="BR15" s="10" cm="1">
        <f t="array" aca="1" ref="BR15" ca="1">SUMPRODUCT($AE15:$AJ15,TRANSPOSE(BR$20:BR$25))</f>
        <v>426.31281508372899</v>
      </c>
      <c r="BS15" s="10" cm="1">
        <f t="array" aca="1" ref="BS15" ca="1">SUMPRODUCT($AE15:$AJ15,TRANSPOSE(BS$20:BS$25))</f>
        <v>427.11063858582332</v>
      </c>
      <c r="BT15" s="10" cm="1">
        <f t="array" aca="1" ref="BT15" ca="1">SUMPRODUCT($AE15:$AJ15,TRANSPOSE(BT$20:BT$25))</f>
        <v>427.77904925937537</v>
      </c>
      <c r="BU15" s="10" cm="1">
        <f t="array" aca="1" ref="BU15" ca="1">SUMPRODUCT($AE15:$AJ15,TRANSPOSE(BU$20:BU$25))</f>
        <v>428.33648275229041</v>
      </c>
      <c r="BV15" s="10" cm="1">
        <f t="array" aca="1" ref="BV15" ca="1">SUMPRODUCT($AE15:$AJ15,TRANSPOSE(BV$20:BV$25))</f>
        <v>428.79880089709707</v>
      </c>
      <c r="BW15" s="10" cm="1">
        <f t="array" aca="1" ref="BW15" ca="1">SUMPRODUCT($AE15:$AJ15,TRANSPOSE(BW$20:BW$25))</f>
        <v>429.17963918939984</v>
      </c>
      <c r="BX15" s="10" cm="1">
        <f t="array" aca="1" ref="BX15" ca="1">SUMPRODUCT($AE15:$AJ15,TRANSPOSE(BX$20:BX$25))</f>
        <v>429.49071131662373</v>
      </c>
      <c r="BY15" s="10" cm="1">
        <f t="array" aca="1" ref="BY15" ca="1">SUMPRODUCT($AE15:$AJ15,TRANSPOSE(BY$20:BY$25))</f>
        <v>429.74207466517544</v>
      </c>
      <c r="BZ15" s="10" cm="1">
        <f t="array" aca="1" ref="BZ15" ca="1">SUMPRODUCT($AE15:$AJ15,TRANSPOSE(BZ$20:BZ$25))</f>
        <v>429.94236090283431</v>
      </c>
      <c r="CA15" s="10" cm="1">
        <f t="array" aca="1" ref="CA15" ca="1">SUMPRODUCT($AE15:$AJ15,TRANSPOSE(CA$20:CA$25))</f>
        <v>430.09897563077095</v>
      </c>
      <c r="CB15" s="10" cm="1">
        <f t="array" aca="1" ref="CB15" ca="1">SUMPRODUCT($AE15:$AJ15,TRANSPOSE(CB$20:CB$25))</f>
        <v>430.21827085658958</v>
      </c>
      <c r="CC15" s="10" cm="1">
        <f t="array" aca="1" ref="CC15" ca="1">SUMPRODUCT($AE15:$AJ15,TRANSPOSE(CC$20:CC$25))</f>
        <v>430.30569372361845</v>
      </c>
      <c r="CD15" s="10" cm="1">
        <f t="array" aca="1" ref="CD15" ca="1">SUMPRODUCT($AE15:$AJ15,TRANSPOSE(CD$20:CD$25))</f>
        <v>430.36591458888921</v>
      </c>
      <c r="CE15" s="10" cm="1">
        <f t="array" aca="1" ref="CE15" ca="1">SUMPRODUCT($AE15:$AJ15,TRANSPOSE(CE$20:CE$25))</f>
        <v>430.40293719981594</v>
      </c>
      <c r="CF15" s="10" cm="1">
        <f t="array" aca="1" ref="CF15" ca="1">SUMPRODUCT($AE15:$AJ15,TRANSPOSE(CF$20:CF$25))</f>
        <v>430.42019339341471</v>
      </c>
      <c r="CG15" s="10" cm="1">
        <f t="array" aca="1" ref="CG15" ca="1">SUMPRODUCT($AE15:$AJ15,TRANSPOSE(CG$20:CG$25))</f>
        <v>430.42062444033371</v>
      </c>
      <c r="CH15" s="10" cm="1">
        <f t="array" aca="1" ref="CH15" ca="1">SUMPRODUCT($AE15:$AJ15,TRANSPOSE(CH$20:CH$25))</f>
        <v>430.40675088267687</v>
      </c>
      <c r="CI15" s="10" cm="1">
        <f t="array" aca="1" ref="CI15" ca="1">SUMPRODUCT($AE15:$AJ15,TRANSPOSE(CI$20:CI$25))</f>
        <v>430.38073247044326</v>
      </c>
      <c r="CJ15" s="10" cm="1">
        <f t="array" aca="1" ref="CJ15" ca="1">SUMPRODUCT($AE15:$AJ15,TRANSPOSE(CJ$20:CJ$25))</f>
        <v>430.34441958543641</v>
      </c>
      <c r="CK15" s="10" cm="1">
        <f t="array" aca="1" ref="CK15" ca="1">SUMPRODUCT($AE15:$AJ15,TRANSPOSE(CK$20:CK$25))</f>
        <v>430.29939735192579</v>
      </c>
      <c r="CL15" s="10" cm="1">
        <f t="array" aca="1" ref="CL15" ca="1">SUMPRODUCT($AE15:$AJ15,TRANSPOSE(CL$20:CL$25))</f>
        <v>430.24702346786461</v>
      </c>
      <c r="CM15" s="10" cm="1">
        <f t="array" aca="1" ref="CM15" ca="1">SUMPRODUCT($AE15:$AJ15,TRANSPOSE(CM$20:CM$25))</f>
        <v>430.18846064662887</v>
      </c>
      <c r="CN15" s="10" cm="1">
        <f t="array" aca="1" ref="CN15" ca="1">SUMPRODUCT($AE15:$AJ15,TRANSPOSE(CN$20:CN$25))</f>
        <v>430.124704434629</v>
      </c>
      <c r="CO15" s="10" cm="1">
        <f t="array" aca="1" ref="CO15" ca="1">SUMPRODUCT($AE15:$AJ15,TRANSPOSE(CO$20:CO$25))</f>
        <v>430.05660706245038</v>
      </c>
      <c r="CP15" s="10" cm="1">
        <f t="array" aca="1" ref="CP15" ca="1">SUMPRODUCT($AE15:$AJ15,TRANSPOSE(CP$20:CP$25))</f>
        <v>429.98489789428743</v>
      </c>
      <c r="CQ15" s="10" cm="1">
        <f t="array" aca="1" ref="CQ15" ca="1">SUMPRODUCT($AE15:$AJ15,TRANSPOSE(CQ$20:CQ$25))</f>
        <v>429.91020096042951</v>
      </c>
      <c r="CR15" s="10" cm="1">
        <f t="array" aca="1" ref="CR15" ca="1">SUMPRODUCT($AE15:$AJ15,TRANSPOSE(CR$20:CR$25))</f>
        <v>429.83304998873825</v>
      </c>
      <c r="CS15" s="10" cm="1">
        <f t="array" aca="1" ref="CS15" ca="1">SUMPRODUCT($AE15:$AJ15,TRANSPOSE(CS$20:CS$25))</f>
        <v>429.75390129188946</v>
      </c>
      <c r="CT15" s="10" cm="1">
        <f t="array" aca="1" ref="CT15" ca="1">SUMPRODUCT($AE15:$AJ15,TRANSPOSE(CT$20:CT$25))</f>
        <v>429.6731448163618</v>
      </c>
      <c r="CU15" s="10" cm="1">
        <f t="array" aca="1" ref="CU15" ca="1">SUMPRODUCT($AE15:$AJ15,TRANSPOSE(CU$20:CU$25))</f>
        <v>429.59111361551959</v>
      </c>
      <c r="CV15" s="10" cm="1">
        <f t="array" aca="1" ref="CV15" ca="1">SUMPRODUCT($AE15:$AJ15,TRANSPOSE(CV$20:CV$25))</f>
        <v>429.50809197173214</v>
      </c>
      <c r="CW15" s="10" cm="1">
        <f t="array" aca="1" ref="CW15" ca="1">SUMPRODUCT($AE15:$AJ15,TRANSPOSE(CW$20:CW$25))</f>
        <v>429.42432236035182</v>
      </c>
      <c r="CX15" s="10" cm="1">
        <f t="array" aca="1" ref="CX15" ca="1">SUMPRODUCT($AE15:$AJ15,TRANSPOSE(CX$20:CX$25))</f>
        <v>429.34001142085521</v>
      </c>
      <c r="CY15" s="10" cm="1">
        <f t="array" aca="1" ref="CY15" ca="1">SUMPRODUCT($AE15:$AJ15,TRANSPOSE(CY$20:CY$25))</f>
        <v>429.25533507683684</v>
      </c>
      <c r="CZ15" s="10" cm="1">
        <f t="array" aca="1" ref="CZ15" ca="1">SUMPRODUCT($AE15:$AJ15,TRANSPOSE(CZ$20:CZ$25))</f>
        <v>429.17044292631232</v>
      </c>
      <c r="DA15" s="10" cm="1">
        <f t="array" aca="1" ref="DA15" ca="1">SUMPRODUCT($AE15:$AJ15,TRANSPOSE(DA$20:DA$25))</f>
        <v>429.08546200643855</v>
      </c>
      <c r="DB15" s="10" cm="1">
        <f t="array" aca="1" ref="DB15" ca="1">SUMPRODUCT($AE15:$AJ15,TRANSPOSE(DB$20:DB$25))</f>
        <v>429.00050002188721</v>
      </c>
      <c r="DC15" s="10" cm="1">
        <f t="array" aca="1" ref="DC15" ca="1">SUMPRODUCT($AE15:$AJ15,TRANSPOSE(DC$20:DC$25))</f>
        <v>428.91564811336389</v>
      </c>
      <c r="DD15" s="10" cm="1">
        <f t="array" aca="1" ref="DD15" ca="1">SUMPRODUCT($AE15:$AJ15,TRANSPOSE(DD$20:DD$25))</f>
        <v>428.83098323184294</v>
      </c>
      <c r="DE15" s="10" cm="1">
        <f t="array" aca="1" ref="DE15" ca="1">SUMPRODUCT($AE15:$AJ15,TRANSPOSE(DE$20:DE$25))</f>
        <v>428.74657017472111</v>
      </c>
      <c r="DF15" s="10" cm="1">
        <f t="array" aca="1" ref="DF15" ca="1">SUMPRODUCT($AE15:$AJ15,TRANSPOSE(DF$20:DF$25))</f>
        <v>428.66246333207476</v>
      </c>
      <c r="DG15" s="10" cm="1">
        <f t="array" aca="1" ref="DG15" ca="1">SUMPRODUCT($AE15:$AJ15,TRANSPOSE(DG$20:DG$25))</f>
        <v>428.57870818432082</v>
      </c>
      <c r="DH15" s="10" cm="1">
        <f t="array" aca="1" ref="DH15" ca="1">SUMPRODUCT($AE15:$AJ15,TRANSPOSE(DH$20:DH$25))</f>
        <v>428.49534258669775</v>
      </c>
      <c r="DI15" s="10" cm="1">
        <f t="array" aca="1" ref="DI15" ca="1">SUMPRODUCT($AE15:$AJ15,TRANSPOSE(DI$20:DI$25))</f>
        <v>428.41239787091598</v>
      </c>
      <c r="DJ15" s="10" cm="1">
        <f t="array" aca="1" ref="DJ15" ca="1">SUMPRODUCT($AE15:$AJ15,TRANSPOSE(DJ$20:DJ$25))</f>
        <v>428.32989979001229</v>
      </c>
      <c r="DK15" s="10" cm="1">
        <f t="array" aca="1" ref="DK15" ca="1">SUMPRODUCT($AE15:$AJ15,TRANSPOSE(DK$20:DK$25))</f>
        <v>428.24786932872064</v>
      </c>
      <c r="DL15" s="10" cm="1">
        <f t="array" aca="1" ref="DL15" ca="1">SUMPRODUCT($AE15:$AJ15,TRANSPOSE(DL$20:DL$25))</f>
        <v>428.16632339849457</v>
      </c>
      <c r="DM15" s="10" cm="1">
        <f t="array" aca="1" ref="DM15" ca="1">SUMPRODUCT($AE15:$AJ15,TRANSPOSE(DM$20:DM$25))</f>
        <v>428.08527543358673</v>
      </c>
      <c r="DN15" s="10" cm="1">
        <f t="array" aca="1" ref="DN15" ca="1">SUMPRODUCT($AE15:$AJ15,TRANSPOSE(DN$20:DN$25))</f>
        <v>428.00473590226034</v>
      </c>
      <c r="DO15" s="10" cm="1">
        <f t="array" aca="1" ref="DO15" ca="1">SUMPRODUCT($AE15:$AJ15,TRANSPOSE(DO$20:DO$25))</f>
        <v>427.92471274518812</v>
      </c>
      <c r="DP15" s="10" cm="1">
        <f t="array" aca="1" ref="DP15" ca="1">SUMPRODUCT($AE15:$AJ15,TRANSPOSE(DP$20:DP$25))</f>
        <v>427.84521175139776</v>
      </c>
      <c r="DQ15" s="10" cm="1">
        <f t="array" aca="1" ref="DQ15" ca="1">SUMPRODUCT($AE15:$AJ15,TRANSPOSE(DQ$20:DQ$25))</f>
        <v>427.7662368806283</v>
      </c>
      <c r="DR15" s="10" cm="1">
        <f t="array" aca="1" ref="DR15" ca="1">SUMPRODUCT($AE15:$AJ15,TRANSPOSE(DR$20:DR$25))</f>
        <v>427.68779053971355</v>
      </c>
      <c r="DS15" s="10" cm="1">
        <f t="array" aca="1" ref="DS15" ca="1">SUMPRODUCT($AE15:$AJ15,TRANSPOSE(DS$20:DS$25))</f>
        <v>427.60987381952077</v>
      </c>
      <c r="DT15" s="10" cm="1">
        <f t="array" aca="1" ref="DT15" ca="1">SUMPRODUCT($AE15:$AJ15,TRANSPOSE(DT$20:DT$25))</f>
        <v>427.53248669804339</v>
      </c>
      <c r="DU15" s="10" cm="1">
        <f t="array" aca="1" ref="DU15" ca="1">SUMPRODUCT($AE15:$AJ15,TRANSPOSE(DU$20:DU$25))</f>
        <v>427.45562821445219</v>
      </c>
      <c r="DV15" s="10" cm="1">
        <f t="array" aca="1" ref="DV15" ca="1">SUMPRODUCT($AE15:$AJ15,TRANSPOSE(DV$20:DV$25))</f>
        <v>427.37929661822614</v>
      </c>
      <c r="DW15" s="10" cm="1">
        <f t="array" aca="1" ref="DW15" ca="1">SUMPRODUCT($AE15:$AJ15,TRANSPOSE(DW$20:DW$25))</f>
        <v>427.30348949689972</v>
      </c>
      <c r="DX15" s="10" cm="1">
        <f t="array" aca="1" ref="DX15" ca="1">SUMPRODUCT($AE15:$AJ15,TRANSPOSE(DX$20:DX$25))</f>
        <v>427.22820388545676</v>
      </c>
      <c r="DY15" s="10" cm="1">
        <f t="array" aca="1" ref="DY15" ca="1">SUMPRODUCT($AE15:$AJ15,TRANSPOSE(DY$20:DY$25))</f>
        <v>427.15343635997812</v>
      </c>
      <c r="DZ15" s="10" cm="1">
        <f t="array" aca="1" ref="DZ15" ca="1">SUMPRODUCT($AE15:$AJ15,TRANSPOSE(DZ$20:DZ$25))</f>
        <v>427.07918311777314</v>
      </c>
      <c r="EA15" s="10" cm="1">
        <f t="array" aca="1" ref="EA15" ca="1">SUMPRODUCT($AE15:$AJ15,TRANSPOSE(EA$20:EA$25))</f>
        <v>427.00544004591404</v>
      </c>
      <c r="EB15" s="10" cm="1">
        <f t="array" aca="1" ref="EB15" ca="1">SUMPRODUCT($AE15:$AJ15,TRANSPOSE(EB$20:EB$25))</f>
        <v>426.93220277981567</v>
      </c>
      <c r="EC15" s="10" cm="1">
        <f t="array" aca="1" ref="EC15" ca="1">SUMPRODUCT($AE15:$AJ15,TRANSPOSE(EC$20:EC$25))</f>
        <v>426.85946675327364</v>
      </c>
      <c r="ED15" s="10" cm="1">
        <f t="array" aca="1" ref="ED15" ca="1">SUMPRODUCT($AE15:$AJ15,TRANSPOSE(ED$20:ED$25))</f>
        <v>426.78722724117358</v>
      </c>
      <c r="EE15" s="10" cm="1">
        <f t="array" aca="1" ref="EE15" ca="1">SUMPRODUCT($AE15:$AJ15,TRANSPOSE(EE$20:EE$25))</f>
        <v>426.71547939590687</v>
      </c>
      <c r="EF15" s="10" cm="1">
        <f t="array" aca="1" ref="EF15" ca="1">SUMPRODUCT($AE15:$AJ15,TRANSPOSE(EF$20:EF$25))</f>
        <v>426.64421827839328</v>
      </c>
      <c r="EG15" s="10" cm="1">
        <f t="array" aca="1" ref="EG15" ca="1">SUMPRODUCT($AE15:$AJ15,TRANSPOSE(EG$20:EG$25))</f>
        <v>426.57343888446724</v>
      </c>
      <c r="EH15" s="10" cm="1">
        <f t="array" aca="1" ref="EH15" ca="1">SUMPRODUCT($AE15:$AJ15,TRANSPOSE(EH$20:EH$25))</f>
        <v>426.503136167295</v>
      </c>
      <c r="EI15" s="10" cm="1">
        <f t="array" aca="1" ref="EI15" ca="1">SUMPRODUCT($AE15:$AJ15,TRANSPOSE(EI$20:EI$25))</f>
        <v>426.43330505637988</v>
      </c>
      <c r="EJ15" s="10" cm="1">
        <f t="array" aca="1" ref="EJ15" ca="1">SUMPRODUCT($AE15:$AJ15,TRANSPOSE(EJ$20:EJ$25))</f>
        <v>426.36394047364524</v>
      </c>
      <c r="EK15" s="10" cm="1">
        <f t="array" aca="1" ref="EK15" ca="1">SUMPRODUCT($AE15:$AJ15,TRANSPOSE(EK$20:EK$25))</f>
        <v>426.29503734701024</v>
      </c>
      <c r="EL15" s="10" cm="1">
        <f t="array" aca="1" ref="EL15" ca="1">SUMPRODUCT($AE15:$AJ15,TRANSPOSE(EL$20:EL$25))</f>
        <v>426.22659062181458</v>
      </c>
      <c r="EM15" s="10" cm="1">
        <f t="array" aca="1" ref="EM15" ca="1">SUMPRODUCT($AE15:$AJ15,TRANSPOSE(EM$20:EM$25))</f>
        <v>426.15859527040209</v>
      </c>
      <c r="EN15" s="10" cm="1">
        <f t="array" aca="1" ref="EN15" ca="1">SUMPRODUCT($AE15:$AJ15,TRANSPOSE(EN$20:EN$25))</f>
        <v>426.09104630012212</v>
      </c>
      <c r="EO15" s="10" cm="1">
        <f t="array" aca="1" ref="EO15" ca="1">SUMPRODUCT($AE15:$AJ15,TRANSPOSE(EO$20:EO$25))</f>
        <v>426.02393875998155</v>
      </c>
      <c r="EP15" s="10" cm="1">
        <f t="array" aca="1" ref="EP15" ca="1">SUMPRODUCT($AE15:$AJ15,TRANSPOSE(EP$20:EP$25))</f>
        <v>425.95726774613678</v>
      </c>
      <c r="EQ15" s="10" cm="1">
        <f t="array" aca="1" ref="EQ15" ca="1">SUMPRODUCT($AE15:$AJ15,TRANSPOSE(EQ$20:EQ$25))</f>
        <v>425.89102840639288</v>
      </c>
      <c r="ER15" s="10" cm="1">
        <f t="array" aca="1" ref="ER15" ca="1">SUMPRODUCT($AE15:$AJ15,TRANSPOSE(ER$20:ER$25))</f>
        <v>425.82521594385764</v>
      </c>
      <c r="ES15" s="10" cm="1">
        <f t="array" aca="1" ref="ES15" ca="1">SUMPRODUCT($AE15:$AJ15,TRANSPOSE(ES$20:ES$25))</f>
        <v>425.75982561986854</v>
      </c>
    </row>
    <row r="16" spans="1:149" ht="16.5">
      <c r="A16" s="6">
        <f ca="1">LN((RAND()^(-Results!$E$4))-1)</f>
        <v>-0.68333821950122686</v>
      </c>
      <c r="B16" s="6">
        <f ca="1">LN((RAND()^(-Results!$E$4))-1)</f>
        <v>1.8988786554981443</v>
      </c>
      <c r="C16" s="6">
        <f ca="1">LN((RAND()^(-Results!$E$4))-1)</f>
        <v>6.591036724061329</v>
      </c>
      <c r="D16" s="6">
        <f ca="1">LN((RAND()^(-Results!$E$4))-1)</f>
        <v>3.5221753410042322</v>
      </c>
      <c r="E16" s="6">
        <f ca="1">LN((RAND()^(-Results!$E$4))-1)</f>
        <v>2.5652696758477207</v>
      </c>
      <c r="F16" s="6">
        <f ca="1">LN((RAND()^(-Results!$E$4))-1)</f>
        <v>-0.86660671982049953</v>
      </c>
      <c r="G16" s="6">
        <f ca="1">LN((RAND()^(-Results!$E$4))-1)</f>
        <v>1.5615610778485414</v>
      </c>
      <c r="H16" s="6">
        <f t="shared" ca="1" si="0"/>
        <v>-0.91547145916701234</v>
      </c>
      <c r="I16" s="10">
        <f ca="1">SUMPRODUCT(J16:O16,Results!B$12:G$12)+Results!$E$5*H16</f>
        <v>-15.051905379763676</v>
      </c>
      <c r="J16" s="10">
        <f ca="1">SUMPRODUCT($A16:$F16,Results!$B$15:$G$15)</f>
        <v>11.363587990089162</v>
      </c>
      <c r="K16" s="10">
        <f ca="1">SUMPRODUCT($A16:$F16,Results!$B$16:$G$16)</f>
        <v>8.7844962367169863</v>
      </c>
      <c r="L16" s="10">
        <f ca="1">SUMPRODUCT($A16:$F16,Results!$B$17:$G$17)</f>
        <v>-6.4058527544239334</v>
      </c>
      <c r="M16" s="10">
        <f ca="1">SUMPRODUCT($A16:$F16,Results!$B$18:$G$18)</f>
        <v>-28.171021421509032</v>
      </c>
      <c r="N16" s="10">
        <f ca="1">SUMPRODUCT($A16:$F16,Results!$B$19:$G$19)</f>
        <v>-17.486429415422727</v>
      </c>
      <c r="O16" s="10">
        <f ca="1">SUMPRODUCT($A16:$F16,Results!$B$20:$G$20)</f>
        <v>-14.047422083404706</v>
      </c>
      <c r="P16" s="10" cm="1">
        <f t="array" aca="1" ref="P16" ca="1">SUMPRODUCT(J16:O16,TRANSPOSE(BL$20:BL$25))+$AD$20-$BL$27</f>
        <v>-10.866448218933463</v>
      </c>
      <c r="Q16" s="10" cm="1">
        <f t="array" aca="1" ref="Q16" ca="1">SUMPRODUCT(J16:O16,TRANSPOSE(ES$20:ES$25))+$AD$20-$ES$27</f>
        <v>-9.4926328214008606</v>
      </c>
      <c r="R16" s="10">
        <f ca="1">I16-Results!$E$5*H16</f>
        <v>-9.5590766247616017</v>
      </c>
      <c r="S16" s="10" cm="1">
        <f t="array" aca="1" ref="S16" ca="1">SUMPRODUCT(J16:O16,TRANSPOSE(AR$28:AR$33))+$AD$20-$AC$26</f>
        <v>-24.050366433482658</v>
      </c>
      <c r="T16" s="10">
        <f ca="1">SUMPRODUCT(J16:O16,Results!K$9:P$9)</f>
        <v>-11.131141977917144</v>
      </c>
      <c r="U16" s="10">
        <f ca="1">SUMPRODUCT(J16:O16,Results!K$9:P$9)+$AD$20-$AC$31</f>
        <v>-11.060546666764804</v>
      </c>
      <c r="V16" s="10">
        <f t="shared" ca="1" si="1"/>
        <v>-4.1854571608302127</v>
      </c>
      <c r="W16" s="10">
        <f t="shared" ca="1" si="2"/>
        <v>-5.5592725583628155</v>
      </c>
      <c r="X16" s="10">
        <f t="shared" ca="1" si="3"/>
        <v>-5.4928287550020745</v>
      </c>
      <c r="Y16" s="10">
        <f t="shared" ca="1" si="4"/>
        <v>8.998461053718982</v>
      </c>
      <c r="Z16" s="10">
        <f t="shared" ca="1" si="5"/>
        <v>11.640284871530868</v>
      </c>
      <c r="AA16" s="10">
        <f t="shared" ca="1" si="6"/>
        <v>-3.9913587129988723</v>
      </c>
      <c r="AC16" s="15" t="s">
        <v>112</v>
      </c>
      <c r="AD16" s="8">
        <f ca="1">COVAR($N:$N,I:I)</f>
        <v>-58.999318189372765</v>
      </c>
      <c r="AE16" s="8">
        <f ca="1">COVAR($N:$N,J:J)</f>
        <v>-56.483977385738612</v>
      </c>
      <c r="AF16" s="8">
        <f ca="1">COVAR($N:$N,K:K)</f>
        <v>-53.886914224197113</v>
      </c>
      <c r="AG16" s="8">
        <f ca="1">COVAR($N:$N,L:L)</f>
        <v>21.985766306267237</v>
      </c>
      <c r="AH16" s="8">
        <f ca="1">COVAR($N:$N,M:M)</f>
        <v>94.218570328310022</v>
      </c>
      <c r="AI16" s="8">
        <f ca="1">COVAR($N:$N,N:N)</f>
        <v>104.71391990300225</v>
      </c>
      <c r="AJ16" s="8">
        <f ca="1">COVAR($N:$N,O:O)</f>
        <v>69.443728581082027</v>
      </c>
      <c r="AK16" s="12"/>
      <c r="AN16" s="3"/>
      <c r="AO16" s="12"/>
      <c r="AP16" s="3"/>
      <c r="AQ16" s="3"/>
      <c r="AR16" s="3"/>
      <c r="AS16" s="3"/>
      <c r="AT16" s="3"/>
      <c r="AU16" s="3"/>
      <c r="AW16" s="10" cm="1">
        <f t="array" aca="1" ref="AW16" ca="1">SUMPRODUCT($AE16:$AJ16,TRANSPOSE(AW$20:AW$25))</f>
        <v>0</v>
      </c>
      <c r="AX16" s="10" cm="1">
        <f t="array" aca="1" ref="AX16" ca="1">SUMPRODUCT($AE16:$AJ16,TRANSPOSE(AX$20:AX$25))</f>
        <v>116.34660301246394</v>
      </c>
      <c r="AY16" s="10" cm="1">
        <f t="array" aca="1" ref="AY16" ca="1">SUMPRODUCT($AE16:$AJ16,TRANSPOSE(AY$20:AY$25))</f>
        <v>52.270718149982045</v>
      </c>
      <c r="AZ16" s="10" cm="1">
        <f t="array" aca="1" ref="AZ16" ca="1">SUMPRODUCT($AE16:$AJ16,TRANSPOSE(AZ$20:AZ$25))</f>
        <v>46.447802490856034</v>
      </c>
      <c r="BA16" s="10" cm="1">
        <f t="array" aca="1" ref="BA16" ca="1">SUMPRODUCT($AE16:$AJ16,TRANSPOSE(BA$20:BA$25))</f>
        <v>28.580402806816934</v>
      </c>
      <c r="BB16" s="10" cm="1">
        <f t="array" aca="1" ref="BB16" ca="1">SUMPRODUCT($AE16:$AJ16,TRANSPOSE(BB$20:BB$25))</f>
        <v>17.7636476888059</v>
      </c>
      <c r="BC16" s="10" cm="1">
        <f t="array" aca="1" ref="BC16" ca="1">SUMPRODUCT($AE16:$AJ16,TRANSPOSE(BC$20:BC$25))</f>
        <v>7.6837020717928208</v>
      </c>
      <c r="BD16" s="10" cm="1">
        <f t="array" aca="1" ref="BD16" ca="1">SUMPRODUCT($AE16:$AJ16,TRANSPOSE(BD$20:BD$25))</f>
        <v>-0.43769466950503233</v>
      </c>
      <c r="BE16" s="10" cm="1">
        <f t="array" aca="1" ref="BE16" ca="1">SUMPRODUCT($AE16:$AJ16,TRANSPOSE(BE$20:BE$25))</f>
        <v>-7.3921583115913077</v>
      </c>
      <c r="BF16" s="10" cm="1">
        <f t="array" aca="1" ref="BF16" ca="1">SUMPRODUCT($AE16:$AJ16,TRANSPOSE(BF$20:BF$25))</f>
        <v>-13.282052203763325</v>
      </c>
      <c r="BG16" s="10" cm="1">
        <f t="array" aca="1" ref="BG16" ca="1">SUMPRODUCT($AE16:$AJ16,TRANSPOSE(BG$20:BG$25))</f>
        <v>-18.329857608785115</v>
      </c>
      <c r="BH16" s="10" cm="1">
        <f t="array" aca="1" ref="BH16" ca="1">SUMPRODUCT($AE16:$AJ16,TRANSPOSE(BH$20:BH$25))</f>
        <v>-22.667010646540287</v>
      </c>
      <c r="BI16" s="10" cm="1">
        <f t="array" aca="1" ref="BI16" ca="1">SUMPRODUCT($AE16:$AJ16,TRANSPOSE(BI$20:BI$25))</f>
        <v>-26.409848077141042</v>
      </c>
      <c r="BJ16" s="10" cm="1">
        <f t="array" aca="1" ref="BJ16" ca="1">SUMPRODUCT($AE16:$AJ16,TRANSPOSE(BJ$20:BJ$25))</f>
        <v>-29.648388677841247</v>
      </c>
      <c r="BK16" s="10" cm="1">
        <f t="array" aca="1" ref="BK16" ca="1">SUMPRODUCT($AE16:$AJ16,TRANSPOSE(BK$20:BK$25))</f>
        <v>-32.457094818787596</v>
      </c>
      <c r="BL16" s="10" cm="1">
        <f t="array" aca="1" ref="BL16" ca="1">SUMPRODUCT($AE16:$AJ16,TRANSPOSE(BL$20:BL$25))</f>
        <v>-34.897165662656775</v>
      </c>
      <c r="BM16" s="10" cm="1">
        <f t="array" aca="1" ref="BM16" ca="1">SUMPRODUCT($AE16:$AJ16,TRANSPOSE(BM$20:BM$25))</f>
        <v>-37.019783143962748</v>
      </c>
      <c r="BN16" s="10" cm="1">
        <f t="array" aca="1" ref="BN16" ca="1">SUMPRODUCT($AE16:$AJ16,TRANSPOSE(BN$20:BN$25))</f>
        <v>-38.868047806876049</v>
      </c>
      <c r="BO16" s="10" cm="1">
        <f t="array" aca="1" ref="BO16" ca="1">SUMPRODUCT($AE16:$AJ16,TRANSPOSE(BO$20:BO$25))</f>
        <v>-40.478562984655888</v>
      </c>
      <c r="BP16" s="10" cm="1">
        <f t="array" aca="1" ref="BP16" ca="1">SUMPRODUCT($AE16:$AJ16,TRANSPOSE(BP$20:BP$25))</f>
        <v>-41.882602537898443</v>
      </c>
      <c r="BQ16" s="10" cm="1">
        <f t="array" aca="1" ref="BQ16" ca="1">SUMPRODUCT($AE16:$AJ16,TRANSPOSE(BQ$20:BQ$25))</f>
        <v>-43.107026554023832</v>
      </c>
      <c r="BR16" s="10" cm="1">
        <f t="array" aca="1" ref="BR16" ca="1">SUMPRODUCT($AE16:$AJ16,TRANSPOSE(BR$20:BR$25))</f>
        <v>-44.174998928373718</v>
      </c>
      <c r="BS16" s="10" cm="1">
        <f t="array" aca="1" ref="BS16" ca="1">SUMPRODUCT($AE16:$AJ16,TRANSPOSE(BS$20:BS$25))</f>
        <v>-45.106562132415981</v>
      </c>
      <c r="BT16" s="10" cm="1">
        <f t="array" aca="1" ref="BT16" ca="1">SUMPRODUCT($AE16:$AJ16,TRANSPOSE(BT$20:BT$25))</f>
        <v>-45.919103228814521</v>
      </c>
      <c r="BU16" s="10" cm="1">
        <f t="array" aca="1" ref="BU16" ca="1">SUMPRODUCT($AE16:$AJ16,TRANSPOSE(BU$20:BU$25))</f>
        <v>-46.627736959480899</v>
      </c>
      <c r="BV16" s="10" cm="1">
        <f t="array" aca="1" ref="BV16" ca="1">SUMPRODUCT($AE16:$AJ16,TRANSPOSE(BV$20:BV$25))</f>
        <v>-47.245624175917236</v>
      </c>
      <c r="BW16" s="10" cm="1">
        <f t="array" aca="1" ref="BW16" ca="1">SUMPRODUCT($AE16:$AJ16,TRANSPOSE(BW$20:BW$25))</f>
        <v>-47.784239145347719</v>
      </c>
      <c r="BX16" s="10" cm="1">
        <f t="array" aca="1" ref="BX16" ca="1">SUMPRODUCT($AE16:$AJ16,TRANSPOSE(BX$20:BX$25))</f>
        <v>-48.253595780992917</v>
      </c>
      <c r="BY16" s="10" cm="1">
        <f t="array" aca="1" ref="BY16" ca="1">SUMPRODUCT($AE16:$AJ16,TRANSPOSE(BY$20:BY$25))</f>
        <v>-48.662440415479253</v>
      </c>
      <c r="BZ16" s="10" cm="1">
        <f t="array" aca="1" ref="BZ16" ca="1">SUMPRODUCT($AE16:$AJ16,TRANSPOSE(BZ$20:BZ$25))</f>
        <v>-49.018416979218109</v>
      </c>
      <c r="CA16" s="10" cm="1">
        <f t="array" aca="1" ref="CA16" ca="1">SUMPRODUCT($AE16:$AJ16,TRANSPOSE(CA$20:CA$25))</f>
        <v>-49.328209171628529</v>
      </c>
      <c r="CB16" s="10" cm="1">
        <f t="array" aca="1" ref="CB16" ca="1">SUMPRODUCT($AE16:$AJ16,TRANSPOSE(CB$20:CB$25))</f>
        <v>-49.597663272325185</v>
      </c>
      <c r="CC16" s="10" cm="1">
        <f t="array" aca="1" ref="CC16" ca="1">SUMPRODUCT($AE16:$AJ16,TRANSPOSE(CC$20:CC$25))</f>
        <v>-49.831894535055135</v>
      </c>
      <c r="CD16" s="10" cm="1">
        <f t="array" aca="1" ref="CD16" ca="1">SUMPRODUCT($AE16:$AJ16,TRANSPOSE(CD$20:CD$25))</f>
        <v>-50.035379570894769</v>
      </c>
      <c r="CE16" s="10" cm="1">
        <f t="array" aca="1" ref="CE16" ca="1">SUMPRODUCT($AE16:$AJ16,TRANSPOSE(CE$20:CE$25))</f>
        <v>-50.212036712225078</v>
      </c>
      <c r="CF16" s="10" cm="1">
        <f t="array" aca="1" ref="CF16" ca="1">SUMPRODUCT($AE16:$AJ16,TRANSPOSE(CF$20:CF$25))</f>
        <v>-50.365296022586378</v>
      </c>
      <c r="CG16" s="10" cm="1">
        <f t="array" aca="1" ref="CG16" ca="1">SUMPRODUCT($AE16:$AJ16,TRANSPOSE(CG$20:CG$25))</f>
        <v>-50.498160356761318</v>
      </c>
      <c r="CH16" s="10" cm="1">
        <f t="array" aca="1" ref="CH16" ca="1">SUMPRODUCT($AE16:$AJ16,TRANSPOSE(CH$20:CH$25))</f>
        <v>-50.613258664143167</v>
      </c>
      <c r="CI16" s="10" cm="1">
        <f t="array" aca="1" ref="CI16" ca="1">SUMPRODUCT($AE16:$AJ16,TRANSPOSE(CI$20:CI$25))</f>
        <v>-50.712892554993694</v>
      </c>
      <c r="CJ16" s="10" cm="1">
        <f t="array" aca="1" ref="CJ16" ca="1">SUMPRODUCT($AE16:$AJ16,TRANSPOSE(CJ$20:CJ$25))</f>
        <v>-50.799077005202115</v>
      </c>
      <c r="CK16" s="10" cm="1">
        <f t="array" aca="1" ref="CK16" ca="1">SUMPRODUCT($AE16:$AJ16,TRANSPOSE(CK$20:CK$25))</f>
        <v>-50.873575954437882</v>
      </c>
      <c r="CL16" s="10" cm="1">
        <f t="array" aca="1" ref="CL16" ca="1">SUMPRODUCT($AE16:$AJ16,TRANSPOSE(CL$20:CL$25))</f>
        <v>-50.937933450560074</v>
      </c>
      <c r="CM16" s="10" cm="1">
        <f t="array" aca="1" ref="CM16" ca="1">SUMPRODUCT($AE16:$AJ16,TRANSPOSE(CM$20:CM$25))</f>
        <v>-50.993500906321472</v>
      </c>
      <c r="CN16" s="10" cm="1">
        <f t="array" aca="1" ref="CN16" ca="1">SUMPRODUCT($AE16:$AJ16,TRANSPOSE(CN$20:CN$25))</f>
        <v>-51.041460960104359</v>
      </c>
      <c r="CO16" s="10" cm="1">
        <f t="array" aca="1" ref="CO16" ca="1">SUMPRODUCT($AE16:$AJ16,TRANSPOSE(CO$20:CO$25))</f>
        <v>-51.082848368559844</v>
      </c>
      <c r="CP16" s="10" cm="1">
        <f t="array" aca="1" ref="CP16" ca="1">SUMPRODUCT($AE16:$AJ16,TRANSPOSE(CP$20:CP$25))</f>
        <v>-51.118568303919716</v>
      </c>
      <c r="CQ16" s="10" cm="1">
        <f t="array" aca="1" ref="CQ16" ca="1">SUMPRODUCT($AE16:$AJ16,TRANSPOSE(CQ$20:CQ$25))</f>
        <v>-51.149412381075699</v>
      </c>
      <c r="CR16" s="10" cm="1">
        <f t="array" aca="1" ref="CR16" ca="1">SUMPRODUCT($AE16:$AJ16,TRANSPOSE(CR$20:CR$25))</f>
        <v>-51.176072698171126</v>
      </c>
      <c r="CS16" s="10" cm="1">
        <f t="array" aca="1" ref="CS16" ca="1">SUMPRODUCT($AE16:$AJ16,TRANSPOSE(CS$20:CS$25))</f>
        <v>-51.199154138525422</v>
      </c>
      <c r="CT16" s="10" cm="1">
        <f t="array" aca="1" ref="CT16" ca="1">SUMPRODUCT($AE16:$AJ16,TRANSPOSE(CT$20:CT$25))</f>
        <v>-51.21918515044829</v>
      </c>
      <c r="CU16" s="10" cm="1">
        <f t="array" aca="1" ref="CU16" ca="1">SUMPRODUCT($AE16:$AJ16,TRANSPOSE(CU$20:CU$25))</f>
        <v>-51.236627194265807</v>
      </c>
      <c r="CV16" s="10" cm="1">
        <f t="array" aca="1" ref="CV16" ca="1">SUMPRODUCT($AE16:$AJ16,TRANSPOSE(CV$20:CV$25))</f>
        <v>-51.251883022131544</v>
      </c>
      <c r="CW16" s="10" cm="1">
        <f t="array" aca="1" ref="CW16" ca="1">SUMPRODUCT($AE16:$AJ16,TRANSPOSE(CW$20:CW$25))</f>
        <v>-51.265303935467514</v>
      </c>
      <c r="CX16" s="10" cm="1">
        <f t="array" aca="1" ref="CX16" ca="1">SUMPRODUCT($AE16:$AJ16,TRANSPOSE(CX$20:CX$25))</f>
        <v>-51.277196146783062</v>
      </c>
      <c r="CY16" s="10" cm="1">
        <f t="array" aca="1" ref="CY16" ca="1">SUMPRODUCT($AE16:$AJ16,TRANSPOSE(CY$20:CY$25))</f>
        <v>-51.287826356805411</v>
      </c>
      <c r="CZ16" s="10" cm="1">
        <f t="array" aca="1" ref="CZ16" ca="1">SUMPRODUCT($AE16:$AJ16,TRANSPOSE(CZ$20:CZ$25))</f>
        <v>-51.297426644036769</v>
      </c>
      <c r="DA16" s="10" cm="1">
        <f t="array" aca="1" ref="DA16" ca="1">SUMPRODUCT($AE16:$AJ16,TRANSPOSE(DA$20:DA$25))</f>
        <v>-51.30619875176653</v>
      </c>
      <c r="DB16" s="10" cm="1">
        <f t="array" aca="1" ref="DB16" ca="1">SUMPRODUCT($AE16:$AJ16,TRANSPOSE(DB$20:DB$25))</f>
        <v>-51.314317847000439</v>
      </c>
      <c r="DC16" s="10" cm="1">
        <f t="array" aca="1" ref="DC16" ca="1">SUMPRODUCT($AE16:$AJ16,TRANSPOSE(DC$20:DC$25))</f>
        <v>-51.321935816520963</v>
      </c>
      <c r="DD16" s="10" cm="1">
        <f t="array" aca="1" ref="DD16" ca="1">SUMPRODUCT($AE16:$AJ16,TRANSPOSE(DD$20:DD$25))</f>
        <v>-51.329184157203819</v>
      </c>
      <c r="DE16" s="10" cm="1">
        <f t="array" aca="1" ref="DE16" ca="1">SUMPRODUCT($AE16:$AJ16,TRANSPOSE(DE$20:DE$25))</f>
        <v>-51.336176510634296</v>
      </c>
      <c r="DF16" s="10" cm="1">
        <f t="array" aca="1" ref="DF16" ca="1">SUMPRODUCT($AE16:$AJ16,TRANSPOSE(DF$20:DF$25))</f>
        <v>-51.343010885869468</v>
      </c>
      <c r="DG16" s="10" cm="1">
        <f t="array" aca="1" ref="DG16" ca="1">SUMPRODUCT($AE16:$AJ16,TRANSPOSE(DG$20:DG$25))</f>
        <v>-51.349771608766439</v>
      </c>
      <c r="DH16" s="10" cm="1">
        <f t="array" aca="1" ref="DH16" ca="1">SUMPRODUCT($AE16:$AJ16,TRANSPOSE(DH$20:DH$25))</f>
        <v>-51.356531031544172</v>
      </c>
      <c r="DI16" s="10" cm="1">
        <f t="array" aca="1" ref="DI16" ca="1">SUMPRODUCT($AE16:$AJ16,TRANSPOSE(DI$20:DI$25))</f>
        <v>-51.363351032088239</v>
      </c>
      <c r="DJ16" s="10" cm="1">
        <f t="array" aca="1" ref="DJ16" ca="1">SUMPRODUCT($AE16:$AJ16,TRANSPOSE(DJ$20:DJ$25))</f>
        <v>-51.370284328860564</v>
      </c>
      <c r="DK16" s="10" cm="1">
        <f t="array" aca="1" ref="DK16" ca="1">SUMPRODUCT($AE16:$AJ16,TRANSPOSE(DK$20:DK$25))</f>
        <v>-51.377375634086896</v>
      </c>
      <c r="DL16" s="10" cm="1">
        <f t="array" aca="1" ref="DL16" ca="1">SUMPRODUCT($AE16:$AJ16,TRANSPOSE(DL$20:DL$25))</f>
        <v>-51.384662665096542</v>
      </c>
      <c r="DM16" s="10" cm="1">
        <f t="array" aca="1" ref="DM16" ca="1">SUMPRODUCT($AE16:$AJ16,TRANSPOSE(DM$20:DM$25))</f>
        <v>-51.392177031240784</v>
      </c>
      <c r="DN16" s="10" cm="1">
        <f t="array" aca="1" ref="DN16" ca="1">SUMPRODUCT($AE16:$AJ16,TRANSPOSE(DN$20:DN$25))</f>
        <v>-51.399945011666425</v>
      </c>
      <c r="DO16" s="10" cm="1">
        <f t="array" aca="1" ref="DO16" ca="1">SUMPRODUCT($AE16:$AJ16,TRANSPOSE(DO$20:DO$25))</f>
        <v>-51.407988237345315</v>
      </c>
      <c r="DP16" s="10" cm="1">
        <f t="array" aca="1" ref="DP16" ca="1">SUMPRODUCT($AE16:$AJ16,TRANSPOSE(DP$20:DP$25))</f>
        <v>-51.416324289104395</v>
      </c>
      <c r="DQ16" s="10" cm="1">
        <f t="array" aca="1" ref="DQ16" ca="1">SUMPRODUCT($AE16:$AJ16,TRANSPOSE(DQ$20:DQ$25))</f>
        <v>-51.424967221964181</v>
      </c>
      <c r="DR16" s="10" cm="1">
        <f t="array" aca="1" ref="DR16" ca="1">SUMPRODUCT($AE16:$AJ16,TRANSPOSE(DR$20:DR$25))</f>
        <v>-51.433928024819522</v>
      </c>
      <c r="DS16" s="10" cm="1">
        <f t="array" aca="1" ref="DS16" ca="1">SUMPRODUCT($AE16:$AJ16,TRANSPOSE(DS$20:DS$25))</f>
        <v>-51.443215023391922</v>
      </c>
      <c r="DT16" s="10" cm="1">
        <f t="array" aca="1" ref="DT16" ca="1">SUMPRODUCT($AE16:$AJ16,TRANSPOSE(DT$20:DT$25))</f>
        <v>-51.452834233404914</v>
      </c>
      <c r="DU16" s="10" cm="1">
        <f t="array" aca="1" ref="DU16" ca="1">SUMPRODUCT($AE16:$AJ16,TRANSPOSE(DU$20:DU$25))</f>
        <v>-51.462789670083247</v>
      </c>
      <c r="DV16" s="10" cm="1">
        <f t="array" aca="1" ref="DV16" ca="1">SUMPRODUCT($AE16:$AJ16,TRANSPOSE(DV$20:DV$25))</f>
        <v>-51.473083619327632</v>
      </c>
      <c r="DW16" s="10" cm="1">
        <f t="array" aca="1" ref="DW16" ca="1">SUMPRODUCT($AE16:$AJ16,TRANSPOSE(DW$20:DW$25))</f>
        <v>-51.483716875258985</v>
      </c>
      <c r="DX16" s="10" cm="1">
        <f t="array" aca="1" ref="DX16" ca="1">SUMPRODUCT($AE16:$AJ16,TRANSPOSE(DX$20:DX$25))</f>
        <v>-51.494688948253163</v>
      </c>
      <c r="DY16" s="10" cm="1">
        <f t="array" aca="1" ref="DY16" ca="1">SUMPRODUCT($AE16:$AJ16,TRANSPOSE(DY$20:DY$25))</f>
        <v>-51.505998247079688</v>
      </c>
      <c r="DZ16" s="10" cm="1">
        <f t="array" aca="1" ref="DZ16" ca="1">SUMPRODUCT($AE16:$AJ16,TRANSPOSE(DZ$20:DZ$25))</f>
        <v>-51.51764223831789</v>
      </c>
      <c r="EA16" s="10" cm="1">
        <f t="array" aca="1" ref="EA16" ca="1">SUMPRODUCT($AE16:$AJ16,TRANSPOSE(EA$20:EA$25))</f>
        <v>-51.529617585832362</v>
      </c>
      <c r="EB16" s="10" cm="1">
        <f t="array" aca="1" ref="EB16" ca="1">SUMPRODUCT($AE16:$AJ16,TRANSPOSE(EB$20:EB$25))</f>
        <v>-51.541920272752684</v>
      </c>
      <c r="EC16" s="10" cm="1">
        <f t="array" aca="1" ref="EC16" ca="1">SUMPRODUCT($AE16:$AJ16,TRANSPOSE(EC$20:EC$25))</f>
        <v>-51.554545708099447</v>
      </c>
      <c r="ED16" s="10" cm="1">
        <f t="array" aca="1" ref="ED16" ca="1">SUMPRODUCT($AE16:$AJ16,TRANSPOSE(ED$20:ED$25))</f>
        <v>-51.567488819940074</v>
      </c>
      <c r="EE16" s="10" cm="1">
        <f t="array" aca="1" ref="EE16" ca="1">SUMPRODUCT($AE16:$AJ16,TRANSPOSE(EE$20:EE$25))</f>
        <v>-51.580744136724896</v>
      </c>
      <c r="EF16" s="10" cm="1">
        <f t="array" aca="1" ref="EF16" ca="1">SUMPRODUCT($AE16:$AJ16,TRANSPOSE(EF$20:EF$25))</f>
        <v>-51.594305858253833</v>
      </c>
      <c r="EG16" s="10" cm="1">
        <f t="array" aca="1" ref="EG16" ca="1">SUMPRODUCT($AE16:$AJ16,TRANSPOSE(EG$20:EG$25))</f>
        <v>-51.608167917546339</v>
      </c>
      <c r="EH16" s="10" cm="1">
        <f t="array" aca="1" ref="EH16" ca="1">SUMPRODUCT($AE16:$AJ16,TRANSPOSE(EH$20:EH$25))</f>
        <v>-51.622324034731108</v>
      </c>
      <c r="EI16" s="10" cm="1">
        <f t="array" aca="1" ref="EI16" ca="1">SUMPRODUCT($AE16:$AJ16,TRANSPOSE(EI$20:EI$25))</f>
        <v>-51.636767763937222</v>
      </c>
      <c r="EJ16" s="10" cm="1">
        <f t="array" aca="1" ref="EJ16" ca="1">SUMPRODUCT($AE16:$AJ16,TRANSPOSE(EJ$20:EJ$25))</f>
        <v>-51.65149253404627</v>
      </c>
      <c r="EK16" s="10" cm="1">
        <f t="array" aca="1" ref="EK16" ca="1">SUMPRODUCT($AE16:$AJ16,TRANSPOSE(EK$20:EK$25))</f>
        <v>-51.666491684062407</v>
      </c>
      <c r="EL16" s="10" cm="1">
        <f t="array" aca="1" ref="EL16" ca="1">SUMPRODUCT($AE16:$AJ16,TRANSPOSE(EL$20:EL$25))</f>
        <v>-51.681758493763127</v>
      </c>
      <c r="EM16" s="10" cm="1">
        <f t="array" aca="1" ref="EM16" ca="1">SUMPRODUCT($AE16:$AJ16,TRANSPOSE(EM$20:EM$25))</f>
        <v>-51.697286210213186</v>
      </c>
      <c r="EN16" s="10" cm="1">
        <f t="array" aca="1" ref="EN16" ca="1">SUMPRODUCT($AE16:$AJ16,TRANSPOSE(EN$20:EN$25))</f>
        <v>-51.713068070653975</v>
      </c>
      <c r="EO16" s="10" cm="1">
        <f t="array" aca="1" ref="EO16" ca="1">SUMPRODUCT($AE16:$AJ16,TRANSPOSE(EO$20:EO$25))</f>
        <v>-51.729097322215139</v>
      </c>
      <c r="EP16" s="10" cm="1">
        <f t="array" aca="1" ref="EP16" ca="1">SUMPRODUCT($AE16:$AJ16,TRANSPOSE(EP$20:EP$25))</f>
        <v>-51.745367238845347</v>
      </c>
      <c r="EQ16" s="10" cm="1">
        <f t="array" aca="1" ref="EQ16" ca="1">SUMPRODUCT($AE16:$AJ16,TRANSPOSE(EQ$20:EQ$25))</f>
        <v>-51.761871135806174</v>
      </c>
      <c r="ER16" s="10" cm="1">
        <f t="array" aca="1" ref="ER16" ca="1">SUMPRODUCT($AE16:$AJ16,TRANSPOSE(ER$20:ER$25))</f>
        <v>-51.77860238203305</v>
      </c>
      <c r="ES16" s="10" cm="1">
        <f t="array" aca="1" ref="ES16" ca="1">SUMPRODUCT($AE16:$AJ16,TRANSPOSE(ES$20:ES$25))</f>
        <v>-51.79555441063119</v>
      </c>
    </row>
    <row r="17" spans="1:149" ht="16.5">
      <c r="A17" s="6">
        <f ca="1">LN((RAND()^(-Results!$E$4))-1)</f>
        <v>1.8609218025236856</v>
      </c>
      <c r="B17" s="6">
        <f ca="1">LN((RAND()^(-Results!$E$4))-1)</f>
        <v>2.1181083901967108</v>
      </c>
      <c r="C17" s="6">
        <f ca="1">LN((RAND()^(-Results!$E$4))-1)</f>
        <v>6.4087968994642699</v>
      </c>
      <c r="D17" s="6">
        <f ca="1">LN((RAND()^(-Results!$E$4))-1)</f>
        <v>-0.37015268662369555</v>
      </c>
      <c r="E17" s="6">
        <f ca="1">LN((RAND()^(-Results!$E$4))-1)</f>
        <v>-0.24262577727110871</v>
      </c>
      <c r="F17" s="6">
        <f ca="1">LN((RAND()^(-Results!$E$4))-1)</f>
        <v>9.6710965787976555</v>
      </c>
      <c r="G17" s="6">
        <f ca="1">LN((RAND()^(-Results!$E$4))-1)</f>
        <v>1.6287878413684449</v>
      </c>
      <c r="H17" s="6">
        <f t="shared" ca="1" si="0"/>
        <v>-0.8482446956471088</v>
      </c>
      <c r="I17" s="10">
        <f ca="1">SUMPRODUCT(J17:O17,Results!B$12:G$12)+Results!$E$5*H17</f>
        <v>-105.99761461733364</v>
      </c>
      <c r="J17" s="10">
        <f ca="1">SUMPRODUCT($A17:$F17,Results!$B$15:$G$15)</f>
        <v>39.44247788040667</v>
      </c>
      <c r="K17" s="10">
        <f ca="1">SUMPRODUCT($A17:$F17,Results!$B$16:$G$16)</f>
        <v>-13.608352609066911</v>
      </c>
      <c r="L17" s="10">
        <f ca="1">SUMPRODUCT($A17:$F17,Results!$B$17:$G$17)</f>
        <v>-17.642747181263516</v>
      </c>
      <c r="M17" s="10">
        <f ca="1">SUMPRODUCT($A17:$F17,Results!$B$18:$G$18)</f>
        <v>-48.391074243485512</v>
      </c>
      <c r="N17" s="10">
        <f ca="1">SUMPRODUCT($A17:$F17,Results!$B$19:$G$19)</f>
        <v>-3.9568014730667396</v>
      </c>
      <c r="O17" s="10">
        <f ca="1">SUMPRODUCT($A17:$F17,Results!$B$20:$G$20)</f>
        <v>-31.743761157560428</v>
      </c>
      <c r="P17" s="10" cm="1">
        <f t="array" aca="1" ref="P17" ca="1">SUMPRODUCT(J17:O17,TRANSPOSE(BL$20:BL$25))+$AD$20-$BL$27</f>
        <v>-102.11747081854048</v>
      </c>
      <c r="Q17" s="10" cm="1">
        <f t="array" aca="1" ref="Q17" ca="1">SUMPRODUCT(J17:O17,TRANSPOSE(ES$20:ES$25))+$AD$20-$ES$27</f>
        <v>-107.06254899401642</v>
      </c>
      <c r="R17" s="10">
        <f ca="1">I17-Results!$E$5*H17</f>
        <v>-100.90814644345099</v>
      </c>
      <c r="S17" s="10" cm="1">
        <f t="array" aca="1" ref="S17" ca="1">SUMPRODUCT(J17:O17,TRANSPOSE(AR$28:AR$33))+$AD$20-$AC$26</f>
        <v>-88.034740569828983</v>
      </c>
      <c r="T17" s="10">
        <f ca="1">SUMPRODUCT(J17:O17,Results!K$9:P$9)</f>
        <v>-103.98948491252857</v>
      </c>
      <c r="U17" s="10">
        <f ca="1">SUMPRODUCT(J17:O17,Results!K$9:P$9)+$AD$20-$AC$31</f>
        <v>-103.91888960137624</v>
      </c>
      <c r="V17" s="10">
        <f t="shared" ca="1" si="1"/>
        <v>-3.8801437987931564</v>
      </c>
      <c r="W17" s="10">
        <f t="shared" ca="1" si="2"/>
        <v>1.0649343766827855</v>
      </c>
      <c r="X17" s="10">
        <f t="shared" ca="1" si="3"/>
        <v>-5.0894681738826506</v>
      </c>
      <c r="Y17" s="10">
        <f t="shared" ca="1" si="4"/>
        <v>-17.962874047504656</v>
      </c>
      <c r="Z17" s="10">
        <f t="shared" ca="1" si="5"/>
        <v>-79.305424366039091</v>
      </c>
      <c r="AA17" s="10">
        <f t="shared" ca="1" si="6"/>
        <v>-2.0787250159574029</v>
      </c>
      <c r="AC17" s="15" t="s">
        <v>113</v>
      </c>
      <c r="AD17" s="8">
        <f ca="1">COVAR($O:$O,I:I)</f>
        <v>100.4692381536095</v>
      </c>
      <c r="AE17" s="8">
        <f ca="1">COVAR($O:$O,J:J)</f>
        <v>-109.60272421890242</v>
      </c>
      <c r="AF17" s="8">
        <f ca="1">COVAR($O:$O,K:K)</f>
        <v>53.334859726295626</v>
      </c>
      <c r="AG17" s="8">
        <f ca="1">COVAR($O:$O,L:L)</f>
        <v>35.961232402566601</v>
      </c>
      <c r="AH17" s="8">
        <f ca="1">COVAR($O:$O,M:M)</f>
        <v>108.46786025533284</v>
      </c>
      <c r="AI17" s="8">
        <f ca="1">COVAR($O:$O,N:N)</f>
        <v>69.443728581082027</v>
      </c>
      <c r="AJ17" s="8">
        <f ca="1">COVAR($O:$O,O:O)</f>
        <v>236.34948284958188</v>
      </c>
      <c r="AK17" s="12"/>
      <c r="AN17" s="3"/>
      <c r="AO17" s="12"/>
      <c r="AP17" s="3"/>
      <c r="AQ17" s="3"/>
      <c r="AR17" s="3"/>
      <c r="AS17" s="3"/>
      <c r="AT17" s="3"/>
      <c r="AU17" s="3"/>
      <c r="AW17" s="10" cm="1">
        <f t="array" aca="1" ref="AW17" ca="1">SUMPRODUCT($AE17:$AJ17,TRANSPOSE(AW$20:AW$25))</f>
        <v>0</v>
      </c>
      <c r="AX17" s="10" cm="1">
        <f t="array" aca="1" ref="AX17" ca="1">SUMPRODUCT($AE17:$AJ17,TRANSPOSE(AX$20:AX$25))</f>
        <v>305.61232015456432</v>
      </c>
      <c r="AY17" s="10" cm="1">
        <f t="array" aca="1" ref="AY17" ca="1">SUMPRODUCT($AE17:$AJ17,TRANSPOSE(AY$20:AY$25))</f>
        <v>200.9311780077193</v>
      </c>
      <c r="AZ17" s="10" cm="1">
        <f t="array" aca="1" ref="AZ17" ca="1">SUMPRODUCT($AE17:$AJ17,TRANSPOSE(AZ$20:AZ$25))</f>
        <v>216.34228346997708</v>
      </c>
      <c r="BA17" s="10" cm="1">
        <f t="array" aca="1" ref="BA17" ca="1">SUMPRODUCT($AE17:$AJ17,TRANSPOSE(BA$20:BA$25))</f>
        <v>198.99851991802461</v>
      </c>
      <c r="BB17" s="10" cm="1">
        <f t="array" aca="1" ref="BB17" ca="1">SUMPRODUCT($AE17:$AJ17,TRANSPOSE(BB$20:BB$25))</f>
        <v>192.69919722904834</v>
      </c>
      <c r="BC17" s="10" cm="1">
        <f t="array" aca="1" ref="BC17" ca="1">SUMPRODUCT($AE17:$AJ17,TRANSPOSE(BC$20:BC$25))</f>
        <v>184.65208350634299</v>
      </c>
      <c r="BD17" s="10" cm="1">
        <f t="array" aca="1" ref="BD17" ca="1">SUMPRODUCT($AE17:$AJ17,TRANSPOSE(BD$20:BD$25))</f>
        <v>178.36606416875892</v>
      </c>
      <c r="BE17" s="10" cm="1">
        <f t="array" aca="1" ref="BE17" ca="1">SUMPRODUCT($AE17:$AJ17,TRANSPOSE(BE$20:BE$25))</f>
        <v>172.6736262139359</v>
      </c>
      <c r="BF17" s="10" cm="1">
        <f t="array" aca="1" ref="BF17" ca="1">SUMPRODUCT($AE17:$AJ17,TRANSPOSE(BF$20:BF$25))</f>
        <v>167.76939022104747</v>
      </c>
      <c r="BG17" s="10" cm="1">
        <f t="array" aca="1" ref="BG17" ca="1">SUMPRODUCT($AE17:$AJ17,TRANSPOSE(BG$20:BG$25))</f>
        <v>163.47178682644753</v>
      </c>
      <c r="BH17" s="10" cm="1">
        <f t="array" aca="1" ref="BH17" ca="1">SUMPRODUCT($AE17:$AJ17,TRANSPOSE(BH$20:BH$25))</f>
        <v>159.7224748917165</v>
      </c>
      <c r="BI17" s="10" cm="1">
        <f t="array" aca="1" ref="BI17" ca="1">SUMPRODUCT($AE17:$AJ17,TRANSPOSE(BI$20:BI$25))</f>
        <v>156.44138350045966</v>
      </c>
      <c r="BJ17" s="10" cm="1">
        <f t="array" aca="1" ref="BJ17" ca="1">SUMPRODUCT($AE17:$AJ17,TRANSPOSE(BJ$20:BJ$25))</f>
        <v>153.56709760150818</v>
      </c>
      <c r="BK17" s="10" cm="1">
        <f t="array" aca="1" ref="BK17" ca="1">SUMPRODUCT($AE17:$AJ17,TRANSPOSE(BK$20:BK$25))</f>
        <v>151.04388918374917</v>
      </c>
      <c r="BL17" s="10" cm="1">
        <f t="array" aca="1" ref="BL17" ca="1">SUMPRODUCT($AE17:$AJ17,TRANSPOSE(BL$20:BL$25))</f>
        <v>148.82416207389508</v>
      </c>
      <c r="BM17" s="10" cm="1">
        <f t="array" aca="1" ref="BM17" ca="1">SUMPRODUCT($AE17:$AJ17,TRANSPOSE(BM$20:BM$25))</f>
        <v>146.86655284466059</v>
      </c>
      <c r="BN17" s="10" cm="1">
        <f t="array" aca="1" ref="BN17" ca="1">SUMPRODUCT($AE17:$AJ17,TRANSPOSE(BN$20:BN$25))</f>
        <v>145.13539068192455</v>
      </c>
      <c r="BO17" s="10" cm="1">
        <f t="array" aca="1" ref="BO17" ca="1">SUMPRODUCT($AE17:$AJ17,TRANSPOSE(BO$20:BO$25))</f>
        <v>143.59987917402489</v>
      </c>
      <c r="BP17" s="10" cm="1">
        <f t="array" aca="1" ref="BP17" ca="1">SUMPRODUCT($AE17:$AJ17,TRANSPOSE(BP$20:BP$25))</f>
        <v>142.23346849816784</v>
      </c>
      <c r="BQ17" s="10" cm="1">
        <f t="array" aca="1" ref="BQ17" ca="1">SUMPRODUCT($AE17:$AJ17,TRANSPOSE(BQ$20:BQ$25))</f>
        <v>141.01327650519175</v>
      </c>
      <c r="BR17" s="10" cm="1">
        <f t="array" aca="1" ref="BR17" ca="1">SUMPRODUCT($AE17:$AJ17,TRANSPOSE(BR$20:BR$25))</f>
        <v>139.91959078203291</v>
      </c>
      <c r="BS17" s="10" cm="1">
        <f t="array" aca="1" ref="BS17" ca="1">SUMPRODUCT($AE17:$AJ17,TRANSPOSE(BS$20:BS$25))</f>
        <v>138.93543306291099</v>
      </c>
      <c r="BT17" s="10" cm="1">
        <f t="array" aca="1" ref="BT17" ca="1">SUMPRODUCT($AE17:$AJ17,TRANSPOSE(BT$20:BT$25))</f>
        <v>138.04618195648271</v>
      </c>
      <c r="BU17" s="10" cm="1">
        <f t="array" aca="1" ref="BU17" ca="1">SUMPRODUCT($AE17:$AJ17,TRANSPOSE(BU$20:BU$25))</f>
        <v>137.2392461904729</v>
      </c>
      <c r="BV17" s="10" cm="1">
        <f t="array" aca="1" ref="BV17" ca="1">SUMPRODUCT($AE17:$AJ17,TRANSPOSE(BV$20:BV$25))</f>
        <v>136.50378232552646</v>
      </c>
      <c r="BW17" s="10" cm="1">
        <f t="array" aca="1" ref="BW17" ca="1">SUMPRODUCT($AE17:$AJ17,TRANSPOSE(BW$20:BW$25))</f>
        <v>135.83045115545909</v>
      </c>
      <c r="BX17" s="10" cm="1">
        <f t="array" aca="1" ref="BX17" ca="1">SUMPRODUCT($AE17:$AJ17,TRANSPOSE(BX$20:BX$25))</f>
        <v>135.21120772774941</v>
      </c>
      <c r="BY17" s="10" cm="1">
        <f t="array" aca="1" ref="BY17" ca="1">SUMPRODUCT($AE17:$AJ17,TRANSPOSE(BY$20:BY$25))</f>
        <v>134.63912048198804</v>
      </c>
      <c r="BZ17" s="10" cm="1">
        <f t="array" aca="1" ref="BZ17" ca="1">SUMPRODUCT($AE17:$AJ17,TRANSPOSE(BZ$20:BZ$25))</f>
        <v>134.10821556292771</v>
      </c>
      <c r="CA17" s="10" cm="1">
        <f t="array" aca="1" ref="CA17" ca="1">SUMPRODUCT($AE17:$AJ17,TRANSPOSE(CA$20:CA$25))</f>
        <v>133.61334286343094</v>
      </c>
      <c r="CB17" s="10" cm="1">
        <f t="array" aca="1" ref="CB17" ca="1">SUMPRODUCT($AE17:$AJ17,TRANSPOSE(CB$20:CB$25))</f>
        <v>133.15006080237305</v>
      </c>
      <c r="CC17" s="10" cm="1">
        <f t="array" aca="1" ref="CC17" ca="1">SUMPRODUCT($AE17:$AJ17,TRANSPOSE(CC$20:CC$25))</f>
        <v>132.71453724061004</v>
      </c>
      <c r="CD17" s="10" cm="1">
        <f t="array" aca="1" ref="CD17" ca="1">SUMPRODUCT($AE17:$AJ17,TRANSPOSE(CD$20:CD$25))</f>
        <v>132.30346428857055</v>
      </c>
      <c r="CE17" s="10" cm="1">
        <f t="array" aca="1" ref="CE17" ca="1">SUMPRODUCT($AE17:$AJ17,TRANSPOSE(CE$20:CE$25))</f>
        <v>131.91398506551522</v>
      </c>
      <c r="CF17" s="10" cm="1">
        <f t="array" aca="1" ref="CF17" ca="1">SUMPRODUCT($AE17:$AJ17,TRANSPOSE(CF$20:CF$25))</f>
        <v>131.54363073743113</v>
      </c>
      <c r="CG17" s="10" cm="1">
        <f t="array" aca="1" ref="CG17" ca="1">SUMPRODUCT($AE17:$AJ17,TRANSPOSE(CG$20:CG$25))</f>
        <v>131.19026639220002</v>
      </c>
      <c r="CH17" s="10" cm="1">
        <f t="array" aca="1" ref="CH17" ca="1">SUMPRODUCT($AE17:$AJ17,TRANSPOSE(CH$20:CH$25))</f>
        <v>130.85204451124278</v>
      </c>
      <c r="CI17" s="10" cm="1">
        <f t="array" aca="1" ref="CI17" ca="1">SUMPRODUCT($AE17:$AJ17,TRANSPOSE(CI$20:CI$25))</f>
        <v>130.52736497013942</v>
      </c>
      <c r="CJ17" s="10" cm="1">
        <f t="array" aca="1" ref="CJ17" ca="1">SUMPRODUCT($AE17:$AJ17,TRANSPOSE(CJ$20:CJ$25))</f>
        <v>130.21484065022358</v>
      </c>
      <c r="CK17" s="10" cm="1">
        <f t="array" aca="1" ref="CK17" ca="1">SUMPRODUCT($AE17:$AJ17,TRANSPOSE(CK$20:CK$25))</f>
        <v>129.91326787198744</v>
      </c>
      <c r="CL17" s="10" cm="1">
        <f t="array" aca="1" ref="CL17" ca="1">SUMPRODUCT($AE17:$AJ17,TRANSPOSE(CL$20:CL$25))</f>
        <v>129.62160097204304</v>
      </c>
      <c r="CM17" s="10" cm="1">
        <f t="array" aca="1" ref="CM17" ca="1">SUMPRODUCT($AE17:$AJ17,TRANSPOSE(CM$20:CM$25))</f>
        <v>129.33893044082339</v>
      </c>
      <c r="CN17" s="10" cm="1">
        <f t="array" aca="1" ref="CN17" ca="1">SUMPRODUCT($AE17:$AJ17,TRANSPOSE(CN$20:CN$25))</f>
        <v>129.06446412026432</v>
      </c>
      <c r="CO17" s="10" cm="1">
        <f t="array" aca="1" ref="CO17" ca="1">SUMPRODUCT($AE17:$AJ17,TRANSPOSE(CO$20:CO$25))</f>
        <v>128.79751103124957</v>
      </c>
      <c r="CP17" s="10" cm="1">
        <f t="array" aca="1" ref="CP17" ca="1">SUMPRODUCT($AE17:$AJ17,TRANSPOSE(CP$20:CP$25))</f>
        <v>128.53746746122144</v>
      </c>
      <c r="CQ17" s="10" cm="1">
        <f t="array" aca="1" ref="CQ17" ca="1">SUMPRODUCT($AE17:$AJ17,TRANSPOSE(CQ$20:CQ$25))</f>
        <v>128.2838049944362</v>
      </c>
      <c r="CR17" s="10" cm="1">
        <f t="array" aca="1" ref="CR17" ca="1">SUMPRODUCT($AE17:$AJ17,TRANSPOSE(CR$20:CR$25))</f>
        <v>128.03606021208446</v>
      </c>
      <c r="CS17" s="10" cm="1">
        <f t="array" aca="1" ref="CS17" ca="1">SUMPRODUCT($AE17:$AJ17,TRANSPOSE(CS$20:CS$25))</f>
        <v>127.79382582792789</v>
      </c>
      <c r="CT17" s="10" cm="1">
        <f t="array" aca="1" ref="CT17" ca="1">SUMPRODUCT($AE17:$AJ17,TRANSPOSE(CT$20:CT$25))</f>
        <v>127.55674305810288</v>
      </c>
      <c r="CU17" s="10" cm="1">
        <f t="array" aca="1" ref="CU17" ca="1">SUMPRODUCT($AE17:$AJ17,TRANSPOSE(CU$20:CU$25))</f>
        <v>127.32449505209604</v>
      </c>
      <c r="CV17" s="10" cm="1">
        <f t="array" aca="1" ref="CV17" ca="1">SUMPRODUCT($AE17:$AJ17,TRANSPOSE(CV$20:CV$25))</f>
        <v>127.09680123623991</v>
      </c>
      <c r="CW17" s="10" cm="1">
        <f t="array" aca="1" ref="CW17" ca="1">SUMPRODUCT($AE17:$AJ17,TRANSPOSE(CW$20:CW$25))</f>
        <v>126.87341244198987</v>
      </c>
      <c r="CX17" s="10" cm="1">
        <f t="array" aca="1" ref="CX17" ca="1">SUMPRODUCT($AE17:$AJ17,TRANSPOSE(CX$20:CX$25))</f>
        <v>126.65410670920312</v>
      </c>
      <c r="CY17" s="10" cm="1">
        <f t="array" aca="1" ref="CY17" ca="1">SUMPRODUCT($AE17:$AJ17,TRANSPOSE(CY$20:CY$25))</f>
        <v>126.43868567006905</v>
      </c>
      <c r="CZ17" s="10" cm="1">
        <f t="array" aca="1" ref="CZ17" ca="1">SUMPRODUCT($AE17:$AJ17,TRANSPOSE(CZ$20:CZ$25))</f>
        <v>126.22697143258958</v>
      </c>
      <c r="DA17" s="10" cm="1">
        <f t="array" aca="1" ref="DA17" ca="1">SUMPRODUCT($AE17:$AJ17,TRANSPOSE(DA$20:DA$25))</f>
        <v>126.01880389389652</v>
      </c>
      <c r="DB17" s="10" cm="1">
        <f t="array" aca="1" ref="DB17" ca="1">SUMPRODUCT($AE17:$AJ17,TRANSPOSE(DB$20:DB$25))</f>
        <v>125.81403842346691</v>
      </c>
      <c r="DC17" s="10" cm="1">
        <f t="array" aca="1" ref="DC17" ca="1">SUMPRODUCT($AE17:$AJ17,TRANSPOSE(DC$20:DC$25))</f>
        <v>125.61254386470563</v>
      </c>
      <c r="DD17" s="10" cm="1">
        <f t="array" aca="1" ref="DD17" ca="1">SUMPRODUCT($AE17:$AJ17,TRANSPOSE(DD$20:DD$25))</f>
        <v>125.41420081058115</v>
      </c>
      <c r="DE17" s="10" cm="1">
        <f t="array" aca="1" ref="DE17" ca="1">SUMPRODUCT($AE17:$AJ17,TRANSPOSE(DE$20:DE$25))</f>
        <v>125.21890011520608</v>
      </c>
      <c r="DF17" s="10" cm="1">
        <f t="array" aca="1" ref="DF17" ca="1">SUMPRODUCT($AE17:$AJ17,TRANSPOSE(DF$20:DF$25))</f>
        <v>125.02654160858341</v>
      </c>
      <c r="DG17" s="10" cm="1">
        <f t="array" aca="1" ref="DG17" ca="1">SUMPRODUCT($AE17:$AJ17,TRANSPOSE(DG$20:DG$25))</f>
        <v>124.83703298632562</v>
      </c>
      <c r="DH17" s="10" cm="1">
        <f t="array" aca="1" ref="DH17" ca="1">SUMPRODUCT($AE17:$AJ17,TRANSPOSE(DH$20:DH$25))</f>
        <v>124.65028885009102</v>
      </c>
      <c r="DI17" s="10" cm="1">
        <f t="array" aca="1" ref="DI17" ca="1">SUMPRODUCT($AE17:$AJ17,TRANSPOSE(DI$20:DI$25))</f>
        <v>124.46622987786566</v>
      </c>
      <c r="DJ17" s="10" cm="1">
        <f t="array" aca="1" ref="DJ17" ca="1">SUMPRODUCT($AE17:$AJ17,TRANSPOSE(DJ$20:DJ$25))</f>
        <v>124.284782106134</v>
      </c>
      <c r="DK17" s="10" cm="1">
        <f t="array" aca="1" ref="DK17" ca="1">SUMPRODUCT($AE17:$AJ17,TRANSPOSE(DK$20:DK$25))</f>
        <v>124.10587630848221</v>
      </c>
      <c r="DL17" s="10" cm="1">
        <f t="array" aca="1" ref="DL17" ca="1">SUMPRODUCT($AE17:$AJ17,TRANSPOSE(DL$20:DL$25))</f>
        <v>123.92944745733112</v>
      </c>
      <c r="DM17" s="10" cm="1">
        <f t="array" aca="1" ref="DM17" ca="1">SUMPRODUCT($AE17:$AJ17,TRANSPOSE(DM$20:DM$25))</f>
        <v>123.75543425734676</v>
      </c>
      <c r="DN17" s="10" cm="1">
        <f t="array" aca="1" ref="DN17" ca="1">SUMPRODUCT($AE17:$AJ17,TRANSPOSE(DN$20:DN$25))</f>
        <v>123.58377874066861</v>
      </c>
      <c r="DO17" s="10" cm="1">
        <f t="array" aca="1" ref="DO17" ca="1">SUMPRODUCT($AE17:$AJ17,TRANSPOSE(DO$20:DO$25))</f>
        <v>123.41442591546354</v>
      </c>
      <c r="DP17" s="10" cm="1">
        <f t="array" aca="1" ref="DP17" ca="1">SUMPRODUCT($AE17:$AJ17,TRANSPOSE(DP$20:DP$25))</f>
        <v>123.2473234604989</v>
      </c>
      <c r="DQ17" s="10" cm="1">
        <f t="array" aca="1" ref="DQ17" ca="1">SUMPRODUCT($AE17:$AJ17,TRANSPOSE(DQ$20:DQ$25))</f>
        <v>123.08242145942745</v>
      </c>
      <c r="DR17" s="10" cm="1">
        <f t="array" aca="1" ref="DR17" ca="1">SUMPRODUCT($AE17:$AJ17,TRANSPOSE(DR$20:DR$25))</f>
        <v>122.91967216936678</v>
      </c>
      <c r="DS17" s="10" cm="1">
        <f t="array" aca="1" ref="DS17" ca="1">SUMPRODUCT($AE17:$AJ17,TRANSPOSE(DS$20:DS$25))</f>
        <v>122.75902981909334</v>
      </c>
      <c r="DT17" s="10" cm="1">
        <f t="array" aca="1" ref="DT17" ca="1">SUMPRODUCT($AE17:$AJ17,TRANSPOSE(DT$20:DT$25))</f>
        <v>122.60045043282278</v>
      </c>
      <c r="DU17" s="10" cm="1">
        <f t="array" aca="1" ref="DU17" ca="1">SUMPRODUCT($AE17:$AJ17,TRANSPOSE(DU$20:DU$25))</f>
        <v>122.44389167610527</v>
      </c>
      <c r="DV17" s="10" cm="1">
        <f t="array" aca="1" ref="DV17" ca="1">SUMPRODUCT($AE17:$AJ17,TRANSPOSE(DV$20:DV$25))</f>
        <v>122.28931272084117</v>
      </c>
      <c r="DW17" s="10" cm="1">
        <f t="array" aca="1" ref="DW17" ca="1">SUMPRODUCT($AE17:$AJ17,TRANSPOSE(DW$20:DW$25))</f>
        <v>122.13667412683523</v>
      </c>
      <c r="DX17" s="10" cm="1">
        <f t="array" aca="1" ref="DX17" ca="1">SUMPRODUCT($AE17:$AJ17,TRANSPOSE(DX$20:DX$25))</f>
        <v>121.98593773766513</v>
      </c>
      <c r="DY17" s="10" cm="1">
        <f t="array" aca="1" ref="DY17" ca="1">SUMPRODUCT($AE17:$AJ17,TRANSPOSE(DY$20:DY$25))</f>
        <v>121.83706658894189</v>
      </c>
      <c r="DZ17" s="10" cm="1">
        <f t="array" aca="1" ref="DZ17" ca="1">SUMPRODUCT($AE17:$AJ17,TRANSPOSE(DZ$20:DZ$25))</f>
        <v>121.69002482730798</v>
      </c>
      <c r="EA17" s="10" cm="1">
        <f t="array" aca="1" ref="EA17" ca="1">SUMPRODUCT($AE17:$AJ17,TRANSPOSE(EA$20:EA$25))</f>
        <v>121.54477763874127</v>
      </c>
      <c r="EB17" s="10" cm="1">
        <f t="array" aca="1" ref="EB17" ca="1">SUMPRODUCT($AE17:$AJ17,TRANSPOSE(EB$20:EB$25))</f>
        <v>121.40129118493235</v>
      </c>
      <c r="EC17" s="10" cm="1">
        <f t="array" aca="1" ref="EC17" ca="1">SUMPRODUCT($AE17:$AJ17,TRANSPOSE(EC$20:EC$25))</f>
        <v>121.25953254666982</v>
      </c>
      <c r="ED17" s="10" cm="1">
        <f t="array" aca="1" ref="ED17" ca="1">SUMPRODUCT($AE17:$AJ17,TRANSPOSE(ED$20:ED$25))</f>
        <v>121.11946967331326</v>
      </c>
      <c r="EE17" s="10" cm="1">
        <f t="array" aca="1" ref="EE17" ca="1">SUMPRODUCT($AE17:$AJ17,TRANSPOSE(EE$20:EE$25))</f>
        <v>120.98107133755897</v>
      </c>
      <c r="EF17" s="10" cm="1">
        <f t="array" aca="1" ref="EF17" ca="1">SUMPRODUCT($AE17:$AJ17,TRANSPOSE(EF$20:EF$25))</f>
        <v>120.8443070948129</v>
      </c>
      <c r="EG17" s="10" cm="1">
        <f t="array" aca="1" ref="EG17" ca="1">SUMPRODUCT($AE17:$AJ17,TRANSPOSE(EG$20:EG$25))</f>
        <v>120.70914724657695</v>
      </c>
      <c r="EH17" s="10" cm="1">
        <f t="array" aca="1" ref="EH17" ca="1">SUMPRODUCT($AE17:$AJ17,TRANSPOSE(EH$20:EH$25))</f>
        <v>120.57556280733456</v>
      </c>
      <c r="EI17" s="10" cm="1">
        <f t="array" aca="1" ref="EI17" ca="1">SUMPRODUCT($AE17:$AJ17,TRANSPOSE(EI$20:EI$25))</f>
        <v>120.44352547449429</v>
      </c>
      <c r="EJ17" s="10" cm="1">
        <f t="array" aca="1" ref="EJ17" ca="1">SUMPRODUCT($AE17:$AJ17,TRANSPOSE(EJ$20:EJ$25))</f>
        <v>120.31300760100419</v>
      </c>
      <c r="EK17" s="10" cm="1">
        <f t="array" aca="1" ref="EK17" ca="1">SUMPRODUCT($AE17:$AJ17,TRANSPOSE(EK$20:EK$25))</f>
        <v>120.18398217030906</v>
      </c>
      <c r="EL17" s="10" cm="1">
        <f t="array" aca="1" ref="EL17" ca="1">SUMPRODUCT($AE17:$AJ17,TRANSPOSE(EL$20:EL$25))</f>
        <v>120.05642277335795</v>
      </c>
      <c r="EM17" s="10" cm="1">
        <f t="array" aca="1" ref="EM17" ca="1">SUMPRODUCT($AE17:$AJ17,TRANSPOSE(EM$20:EM$25))</f>
        <v>119.93030358741774</v>
      </c>
      <c r="EN17" s="10" cm="1">
        <f t="array" aca="1" ref="EN17" ca="1">SUMPRODUCT($AE17:$AJ17,TRANSPOSE(EN$20:EN$25))</f>
        <v>119.80559935647221</v>
      </c>
      <c r="EO17" s="10" cm="1">
        <f t="array" aca="1" ref="EO17" ca="1">SUMPRODUCT($AE17:$AJ17,TRANSPOSE(EO$20:EO$25))</f>
        <v>119.68228537302389</v>
      </c>
      <c r="EP17" s="10" cm="1">
        <f t="array" aca="1" ref="EP17" ca="1">SUMPRODUCT($AE17:$AJ17,TRANSPOSE(EP$20:EP$25))</f>
        <v>119.56033746113184</v>
      </c>
      <c r="EQ17" s="10" cm="1">
        <f t="array" aca="1" ref="EQ17" ca="1">SUMPRODUCT($AE17:$AJ17,TRANSPOSE(EQ$20:EQ$25))</f>
        <v>119.43973196054753</v>
      </c>
      <c r="ER17" s="10" cm="1">
        <f t="array" aca="1" ref="ER17" ca="1">SUMPRODUCT($AE17:$AJ17,TRANSPOSE(ER$20:ER$25))</f>
        <v>119.32044571182578</v>
      </c>
      <c r="ES17" s="10" cm="1">
        <f t="array" aca="1" ref="ES17" ca="1">SUMPRODUCT($AE17:$AJ17,TRANSPOSE(ES$20:ES$25))</f>
        <v>119.20245604230215</v>
      </c>
    </row>
    <row r="18" spans="1:149" ht="16.5">
      <c r="A18" s="6">
        <f ca="1">LN((RAND()^(-Results!$E$4))-1)</f>
        <v>0.72880413925151821</v>
      </c>
      <c r="B18" s="6">
        <f ca="1">LN((RAND()^(-Results!$E$4))-1)</f>
        <v>3.4652363823779635</v>
      </c>
      <c r="C18" s="6">
        <f ca="1">LN((RAND()^(-Results!$E$4))-1)</f>
        <v>-0.46551946527921129</v>
      </c>
      <c r="D18" s="6">
        <f ca="1">LN((RAND()^(-Results!$E$4))-1)</f>
        <v>1.1917372268160535</v>
      </c>
      <c r="E18" s="6">
        <f ca="1">LN((RAND()^(-Results!$E$4))-1)</f>
        <v>3.0504052966061983</v>
      </c>
      <c r="F18" s="6">
        <f ca="1">LN((RAND()^(-Results!$E$4))-1)</f>
        <v>-0.80072303675720558</v>
      </c>
      <c r="G18" s="6">
        <f ca="1">LN((RAND()^(-Results!$E$4))-1)</f>
        <v>1.4391949258594876</v>
      </c>
      <c r="H18" s="6">
        <f t="shared" ca="1" si="0"/>
        <v>-1.0378376111560661</v>
      </c>
      <c r="I18" s="10">
        <f ca="1">SUMPRODUCT(J18:O18,Results!B$12:G$12)+Results!$E$5*H18</f>
        <v>6.527320697322077</v>
      </c>
      <c r="J18" s="10">
        <f ca="1">SUMPRODUCT($A18:$F18,Results!$B$15:$G$15)</f>
        <v>-8.7624655221591219</v>
      </c>
      <c r="K18" s="10">
        <f ca="1">SUMPRODUCT($A18:$F18,Results!$B$16:$G$16)</f>
        <v>-4.682460360661441</v>
      </c>
      <c r="L18" s="10">
        <f ca="1">SUMPRODUCT($A18:$F18,Results!$B$17:$G$17)</f>
        <v>1.6467438428102004</v>
      </c>
      <c r="M18" s="10">
        <f ca="1">SUMPRODUCT($A18:$F18,Results!$B$18:$G$18)</f>
        <v>0.42623652496111952</v>
      </c>
      <c r="N18" s="10">
        <f ca="1">SUMPRODUCT($A18:$F18,Results!$B$19:$G$19)</f>
        <v>-1.4160743463790677</v>
      </c>
      <c r="O18" s="10">
        <f ca="1">SUMPRODUCT($A18:$F18,Results!$B$20:$G$20)</f>
        <v>-10.674156103513015</v>
      </c>
      <c r="P18" s="10" cm="1">
        <f t="array" aca="1" ref="P18" ca="1">SUMPRODUCT(J18:O18,TRANSPOSE(BL$20:BL$25))+$AD$20-$BL$27</f>
        <v>9.3638192260385082</v>
      </c>
      <c r="Q18" s="10" cm="1">
        <f t="array" aca="1" ref="Q18" ca="1">SUMPRODUCT(J18:O18,TRANSPOSE(ES$20:ES$25))+$AD$20-$ES$27</f>
        <v>13.57686170599116</v>
      </c>
      <c r="R18" s="10">
        <f ca="1">I18-Results!$E$5*H18</f>
        <v>12.754346364258474</v>
      </c>
      <c r="S18" s="10" cm="1">
        <f t="array" aca="1" ref="S18" ca="1">SUMPRODUCT(J18:O18,TRANSPOSE(AR$28:AR$33))+$AD$20-$AC$26</f>
        <v>3.7357142757678119</v>
      </c>
      <c r="T18" s="10">
        <f ca="1">SUMPRODUCT(J18:O18,Results!K$9:P$9)</f>
        <v>13.455186968936877</v>
      </c>
      <c r="U18" s="10">
        <f ca="1">SUMPRODUCT(J18:O18,Results!K$9:P$9)+$AD$20-$AC$31</f>
        <v>13.525782280089215</v>
      </c>
      <c r="V18" s="10">
        <f t="shared" ca="1" si="1"/>
        <v>-2.8364985287164313</v>
      </c>
      <c r="W18" s="10">
        <f t="shared" ca="1" si="2"/>
        <v>-7.0495410086690828</v>
      </c>
      <c r="X18" s="10">
        <f t="shared" ca="1" si="3"/>
        <v>-6.227025666936397</v>
      </c>
      <c r="Y18" s="10">
        <f t="shared" ca="1" si="4"/>
        <v>2.7916064215542651</v>
      </c>
      <c r="Z18" s="10">
        <f t="shared" ca="1" si="5"/>
        <v>33.219510948616623</v>
      </c>
      <c r="AA18" s="10">
        <f t="shared" ca="1" si="6"/>
        <v>-6.9984615827671384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M18" s="2"/>
      <c r="AN18" s="3"/>
      <c r="AO18" s="12"/>
      <c r="AP18" s="3"/>
      <c r="AQ18" s="3"/>
      <c r="AR18" s="3"/>
      <c r="AS18" s="3"/>
      <c r="AT18" s="3"/>
      <c r="AU18" s="3"/>
    </row>
    <row r="19" spans="1:149" ht="16.5">
      <c r="A19" s="6">
        <f ca="1">LN((RAND()^(-Results!$E$4))-1)</f>
        <v>10.798223549479117</v>
      </c>
      <c r="B19" s="6">
        <f ca="1">LN((RAND()^(-Results!$E$4))-1)</f>
        <v>-0.27804447600367738</v>
      </c>
      <c r="C19" s="6">
        <f ca="1">LN((RAND()^(-Results!$E$4))-1)</f>
        <v>8.6243367698514231</v>
      </c>
      <c r="D19" s="6">
        <f ca="1">LN((RAND()^(-Results!$E$4))-1)</f>
        <v>1.857868124419553</v>
      </c>
      <c r="E19" s="6">
        <f ca="1">LN((RAND()^(-Results!$E$4))-1)</f>
        <v>-1.2975229232871137</v>
      </c>
      <c r="F19" s="6">
        <f ca="1">LN((RAND()^(-Results!$E$4))-1)</f>
        <v>10.145113195417613</v>
      </c>
      <c r="G19" s="6">
        <f ca="1">LN((RAND()^(-Results!$E$4))-1)</f>
        <v>-3.576271819773492</v>
      </c>
      <c r="H19" s="6">
        <f t="shared" ca="1" si="0"/>
        <v>-6.0533043567890452</v>
      </c>
      <c r="I19" s="10">
        <f ca="1">SUMPRODUCT(J19:O19,Results!B$12:G$12)+Results!$E$5*H19</f>
        <v>-173.56362527615431</v>
      </c>
      <c r="J19" s="10">
        <f ca="1">SUMPRODUCT($A19:$F19,Results!$B$15:$G$15)</f>
        <v>38.836205822407393</v>
      </c>
      <c r="K19" s="10">
        <f ca="1">SUMPRODUCT($A19:$F19,Results!$B$16:$G$16)</f>
        <v>-28.026990581797591</v>
      </c>
      <c r="L19" s="10">
        <f ca="1">SUMPRODUCT($A19:$F19,Results!$B$17:$G$17)</f>
        <v>-9.7674046183926038</v>
      </c>
      <c r="M19" s="10">
        <f ca="1">SUMPRODUCT($A19:$F19,Results!$B$18:$G$18)</f>
        <v>-53.795504595527383</v>
      </c>
      <c r="N19" s="10">
        <f ca="1">SUMPRODUCT($A19:$F19,Results!$B$19:$G$19)</f>
        <v>-2.0664663427298087</v>
      </c>
      <c r="O19" s="10">
        <f ca="1">SUMPRODUCT($A19:$F19,Results!$B$20:$G$20)</f>
        <v>-30.545963902392302</v>
      </c>
      <c r="P19" s="10" cm="1">
        <f t="array" aca="1" ref="P19" ca="1">SUMPRODUCT(J19:O19,TRANSPOSE(BL$20:BL$25))+$AD$20-$BL$27</f>
        <v>-124.12222619215584</v>
      </c>
      <c r="Q19" s="10" cm="1">
        <f t="array" aca="1" ref="Q19" ca="1">SUMPRODUCT(J19:O19,TRANSPOSE(ES$20:ES$25))+$AD$20-$ES$27</f>
        <v>-139.03641916333956</v>
      </c>
      <c r="R19" s="10">
        <f ca="1">I19-Results!$E$5*H19</f>
        <v>-137.24379913542003</v>
      </c>
      <c r="S19" s="10" cm="1">
        <f t="array" aca="1" ref="S19" ca="1">SUMPRODUCT(J19:O19,TRANSPOSE(AR$28:AR$33))+$AD$20-$AC$26</f>
        <v>-88.654364546142546</v>
      </c>
      <c r="T19" s="10">
        <f ca="1">SUMPRODUCT(J19:O19,Results!K$9:P$9)</f>
        <v>-138.86797103909095</v>
      </c>
      <c r="U19" s="10">
        <f ca="1">SUMPRODUCT(J19:O19,Results!K$9:P$9)+$AD$20-$AC$31</f>
        <v>-138.7973757279386</v>
      </c>
      <c r="V19" s="10">
        <f t="shared" ca="1" si="1"/>
        <v>-49.441399083998476</v>
      </c>
      <c r="W19" s="10">
        <f t="shared" ca="1" si="2"/>
        <v>-34.527206112814753</v>
      </c>
      <c r="X19" s="10">
        <f t="shared" ca="1" si="3"/>
        <v>-36.319826140734278</v>
      </c>
      <c r="Y19" s="10">
        <f t="shared" ca="1" si="4"/>
        <v>-84.909260730011766</v>
      </c>
      <c r="Z19" s="10">
        <f t="shared" ca="1" si="5"/>
        <v>-146.87143502485978</v>
      </c>
      <c r="AA19" s="10">
        <f t="shared" ca="1" si="6"/>
        <v>-34.766249548215711</v>
      </c>
      <c r="AC19" s="45" t="s">
        <v>247</v>
      </c>
      <c r="AD19" s="14" t="s">
        <v>0</v>
      </c>
      <c r="AE19" s="15" t="s">
        <v>108</v>
      </c>
      <c r="AF19" s="15" t="s">
        <v>109</v>
      </c>
      <c r="AG19" s="15" t="s">
        <v>110</v>
      </c>
      <c r="AH19" s="15" t="s">
        <v>111</v>
      </c>
      <c r="AI19" s="15" t="s">
        <v>112</v>
      </c>
      <c r="AJ19" s="15" t="s">
        <v>113</v>
      </c>
      <c r="AK19" s="20"/>
      <c r="AP19" s="6"/>
      <c r="AQ19" s="6"/>
      <c r="AR19" s="6"/>
      <c r="AS19" s="6"/>
      <c r="AT19" s="6"/>
      <c r="AU19" s="6"/>
      <c r="AW19" s="18" t="s">
        <v>234</v>
      </c>
      <c r="AX19" s="18" t="s">
        <v>2</v>
      </c>
      <c r="AY19" s="18" t="s">
        <v>3</v>
      </c>
      <c r="AZ19" s="18" t="s">
        <v>4</v>
      </c>
      <c r="BA19" s="18" t="s">
        <v>5</v>
      </c>
      <c r="BB19" s="18" t="s">
        <v>6</v>
      </c>
      <c r="BC19" s="18" t="s">
        <v>7</v>
      </c>
      <c r="BD19" s="18" t="s">
        <v>8</v>
      </c>
      <c r="BE19" s="18" t="s">
        <v>9</v>
      </c>
      <c r="BF19" s="18" t="s">
        <v>10</v>
      </c>
      <c r="BG19" s="18" t="s">
        <v>11</v>
      </c>
      <c r="BH19" s="18" t="s">
        <v>12</v>
      </c>
      <c r="BI19" s="18" t="s">
        <v>13</v>
      </c>
      <c r="BJ19" s="18" t="s">
        <v>14</v>
      </c>
      <c r="BK19" s="18" t="s">
        <v>15</v>
      </c>
      <c r="BL19" s="18" t="s">
        <v>16</v>
      </c>
      <c r="BM19" s="18" t="s">
        <v>17</v>
      </c>
      <c r="BN19" s="18" t="s">
        <v>18</v>
      </c>
      <c r="BO19" s="18" t="s">
        <v>19</v>
      </c>
      <c r="BP19" s="18" t="s">
        <v>20</v>
      </c>
      <c r="BQ19" s="18" t="s">
        <v>21</v>
      </c>
      <c r="BR19" s="18" t="s">
        <v>22</v>
      </c>
      <c r="BS19" s="18" t="s">
        <v>23</v>
      </c>
      <c r="BT19" s="18" t="s">
        <v>24</v>
      </c>
      <c r="BU19" s="18" t="s">
        <v>25</v>
      </c>
      <c r="BV19" s="18" t="s">
        <v>26</v>
      </c>
      <c r="BW19" s="18" t="s">
        <v>27</v>
      </c>
      <c r="BX19" s="18" t="s">
        <v>28</v>
      </c>
      <c r="BY19" s="18" t="s">
        <v>29</v>
      </c>
      <c r="BZ19" s="18" t="s">
        <v>30</v>
      </c>
      <c r="CA19" s="18" t="s">
        <v>31</v>
      </c>
      <c r="CB19" s="18" t="s">
        <v>32</v>
      </c>
      <c r="CC19" s="18" t="s">
        <v>33</v>
      </c>
      <c r="CD19" s="18" t="s">
        <v>34</v>
      </c>
      <c r="CE19" s="18" t="s">
        <v>35</v>
      </c>
      <c r="CF19" s="18" t="s">
        <v>36</v>
      </c>
      <c r="CG19" s="18" t="s">
        <v>37</v>
      </c>
      <c r="CH19" s="18" t="s">
        <v>38</v>
      </c>
      <c r="CI19" s="18" t="s">
        <v>39</v>
      </c>
      <c r="CJ19" s="18" t="s">
        <v>40</v>
      </c>
      <c r="CK19" s="18" t="s">
        <v>41</v>
      </c>
      <c r="CL19" s="18" t="s">
        <v>42</v>
      </c>
      <c r="CM19" s="18" t="s">
        <v>43</v>
      </c>
      <c r="CN19" s="18" t="s">
        <v>44</v>
      </c>
      <c r="CO19" s="18" t="s">
        <v>45</v>
      </c>
      <c r="CP19" s="18" t="s">
        <v>46</v>
      </c>
      <c r="CQ19" s="18" t="s">
        <v>47</v>
      </c>
      <c r="CR19" s="18" t="s">
        <v>48</v>
      </c>
      <c r="CS19" s="18" t="s">
        <v>49</v>
      </c>
      <c r="CT19" s="18" t="s">
        <v>50</v>
      </c>
      <c r="CU19" s="18" t="s">
        <v>51</v>
      </c>
      <c r="CV19" s="18" t="s">
        <v>52</v>
      </c>
      <c r="CW19" s="18" t="s">
        <v>53</v>
      </c>
      <c r="CX19" s="18" t="s">
        <v>54</v>
      </c>
      <c r="CY19" s="18" t="s">
        <v>55</v>
      </c>
      <c r="CZ19" s="18" t="s">
        <v>56</v>
      </c>
      <c r="DA19" s="18" t="s">
        <v>57</v>
      </c>
      <c r="DB19" s="18" t="s">
        <v>58</v>
      </c>
      <c r="DC19" s="18" t="s">
        <v>59</v>
      </c>
      <c r="DD19" s="18" t="s">
        <v>60</v>
      </c>
      <c r="DE19" s="18" t="s">
        <v>61</v>
      </c>
      <c r="DF19" s="18" t="s">
        <v>62</v>
      </c>
      <c r="DG19" s="18" t="s">
        <v>63</v>
      </c>
      <c r="DH19" s="18" t="s">
        <v>64</v>
      </c>
      <c r="DI19" s="18" t="s">
        <v>65</v>
      </c>
      <c r="DJ19" s="18" t="s">
        <v>66</v>
      </c>
      <c r="DK19" s="18" t="s">
        <v>67</v>
      </c>
      <c r="DL19" s="18" t="s">
        <v>68</v>
      </c>
      <c r="DM19" s="18" t="s">
        <v>69</v>
      </c>
      <c r="DN19" s="18" t="s">
        <v>70</v>
      </c>
      <c r="DO19" s="18" t="s">
        <v>71</v>
      </c>
      <c r="DP19" s="18" t="s">
        <v>72</v>
      </c>
      <c r="DQ19" s="18" t="s">
        <v>73</v>
      </c>
      <c r="DR19" s="18" t="s">
        <v>74</v>
      </c>
      <c r="DS19" s="18" t="s">
        <v>75</v>
      </c>
      <c r="DT19" s="18" t="s">
        <v>76</v>
      </c>
      <c r="DU19" s="18" t="s">
        <v>77</v>
      </c>
      <c r="DV19" s="18" t="s">
        <v>78</v>
      </c>
      <c r="DW19" s="18" t="s">
        <v>79</v>
      </c>
      <c r="DX19" s="18" t="s">
        <v>80</v>
      </c>
      <c r="DY19" s="18" t="s">
        <v>81</v>
      </c>
      <c r="DZ19" s="18" t="s">
        <v>82</v>
      </c>
      <c r="EA19" s="18" t="s">
        <v>83</v>
      </c>
      <c r="EB19" s="18" t="s">
        <v>84</v>
      </c>
      <c r="EC19" s="18" t="s">
        <v>85</v>
      </c>
      <c r="ED19" s="18" t="s">
        <v>86</v>
      </c>
      <c r="EE19" s="18" t="s">
        <v>87</v>
      </c>
      <c r="EF19" s="18" t="s">
        <v>88</v>
      </c>
      <c r="EG19" s="18" t="s">
        <v>89</v>
      </c>
      <c r="EH19" s="18" t="s">
        <v>90</v>
      </c>
      <c r="EI19" s="18" t="s">
        <v>91</v>
      </c>
      <c r="EJ19" s="18" t="s">
        <v>92</v>
      </c>
      <c r="EK19" s="18" t="s">
        <v>216</v>
      </c>
      <c r="EL19" s="18" t="s">
        <v>217</v>
      </c>
      <c r="EM19" s="18" t="s">
        <v>218</v>
      </c>
      <c r="EN19" s="18" t="s">
        <v>219</v>
      </c>
      <c r="EO19" s="18" t="s">
        <v>220</v>
      </c>
      <c r="EP19" s="18" t="s">
        <v>221</v>
      </c>
      <c r="EQ19" s="18" t="s">
        <v>222</v>
      </c>
      <c r="ER19" s="18" t="s">
        <v>223</v>
      </c>
      <c r="ES19" s="18" t="s">
        <v>224</v>
      </c>
    </row>
    <row r="20" spans="1:149">
      <c r="A20" s="6">
        <f ca="1">LN((RAND()^(-Results!$E$4))-1)</f>
        <v>5.5557280794930204</v>
      </c>
      <c r="B20" s="6">
        <f ca="1">LN((RAND()^(-Results!$E$4))-1)</f>
        <v>2.147239021589832</v>
      </c>
      <c r="C20" s="6">
        <f ca="1">LN((RAND()^(-Results!$E$4))-1)</f>
        <v>-4.083462205005568</v>
      </c>
      <c r="D20" s="6">
        <f ca="1">LN((RAND()^(-Results!$E$4))-1)</f>
        <v>2.6794607681578437</v>
      </c>
      <c r="E20" s="6">
        <f ca="1">LN((RAND()^(-Results!$E$4))-1)</f>
        <v>9.5132490591195218</v>
      </c>
      <c r="F20" s="6">
        <f ca="1">LN((RAND()^(-Results!$E$4))-1)</f>
        <v>17.196020449151998</v>
      </c>
      <c r="G20" s="6">
        <f ca="1">LN((RAND()^(-Results!$E$4))-1)</f>
        <v>10.896184875107261</v>
      </c>
      <c r="H20" s="6">
        <f t="shared" ca="1" si="0"/>
        <v>8.4191523380917079</v>
      </c>
      <c r="I20" s="10">
        <f ca="1">SUMPRODUCT(J20:O20,Results!B$12:G$12)+Results!$E$5*H20</f>
        <v>-35.233340988375218</v>
      </c>
      <c r="J20" s="10">
        <f ca="1">SUMPRODUCT($A20:$F20,Results!$B$15:$G$15)</f>
        <v>39.092766793991679</v>
      </c>
      <c r="K20" s="10">
        <f ca="1">SUMPRODUCT($A20:$F20,Results!$B$16:$G$16)</f>
        <v>-34.879991196910616</v>
      </c>
      <c r="L20" s="10">
        <f ca="1">SUMPRODUCT($A20:$F20,Results!$B$17:$G$17)</f>
        <v>-2.799061365352971</v>
      </c>
      <c r="M20" s="10">
        <f ca="1">SUMPRODUCT($A20:$F20,Results!$B$18:$G$18)</f>
        <v>1.110152831435272</v>
      </c>
      <c r="N20" s="10">
        <f ca="1">SUMPRODUCT($A20:$F20,Results!$B$19:$G$19)</f>
        <v>16.663848066574062</v>
      </c>
      <c r="O20" s="10">
        <f ca="1">SUMPRODUCT($A20:$F20,Results!$B$20:$G$20)</f>
        <v>-61.644946721868564</v>
      </c>
      <c r="P20" s="10" cm="1">
        <f t="array" aca="1" ref="P20" ca="1">SUMPRODUCT(J20:O20,TRANSPOSE(BL$20:BL$25))+$AD$20-$BL$27</f>
        <v>-81.000231277495374</v>
      </c>
      <c r="Q20" s="10" cm="1">
        <f t="array" aca="1" ref="Q20" ca="1">SUMPRODUCT(J20:O20,TRANSPOSE(ES$20:ES$25))+$AD$20-$ES$27</f>
        <v>-83.228709094656651</v>
      </c>
      <c r="R20" s="10">
        <f ca="1">I20-Results!$E$5*H20</f>
        <v>-85.748255016925469</v>
      </c>
      <c r="S20" s="10" cm="1">
        <f t="array" aca="1" ref="S20" ca="1">SUMPRODUCT(J20:O20,TRANSPOSE(AR$28:AR$33))+$AD$20-$AC$26</f>
        <v>-63.089609998857831</v>
      </c>
      <c r="T20" s="10">
        <f ca="1">SUMPRODUCT(J20:O20,Results!K$9:P$9)</f>
        <v>-82.68645674546687</v>
      </c>
      <c r="U20" s="10">
        <f ca="1">SUMPRODUCT(J20:O20,Results!K$9:P$9)+$AD$20-$AC$31</f>
        <v>-82.615861434314539</v>
      </c>
      <c r="V20" s="10">
        <f t="shared" ca="1" si="1"/>
        <v>45.766890289120155</v>
      </c>
      <c r="W20" s="10">
        <f t="shared" ca="1" si="2"/>
        <v>47.995368106281433</v>
      </c>
      <c r="X20" s="10">
        <f t="shared" ca="1" si="3"/>
        <v>50.514914028550251</v>
      </c>
      <c r="Y20" s="10">
        <f t="shared" ca="1" si="4"/>
        <v>27.856269010482613</v>
      </c>
      <c r="Z20" s="10">
        <f t="shared" ca="1" si="5"/>
        <v>-8.5411507370806738</v>
      </c>
      <c r="AA20" s="10">
        <f t="shared" ca="1" si="6"/>
        <v>47.382520445939321</v>
      </c>
      <c r="AD20" s="55">
        <f ca="1">AVERAGE(I:I)</f>
        <v>-26.692190251294544</v>
      </c>
      <c r="AE20" s="55">
        <f ca="1">AVERAGE(J:J)</f>
        <v>9.3212254583005549</v>
      </c>
      <c r="AF20" s="55">
        <f ca="1">AVERAGE(K:K)</f>
        <v>-7.6289128561879567</v>
      </c>
      <c r="AG20" s="55">
        <f ca="1">AVERAGE(L:L)</f>
        <v>-3.1650746082065147</v>
      </c>
      <c r="AH20" s="55">
        <f ca="1">AVERAGE(M:M)</f>
        <v>-17.925356891498012</v>
      </c>
      <c r="AI20" s="55">
        <f ca="1">AVERAGE(N:N)</f>
        <v>-5.6931878505717179</v>
      </c>
      <c r="AJ20" s="55">
        <f ca="1">AVERAGE(O:O)</f>
        <v>-20.814475283380371</v>
      </c>
      <c r="AK20" s="12"/>
      <c r="AP20" s="3">
        <f ca="1">1-AP2/$AL2</f>
        <v>0.68283601155746543</v>
      </c>
      <c r="AQ20" s="3">
        <f ca="1">-AQ2/$AL2</f>
        <v>3.7773761548096974E-2</v>
      </c>
      <c r="AR20" s="3">
        <f ca="1">-AR2/$AL2</f>
        <v>9.5332214035693627E-2</v>
      </c>
      <c r="AS20" s="3">
        <f ca="1">-AS2/$AL2</f>
        <v>0.31195864871072326</v>
      </c>
      <c r="AT20" s="3">
        <f ca="1">-AT2/$AL2</f>
        <v>0.11191888357456457</v>
      </c>
      <c r="AU20" s="3">
        <f ca="1">-AU2/$AL2</f>
        <v>0.31018038264423042</v>
      </c>
      <c r="AW20" s="21">
        <f>IF(Results!$E$6=0,0,AR28)</f>
        <v>0</v>
      </c>
      <c r="AX20" s="22" cm="1">
        <f t="array" aca="1" ref="AX20" ca="1">$AN2/$AL2-SUMPRODUCT($AP2:$AU2,TRANSPOSE(AW$20:AW$25))/$AL2+AW20</f>
        <v>-0.54216818727945515</v>
      </c>
      <c r="AY20" s="22" cm="1">
        <f t="array" aca="1" ref="AY20" ca="1">$AN2/$AL2-SUMPRODUCT($AP2:$AU2,TRANSPOSE(AX$20:AX$25))/$AL2+AX20</f>
        <v>-0.47645152964770243</v>
      </c>
      <c r="AZ20" s="22" cm="1">
        <f t="array" aca="1" ref="AZ20" ca="1">$AN2/$AL2-SUMPRODUCT($AP2:$AU2,TRANSPOSE(AY$20:AY$25))/$AL2+AY20</f>
        <v>-0.584736162116825</v>
      </c>
      <c r="BA20" s="22" cm="1">
        <f t="array" aca="1" ref="BA20" ca="1">$AN2/$AL2-SUMPRODUCT($AP2:$AU2,TRANSPOSE(AZ$20:AZ$25))/$AL2+AZ20</f>
        <v>-0.63940469080560114</v>
      </c>
      <c r="BB20" s="22" cm="1">
        <f t="array" aca="1" ref="BB20" ca="1">$AN2/$AL2-SUMPRODUCT($AP2:$AU2,TRANSPOSE(BA$20:BA$25))/$AL2+BA20</f>
        <v>-0.70453455587953595</v>
      </c>
      <c r="BC20" s="22" cm="1">
        <f t="array" aca="1" ref="BC20" ca="1">$AN2/$AL2-SUMPRODUCT($AP2:$AU2,TRANSPOSE(BB$20:BB$25))/$AL2+BB20</f>
        <v>-0.76098511857448781</v>
      </c>
      <c r="BD20" s="22" cm="1">
        <f t="array" aca="1" ref="BD20" ca="1">$AN2/$AL2-SUMPRODUCT($AP2:$AU2,TRANSPOSE(BC$20:BC$25))/$AL2+BC20</f>
        <v>-0.81403808934900324</v>
      </c>
      <c r="BE20" s="22" cm="1">
        <f t="array" aca="1" ref="BE20" ca="1">$AN2/$AL2-SUMPRODUCT($AP2:$AU2,TRANSPOSE(BD$20:BD$25))/$AL2+BD20</f>
        <v>-0.86223842306622411</v>
      </c>
      <c r="BF20" s="22" cm="1">
        <f t="array" aca="1" ref="BF20" ca="1">$AN2/$AL2-SUMPRODUCT($AP2:$AU2,TRANSPOSE(BE$20:BE$25))/$AL2+BE20</f>
        <v>-0.90624488950921089</v>
      </c>
      <c r="BG20" s="22" cm="1">
        <f t="array" aca="1" ref="BG20" ca="1">$AN2/$AL2-SUMPRODUCT($AP2:$AU2,TRANSPOSE(BF$20:BF$25))/$AL2+BF20</f>
        <v>-0.94620546190609445</v>
      </c>
      <c r="BH20" s="22" cm="1">
        <f t="array" aca="1" ref="BH20" ca="1">$AN2/$AL2-SUMPRODUCT($AP2:$AU2,TRANSPOSE(BG$20:BG$25))/$AL2+BG20</f>
        <v>-0.98246261877279517</v>
      </c>
      <c r="BI20" s="22" cm="1">
        <f t="array" aca="1" ref="BI20" ca="1">$AN2/$AL2-SUMPRODUCT($AP2:$AU2,TRANSPOSE(BH$20:BH$25))/$AL2+BH20</f>
        <v>-1.0153183483337882</v>
      </c>
      <c r="BJ20" s="22" cm="1">
        <f t="array" aca="1" ref="BJ20" ca="1">$AN2/$AL2-SUMPRODUCT($AP2:$AU2,TRANSPOSE(BI$20:BI$25))/$AL2+BI20</f>
        <v>-1.0450818565037228</v>
      </c>
      <c r="BK20" s="22" cm="1">
        <f t="array" aca="1" ref="BK20" ca="1">$AN2/$AL2-SUMPRODUCT($AP2:$AU2,TRANSPOSE(BJ$20:BJ$25))/$AL2+BJ20</f>
        <v>-1.0720438971614503</v>
      </c>
      <c r="BL20" s="22" cm="1">
        <f t="array" aca="1" ref="BL20" ca="1">$AN2/$AL2-SUMPRODUCT($AP2:$AU2,TRANSPOSE(BK$20:BK$25))/$AL2+BK20</f>
        <v>-1.0964774732624814</v>
      </c>
      <c r="BM20" s="22" cm="1">
        <f t="array" aca="1" ref="BM20" ca="1">$AN2/$AL2-SUMPRODUCT($AP2:$AU2,TRANSPOSE(BL$20:BL$25))/$AL2+BL20</f>
        <v>-1.1186343615015231</v>
      </c>
      <c r="BN20" s="22" cm="1">
        <f t="array" aca="1" ref="BN20" ca="1">$AN2/$AL2-SUMPRODUCT($AP2:$AU2,TRANSPOSE(BM$20:BM$25))/$AL2+BM20</f>
        <v>-1.1387450231970939</v>
      </c>
      <c r="BO20" s="22" cm="1">
        <f t="array" aca="1" ref="BO20" ca="1">$AN2/$AL2-SUMPRODUCT($AP2:$AU2,TRANSPOSE(BN$20:BN$25))/$AL2+BN20</f>
        <v>-1.1570189050511646</v>
      </c>
      <c r="BP20" s="22" cm="1">
        <f t="array" aca="1" ref="BP20" ca="1">$AN2/$AL2-SUMPRODUCT($AP2:$AU2,TRANSPOSE(BO$20:BO$25))/$AL2+BO20</f>
        <v>-1.1736454485534984</v>
      </c>
      <c r="BQ20" s="22" cm="1">
        <f t="array" aca="1" ref="BQ20" ca="1">$AN2/$AL2-SUMPRODUCT($AP2:$AU2,TRANSPOSE(BP$20:BP$25))/$AL2+BP20</f>
        <v>-1.1887953583027131</v>
      </c>
      <c r="BR20" s="22" cm="1">
        <f t="array" aca="1" ref="BR20" ca="1">$AN2/$AL2-SUMPRODUCT($AP2:$AU2,TRANSPOSE(BQ$20:BQ$25))/$AL2+BQ20</f>
        <v>-1.2026220253902216</v>
      </c>
      <c r="BS20" s="22" cm="1">
        <f t="array" aca="1" ref="BS20" ca="1">$AN2/$AL2-SUMPRODUCT($AP2:$AU2,TRANSPOSE(BR$20:BR$25))/$AL2+BR20</f>
        <v>-1.2152629859801354</v>
      </c>
      <c r="BT20" s="22" cm="1">
        <f t="array" aca="1" ref="BT20" ca="1">$AN2/$AL2-SUMPRODUCT($AP2:$AU2,TRANSPOSE(BS$20:BS$25))/$AL2+BS20</f>
        <v>-1.2268413556102753</v>
      </c>
      <c r="BU20" s="22" cm="1">
        <f t="array" aca="1" ref="BU20" ca="1">$AN2/$AL2-SUMPRODUCT($AP2:$AU2,TRANSPOSE(BT$20:BT$25))/$AL2+BT20</f>
        <v>-1.2374671994328825</v>
      </c>
      <c r="BV20" s="22" cm="1">
        <f t="array" aca="1" ref="BV20" ca="1">$AN2/$AL2-SUMPRODUCT($AP2:$AU2,TRANSPOSE(BU$20:BU$25))/$AL2+BU20</f>
        <v>-1.2472388174229887</v>
      </c>
      <c r="BW20" s="22" cm="1">
        <f t="array" aca="1" ref="BW20" ca="1">$AN2/$AL2-SUMPRODUCT($AP2:$AU2,TRANSPOSE(BV$20:BV$25))/$AL2+BV20</f>
        <v>-1.2562439341743832</v>
      </c>
      <c r="BX20" s="22" cm="1">
        <f t="array" aca="1" ref="BX20" ca="1">$AN2/$AL2-SUMPRODUCT($AP2:$AU2,TRANSPOSE(BW$20:BW$25))/$AL2+BW20</f>
        <v>-1.2645607901746174</v>
      </c>
      <c r="BY20" s="22" cm="1">
        <f t="array" aca="1" ref="BY20" ca="1">$AN2/$AL2-SUMPRODUCT($AP2:$AU2,TRANSPOSE(BX$20:BX$25))/$AL2+BX20</f>
        <v>-1.2722591358730324</v>
      </c>
      <c r="BZ20" s="22" cm="1">
        <f t="array" aca="1" ref="BZ20" ca="1">$AN2/$AL2-SUMPRODUCT($AP2:$AU2,TRANSPOSE(BY$20:BY$25))/$AL2+BY20</f>
        <v>-1.2794011325629402</v>
      </c>
      <c r="CA20" s="22" cm="1">
        <f t="array" aca="1" ref="CA20" ca="1">$AN2/$AL2-SUMPRODUCT($AP2:$AU2,TRANSPOSE(BZ$20:BZ$25))/$AL2+BZ20</f>
        <v>-1.2860421656204681</v>
      </c>
      <c r="CB20" s="22" cm="1">
        <f t="array" aca="1" ref="CB20" ca="1">$AN2/$AL2-SUMPRODUCT($AP2:$AU2,TRANSPOSE(CA$20:CA$25))/$AL2+CA20</f>
        <v>-1.2922315764022985</v>
      </c>
      <c r="CC20" s="22" cm="1">
        <f t="array" aca="1" ref="CC20" ca="1">$AN2/$AL2-SUMPRODUCT($AP2:$AU2,TRANSPOSE(CB$20:CB$25))/$AL2+CB20</f>
        <v>-1.298013319368247</v>
      </c>
      <c r="CD20" s="22" cm="1">
        <f t="array" aca="1" ref="CD20" ca="1">$AN2/$AL2-SUMPRODUCT($AP2:$AU2,TRANSPOSE(CC$20:CC$25))/$AL2+CC20</f>
        <v>-1.3034265509460359</v>
      </c>
      <c r="CE20" s="22" cm="1">
        <f t="array" aca="1" ref="CE20" ca="1">$AN2/$AL2-SUMPRODUCT($AP2:$AU2,TRANSPOSE(CD$20:CD$25))/$AL2+CD20</f>
        <v>-1.3085061564157376</v>
      </c>
      <c r="CF20" s="22" cm="1">
        <f t="array" aca="1" ref="CF20" ca="1">$AN2/$AL2-SUMPRODUCT($AP2:$AU2,TRANSPOSE(CE$20:CE$25))/$AL2+CE20</f>
        <v>-1.3132832207410932</v>
      </c>
      <c r="CG20" s="22" cm="1">
        <f t="array" aca="1" ref="CG20" ca="1">$AN2/$AL2-SUMPRODUCT($AP2:$AU2,TRANSPOSE(CF$20:CF$25))/$AL2+CF20</f>
        <v>-1.3177854488673053</v>
      </c>
      <c r="CH20" s="22" cm="1">
        <f t="array" aca="1" ref="CH20" ca="1">$AN2/$AL2-SUMPRODUCT($AP2:$AU2,TRANSPOSE(CG$20:CG$25))/$AL2+CG20</f>
        <v>-1.3220375405745979</v>
      </c>
      <c r="CI20" s="22" cm="1">
        <f t="array" aca="1" ref="CI20" ca="1">$AN2/$AL2-SUMPRODUCT($AP2:$AU2,TRANSPOSE(CH$20:CH$25))/$AL2+CH20</f>
        <v>-1.3260615245458958</v>
      </c>
      <c r="CJ20" s="22" cm="1">
        <f t="array" aca="1" ref="CJ20" ca="1">$AN2/$AL2-SUMPRODUCT($AP2:$AU2,TRANSPOSE(CI$20:CI$25))/$AL2+CI20</f>
        <v>-1.3298770558891173</v>
      </c>
      <c r="CK20" s="22" cm="1">
        <f t="array" aca="1" ref="CK20" ca="1">$AN2/$AL2-SUMPRODUCT($AP2:$AU2,TRANSPOSE(CJ$20:CJ$25))/$AL2+CJ20</f>
        <v>-1.3335016809579208</v>
      </c>
      <c r="CL20" s="22" cm="1">
        <f t="array" aca="1" ref="CL20" ca="1">$AN2/$AL2-SUMPRODUCT($AP2:$AU2,TRANSPOSE(CK$20:CK$25))/$AL2+CK20</f>
        <v>-1.3369510729436984</v>
      </c>
      <c r="CM20" s="22" cm="1">
        <f t="array" aca="1" ref="CM20" ca="1">$AN2/$AL2-SUMPRODUCT($AP2:$AU2,TRANSPOSE(CL$20:CL$25))/$AL2+CL20</f>
        <v>-1.3402392413681632</v>
      </c>
      <c r="CN20" s="22" cm="1">
        <f t="array" aca="1" ref="CN20" ca="1">$AN2/$AL2-SUMPRODUCT($AP2:$AU2,TRANSPOSE(CM$20:CM$25))/$AL2+CM20</f>
        <v>-1.3433787182904076</v>
      </c>
      <c r="CO20" s="22" cm="1">
        <f t="array" aca="1" ref="CO20" ca="1">$AN2/$AL2-SUMPRODUCT($AP2:$AU2,TRANSPOSE(CN$20:CN$25))/$AL2+CN20</f>
        <v>-1.3463807237542424</v>
      </c>
      <c r="CP20" s="22" cm="1">
        <f t="array" aca="1" ref="CP20" ca="1">$AN2/$AL2-SUMPRODUCT($AP2:$AU2,TRANSPOSE(CO$20:CO$25))/$AL2+CO20</f>
        <v>-1.3492553127397546</v>
      </c>
      <c r="CQ20" s="22" cm="1">
        <f t="array" aca="1" ref="CQ20" ca="1">$AN2/$AL2-SUMPRODUCT($AP2:$AU2,TRANSPOSE(CP$20:CP$25))/$AL2+CP20</f>
        <v>-1.3520115056457995</v>
      </c>
      <c r="CR20" s="22" cm="1">
        <f t="array" aca="1" ref="CR20" ca="1">$AN2/$AL2-SUMPRODUCT($AP2:$AU2,TRANSPOSE(CQ$20:CQ$25))/$AL2+CQ20</f>
        <v>-1.3546574041158608</v>
      </c>
      <c r="CS20" s="22" cm="1">
        <f t="array" aca="1" ref="CS20" ca="1">$AN2/$AL2-SUMPRODUCT($AP2:$AU2,TRANSPOSE(CR$20:CR$25))/$AL2+CR20</f>
        <v>-1.3572002938265855</v>
      </c>
      <c r="CT20" s="22" cm="1">
        <f t="array" aca="1" ref="CT20" ca="1">$AN2/$AL2-SUMPRODUCT($AP2:$AU2,TRANSPOSE(CS$20:CS$25))/$AL2+CS20</f>
        <v>-1.3596467356845783</v>
      </c>
      <c r="CU20" s="22" cm="1">
        <f t="array" aca="1" ref="CU20" ca="1">$AN2/$AL2-SUMPRODUCT($AP2:$AU2,TRANSPOSE(CT$20:CT$25))/$AL2+CT20</f>
        <v>-1.3620026467210116</v>
      </c>
      <c r="CV20" s="22" cm="1">
        <f t="array" aca="1" ref="CV20" ca="1">$AN2/$AL2-SUMPRODUCT($AP2:$AU2,TRANSPOSE(CU$20:CU$25))/$AL2+CU20</f>
        <v>-1.3642733718336686</v>
      </c>
      <c r="CW20" s="22" cm="1">
        <f t="array" aca="1" ref="CW20" ca="1">$AN2/$AL2-SUMPRODUCT($AP2:$AU2,TRANSPOSE(CV$20:CV$25))/$AL2+CV20</f>
        <v>-1.3664637474006707</v>
      </c>
      <c r="CX20" s="22" cm="1">
        <f t="array" aca="1" ref="CX20" ca="1">$AN2/$AL2-SUMPRODUCT($AP2:$AU2,TRANSPOSE(CW$20:CW$25))/$AL2+CW20</f>
        <v>-1.3685781576779421</v>
      </c>
      <c r="CY20" s="22" cm="1">
        <f t="array" aca="1" ref="CY20" ca="1">$AN2/$AL2-SUMPRODUCT($AP2:$AU2,TRANSPOSE(CX$20:CX$25))/$AL2+CX20</f>
        <v>-1.3706205847921473</v>
      </c>
      <c r="CZ20" s="22" cm="1">
        <f t="array" aca="1" ref="CZ20" ca="1">$AN2/$AL2-SUMPRODUCT($AP2:$AU2,TRANSPOSE(CY$20:CY$25))/$AL2+CY20</f>
        <v>-1.3725946530512112</v>
      </c>
      <c r="DA20" s="22" cm="1">
        <f t="array" aca="1" ref="DA20" ca="1">$AN2/$AL2-SUMPRODUCT($AP2:$AU2,TRANSPOSE(CZ$20:CZ$25))/$AL2+CZ20</f>
        <v>-1.3745036682145266</v>
      </c>
      <c r="DB20" s="22" cm="1">
        <f t="array" aca="1" ref="DB20" ca="1">$AN2/$AL2-SUMPRODUCT($AP2:$AU2,TRANSPOSE(DA$20:DA$25))/$AL2+DA20</f>
        <v>-1.37635065229356</v>
      </c>
      <c r="DC20" s="22" cm="1">
        <f t="array" aca="1" ref="DC20" ca="1">$AN2/$AL2-SUMPRODUCT($AP2:$AU2,TRANSPOSE(DB$20:DB$25))/$AL2+DB20</f>
        <v>-1.3781383743899385</v>
      </c>
      <c r="DD20" s="22" cm="1">
        <f t="array" aca="1" ref="DD20" ca="1">$AN2/$AL2-SUMPRODUCT($AP2:$AU2,TRANSPOSE(DC$20:DC$25))/$AL2+DC20</f>
        <v>-1.3798693780213769</v>
      </c>
      <c r="DE20" s="22" cm="1">
        <f t="array" aca="1" ref="DE20" ca="1">$AN2/$AL2-SUMPRODUCT($AP2:$AU2,TRANSPOSE(DD$20:DD$25))/$AL2+DD20</f>
        <v>-1.3815460053353066</v>
      </c>
      <c r="DF20" s="22" cm="1">
        <f t="array" aca="1" ref="DF20" ca="1">$AN2/$AL2-SUMPRODUCT($AP2:$AU2,TRANSPOSE(DE$20:DE$25))/$AL2+DE20</f>
        <v>-1.3831704185651015</v>
      </c>
      <c r="DG20" s="22" cm="1">
        <f t="array" aca="1" ref="DG20" ca="1">$AN2/$AL2-SUMPRODUCT($AP2:$AU2,TRANSPOSE(DF$20:DF$25))/$AL2+DF20</f>
        <v>-1.3847446190437975</v>
      </c>
      <c r="DH20" s="22" cm="1">
        <f t="array" aca="1" ref="DH20" ca="1">$AN2/$AL2-SUMPRODUCT($AP2:$AU2,TRANSPOSE(DG$20:DG$25))/$AL2+DG20</f>
        <v>-1.3862704640546299</v>
      </c>
      <c r="DI20" s="22" cm="1">
        <f t="array" aca="1" ref="DI20" ca="1">$AN2/$AL2-SUMPRODUCT($AP2:$AU2,TRANSPOSE(DH$20:DH$25))/$AL2+DH20</f>
        <v>-1.3877496817660764</v>
      </c>
      <c r="DJ20" s="22" cm="1">
        <f t="array" aca="1" ref="DJ20" ca="1">$AN2/$AL2-SUMPRODUCT($AP2:$AU2,TRANSPOSE(DI$20:DI$25))/$AL2+DI20</f>
        <v>-1.3891838844710003</v>
      </c>
      <c r="DK20" s="22" cm="1">
        <f t="array" aca="1" ref="DK20" ca="1">$AN2/$AL2-SUMPRODUCT($AP2:$AU2,TRANSPOSE(DJ$20:DJ$25))/$AL2+DJ20</f>
        <v>-1.3905745803245162</v>
      </c>
      <c r="DL20" s="22" cm="1">
        <f t="array" aca="1" ref="DL20" ca="1">$AN2/$AL2-SUMPRODUCT($AP2:$AU2,TRANSPOSE(DK$20:DK$25))/$AL2+DK20</f>
        <v>-1.3919231837530361</v>
      </c>
      <c r="DM20" s="22" cm="1">
        <f t="array" aca="1" ref="DM20" ca="1">$AN2/$AL2-SUMPRODUCT($AP2:$AU2,TRANSPOSE(DL$20:DL$25))/$AL2+DL20</f>
        <v>-1.3932310246872703</v>
      </c>
      <c r="DN20" s="22" cm="1">
        <f t="array" aca="1" ref="DN20" ca="1">$AN2/$AL2-SUMPRODUCT($AP2:$AU2,TRANSPOSE(DM$20:DM$25))/$AL2+DM20</f>
        <v>-1.3944993567545039</v>
      </c>
      <c r="DO20" s="22" cm="1">
        <f t="array" aca="1" ref="DO20" ca="1">$AN2/$AL2-SUMPRODUCT($AP2:$AU2,TRANSPOSE(DN$20:DN$25))/$AL2+DN20</f>
        <v>-1.3957293645499607</v>
      </c>
      <c r="DP20" s="22" cm="1">
        <f t="array" aca="1" ref="DP20" ca="1">$AN2/$AL2-SUMPRODUCT($AP2:$AU2,TRANSPOSE(DO$20:DO$25))/$AL2+DO20</f>
        <v>-1.3969221700933527</v>
      </c>
      <c r="DQ20" s="22" cm="1">
        <f t="array" aca="1" ref="DQ20" ca="1">$AN2/$AL2-SUMPRODUCT($AP2:$AU2,TRANSPOSE(DP$20:DP$25))/$AL2+DP20</f>
        <v>-1.3980788385645018</v>
      </c>
      <c r="DR20" s="22" cm="1">
        <f t="array" aca="1" ref="DR20" ca="1">$AN2/$AL2-SUMPRODUCT($AP2:$AU2,TRANSPOSE(DQ$20:DQ$25))/$AL2+DQ20</f>
        <v>-1.3992003834011473</v>
      </c>
      <c r="DS20" s="22" cm="1">
        <f t="array" aca="1" ref="DS20" ca="1">$AN2/$AL2-SUMPRODUCT($AP2:$AU2,TRANSPOSE(DR$20:DR$25))/$AL2+DR20</f>
        <v>-1.400287770832473</v>
      </c>
      <c r="DT20" s="22" cm="1">
        <f t="array" aca="1" ref="DT20" ca="1">$AN2/$AL2-SUMPRODUCT($AP2:$AU2,TRANSPOSE(DS$20:DS$25))/$AL2+DS20</f>
        <v>-1.4013419239134093</v>
      </c>
      <c r="DU20" s="22" cm="1">
        <f t="array" aca="1" ref="DU20" ca="1">$AN2/$AL2-SUMPRODUCT($AP2:$AU2,TRANSPOSE(DT$20:DT$25))/$AL2+DT20</f>
        <v>-1.4023637261172621</v>
      </c>
      <c r="DV20" s="22" cm="1">
        <f t="array" aca="1" ref="DV20" ca="1">$AN2/$AL2-SUMPRODUCT($AP2:$AU2,TRANSPOSE(DU$20:DU$25))/$AL2+DU20</f>
        <v>-1.4033540245375691</v>
      </c>
      <c r="DW20" s="22" cm="1">
        <f t="array" aca="1" ref="DW20" ca="1">$AN2/$AL2-SUMPRODUCT($AP2:$AU2,TRANSPOSE(DV$20:DV$25))/$AL2+DV20</f>
        <v>-1.404313632744197</v>
      </c>
      <c r="DX20" s="22" cm="1">
        <f t="array" aca="1" ref="DX20" ca="1">$AN2/$AL2-SUMPRODUCT($AP2:$AU2,TRANSPOSE(DW$20:DW$25))/$AL2+DW20</f>
        <v>-1.4052433333334806</v>
      </c>
      <c r="DY20" s="22" cm="1">
        <f t="array" aca="1" ref="DY20" ca="1">$AN2/$AL2-SUMPRODUCT($AP2:$AU2,TRANSPOSE(DX$20:DX$25))/$AL2+DX20</f>
        <v>-1.4061438802075976</v>
      </c>
      <c r="DZ20" s="22" cm="1">
        <f t="array" aca="1" ref="DZ20" ca="1">$AN2/$AL2-SUMPRODUCT($AP2:$AU2,TRANSPOSE(DY$20:DY$25))/$AL2+DY20</f>
        <v>-1.4070160006142869</v>
      </c>
      <c r="EA20" s="22" cm="1">
        <f t="array" aca="1" ref="EA20" ca="1">$AN2/$AL2-SUMPRODUCT($AP2:$AU2,TRANSPOSE(DZ$20:DZ$25))/$AL2+DZ20</f>
        <v>-1.4078603969744115</v>
      </c>
      <c r="EB20" s="22" cm="1">
        <f t="array" aca="1" ref="EB20" ca="1">$AN2/$AL2-SUMPRODUCT($AP2:$AU2,TRANSPOSE(EA$20:EA$25))/$AL2+EA20</f>
        <v>-1.4086777485216744</v>
      </c>
      <c r="EC20" s="22" cm="1">
        <f t="array" aca="1" ref="EC20" ca="1">$AN2/$AL2-SUMPRODUCT($AP2:$AU2,TRANSPOSE(EB$20:EB$25))/$AL2+EB20</f>
        <v>-1.4094687127759677</v>
      </c>
      <c r="ED20" s="22" cm="1">
        <f t="array" aca="1" ref="ED20" ca="1">$AN2/$AL2-SUMPRODUCT($AP2:$AU2,TRANSPOSE(EC$20:EC$25))/$AL2+EC20</f>
        <v>-1.4102339268693447</v>
      </c>
      <c r="EE20" s="22" cm="1">
        <f t="array" aca="1" ref="EE20" ca="1">$AN2/$AL2-SUMPRODUCT($AP2:$AU2,TRANSPOSE(ED$20:ED$25))/$AL2+ED20</f>
        <v>-1.4109740087413898</v>
      </c>
      <c r="EF20" s="22" cm="1">
        <f t="array" aca="1" ref="EF20" ca="1">$AN2/$AL2-SUMPRODUCT($AP2:$AU2,TRANSPOSE(EE$20:EE$25))/$AL2+EE20</f>
        <v>-1.4116895582188147</v>
      </c>
      <c r="EG20" s="22" cm="1">
        <f t="array" aca="1" ref="EG20" ca="1">$AN2/$AL2-SUMPRODUCT($AP2:$AU2,TRANSPOSE(EF$20:EF$25))/$AL2+EF20</f>
        <v>-1.412381157992384</v>
      </c>
      <c r="EH20" s="22" cm="1">
        <f t="array" aca="1" ref="EH20" ca="1">$AN2/$AL2-SUMPRODUCT($AP2:$AU2,TRANSPOSE(EG$20:EG$25))/$AL2+EG20</f>
        <v>-1.4130493745027426</v>
      </c>
      <c r="EI20" s="22" cm="1">
        <f t="array" aca="1" ref="EI20" ca="1">$AN2/$AL2-SUMPRODUCT($AP2:$AU2,TRANSPOSE(EH$20:EH$25))/$AL2+EH20</f>
        <v>-1.4136947587453808</v>
      </c>
      <c r="EJ20" s="22" cm="1">
        <f t="array" aca="1" ref="EJ20" ca="1">$AN2/$AL2-SUMPRODUCT($AP2:$AU2,TRANSPOSE(EI$20:EI$25))/$AL2+EI20</f>
        <v>-1.4143178470037741</v>
      </c>
      <c r="EK20" s="22" cm="1">
        <f t="array" aca="1" ref="EK20" ca="1">$AN2/$AL2-SUMPRODUCT($AP2:$AU2,TRANSPOSE(EJ$20:EJ$25))/$AL2+EJ20</f>
        <v>-1.4149191615186862</v>
      </c>
      <c r="EL20" s="22" cm="1">
        <f t="array" aca="1" ref="EL20" ca="1">$AN2/$AL2-SUMPRODUCT($AP2:$AU2,TRANSPOSE(EK$20:EK$25))/$AL2+EK20</f>
        <v>-1.4154992111006943</v>
      </c>
      <c r="EM20" s="22" cm="1">
        <f t="array" aca="1" ref="EM20" ca="1">$AN2/$AL2-SUMPRODUCT($AP2:$AU2,TRANSPOSE(EL$20:EL$25))/$AL2+EL20</f>
        <v>-1.4160584916921781</v>
      </c>
      <c r="EN20" s="22" cm="1">
        <f t="array" aca="1" ref="EN20" ca="1">$AN2/$AL2-SUMPRODUCT($AP2:$AU2,TRANSPOSE(EM$20:EM$25))/$AL2+EM20</f>
        <v>-1.4165974868842834</v>
      </c>
      <c r="EO20" s="22" cm="1">
        <f t="array" aca="1" ref="EO20" ca="1">$AN2/$AL2-SUMPRODUCT($AP2:$AU2,TRANSPOSE(EN$20:EN$25))/$AL2+EN20</f>
        <v>-1.4171166683937404</v>
      </c>
      <c r="EP20" s="22" cm="1">
        <f t="array" aca="1" ref="EP20" ca="1">$AN2/$AL2-SUMPRODUCT($AP2:$AU2,TRANSPOSE(EO$20:EO$25))/$AL2+EO20</f>
        <v>-1.417616496503838</v>
      </c>
      <c r="EQ20" s="22" cm="1">
        <f t="array" aca="1" ref="EQ20" ca="1">$AN2/$AL2-SUMPRODUCT($AP2:$AU2,TRANSPOSE(EP$20:EP$25))/$AL2+EP20</f>
        <v>-1.4180974204733725</v>
      </c>
      <c r="ER20" s="22" cm="1">
        <f t="array" aca="1" ref="ER20" ca="1">$AN2/$AL2-SUMPRODUCT($AP2:$AU2,TRANSPOSE(EQ$20:EQ$25))/$AL2+EQ20</f>
        <v>-1.418559878916936</v>
      </c>
      <c r="ES20" s="22" cm="1">
        <f t="array" aca="1" ref="ES20" ca="1">$AN2/$AL2-SUMPRODUCT($AP2:$AU2,TRANSPOSE(ER$20:ER$25))/$AL2+ER20</f>
        <v>-1.4190043001595258</v>
      </c>
    </row>
    <row r="21" spans="1:149">
      <c r="A21" s="6">
        <f ca="1">LN((RAND()^(-Results!$E$4))-1)</f>
        <v>-1.6500287783963998</v>
      </c>
      <c r="B21" s="6">
        <f ca="1">LN((RAND()^(-Results!$E$4))-1)</f>
        <v>2.5990173433271773</v>
      </c>
      <c r="C21" s="6">
        <f ca="1">LN((RAND()^(-Results!$E$4))-1)</f>
        <v>1.2873843819426016</v>
      </c>
      <c r="D21" s="6">
        <f ca="1">LN((RAND()^(-Results!$E$4))-1)</f>
        <v>0.99292714988136543</v>
      </c>
      <c r="E21" s="6">
        <f ca="1">LN((RAND()^(-Results!$E$4))-1)</f>
        <v>1.9136716269568597</v>
      </c>
      <c r="F21" s="6">
        <f ca="1">LN((RAND()^(-Results!$E$4))-1)</f>
        <v>-1.1113319559489072</v>
      </c>
      <c r="G21" s="6">
        <f ca="1">LN((RAND()^(-Results!$E$4))-1)</f>
        <v>1.1337261288688707</v>
      </c>
      <c r="H21" s="6">
        <f t="shared" ca="1" si="0"/>
        <v>-1.343306408146683</v>
      </c>
      <c r="I21" s="10">
        <f ca="1">SUMPRODUCT(J21:O21,Results!B$12:G$12)+Results!$E$5*H21</f>
        <v>3.6561886936510941</v>
      </c>
      <c r="J21" s="10">
        <f ca="1">SUMPRODUCT($A21:$F21,Results!$B$15:$G$15)</f>
        <v>-1.8408343524065298</v>
      </c>
      <c r="K21" s="10">
        <f ca="1">SUMPRODUCT($A21:$F21,Results!$B$16:$G$16)</f>
        <v>3.5784229070361686</v>
      </c>
      <c r="L21" s="10">
        <f ca="1">SUMPRODUCT($A21:$F21,Results!$B$17:$G$17)</f>
        <v>-2.5549780271531373</v>
      </c>
      <c r="M21" s="10">
        <f ca="1">SUMPRODUCT($A21:$F21,Results!$B$18:$G$18)</f>
        <v>-7.0034836762899904</v>
      </c>
      <c r="N21" s="10">
        <f ca="1">SUMPRODUCT($A21:$F21,Results!$B$19:$G$19)</f>
        <v>-6.272601729120872</v>
      </c>
      <c r="O21" s="10">
        <f ca="1">SUMPRODUCT($A21:$F21,Results!$B$20:$G$20)</f>
        <v>-7.5350211075756022</v>
      </c>
      <c r="P21" s="10" cm="1">
        <f t="array" aca="1" ref="P21" ca="1">SUMPRODUCT(J21:O21,TRANSPOSE(BL$20:BL$25))+$AD$20-$BL$27</f>
        <v>6.4602866158188306</v>
      </c>
      <c r="Q21" s="10" cm="1">
        <f t="array" aca="1" ref="Q21" ca="1">SUMPRODUCT(J21:O21,TRANSPOSE(ES$20:ES$25))+$AD$20-$ES$27</f>
        <v>10.796123683192624</v>
      </c>
      <c r="R21" s="10">
        <f ca="1">I21-Results!$E$5*H21</f>
        <v>11.716027142531193</v>
      </c>
      <c r="S21" s="10" cm="1">
        <f t="array" aca="1" ref="S21" ca="1">SUMPRODUCT(J21:O21,TRANSPOSE(AR$28:AR$33))+$AD$20-$AC$26</f>
        <v>-3.6045169465887881</v>
      </c>
      <c r="T21" s="10">
        <f ca="1">SUMPRODUCT(J21:O21,Results!K$9:P$9)</f>
        <v>11.229928605952702</v>
      </c>
      <c r="U21" s="10">
        <f ca="1">SUMPRODUCT(J21:O21,Results!K$9:P$9)+$AD$20-$AC$31</f>
        <v>11.300523917105041</v>
      </c>
      <c r="V21" s="10">
        <f t="shared" ca="1" si="1"/>
        <v>-2.8040979221677365</v>
      </c>
      <c r="W21" s="10">
        <f t="shared" ca="1" si="2"/>
        <v>-7.1399349895415298</v>
      </c>
      <c r="X21" s="10">
        <f t="shared" ca="1" si="3"/>
        <v>-8.0598384488800985</v>
      </c>
      <c r="Y21" s="10">
        <f t="shared" ca="1" si="4"/>
        <v>7.2607056402398822</v>
      </c>
      <c r="Z21" s="10">
        <f t="shared" ca="1" si="5"/>
        <v>30.348378944945637</v>
      </c>
      <c r="AA21" s="10">
        <f t="shared" ca="1" si="6"/>
        <v>-7.6443352234539468</v>
      </c>
      <c r="AK21" s="12"/>
      <c r="AP21" s="3">
        <f ca="1">-AP3/$AL3</f>
        <v>6.534937921484707E-2</v>
      </c>
      <c r="AQ21" s="3">
        <f ca="1">1-AQ3/$AL3</f>
        <v>0.69289925238387418</v>
      </c>
      <c r="AR21" s="3">
        <f ca="1">-AR3/$AL3</f>
        <v>-3.0317428774389029E-2</v>
      </c>
      <c r="AS21" s="3">
        <f ca="1">-AS3/$AL3</f>
        <v>-0.25826008122198124</v>
      </c>
      <c r="AT21" s="3">
        <f ca="1">-AT3/$AL3</f>
        <v>1.8476607834272161E-2</v>
      </c>
      <c r="AU21" s="3">
        <f ca="1">-AU3/$AL3</f>
        <v>-0.37491403813226382</v>
      </c>
      <c r="AW21" s="21">
        <f>IF(Results!$E$6=0,0,AR29)</f>
        <v>0</v>
      </c>
      <c r="AX21" s="22" cm="1">
        <f t="array" aca="1" ref="AX21" ca="1">$AN3/$AL3-SUMPRODUCT($AP3:$AU3,TRANSPOSE(AW$20:AW$25))/$AL3+AW21</f>
        <v>0.61740620895344944</v>
      </c>
      <c r="AY21" s="22" cm="1">
        <f t="array" aca="1" ref="AY21" ca="1">$AN3/$AL3-SUMPRODUCT($AP3:$AU3,TRANSPOSE(AX$20:AX$25))/$AL3+AX21</f>
        <v>0.63415628437312499</v>
      </c>
      <c r="AZ21" s="22" cm="1">
        <f t="array" aca="1" ref="AZ21" ca="1">$AN3/$AL3-SUMPRODUCT($AP3:$AU3,TRANSPOSE(AY$20:AY$25))/$AL3+AY21</f>
        <v>0.77833523048518249</v>
      </c>
      <c r="BA21" s="22" cm="1">
        <f t="array" aca="1" ref="BA21" ca="1">$AN3/$AL3-SUMPRODUCT($AP3:$AU3,TRANSPOSE(AZ$20:AZ$25))/$AL3+AZ21</f>
        <v>0.85302924495034571</v>
      </c>
      <c r="BB21" s="22" cm="1">
        <f t="array" aca="1" ref="BB21" ca="1">$AN3/$AL3-SUMPRODUCT($AP3:$AU3,TRANSPOSE(BA$20:BA$25))/$AL3+BA21</f>
        <v>0.92372154539470153</v>
      </c>
      <c r="BC21" s="22" cm="1">
        <f t="array" aca="1" ref="BC21" ca="1">$AN3/$AL3-SUMPRODUCT($AP3:$AU3,TRANSPOSE(BB$20:BB$25))/$AL3+BB21</f>
        <v>0.97774576768928179</v>
      </c>
      <c r="BD21" s="22" cm="1">
        <f t="array" aca="1" ref="BD21" ca="1">$AN3/$AL3-SUMPRODUCT($AP3:$AU3,TRANSPOSE(BC$20:BC$25))/$AL3+BC21</f>
        <v>1.0231247978904574</v>
      </c>
      <c r="BE21" s="22" cm="1">
        <f t="array" aca="1" ref="BE21" ca="1">$AN3/$AL3-SUMPRODUCT($AP3:$AU3,TRANSPOSE(BD$20:BD$25))/$AL3+BD21</f>
        <v>1.0606820890587929</v>
      </c>
      <c r="BF21" s="22" cm="1">
        <f t="array" aca="1" ref="BF21" ca="1">$AN3/$AL3-SUMPRODUCT($AP3:$AU3,TRANSPOSE(BE$20:BE$25))/$AL3+BE21</f>
        <v>1.0924497049226445</v>
      </c>
      <c r="BG21" s="22" cm="1">
        <f t="array" aca="1" ref="BG21" ca="1">$AN3/$AL3-SUMPRODUCT($AP3:$AU3,TRANSPOSE(BF$20:BF$25))/$AL3+BF21</f>
        <v>1.11950866730295</v>
      </c>
      <c r="BH21" s="22" cm="1">
        <f t="array" aca="1" ref="BH21" ca="1">$AN3/$AL3-SUMPRODUCT($AP3:$AU3,TRANSPOSE(BG$20:BG$25))/$AL3+BG21</f>
        <v>1.1427889980421098</v>
      </c>
      <c r="BI21" s="22" cm="1">
        <f t="array" aca="1" ref="BI21" ca="1">$AN3/$AL3-SUMPRODUCT($AP3:$AU3,TRANSPOSE(BH$20:BH$25))/$AL3+BH21</f>
        <v>1.1629622436948273</v>
      </c>
      <c r="BJ21" s="22" cm="1">
        <f t="array" aca="1" ref="BJ21" ca="1">$AN3/$AL3-SUMPRODUCT($AP3:$AU3,TRANSPOSE(BI$20:BI$25))/$AL3+BI21</f>
        <v>1.1805573217624712</v>
      </c>
      <c r="BK21" s="22" cm="1">
        <f t="array" aca="1" ref="BK21" ca="1">$AN3/$AL3-SUMPRODUCT($AP3:$AU3,TRANSPOSE(BJ$20:BJ$25))/$AL3+BJ21</f>
        <v>1.1959862485507415</v>
      </c>
      <c r="BL21" s="22" cm="1">
        <f t="array" aca="1" ref="BL21" ca="1">$AN3/$AL3-SUMPRODUCT($AP3:$AU3,TRANSPOSE(BK$20:BK$25))/$AL3+BK21</f>
        <v>1.2095781266526211</v>
      </c>
      <c r="BM21" s="22" cm="1">
        <f t="array" aca="1" ref="BM21" ca="1">$AN3/$AL3-SUMPRODUCT($AP3:$AU3,TRANSPOSE(BL$20:BL$25))/$AL3+BL21</f>
        <v>1.2215986187878847</v>
      </c>
      <c r="BN21" s="22" cm="1">
        <f t="array" aca="1" ref="BN21" ca="1">$AN3/$AL3-SUMPRODUCT($AP3:$AU3,TRANSPOSE(BM$20:BM$25))/$AL3+BM21</f>
        <v>1.2322652309208846</v>
      </c>
      <c r="BO21" s="22" cm="1">
        <f t="array" aca="1" ref="BO21" ca="1">$AN3/$AL3-SUMPRODUCT($AP3:$AU3,TRANSPOSE(BN$20:BN$25))/$AL3+BN21</f>
        <v>1.24175800081643</v>
      </c>
      <c r="BP21" s="22" cm="1">
        <f t="array" aca="1" ref="BP21" ca="1">$AN3/$AL3-SUMPRODUCT($AP3:$AU3,TRANSPOSE(BO$20:BO$25))/$AL3+BO21</f>
        <v>1.2502274617085369</v>
      </c>
      <c r="BQ21" s="22" cm="1">
        <f t="array" aca="1" ref="BQ21" ca="1">$AN3/$AL3-SUMPRODUCT($AP3:$AU3,TRANSPOSE(BP$20:BP$25))/$AL3+BP21</f>
        <v>1.2578005442479872</v>
      </c>
      <c r="BR21" s="22" cm="1">
        <f t="array" aca="1" ref="BR21" ca="1">$AN3/$AL3-SUMPRODUCT($AP3:$AU3,TRANSPOSE(BQ$20:BQ$25))/$AL3+BQ21</f>
        <v>1.2645850520570039</v>
      </c>
      <c r="BS21" s="22" cm="1">
        <f t="array" aca="1" ref="BS21" ca="1">$AN3/$AL3-SUMPRODUCT($AP3:$AU3,TRANSPOSE(BR$20:BR$25))/$AL3+BR21</f>
        <v>1.2706730989681767</v>
      </c>
      <c r="BT21" s="22" cm="1">
        <f t="array" aca="1" ref="BT21" ca="1">$AN3/$AL3-SUMPRODUCT($AP3:$AU3,TRANSPOSE(BS$20:BS$25))/$AL3+BS21</f>
        <v>1.2761437930947559</v>
      </c>
      <c r="BU21" s="22" cm="1">
        <f t="array" aca="1" ref="BU21" ca="1">$AN3/$AL3-SUMPRODUCT($AP3:$AU3,TRANSPOSE(BT$20:BT$25))/$AL3+BT21</f>
        <v>1.281065363443608</v>
      </c>
      <c r="BV21" s="22" cm="1">
        <f t="array" aca="1" ref="BV21" ca="1">$AN3/$AL3-SUMPRODUCT($AP3:$AU3,TRANSPOSE(BU$20:BU$25))/$AL3+BU21</f>
        <v>1.2854968688198953</v>
      </c>
      <c r="BW21" s="22" cm="1">
        <f t="array" aca="1" ref="BW21" ca="1">$AN3/$AL3-SUMPRODUCT($AP3:$AU3,TRANSPOSE(BV$20:BV$25))/$AL3+BV21</f>
        <v>1.2894895885738549</v>
      </c>
      <c r="BX21" s="22" cm="1">
        <f t="array" aca="1" ref="BX21" ca="1">$AN3/$AL3-SUMPRODUCT($AP3:$AU3,TRANSPOSE(BW$20:BW$25))/$AL3+BW21</f>
        <v>1.2930881673047521</v>
      </c>
      <c r="BY21" s="22" cm="1">
        <f t="array" aca="1" ref="BY21" ca="1">$AN3/$AL3-SUMPRODUCT($AP3:$AU3,TRANSPOSE(BX$20:BX$25))/$AL3+BX21</f>
        <v>1.2963315663414403</v>
      </c>
      <c r="BZ21" s="22" cm="1">
        <f t="array" aca="1" ref="BZ21" ca="1">$AN3/$AL3-SUMPRODUCT($AP3:$AU3,TRANSPOSE(BY$20:BY$25))/$AL3+BY21</f>
        <v>1.2992538612714772</v>
      </c>
      <c r="CA21" s="22" cm="1">
        <f t="array" aca="1" ref="CA21" ca="1">$AN3/$AL3-SUMPRODUCT($AP3:$AU3,TRANSPOSE(BZ$20:BZ$25))/$AL3+BZ21</f>
        <v>1.3018849151511978</v>
      </c>
      <c r="CB21" s="22" cm="1">
        <f t="array" aca="1" ref="CB21" ca="1">$AN3/$AL3-SUMPRODUCT($AP3:$AU3,TRANSPOSE(CA$20:CA$25))/$AL3+CA21</f>
        <v>1.3042509501066888</v>
      </c>
      <c r="CC21" s="22" cm="1">
        <f t="array" aca="1" ref="CC21" ca="1">$AN3/$AL3-SUMPRODUCT($AP3:$AU3,TRANSPOSE(CB$20:CB$25))/$AL3+CB21</f>
        <v>1.3063750349997671</v>
      </c>
      <c r="CD21" s="22" cm="1">
        <f t="array" aca="1" ref="CD21" ca="1">$AN3/$AL3-SUMPRODUCT($AP3:$AU3,TRANSPOSE(CC$20:CC$25))/$AL3+CC21</f>
        <v>1.3082775031206892</v>
      </c>
      <c r="CE21" s="22" cm="1">
        <f t="array" aca="1" ref="CE21" ca="1">$AN3/$AL3-SUMPRODUCT($AP3:$AU3,TRANSPOSE(CD$20:CD$25))/$AL3+CD21</f>
        <v>1.3099763110921745</v>
      </c>
      <c r="CF21" s="22" cm="1">
        <f t="array" aca="1" ref="CF21" ca="1">$AN3/$AL3-SUMPRODUCT($AP3:$AU3,TRANSPOSE(CE$20:CE$25))/$AL3+CE21</f>
        <v>1.3114873480600615</v>
      </c>
      <c r="CG21" s="22" cm="1">
        <f t="array" aca="1" ref="CG21" ca="1">$AN3/$AL3-SUMPRODUCT($AP3:$AU3,TRANSPOSE(CF$20:CF$25))/$AL3+CF21</f>
        <v>1.312824702618973</v>
      </c>
      <c r="CH21" s="22" cm="1">
        <f t="array" aca="1" ref="CH21" ca="1">$AN3/$AL3-SUMPRODUCT($AP3:$AU3,TRANSPOSE(CG$20:CG$25))/$AL3+CG21</f>
        <v>1.3140008936472827</v>
      </c>
      <c r="CI21" s="22" cm="1">
        <f t="array" aca="1" ref="CI21" ca="1">$AN3/$AL3-SUMPRODUCT($AP3:$AU3,TRANSPOSE(CH$20:CH$25))/$AL3+CH21</f>
        <v>1.315027070213364</v>
      </c>
      <c r="CJ21" s="22" cm="1">
        <f t="array" aca="1" ref="CJ21" ca="1">$AN3/$AL3-SUMPRODUCT($AP3:$AU3,TRANSPOSE(CI$20:CI$25))/$AL3+CI21</f>
        <v>1.3159131848998631</v>
      </c>
      <c r="CK21" s="22" cm="1">
        <f t="array" aca="1" ref="CK21" ca="1">$AN3/$AL3-SUMPRODUCT($AP3:$AU3,TRANSPOSE(CJ$20:CJ$25))/$AL3+CJ21</f>
        <v>1.3166681442281876</v>
      </c>
      <c r="CL21" s="22" cm="1">
        <f t="array" aca="1" ref="CL21" ca="1">$AN3/$AL3-SUMPRODUCT($AP3:$AU3,TRANSPOSE(CK$20:CK$25))/$AL3+CK21</f>
        <v>1.3172999393178264</v>
      </c>
      <c r="CM21" s="22" cm="1">
        <f t="array" aca="1" ref="CM21" ca="1">$AN3/$AL3-SUMPRODUCT($AP3:$AU3,TRANSPOSE(CL$20:CL$25))/$AL3+CL21</f>
        <v>1.317815759459708</v>
      </c>
      <c r="CN21" s="22" cm="1">
        <f t="array" aca="1" ref="CN21" ca="1">$AN3/$AL3-SUMPRODUCT($AP3:$AU3,TRANSPOSE(CM$20:CM$25))/$AL3+CM21</f>
        <v>1.3182220909010434</v>
      </c>
      <c r="CO21" s="22" cm="1">
        <f t="array" aca="1" ref="CO21" ca="1">$AN3/$AL3-SUMPRODUCT($AP3:$AU3,TRANSPOSE(CN$20:CN$25))/$AL3+CN21</f>
        <v>1.3185248028169516</v>
      </c>
      <c r="CP21" s="22" cm="1">
        <f t="array" aca="1" ref="CP21" ca="1">$AN3/$AL3-SUMPRODUCT($AP3:$AU3,TRANSPOSE(CO$20:CO$25))/$AL3+CO21</f>
        <v>1.3187292221708238</v>
      </c>
      <c r="CQ21" s="22" cm="1">
        <f t="array" aca="1" ref="CQ21" ca="1">$AN3/$AL3-SUMPRODUCT($AP3:$AU3,TRANSPOSE(CP$20:CP$25))/$AL3+CP21</f>
        <v>1.3188401989323997</v>
      </c>
      <c r="CR21" s="22" cm="1">
        <f t="array" aca="1" ref="CR21" ca="1">$AN3/$AL3-SUMPRODUCT($AP3:$AU3,TRANSPOSE(CQ$20:CQ$25))/$AL3+CQ21</f>
        <v>1.3188621629232338</v>
      </c>
      <c r="CS21" s="22" cm="1">
        <f t="array" aca="1" ref="CS21" ca="1">$AN3/$AL3-SUMPRODUCT($AP3:$AU3,TRANSPOSE(CR$20:CR$25))/$AL3+CR21</f>
        <v>1.3187991733882201</v>
      </c>
      <c r="CT21" s="22" cm="1">
        <f t="array" aca="1" ref="CT21" ca="1">$AN3/$AL3-SUMPRODUCT($AP3:$AU3,TRANSPOSE(CS$20:CS$25))/$AL3+CS21</f>
        <v>1.3186549622447705</v>
      </c>
      <c r="CU21" s="22" cm="1">
        <f t="array" aca="1" ref="CU21" ca="1">$AN3/$AL3-SUMPRODUCT($AP3:$AU3,TRANSPOSE(CT$20:CT$25))/$AL3+CT21</f>
        <v>1.3184329718344887</v>
      </c>
      <c r="CV21" s="22" cm="1">
        <f t="array" aca="1" ref="CV21" ca="1">$AN3/$AL3-SUMPRODUCT($AP3:$AU3,TRANSPOSE(CU$20:CU$25))/$AL3+CU21</f>
        <v>1.3181363878927947</v>
      </c>
      <c r="CW21" s="22" cm="1">
        <f t="array" aca="1" ref="CW21" ca="1">$AN3/$AL3-SUMPRODUCT($AP3:$AU3,TRANSPOSE(CV$20:CV$25))/$AL3+CV21</f>
        <v>1.317768168357401</v>
      </c>
      <c r="CX21" s="22" cm="1">
        <f t="array" aca="1" ref="CX21" ca="1">$AN3/$AL3-SUMPRODUCT($AP3:$AU3,TRANSPOSE(CW$20:CW$25))/$AL3+CW21</f>
        <v>1.3173310685547481</v>
      </c>
      <c r="CY21" s="22" cm="1">
        <f t="array" aca="1" ref="CY21" ca="1">$AN3/$AL3-SUMPRODUCT($AP3:$AU3,TRANSPOSE(CX$20:CX$25))/$AL3+CX21</f>
        <v>1.3168276632326827</v>
      </c>
      <c r="CZ21" s="22" cm="1">
        <f t="array" aca="1" ref="CZ21" ca="1">$AN3/$AL3-SUMPRODUCT($AP3:$AU3,TRANSPOSE(CY$20:CY$25))/$AL3+CY21</f>
        <v>1.3162603658462868</v>
      </c>
      <c r="DA21" s="22" cm="1">
        <f t="array" aca="1" ref="DA21" ca="1">$AN3/$AL3-SUMPRODUCT($AP3:$AU3,TRANSPOSE(CZ$20:CZ$25))/$AL3+CZ21</f>
        <v>1.3156314454505558</v>
      </c>
      <c r="DB21" s="22" cm="1">
        <f t="array" aca="1" ref="DB21" ca="1">$AN3/$AL3-SUMPRODUCT($AP3:$AU3,TRANSPOSE(DA$20:DA$25))/$AL3+DA21</f>
        <v>1.3149430415074601</v>
      </c>
      <c r="DC21" s="22" cm="1">
        <f t="array" aca="1" ref="DC21" ca="1">$AN3/$AL3-SUMPRODUCT($AP3:$AU3,TRANSPOSE(DB$20:DB$25))/$AL3+DB21</f>
        <v>1.3141971768748655</v>
      </c>
      <c r="DD21" s="22" cm="1">
        <f t="array" aca="1" ref="DD21" ca="1">$AN3/$AL3-SUMPRODUCT($AP3:$AU3,TRANSPOSE(DC$20:DC$25))/$AL3+DC21</f>
        <v>1.3133957692100027</v>
      </c>
      <c r="DE21" s="22" cm="1">
        <f t="array" aca="1" ref="DE21" ca="1">$AN3/$AL3-SUMPRODUCT($AP3:$AU3,TRANSPOSE(DD$20:DD$25))/$AL3+DD21</f>
        <v>1.3125406409899698</v>
      </c>
      <c r="DF21" s="22" cm="1">
        <f t="array" aca="1" ref="DF21" ca="1">$AN3/$AL3-SUMPRODUCT($AP3:$AU3,TRANSPOSE(DE$20:DE$25))/$AL3+DE21</f>
        <v>1.3116335283255061</v>
      </c>
      <c r="DG21" s="22" cm="1">
        <f t="array" aca="1" ref="DG21" ca="1">$AN3/$AL3-SUMPRODUCT($AP3:$AU3,TRANSPOSE(DF$20:DF$25))/$AL3+DF21</f>
        <v>1.3106760887214663</v>
      </c>
      <c r="DH21" s="22" cm="1">
        <f t="array" aca="1" ref="DH21" ca="1">$AN3/$AL3-SUMPRODUCT($AP3:$AU3,TRANSPOSE(DG$20:DG$25))/$AL3+DG21</f>
        <v>1.3096699079176064</v>
      </c>
      <c r="DI21" s="22" cm="1">
        <f t="array" aca="1" ref="DI21" ca="1">$AN3/$AL3-SUMPRODUCT($AP3:$AU3,TRANSPOSE(DH$20:DH$25))/$AL3+DH21</f>
        <v>1.3086165059260431</v>
      </c>
      <c r="DJ21" s="22" cm="1">
        <f t="array" aca="1" ref="DJ21" ca="1">$AN3/$AL3-SUMPRODUCT($AP3:$AU3,TRANSPOSE(DI$20:DI$25))/$AL3+DI21</f>
        <v>1.3075173423667699</v>
      </c>
      <c r="DK21" s="22" cm="1">
        <f t="array" aca="1" ref="DK21" ca="1">$AN3/$AL3-SUMPRODUCT($AP3:$AU3,TRANSPOSE(DJ$20:DJ$25))/$AL3+DJ21</f>
        <v>1.3063738211895632</v>
      </c>
      <c r="DL21" s="22" cm="1">
        <f t="array" aca="1" ref="DL21" ca="1">$AN3/$AL3-SUMPRODUCT($AP3:$AU3,TRANSPOSE(DK$20:DK$25))/$AL3+DK21</f>
        <v>1.3051872948592771</v>
      </c>
      <c r="DM21" s="22" cm="1">
        <f t="array" aca="1" ref="DM21" ca="1">$AN3/$AL3-SUMPRODUCT($AP3:$AU3,TRANSPOSE(DL$20:DL$25))/$AL3+DL21</f>
        <v>1.3039590680716366</v>
      </c>
      <c r="DN21" s="22" cm="1">
        <f t="array" aca="1" ref="DN21" ca="1">$AN3/$AL3-SUMPRODUCT($AP3:$AU3,TRANSPOSE(DM$20:DM$25))/$AL3+DM21</f>
        <v>1.302690401058062</v>
      </c>
      <c r="DO21" s="22" cm="1">
        <f t="array" aca="1" ref="DO21" ca="1">$AN3/$AL3-SUMPRODUCT($AP3:$AU3,TRANSPOSE(DN$20:DN$25))/$AL3+DN21</f>
        <v>1.3013825125305638</v>
      </c>
      <c r="DP21" s="22" cm="1">
        <f t="array" aca="1" ref="DP21" ca="1">$AN3/$AL3-SUMPRODUCT($AP3:$AU3,TRANSPOSE(DO$20:DO$25))/$AL3+DO21</f>
        <v>1.3000365823112388</v>
      </c>
      <c r="DQ21" s="22" cm="1">
        <f t="array" aca="1" ref="DQ21" ca="1">$AN3/$AL3-SUMPRODUCT($AP3:$AU3,TRANSPOSE(DP$20:DP$25))/$AL3+DP21</f>
        <v>1.2986537536852178</v>
      </c>
      <c r="DR21" s="22" cm="1">
        <f t="array" aca="1" ref="DR21" ca="1">$AN3/$AL3-SUMPRODUCT($AP3:$AU3,TRANSPOSE(DQ$20:DQ$25))/$AL3+DQ21</f>
        <v>1.2972351355109828</v>
      </c>
      <c r="DS21" s="22" cm="1">
        <f t="array" aca="1" ref="DS21" ca="1">$AN3/$AL3-SUMPRODUCT($AP3:$AU3,TRANSPOSE(DR$20:DR$25))/$AL3+DR21</f>
        <v>1.2957818041176514</v>
      </c>
      <c r="DT21" s="22" cm="1">
        <f t="array" aca="1" ref="DT21" ca="1">$AN3/$AL3-SUMPRODUCT($AP3:$AU3,TRANSPOSE(DS$20:DS$25))/$AL3+DS21</f>
        <v>1.2942948050150898</v>
      </c>
      <c r="DU21" s="22" cm="1">
        <f t="array" aca="1" ref="DU21" ca="1">$AN3/$AL3-SUMPRODUCT($AP3:$AU3,TRANSPOSE(DT$20:DT$25))/$AL3+DT21</f>
        <v>1.2927751544394268</v>
      </c>
      <c r="DV21" s="22" cm="1">
        <f t="array" aca="1" ref="DV21" ca="1">$AN3/$AL3-SUMPRODUCT($AP3:$AU3,TRANSPOSE(DU$20:DU$25))/$AL3+DU21</f>
        <v>1.2912238407537069</v>
      </c>
      <c r="DW21" s="22" cm="1">
        <f t="array" aca="1" ref="DW21" ca="1">$AN3/$AL3-SUMPRODUCT($AP3:$AU3,TRANSPOSE(DV$20:DV$25))/$AL3+DV21</f>
        <v>1.2896418257209206</v>
      </c>
      <c r="DX21" s="22" cm="1">
        <f t="array" aca="1" ref="DX21" ca="1">$AN3/$AL3-SUMPRODUCT($AP3:$AU3,TRANSPOSE(DW$20:DW$25))/$AL3+DW21</f>
        <v>1.2880300456644911</v>
      </c>
      <c r="DY21" s="22" cm="1">
        <f t="array" aca="1" ref="DY21" ca="1">$AN3/$AL3-SUMPRODUCT($AP3:$AU3,TRANSPOSE(DX$20:DX$25))/$AL3+DX21</f>
        <v>1.286389412529398</v>
      </c>
      <c r="DZ21" s="22" cm="1">
        <f t="array" aca="1" ref="DZ21" ca="1">$AN3/$AL3-SUMPRODUCT($AP3:$AU3,TRANSPOSE(DY$20:DY$25))/$AL3+DY21</f>
        <v>1.2847208148554745</v>
      </c>
      <c r="EA21" s="22" cm="1">
        <f t="array" aca="1" ref="EA21" ca="1">$AN3/$AL3-SUMPRODUCT($AP3:$AU3,TRANSPOSE(DZ$20:DZ$25))/$AL3+DZ21</f>
        <v>1.2830251186729713</v>
      </c>
      <c r="EB21" s="22" cm="1">
        <f t="array" aca="1" ref="EB21" ca="1">$AN3/$AL3-SUMPRODUCT($AP3:$AU3,TRANSPOSE(EA$20:EA$25))/$AL3+EA21</f>
        <v>1.281303168329222</v>
      </c>
      <c r="EC21" s="22" cm="1">
        <f t="array" aca="1" ref="EC21" ca="1">$AN3/$AL3-SUMPRODUCT($AP3:$AU3,TRANSPOSE(EB$20:EB$25))/$AL3+EB21</f>
        <v>1.2795557872541514</v>
      </c>
      <c r="ED21" s="22" cm="1">
        <f t="array" aca="1" ref="ED21" ca="1">$AN3/$AL3-SUMPRODUCT($AP3:$AU3,TRANSPOSE(EC$20:EC$25))/$AL3+EC21</f>
        <v>1.2777837786714115</v>
      </c>
      <c r="EE21" s="22" cm="1">
        <f t="array" aca="1" ref="EE21" ca="1">$AN3/$AL3-SUMPRODUCT($AP3:$AU3,TRANSPOSE(ED$20:ED$25))/$AL3+ED21</f>
        <v>1.2759879262610818</v>
      </c>
      <c r="EF21" s="22" cm="1">
        <f t="array" aca="1" ref="EF21" ca="1">$AN3/$AL3-SUMPRODUCT($AP3:$AU3,TRANSPOSE(EE$20:EE$25))/$AL3+EE21</f>
        <v>1.2741689947791592</v>
      </c>
      <c r="EG21" s="22" cm="1">
        <f t="array" aca="1" ref="EG21" ca="1">$AN3/$AL3-SUMPRODUCT($AP3:$AU3,TRANSPOSE(EF$20:EF$25))/$AL3+EF21</f>
        <v>1.272327730638404</v>
      </c>
      <c r="EH21" s="22" cm="1">
        <f t="array" aca="1" ref="EH21" ca="1">$AN3/$AL3-SUMPRODUCT($AP3:$AU3,TRANSPOSE(EG$20:EG$25))/$AL3+EG21</f>
        <v>1.2704648624545656</v>
      </c>
      <c r="EI21" s="22" cm="1">
        <f t="array" aca="1" ref="EI21" ca="1">$AN3/$AL3-SUMPRODUCT($AP3:$AU3,TRANSPOSE(EH$20:EH$25))/$AL3+EH21</f>
        <v>1.2685811015615149</v>
      </c>
      <c r="EJ21" s="22" cm="1">
        <f t="array" aca="1" ref="EJ21" ca="1">$AN3/$AL3-SUMPRODUCT($AP3:$AU3,TRANSPOSE(EI$20:EI$25))/$AL3+EI21</f>
        <v>1.2666771424983887</v>
      </c>
      <c r="EK21" s="22" cm="1">
        <f t="array" aca="1" ref="EK21" ca="1">$AN3/$AL3-SUMPRODUCT($AP3:$AU3,TRANSPOSE(EJ$20:EJ$25))/$AL3+EJ21</f>
        <v>1.2647536634714767</v>
      </c>
      <c r="EL21" s="22" cm="1">
        <f t="array" aca="1" ref="EL21" ca="1">$AN3/$AL3-SUMPRODUCT($AP3:$AU3,TRANSPOSE(EK$20:EK$25))/$AL3+EK21</f>
        <v>1.2628113267932544</v>
      </c>
      <c r="EM21" s="22" cm="1">
        <f t="array" aca="1" ref="EM21" ca="1">$AN3/$AL3-SUMPRODUCT($AP3:$AU3,TRANSPOSE(EL$20:EL$25))/$AL3+EL21</f>
        <v>1.2608507793006809</v>
      </c>
      <c r="EN21" s="22" cm="1">
        <f t="array" aca="1" ref="EN21" ca="1">$AN3/$AL3-SUMPRODUCT($AP3:$AU3,TRANSPOSE(EM$20:EM$25))/$AL3+EM21</f>
        <v>1.2588726527546341</v>
      </c>
      <c r="EO21" s="22" cm="1">
        <f t="array" aca="1" ref="EO21" ca="1">$AN3/$AL3-SUMPRODUCT($AP3:$AU3,TRANSPOSE(EN$20:EN$25))/$AL3+EN21</f>
        <v>1.2568775642221297</v>
      </c>
      <c r="EP21" s="22" cm="1">
        <f t="array" aca="1" ref="EP21" ca="1">$AN3/$AL3-SUMPRODUCT($AP3:$AU3,TRANSPOSE(EO$20:EO$25))/$AL3+EO21</f>
        <v>1.2548661164427859</v>
      </c>
      <c r="EQ21" s="22" cm="1">
        <f t="array" aca="1" ref="EQ21" ca="1">$AN3/$AL3-SUMPRODUCT($AP3:$AU3,TRANSPOSE(EP$20:EP$25))/$AL3+EP21</f>
        <v>1.2528388981808232</v>
      </c>
      <c r="ER21" s="22" cm="1">
        <f t="array" aca="1" ref="ER21" ca="1">$AN3/$AL3-SUMPRODUCT($AP3:$AU3,TRANSPOSE(EQ$20:EQ$25))/$AL3+EQ21</f>
        <v>1.2507964845637445</v>
      </c>
      <c r="ES21" s="22" cm="1">
        <f t="array" aca="1" ref="ES21" ca="1">$AN3/$AL3-SUMPRODUCT($AP3:$AU3,TRANSPOSE(ER$20:ER$25))/$AL3+ER21</f>
        <v>1.2487394374087117</v>
      </c>
    </row>
    <row r="22" spans="1:149">
      <c r="A22" s="6">
        <f ca="1">LN((RAND()^(-Results!$E$4))-1)</f>
        <v>2.7417297763244175</v>
      </c>
      <c r="B22" s="6">
        <f ca="1">LN((RAND()^(-Results!$E$4))-1)</f>
        <v>3.3715980340935952</v>
      </c>
      <c r="C22" s="6">
        <f ca="1">LN((RAND()^(-Results!$E$4))-1)</f>
        <v>4.9072325446050211</v>
      </c>
      <c r="D22" s="6">
        <f ca="1">LN((RAND()^(-Results!$E$4))-1)</f>
        <v>-0.49102361664833699</v>
      </c>
      <c r="E22" s="6">
        <f ca="1">LN((RAND()^(-Results!$E$4))-1)</f>
        <v>7.133751397642019</v>
      </c>
      <c r="F22" s="6">
        <f ca="1">LN((RAND()^(-Results!$E$4))-1)</f>
        <v>0.38775128356360156</v>
      </c>
      <c r="G22" s="6">
        <f ca="1">LN((RAND()^(-Results!$E$4))-1)</f>
        <v>4.6189070521187041</v>
      </c>
      <c r="H22" s="6">
        <f t="shared" ca="1" si="0"/>
        <v>2.1418745151031504</v>
      </c>
      <c r="I22" s="10">
        <f ca="1">SUMPRODUCT(J22:O22,Results!B$12:G$12)+Results!$E$5*H22</f>
        <v>-16.811934386213526</v>
      </c>
      <c r="J22" s="10">
        <f ca="1">SUMPRODUCT($A22:$F22,Results!$B$15:$G$15)</f>
        <v>-0.14271951807023786</v>
      </c>
      <c r="K22" s="10">
        <f ca="1">SUMPRODUCT($A22:$F22,Results!$B$16:$G$16)</f>
        <v>-6.294209311243713</v>
      </c>
      <c r="L22" s="10">
        <f ca="1">SUMPRODUCT($A22:$F22,Results!$B$17:$G$17)</f>
        <v>-3.4422041138324575</v>
      </c>
      <c r="M22" s="10">
        <f ca="1">SUMPRODUCT($A22:$F22,Results!$B$18:$G$18)</f>
        <v>-19.432330142855978</v>
      </c>
      <c r="N22" s="10">
        <f ca="1">SUMPRODUCT($A22:$F22,Results!$B$19:$G$19)</f>
        <v>0.2733507372275793</v>
      </c>
      <c r="O22" s="10">
        <f ca="1">SUMPRODUCT($A22:$F22,Results!$B$20:$G$20)</f>
        <v>-12.311537091104803</v>
      </c>
      <c r="P22" s="10" cm="1">
        <f t="array" aca="1" ref="P22" ca="1">SUMPRODUCT(J22:O22,TRANSPOSE(BL$20:BL$25))+$AD$20-$BL$27</f>
        <v>-25.992425049165242</v>
      </c>
      <c r="Q22" s="10" cm="1">
        <f t="array" aca="1" ref="Q22" ca="1">SUMPRODUCT(J22:O22,TRANSPOSE(ES$20:ES$25))+$AD$20-$ES$27</f>
        <v>-26.597115136198305</v>
      </c>
      <c r="R22" s="10">
        <f ca="1">I22-Results!$E$5*H22</f>
        <v>-29.663181476832428</v>
      </c>
      <c r="S22" s="10" cm="1">
        <f t="array" aca="1" ref="S22" ca="1">SUMPRODUCT(J22:O22,TRANSPOSE(AR$28:AR$33))+$AD$20-$AC$26</f>
        <v>-21.432081805860726</v>
      </c>
      <c r="T22" s="10">
        <f ca="1">SUMPRODUCT(J22:O22,Results!K$9:P$9)</f>
        <v>-31.21925712583953</v>
      </c>
      <c r="U22" s="10">
        <f ca="1">SUMPRODUCT(J22:O22,Results!K$9:P$9)+$AD$20-$AC$31</f>
        <v>-31.148661814687191</v>
      </c>
      <c r="V22" s="10">
        <f t="shared" ca="1" si="1"/>
        <v>9.1804906629517156</v>
      </c>
      <c r="W22" s="10">
        <f t="shared" ca="1" si="2"/>
        <v>9.7851807499847787</v>
      </c>
      <c r="X22" s="10">
        <f t="shared" ca="1" si="3"/>
        <v>12.851247090618902</v>
      </c>
      <c r="Y22" s="10">
        <f t="shared" ca="1" si="4"/>
        <v>4.6201474196471999</v>
      </c>
      <c r="Z22" s="10">
        <f t="shared" ca="1" si="5"/>
        <v>9.8802558650810184</v>
      </c>
      <c r="AA22" s="10">
        <f t="shared" ca="1" si="6"/>
        <v>14.336727428473665</v>
      </c>
      <c r="AC22" s="14" t="s">
        <v>238</v>
      </c>
      <c r="AK22" s="12"/>
      <c r="AP22" s="3">
        <f ca="1">-AP4/$AL4</f>
        <v>0.10684513360122702</v>
      </c>
      <c r="AQ22" s="3">
        <f ca="1">-AQ4/$AL4</f>
        <v>-1.9640665584205838E-2</v>
      </c>
      <c r="AR22" s="3">
        <f ca="1">1-AR4/$AL4</f>
        <v>0.93227127527012388</v>
      </c>
      <c r="AS22" s="3">
        <f ca="1">-AS4/$AL4</f>
        <v>-0.18879830749343596</v>
      </c>
      <c r="AT22" s="3">
        <f ca="1">-AT4/$AL4</f>
        <v>-4.5805321920928045E-2</v>
      </c>
      <c r="AU22" s="3">
        <f ca="1">-AU4/$AL4</f>
        <v>-0.11660607972494522</v>
      </c>
      <c r="AW22" s="21">
        <f>IF(Results!$E$6=0,0,AR30)</f>
        <v>0</v>
      </c>
      <c r="AX22" s="22" cm="1">
        <f t="array" aca="1" ref="AX22" ca="1">$AN4/$AL4-SUMPRODUCT($AP4:$AU4,TRANSPOSE(AW$20:AW$25))/$AL4+AW22</f>
        <v>0.26258426006969793</v>
      </c>
      <c r="AY22" s="22" cm="1">
        <f t="array" aca="1" ref="AY22" ca="1">$AN4/$AL4-SUMPRODUCT($AP4:$AU4,TRANSPOSE(AX$20:AX$25))/$AL4+AX22</f>
        <v>0.24159064313808293</v>
      </c>
      <c r="AZ22" s="22" cm="1">
        <f t="array" aca="1" ref="AZ22" ca="1">$AN4/$AL4-SUMPRODUCT($AP4:$AU4,TRANSPOSE(AY$20:AY$25))/$AL4+AY22</f>
        <v>0.29434067988237339</v>
      </c>
      <c r="BA22" s="22" cm="1">
        <f t="array" aca="1" ref="BA22" ca="1">$AN4/$AL4-SUMPRODUCT($AP4:$AU4,TRANSPOSE(AZ$20:AZ$25))/$AL4+AZ22</f>
        <v>0.31811789481540714</v>
      </c>
      <c r="BB22" s="22" cm="1">
        <f t="array" aca="1" ref="BB22" ca="1">$AN4/$AL4-SUMPRODUCT($AP4:$AU4,TRANSPOSE(BA$20:BA$25))/$AL4+BA22</f>
        <v>0.34291599113601834</v>
      </c>
      <c r="BC22" s="22" cm="1">
        <f t="array" aca="1" ref="BC22" ca="1">$AN4/$AL4-SUMPRODUCT($AP4:$AU4,TRANSPOSE(BB$20:BB$25))/$AL4+BB22</f>
        <v>0.36068868503975432</v>
      </c>
      <c r="BD22" s="22" cm="1">
        <f t="array" aca="1" ref="BD22" ca="1">$AN4/$AL4-SUMPRODUCT($AP4:$AU4,TRANSPOSE(BC$20:BC$25))/$AL4+BC22</f>
        <v>0.37440392747066725</v>
      </c>
      <c r="BE22" s="22" cm="1">
        <f t="array" aca="1" ref="BE22" ca="1">$AN4/$AL4-SUMPRODUCT($AP4:$AU4,TRANSPOSE(BD$20:BD$25))/$AL4+BD22</f>
        <v>0.38386892493726288</v>
      </c>
      <c r="BF22" s="22" cm="1">
        <f t="array" aca="1" ref="BF22" ca="1">$AN4/$AL4-SUMPRODUCT($AP4:$AU4,TRANSPOSE(BE$20:BE$25))/$AL4+BE22</f>
        <v>0.38977684565965931</v>
      </c>
      <c r="BG22" s="22" cm="1">
        <f t="array" aca="1" ref="BG22" ca="1">$AN4/$AL4-SUMPRODUCT($AP4:$AU4,TRANSPOSE(BF$20:BF$25))/$AL4+BF22</f>
        <v>0.39252380273807003</v>
      </c>
      <c r="BH22" s="22" cm="1">
        <f t="array" aca="1" ref="BH22" ca="1">$AN4/$AL4-SUMPRODUCT($AP4:$AU4,TRANSPOSE(BG$20:BG$25))/$AL4+BG22</f>
        <v>0.39254053693277791</v>
      </c>
      <c r="BI22" s="22" cm="1">
        <f t="array" aca="1" ref="BI22" ca="1">$AN4/$AL4-SUMPRODUCT($AP4:$AU4,TRANSPOSE(BH$20:BH$25))/$AL4+BH22</f>
        <v>0.39019405012216662</v>
      </c>
      <c r="BJ22" s="22" cm="1">
        <f t="array" aca="1" ref="BJ22" ca="1">$AN4/$AL4-SUMPRODUCT($AP4:$AU4,TRANSPOSE(BI$20:BI$25))/$AL4+BI22</f>
        <v>0.38581659184268874</v>
      </c>
      <c r="BK22" s="22" cm="1">
        <f t="array" aca="1" ref="BK22" ca="1">$AN4/$AL4-SUMPRODUCT($AP4:$AU4,TRANSPOSE(BJ$20:BJ$25))/$AL4+BJ22</f>
        <v>0.3797000459108103</v>
      </c>
      <c r="BL22" s="22" cm="1">
        <f t="array" aca="1" ref="BL22" ca="1">$AN4/$AL4-SUMPRODUCT($AP4:$AU4,TRANSPOSE(BK$20:BK$25))/$AL4+BK22</f>
        <v>0.37210135329538507</v>
      </c>
      <c r="BM22" s="22" cm="1">
        <f t="array" aca="1" ref="BM22" ca="1">$AN4/$AL4-SUMPRODUCT($AP4:$AU4,TRANSPOSE(BL$20:BL$25))/$AL4+BL22</f>
        <v>0.36324521887659073</v>
      </c>
      <c r="BN22" s="22" cm="1">
        <f t="array" aca="1" ref="BN22" ca="1">$AN4/$AL4-SUMPRODUCT($AP4:$AU4,TRANSPOSE(BM$20:BM$25))/$AL4+BM22</f>
        <v>0.35332768017899718</v>
      </c>
      <c r="BO22" s="22" cm="1">
        <f t="array" aca="1" ref="BO22" ca="1">$AN4/$AL4-SUMPRODUCT($AP4:$AU4,TRANSPOSE(BN$20:BN$25))/$AL4+BN22</f>
        <v>0.34251928315177627</v>
      </c>
      <c r="BP22" s="22" cm="1">
        <f t="array" aca="1" ref="BP22" ca="1">$AN4/$AL4-SUMPRODUCT($AP4:$AU4,TRANSPOSE(BO$20:BO$25))/$AL4+BO22</f>
        <v>0.33096810143928151</v>
      </c>
      <c r="BQ22" s="22" cm="1">
        <f t="array" aca="1" ref="BQ22" ca="1">$AN4/$AL4-SUMPRODUCT($AP4:$AU4,TRANSPOSE(BP$20:BP$25))/$AL4+BP22</f>
        <v>0.31880247032117248</v>
      </c>
      <c r="BR22" s="22" cm="1">
        <f t="array" aca="1" ref="BR22" ca="1">$AN4/$AL4-SUMPRODUCT($AP4:$AU4,TRANSPOSE(BQ$20:BQ$25))/$AL4+BQ22</f>
        <v>0.30613345160185584</v>
      </c>
      <c r="BS22" s="22" cm="1">
        <f t="array" aca="1" ref="BS22" ca="1">$AN4/$AL4-SUMPRODUCT($AP4:$AU4,TRANSPOSE(BR$20:BR$25))/$AL4+BR22</f>
        <v>0.29305702817138735</v>
      </c>
      <c r="BT22" s="22" cm="1">
        <f t="array" aca="1" ref="BT22" ca="1">$AN4/$AL4-SUMPRODUCT($AP4:$AU4,TRANSPOSE(BS$20:BS$25))/$AL4+BS22</f>
        <v>0.27965604596093474</v>
      </c>
      <c r="BU22" s="22" cm="1">
        <f t="array" aca="1" ref="BU22" ca="1">$AN4/$AL4-SUMPRODUCT($AP4:$AU4,TRANSPOSE(BT$20:BT$25))/$AL4+BT22</f>
        <v>0.26600192290031555</v>
      </c>
      <c r="BV22" s="22" cm="1">
        <f t="array" aca="1" ref="BV22" ca="1">$AN4/$AL4-SUMPRODUCT($AP4:$AU4,TRANSPOSE(BU$20:BU$25))/$AL4+BU22</f>
        <v>0.25215614712904411</v>
      </c>
      <c r="BW22" s="22" cm="1">
        <f t="array" aca="1" ref="BW22" ca="1">$AN4/$AL4-SUMPRODUCT($AP4:$AU4,TRANSPOSE(BV$20:BV$25))/$AL4+BV22</f>
        <v>0.23817158656959486</v>
      </c>
      <c r="BX22" s="22" cm="1">
        <f t="array" aca="1" ref="BX22" ca="1">$AN4/$AL4-SUMPRODUCT($AP4:$AU4,TRANSPOSE(BW$20:BW$25))/$AL4+BW22</f>
        <v>0.22409363110829034</v>
      </c>
      <c r="BY22" s="22" cm="1">
        <f t="array" aca="1" ref="BY22" ca="1">$AN4/$AL4-SUMPRODUCT($AP4:$AU4,TRANSPOSE(BX$20:BX$25))/$AL4+BX22</f>
        <v>0.20996118712714462</v>
      </c>
      <c r="BZ22" s="22" cm="1">
        <f t="array" aca="1" ref="BZ22" ca="1">$AN4/$AL4-SUMPRODUCT($AP4:$AU4,TRANSPOSE(BY$20:BY$25))/$AL4+BY22</f>
        <v>0.19580754239711168</v>
      </c>
      <c r="CA22" s="22" cm="1">
        <f t="array" aca="1" ref="CA22" ca="1">$AN4/$AL4-SUMPRODUCT($AP4:$AU4,TRANSPOSE(BZ$20:BZ$25))/$AL4+BZ22</f>
        <v>0.18166111753171849</v>
      </c>
      <c r="CB22" s="22" cm="1">
        <f t="array" aca="1" ref="CB22" ca="1">$AN4/$AL4-SUMPRODUCT($AP4:$AU4,TRANSPOSE(CA$20:CA$25))/$AL4+CA22</f>
        <v>0.16754611842958994</v>
      </c>
      <c r="CC22" s="22" cm="1">
        <f t="array" aca="1" ref="CC22" ca="1">$AN4/$AL4-SUMPRODUCT($AP4:$AU4,TRANSPOSE(CB$20:CB$25))/$AL4+CB22</f>
        <v>0.15348310246473607</v>
      </c>
      <c r="CD22" s="22" cm="1">
        <f t="array" aca="1" ref="CD22" ca="1">$AN4/$AL4-SUMPRODUCT($AP4:$AU4,TRANSPOSE(CC$20:CC$25))/$AL4+CC22</f>
        <v>0.13948946964727532</v>
      </c>
      <c r="CE22" s="22" cm="1">
        <f t="array" aca="1" ref="CE22" ca="1">$AN4/$AL4-SUMPRODUCT($AP4:$AU4,TRANSPOSE(CD$20:CD$25))/$AL4+CD22</f>
        <v>0.1255798885868491</v>
      </c>
      <c r="CF22" s="22" cm="1">
        <f t="array" aca="1" ref="CF22" ca="1">$AN4/$AL4-SUMPRODUCT($AP4:$AU4,TRANSPOSE(CE$20:CE$25))/$AL4+CE22</f>
        <v>0.11176666584722661</v>
      </c>
      <c r="CG22" s="22" cm="1">
        <f t="array" aca="1" ref="CG22" ca="1">$AN4/$AL4-SUMPRODUCT($AP4:$AU4,TRANSPOSE(CF$20:CF$25))/$AL4+CF22</f>
        <v>9.8060066177399208E-2</v>
      </c>
      <c r="CH22" s="22" cm="1">
        <f t="array" aca="1" ref="CH22" ca="1">$AN4/$AL4-SUMPRODUCT($AP4:$AU4,TRANSPOSE(CG$20:CG$25))/$AL4+CG22</f>
        <v>8.446859013202962E-2</v>
      </c>
      <c r="CI22" s="22" cm="1">
        <f t="array" aca="1" ref="CI22" ca="1">$AN4/$AL4-SUMPRODUCT($AP4:$AU4,TRANSPOSE(CH$20:CH$25))/$AL4+CH22</f>
        <v>7.0999214740911754E-2</v>
      </c>
      <c r="CJ22" s="22" cm="1">
        <f t="array" aca="1" ref="CJ22" ca="1">$AN4/$AL4-SUMPRODUCT($AP4:$AU4,TRANSPOSE(CI$20:CI$25))/$AL4+CI22</f>
        <v>5.7657602141089503E-2</v>
      </c>
      <c r="CK22" s="22" cm="1">
        <f t="array" aca="1" ref="CK22" ca="1">$AN4/$AL4-SUMPRODUCT($AP4:$AU4,TRANSPOSE(CJ$20:CJ$25))/$AL4+CJ22</f>
        <v>4.4448280434707332E-2</v>
      </c>
      <c r="CL22" s="22" cm="1">
        <f t="array" aca="1" ref="CL22" ca="1">$AN4/$AL4-SUMPRODUCT($AP4:$AU4,TRANSPOSE(CK$20:CK$25))/$AL4+CK22</f>
        <v>3.1374800469424202E-2</v>
      </c>
      <c r="CM22" s="22" cm="1">
        <f t="array" aca="1" ref="CM22" ca="1">$AN4/$AL4-SUMPRODUCT($AP4:$AU4,TRANSPOSE(CL$20:CL$25))/$AL4+CL22</f>
        <v>1.8439871746106284E-2</v>
      </c>
      <c r="CN22" s="22" cm="1">
        <f t="array" aca="1" ref="CN22" ca="1">$AN4/$AL4-SUMPRODUCT($AP4:$AU4,TRANSPOSE(CM$20:CM$25))/$AL4+CM22</f>
        <v>5.6454802312886909E-3</v>
      </c>
      <c r="CO22" s="22" cm="1">
        <f t="array" aca="1" ref="CO22" ca="1">$AN4/$AL4-SUMPRODUCT($AP4:$AU4,TRANSPOSE(CN$20:CN$25))/$AL4+CN22</f>
        <v>-7.0070095186960391E-3</v>
      </c>
      <c r="CP22" s="22" cm="1">
        <f t="array" aca="1" ref="CP22" ca="1">$AN4/$AL4-SUMPRODUCT($AP4:$AU4,TRANSPOSE(CO$20:CO$25))/$AL4+CO22</f>
        <v>-1.9516765836299077E-2</v>
      </c>
      <c r="CQ22" s="22" cm="1">
        <f t="array" aca="1" ref="CQ22" ca="1">$AN4/$AL4-SUMPRODUCT($AP4:$AU4,TRANSPOSE(CP$20:CP$25))/$AL4+CP22</f>
        <v>-3.1883413216833689E-2</v>
      </c>
      <c r="CR22" s="22" cm="1">
        <f t="array" aca="1" ref="CR22" ca="1">$AN4/$AL4-SUMPRODUCT($AP4:$AU4,TRANSPOSE(CQ$20:CQ$25))/$AL4+CQ22</f>
        <v>-4.4106965822027333E-2</v>
      </c>
      <c r="CS22" s="22" cm="1">
        <f t="array" aca="1" ref="CS22" ca="1">$AN4/$AL4-SUMPRODUCT($AP4:$AU4,TRANSPOSE(CR$20:CR$25))/$AL4+CR22</f>
        <v>-5.6187769855936154E-2</v>
      </c>
      <c r="CT22" s="22" cm="1">
        <f t="array" aca="1" ref="CT22" ca="1">$AN4/$AL4-SUMPRODUCT($AP4:$AU4,TRANSPOSE(CS$20:CS$25))/$AL4+CS22</f>
        <v>-6.8126453637046058E-2</v>
      </c>
      <c r="CU22" s="22" cm="1">
        <f t="array" aca="1" ref="CU22" ca="1">$AN4/$AL4-SUMPRODUCT($AP4:$AU4,TRANSPOSE(CT$20:CT$25))/$AL4+CT22</f>
        <v>-7.9923884347083474E-2</v>
      </c>
      <c r="CV22" s="22" cm="1">
        <f t="array" aca="1" ref="CV22" ca="1">$AN4/$AL4-SUMPRODUCT($AP4:$AU4,TRANSPOSE(CU$20:CU$25))/$AL4+CU22</f>
        <v>-9.15811305727664E-2</v>
      </c>
      <c r="CW22" s="22" cm="1">
        <f t="array" aca="1" ref="CW22" ca="1">$AN4/$AL4-SUMPRODUCT($AP4:$AU4,TRANSPOSE(CV$20:CV$25))/$AL4+CV22</f>
        <v>-0.10309942987426962</v>
      </c>
      <c r="CX22" s="22" cm="1">
        <f t="array" aca="1" ref="CX22" ca="1">$AN4/$AL4-SUMPRODUCT($AP4:$AU4,TRANSPOSE(CW$20:CW$25))/$AL4+CW22</f>
        <v>-0.11448016071598355</v>
      </c>
      <c r="CY22" s="22" cm="1">
        <f t="array" aca="1" ref="CY22" ca="1">$AN4/$AL4-SUMPRODUCT($AP4:$AU4,TRANSPOSE(CX$20:CX$25))/$AL4+CX22</f>
        <v>-0.12572481818334258</v>
      </c>
      <c r="CZ22" s="22" cm="1">
        <f t="array" aca="1" ref="CZ22" ca="1">$AN4/$AL4-SUMPRODUCT($AP4:$AU4,TRANSPOSE(CY$20:CY$25))/$AL4+CY22</f>
        <v>-0.13683499298590707</v>
      </c>
      <c r="DA22" s="22" cm="1">
        <f t="array" aca="1" ref="DA22" ca="1">$AN4/$AL4-SUMPRODUCT($AP4:$AU4,TRANSPOSE(CZ$20:CZ$25))/$AL4+CZ22</f>
        <v>-0.14781235331308906</v>
      </c>
      <c r="DB22" s="22" cm="1">
        <f t="array" aca="1" ref="DB22" ca="1">$AN4/$AL4-SUMPRODUCT($AP4:$AU4,TRANSPOSE(DA$20:DA$25))/$AL4+DA22</f>
        <v>-0.15865862916629114</v>
      </c>
      <c r="DC22" s="22" cm="1">
        <f t="array" aca="1" ref="DC22" ca="1">$AN4/$AL4-SUMPRODUCT($AP4:$AU4,TRANSPOSE(DB$20:DB$25))/$AL4+DB22</f>
        <v>-0.16937559884095499</v>
      </c>
      <c r="DD22" s="22" cm="1">
        <f t="array" aca="1" ref="DD22" ca="1">$AN4/$AL4-SUMPRODUCT($AP4:$AU4,TRANSPOSE(DC$20:DC$25))/$AL4+DC22</f>
        <v>-0.17996507727513167</v>
      </c>
      <c r="DE22" s="22" cm="1">
        <f t="array" aca="1" ref="DE22" ca="1">$AN4/$AL4-SUMPRODUCT($AP4:$AU4,TRANSPOSE(DD$20:DD$25))/$AL4+DD22</f>
        <v>-0.19042890601856349</v>
      </c>
      <c r="DF22" s="22" cm="1">
        <f t="array" aca="1" ref="DF22" ca="1">$AN4/$AL4-SUMPRODUCT($AP4:$AU4,TRANSPOSE(DE$20:DE$25))/$AL4+DE22</f>
        <v>-0.20076894460868294</v>
      </c>
      <c r="DG22" s="22" cm="1">
        <f t="array" aca="1" ref="DG22" ca="1">$AN4/$AL4-SUMPRODUCT($AP4:$AU4,TRANSPOSE(DF$20:DF$25))/$AL4+DF22</f>
        <v>-0.21098706316804977</v>
      </c>
      <c r="DH22" s="22" cm="1">
        <f t="array" aca="1" ref="DH22" ca="1">$AN4/$AL4-SUMPRODUCT($AP4:$AU4,TRANSPOSE(DG$20:DG$25))/$AL4+DG22</f>
        <v>-0.22108513606213542</v>
      </c>
      <c r="DI22" s="22" cm="1">
        <f t="array" aca="1" ref="DI22" ca="1">$AN4/$AL4-SUMPRODUCT($AP4:$AU4,TRANSPOSE(DH$20:DH$25))/$AL4+DH22</f>
        <v>-0.23106503647752968</v>
      </c>
      <c r="DJ22" s="22" cm="1">
        <f t="array" aca="1" ref="DJ22" ca="1">$AN4/$AL4-SUMPRODUCT($AP4:$AU4,TRANSPOSE(DI$20:DI$25))/$AL4+DI22</f>
        <v>-0.24092863179900476</v>
      </c>
      <c r="DK22" s="22" cm="1">
        <f t="array" aca="1" ref="DK22" ca="1">$AN4/$AL4-SUMPRODUCT($AP4:$AU4,TRANSPOSE(DJ$20:DJ$25))/$AL4+DJ22</f>
        <v>-0.25067777967981347</v>
      </c>
      <c r="DL22" s="22" cm="1">
        <f t="array" aca="1" ref="DL22" ca="1">$AN4/$AL4-SUMPRODUCT($AP4:$AU4,TRANSPOSE(DK$20:DK$25))/$AL4+DK22</f>
        <v>-0.2603143247134368</v>
      </c>
      <c r="DM22" s="22" cm="1">
        <f t="array" aca="1" ref="DM22" ca="1">$AN4/$AL4-SUMPRODUCT($AP4:$AU4,TRANSPOSE(DL$20:DL$25))/$AL4+DL22</f>
        <v>-0.26984009562700889</v>
      </c>
      <c r="DN22" s="22" cm="1">
        <f t="array" aca="1" ref="DN22" ca="1">$AN4/$AL4-SUMPRODUCT($AP4:$AU4,TRANSPOSE(DM$20:DM$25))/$AL4+DM22</f>
        <v>-0.27925690292708222</v>
      </c>
      <c r="DO22" s="22" cm="1">
        <f t="array" aca="1" ref="DO22" ca="1">$AN4/$AL4-SUMPRODUCT($AP4:$AU4,TRANSPOSE(DN$20:DN$25))/$AL4+DN22</f>
        <v>-0.28856653693746104</v>
      </c>
      <c r="DP22" s="22" cm="1">
        <f t="array" aca="1" ref="DP22" ca="1">$AN4/$AL4-SUMPRODUCT($AP4:$AU4,TRANSPOSE(DO$20:DO$25))/$AL4+DO22</f>
        <v>-0.29777076617669818</v>
      </c>
      <c r="DQ22" s="22" cm="1">
        <f t="array" aca="1" ref="DQ22" ca="1">$AN4/$AL4-SUMPRODUCT($AP4:$AU4,TRANSPOSE(DP$20:DP$25))/$AL4+DP22</f>
        <v>-0.30687133602969957</v>
      </c>
      <c r="DR22" s="22" cm="1">
        <f t="array" aca="1" ref="DR22" ca="1">$AN4/$AL4-SUMPRODUCT($AP4:$AU4,TRANSPOSE(DQ$20:DQ$25))/$AL4+DQ22</f>
        <v>-0.31586996767381836</v>
      </c>
      <c r="DS22" s="22" cm="1">
        <f t="array" aca="1" ref="DS22" ca="1">$AN4/$AL4-SUMPRODUCT($AP4:$AU4,TRANSPOSE(DR$20:DR$25))/$AL4+DR22</f>
        <v>-0.32476835722499275</v>
      </c>
      <c r="DT22" s="22" cm="1">
        <f t="array" aca="1" ref="DT22" ca="1">$AN4/$AL4-SUMPRODUCT($AP4:$AU4,TRANSPOSE(DS$20:DS$25))/$AL4+DS22</f>
        <v>-0.33356817507397074</v>
      </c>
      <c r="DU22" s="22" cm="1">
        <f t="array" aca="1" ref="DU22" ca="1">$AN4/$AL4-SUMPRODUCT($AP4:$AU4,TRANSPOSE(DT$20:DT$25))/$AL4+DT22</f>
        <v>-0.3422710653865737</v>
      </c>
      <c r="DV22" s="22" cm="1">
        <f t="array" aca="1" ref="DV22" ca="1">$AN4/$AL4-SUMPRODUCT($AP4:$AU4,TRANSPOSE(DU$20:DU$25))/$AL4+DU22</f>
        <v>-0.35087864574534355</v>
      </c>
      <c r="DW22" s="22" cm="1">
        <f t="array" aca="1" ref="DW22" ca="1">$AN4/$AL4-SUMPRODUCT($AP4:$AU4,TRANSPOSE(DV$20:DV$25))/$AL4+DV22</f>
        <v>-0.35939250691287594</v>
      </c>
      <c r="DX22" s="22" cm="1">
        <f t="array" aca="1" ref="DX22" ca="1">$AN4/$AL4-SUMPRODUCT($AP4:$AU4,TRANSPOSE(DW$20:DW$25))/$AL4+DW22</f>
        <v>-0.36781421269970971</v>
      </c>
      <c r="DY22" s="22" cm="1">
        <f t="array" aca="1" ref="DY22" ca="1">$AN4/$AL4-SUMPRODUCT($AP4:$AU4,TRANSPOSE(DX$20:DX$25))/$AL4+DX22</f>
        <v>-0.37614529992187751</v>
      </c>
      <c r="DZ22" s="22" cm="1">
        <f t="array" aca="1" ref="DZ22" ca="1">$AN4/$AL4-SUMPRODUCT($AP4:$AU4,TRANSPOSE(DY$20:DY$25))/$AL4+DY22</f>
        <v>-0.38438727843517073</v>
      </c>
      <c r="EA22" s="22" cm="1">
        <f t="array" aca="1" ref="EA22" ca="1">$AN4/$AL4-SUMPRODUCT($AP4:$AU4,TRANSPOSE(DZ$20:DZ$25))/$AL4+DZ22</f>
        <v>-0.39254163123486235</v>
      </c>
      <c r="EB22" s="22" cm="1">
        <f t="array" aca="1" ref="EB22" ca="1">$AN4/$AL4-SUMPRODUCT($AP4:$AU4,TRANSPOSE(EA$20:EA$25))/$AL4+EA22</f>
        <v>-0.40060981461110517</v>
      </c>
      <c r="EC22" s="22" cm="1">
        <f t="array" aca="1" ref="EC22" ca="1">$AN4/$AL4-SUMPRODUCT($AP4:$AU4,TRANSPOSE(EB$20:EB$25))/$AL4+EB22</f>
        <v>-0.40859325835150656</v>
      </c>
      <c r="ED22" s="22" cm="1">
        <f t="array" aca="1" ref="ED22" ca="1">$AN4/$AL4-SUMPRODUCT($AP4:$AU4,TRANSPOSE(EC$20:EC$25))/$AL4+EC22</f>
        <v>-0.4164933659834954</v>
      </c>
      <c r="EE22" s="22" cm="1">
        <f t="array" aca="1" ref="EE22" ca="1">$AN4/$AL4-SUMPRODUCT($AP4:$AU4,TRANSPOSE(ED$20:ED$25))/$AL4+ED22</f>
        <v>-0.42431151505007175</v>
      </c>
      <c r="EF22" s="22" cm="1">
        <f t="array" aca="1" ref="EF22" ca="1">$AN4/$AL4-SUMPRODUCT($AP4:$AU4,TRANSPOSE(EE$20:EE$25))/$AL4+EE22</f>
        <v>-0.43204905741337335</v>
      </c>
      <c r="EG22" s="22" cm="1">
        <f t="array" aca="1" ref="EG22" ca="1">$AN4/$AL4-SUMPRODUCT($AP4:$AU4,TRANSPOSE(EF$20:EF$25))/$AL4+EF22</f>
        <v>-0.43970731958123194</v>
      </c>
      <c r="EH22" s="22" cm="1">
        <f t="array" aca="1" ref="EH22" ca="1">$AN4/$AL4-SUMPRODUCT($AP4:$AU4,TRANSPOSE(EG$20:EG$25))/$AL4+EG22</f>
        <v>-0.44728760305253418</v>
      </c>
      <c r="EI22" s="22" cm="1">
        <f t="array" aca="1" ref="EI22" ca="1">$AN4/$AL4-SUMPRODUCT($AP4:$AU4,TRANSPOSE(EH$20:EH$25))/$AL4+EH22</f>
        <v>-0.45479118467775992</v>
      </c>
      <c r="EJ22" s="22" cm="1">
        <f t="array" aca="1" ref="EJ22" ca="1">$AN4/$AL4-SUMPRODUCT($AP4:$AU4,TRANSPOSE(EI$20:EI$25))/$AL4+EI22</f>
        <v>-0.46221931703155905</v>
      </c>
      <c r="EK22" s="22" cm="1">
        <f t="array" aca="1" ref="EK22" ca="1">$AN4/$AL4-SUMPRODUCT($AP4:$AU4,TRANSPOSE(EJ$20:EJ$25))/$AL4+EJ22</f>
        <v>-0.46957322879465063</v>
      </c>
      <c r="EL22" s="22" cm="1">
        <f t="array" aca="1" ref="EL22" ca="1">$AN4/$AL4-SUMPRODUCT($AP4:$AU4,TRANSPOSE(EK$20:EK$25))/$AL4+EK22</f>
        <v>-0.47685412514269881</v>
      </c>
      <c r="EM22" s="22" cm="1">
        <f t="array" aca="1" ref="EM22" ca="1">$AN4/$AL4-SUMPRODUCT($AP4:$AU4,TRANSPOSE(EL$20:EL$25))/$AL4+EL22</f>
        <v>-0.48406318814014004</v>
      </c>
      <c r="EN22" s="22" cm="1">
        <f t="array" aca="1" ref="EN22" ca="1">$AN4/$AL4-SUMPRODUCT($AP4:$AU4,TRANSPOSE(EM$20:EM$25))/$AL4+EM22</f>
        <v>-0.49120157713721874</v>
      </c>
      <c r="EO22" s="22" cm="1">
        <f t="array" aca="1" ref="EO22" ca="1">$AN4/$AL4-SUMPRODUCT($AP4:$AU4,TRANSPOSE(EN$20:EN$25))/$AL4+EN22</f>
        <v>-0.49827042916872882</v>
      </c>
      <c r="EP22" s="22" cm="1">
        <f t="array" aca="1" ref="EP22" ca="1">$AN4/$AL4-SUMPRODUCT($AP4:$AU4,TRANSPOSE(EO$20:EO$25))/$AL4+EO22</f>
        <v>-0.50527085935317606</v>
      </c>
      <c r="EQ22" s="22" cm="1">
        <f t="array" aca="1" ref="EQ22" ca="1">$AN4/$AL4-SUMPRODUCT($AP4:$AU4,TRANSPOSE(EP$20:EP$25))/$AL4+EP22</f>
        <v>-0.51220396129125634</v>
      </c>
      <c r="ER22" s="22" cm="1">
        <f t="array" aca="1" ref="ER22" ca="1">$AN4/$AL4-SUMPRODUCT($AP4:$AU4,TRANSPOSE(EQ$20:EQ$25))/$AL4+EQ22</f>
        <v>-0.51907080746270706</v>
      </c>
      <c r="ES22" s="22" cm="1">
        <f t="array" aca="1" ref="ES22" ca="1">$AN4/$AL4-SUMPRODUCT($AP4:$AU4,TRANSPOSE(ER$20:ER$25))/$AL4+ER22</f>
        <v>-0.52587244962073387</v>
      </c>
    </row>
    <row r="23" spans="1:149">
      <c r="A23" s="6">
        <f ca="1">LN((RAND()^(-Results!$E$4))-1)</f>
        <v>6.7639948464724506</v>
      </c>
      <c r="B23" s="6">
        <f ca="1">LN((RAND()^(-Results!$E$4))-1)</f>
        <v>3.3941667251038852</v>
      </c>
      <c r="C23" s="6">
        <f ca="1">LN((RAND()^(-Results!$E$4))-1)</f>
        <v>0.7575345031464007</v>
      </c>
      <c r="D23" s="6">
        <f ca="1">LN((RAND()^(-Results!$E$4))-1)</f>
        <v>4.7273242418759871</v>
      </c>
      <c r="E23" s="6">
        <f ca="1">LN((RAND()^(-Results!$E$4))-1)</f>
        <v>-0.20099093424838979</v>
      </c>
      <c r="F23" s="6">
        <f ca="1">LN((RAND()^(-Results!$E$4))-1)</f>
        <v>3.9318433158403971</v>
      </c>
      <c r="G23" s="6">
        <f ca="1">LN((RAND()^(-Results!$E$4))-1)</f>
        <v>0.46467731848473404</v>
      </c>
      <c r="H23" s="6">
        <f t="shared" ca="1" si="0"/>
        <v>-2.0123552185308196</v>
      </c>
      <c r="I23" s="10">
        <f ca="1">SUMPRODUCT(J23:O23,Results!B$12:G$12)+Results!$E$5*H23</f>
        <v>-45.91011657155326</v>
      </c>
      <c r="J23" s="10">
        <f ca="1">SUMPRODUCT($A23:$F23,Results!$B$15:$G$15)</f>
        <v>6.2092235358986656</v>
      </c>
      <c r="K23" s="10">
        <f ca="1">SUMPRODUCT($A23:$F23,Results!$B$16:$G$16)</f>
        <v>-21.145523179313098</v>
      </c>
      <c r="L23" s="10">
        <f ca="1">SUMPRODUCT($A23:$F23,Results!$B$17:$G$17)</f>
        <v>1.8568421334314511</v>
      </c>
      <c r="M23" s="10">
        <f ca="1">SUMPRODUCT($A23:$F23,Results!$B$18:$G$18)</f>
        <v>-15.509287559201901</v>
      </c>
      <c r="N23" s="10">
        <f ca="1">SUMPRODUCT($A23:$F23,Results!$B$19:$G$19)</f>
        <v>-5.3490590080747831</v>
      </c>
      <c r="O23" s="10">
        <f ca="1">SUMPRODUCT($A23:$F23,Results!$B$20:$G$20)</f>
        <v>-29.519684184894356</v>
      </c>
      <c r="P23" s="10" cm="1">
        <f t="array" aca="1" ref="P23" ca="1">SUMPRODUCT(J23:O23,TRANSPOSE(BL$20:BL$25))+$AD$20-$BL$27</f>
        <v>-32.340894534340642</v>
      </c>
      <c r="Q23" s="10" cm="1">
        <f t="array" aca="1" ref="Q23" ca="1">SUMPRODUCT(J23:O23,TRANSPOSE(ES$20:ES$25))+$AD$20-$ES$27</f>
        <v>-33.819326703350043</v>
      </c>
      <c r="R23" s="10">
        <f ca="1">I23-Results!$E$5*H23</f>
        <v>-33.835985260368346</v>
      </c>
      <c r="S23" s="10" cm="1">
        <f t="array" aca="1" ref="S23" ca="1">SUMPRODUCT(J23:O23,TRANSPOSE(AR$28:AR$33))+$AD$20-$AC$26</f>
        <v>-26.350630338918329</v>
      </c>
      <c r="T23" s="10">
        <f ca="1">SUMPRODUCT(J23:O23,Results!K$9:P$9)</f>
        <v>-31.818663010200236</v>
      </c>
      <c r="U23" s="10">
        <f ca="1">SUMPRODUCT(J23:O23,Results!K$9:P$9)+$AD$20-$AC$31</f>
        <v>-31.748067699047898</v>
      </c>
      <c r="V23" s="10">
        <f t="shared" ca="1" si="1"/>
        <v>-13.569222037212619</v>
      </c>
      <c r="W23" s="10">
        <f t="shared" ca="1" si="2"/>
        <v>-12.090789868203217</v>
      </c>
      <c r="X23" s="10">
        <f t="shared" ca="1" si="3"/>
        <v>-12.074131311184914</v>
      </c>
      <c r="Y23" s="10">
        <f t="shared" ca="1" si="4"/>
        <v>-19.559486232634931</v>
      </c>
      <c r="Z23" s="10">
        <f t="shared" ca="1" si="5"/>
        <v>-19.217926320258716</v>
      </c>
      <c r="AA23" s="10">
        <f t="shared" ca="1" si="6"/>
        <v>-14.162048872505363</v>
      </c>
      <c r="AC23" s="28">
        <f ca="1">COUNT(A:A)</f>
        <v>1000</v>
      </c>
      <c r="AK23" s="12"/>
      <c r="AP23" s="3">
        <f ca="1">-AP5/$AL5</f>
        <v>0.23770665964231677</v>
      </c>
      <c r="AQ23" s="3">
        <f ca="1">-AQ5/$AL5</f>
        <v>-0.11374972884844742</v>
      </c>
      <c r="AR23" s="3">
        <f ca="1">-AR5/$AL5</f>
        <v>-0.12835930245507041</v>
      </c>
      <c r="AS23" s="3">
        <f ca="1">1-AS5/$AL5</f>
        <v>0.48582167822738231</v>
      </c>
      <c r="AT23" s="3">
        <f ca="1">-AT5/$AL5</f>
        <v>-0.15278672488365089</v>
      </c>
      <c r="AU23" s="3">
        <f ca="1">-AU5/$AL5</f>
        <v>-0.37488081374336008</v>
      </c>
      <c r="AW23" s="21">
        <f>IF(Results!$E$6=0,0,AR31)</f>
        <v>0</v>
      </c>
      <c r="AX23" s="22" cm="1">
        <f t="array" aca="1" ref="AX23" ca="1">$AN5/$AL5-SUMPRODUCT($AP5:$AU5,TRANSPOSE(AW$20:AW$25))/$AL5+AW23</f>
        <v>0.69335198194182301</v>
      </c>
      <c r="AY23" s="22" cm="1">
        <f t="array" aca="1" ref="AY23" ca="1">$AN5/$AL5-SUMPRODUCT($AP5:$AU5,TRANSPOSE(AX$20:AX$25))/$AL5+AX23</f>
        <v>0.58828171086841585</v>
      </c>
      <c r="AZ23" s="22" cm="1">
        <f t="array" aca="1" ref="AZ23" ca="1">$AN5/$AL5-SUMPRODUCT($AP5:$AU5,TRANSPOSE(AY$20:AY$25))/$AL5+AY23</f>
        <v>0.70242347828272444</v>
      </c>
      <c r="BA23" s="22" cm="1">
        <f t="array" aca="1" ref="BA23" ca="1">$AN5/$AL5-SUMPRODUCT($AP5:$AU5,TRANSPOSE(AZ$20:AZ$25))/$AL5+AZ23</f>
        <v>0.74358519440808279</v>
      </c>
      <c r="BB23" s="22" cm="1">
        <f t="array" aca="1" ref="BB23" ca="1">$AN5/$AL5-SUMPRODUCT($AP5:$AU5,TRANSPOSE(BA$20:BA$25))/$AL5+BA23</f>
        <v>0.79674700885460592</v>
      </c>
      <c r="BC23" s="22" cm="1">
        <f t="array" aca="1" ref="BC23" ca="1">$AN5/$AL5-SUMPRODUCT($AP5:$AU5,TRANSPOSE(BB$20:BB$25))/$AL5+BB23</f>
        <v>0.83838998679403731</v>
      </c>
      <c r="BD23" s="22" cm="1">
        <f t="array" aca="1" ref="BD23" ca="1">$AN5/$AL5-SUMPRODUCT($AP5:$AU5,TRANSPOSE(BC$20:BC$25))/$AL5+BC23</f>
        <v>0.87621223279767868</v>
      </c>
      <c r="BE23" s="22" cm="1">
        <f t="array" aca="1" ref="BE23" ca="1">$AN5/$AL5-SUMPRODUCT($AP5:$AU5,TRANSPOSE(BD$20:BD$25))/$AL5+BD23</f>
        <v>0.9088756736473651</v>
      </c>
      <c r="BF23" s="22" cm="1">
        <f t="array" aca="1" ref="BF23" ca="1">$AN5/$AL5-SUMPRODUCT($AP5:$AU5,TRANSPOSE(BE$20:BE$25))/$AL5+BE23</f>
        <v>0.93757125634658578</v>
      </c>
      <c r="BG23" s="22" cm="1">
        <f t="array" aca="1" ref="BG23" ca="1">$AN5/$AL5-SUMPRODUCT($AP5:$AU5,TRANSPOSE(BF$20:BF$25))/$AL5+BF23</f>
        <v>0.9626818732014818</v>
      </c>
      <c r="BH23" s="22" cm="1">
        <f t="array" aca="1" ref="BH23" ca="1">$AN5/$AL5-SUMPRODUCT($AP5:$AU5,TRANSPOSE(BG$20:BG$25))/$AL5+BG23</f>
        <v>0.98474188051842604</v>
      </c>
      <c r="BI23" s="22" cm="1">
        <f t="array" aca="1" ref="BI23" ca="1">$AN5/$AL5-SUMPRODUCT($AP5:$AU5,TRANSPOSE(BH$20:BH$25))/$AL5+BH23</f>
        <v>1.0041642746380286</v>
      </c>
      <c r="BJ23" s="22" cm="1">
        <f t="array" aca="1" ref="BJ23" ca="1">$AN5/$AL5-SUMPRODUCT($AP5:$AU5,TRANSPOSE(BI$20:BI$25))/$AL5+BI23</f>
        <v>1.0213248819137635</v>
      </c>
      <c r="BK23" s="22" cm="1">
        <f t="array" aca="1" ref="BK23" ca="1">$AN5/$AL5-SUMPRODUCT($AP5:$AU5,TRANSPOSE(BJ$20:BJ$25))/$AL5+BJ23</f>
        <v>1.0365448562463859</v>
      </c>
      <c r="BL23" s="22" cm="1">
        <f t="array" aca="1" ref="BL23" ca="1">$AN5/$AL5-SUMPRODUCT($AP5:$AU5,TRANSPOSE(BK$20:BK$25))/$AL5+BK23</f>
        <v>1.0501027355667687</v>
      </c>
      <c r="BM23" s="22" cm="1">
        <f t="array" aca="1" ref="BM23" ca="1">$AN5/$AL5-SUMPRODUCT($AP5:$AU5,TRANSPOSE(BL$20:BL$25))/$AL5+BL23</f>
        <v>1.0622378207687131</v>
      </c>
      <c r="BN23" s="22" cm="1">
        <f t="array" aca="1" ref="BN23" ca="1">$AN5/$AL5-SUMPRODUCT($AP5:$AU5,TRANSPOSE(BM$20:BM$25))/$AL5+BM23</f>
        <v>1.0731556258523383</v>
      </c>
      <c r="BO23" s="22" cm="1">
        <f t="array" aca="1" ref="BO23" ca="1">$AN5/$AL5-SUMPRODUCT($AP5:$AU5,TRANSPOSE(BN$20:BN$25))/$AL5+BN23</f>
        <v>1.083032178238827</v>
      </c>
      <c r="BP23" s="22" cm="1">
        <f t="array" aca="1" ref="BP23" ca="1">$AN5/$AL5-SUMPRODUCT($AP5:$AU5,TRANSPOSE(BO$20:BO$25))/$AL5+BO23</f>
        <v>1.0920180495138045</v>
      </c>
      <c r="BQ23" s="22" cm="1">
        <f t="array" aca="1" ref="BQ23" ca="1">$AN5/$AL5-SUMPRODUCT($AP5:$AU5,TRANSPOSE(BP$20:BP$25))/$AL5+BP23</f>
        <v>1.1002418650149464</v>
      </c>
      <c r="BR23" s="22" cm="1">
        <f t="array" aca="1" ref="BR23" ca="1">$AN5/$AL5-SUMPRODUCT($AP5:$AU5,TRANSPOSE(BQ$20:BQ$25))/$AL5+BQ23</f>
        <v>1.1078133943558202</v>
      </c>
      <c r="BS23" s="22" cm="1">
        <f t="array" aca="1" ref="BS23" ca="1">$AN5/$AL5-SUMPRODUCT($AP5:$AU5,TRANSPOSE(BR$20:BR$25))/$AL5+BR23</f>
        <v>1.1148262378409932</v>
      </c>
      <c r="BT23" s="22" cm="1">
        <f t="array" aca="1" ref="BT23" ca="1">$AN5/$AL5-SUMPRODUCT($AP5:$AU5,TRANSPOSE(BS$20:BS$25))/$AL5+BS23</f>
        <v>1.1213601551337344</v>
      </c>
      <c r="BU23" s="22" cm="1">
        <f t="array" aca="1" ref="BU23" ca="1">$AN5/$AL5-SUMPRODUCT($AP5:$AU5,TRANSPOSE(BT$20:BT$25))/$AL5+BT23</f>
        <v>1.1274830747226716</v>
      </c>
      <c r="BV23" s="22" cm="1">
        <f t="array" aca="1" ref="BV23" ca="1">$AN5/$AL5-SUMPRODUCT($AP5:$AU5,TRANSPOSE(BU$20:BU$25))/$AL5+BU23</f>
        <v>1.1332528232096322</v>
      </c>
      <c r="BW23" s="22" cm="1">
        <f t="array" aca="1" ref="BW23" ca="1">$AN5/$AL5-SUMPRODUCT($AP5:$AU5,TRANSPOSE(BV$20:BV$25))/$AL5+BV23</f>
        <v>1.1387186098877171</v>
      </c>
      <c r="BX23" s="22" cm="1">
        <f t="array" aca="1" ref="BX23" ca="1">$AN5/$AL5-SUMPRODUCT($AP5:$AU5,TRANSPOSE(BW$20:BW$25))/$AL5+BW23</f>
        <v>1.143922298901495</v>
      </c>
      <c r="BY23" s="22" cm="1">
        <f t="array" aca="1" ref="BY23" ca="1">$AN5/$AL5-SUMPRODUCT($AP5:$AU5,TRANSPOSE(BX$20:BX$25))/$AL5+BX23</f>
        <v>1.1488994977444928</v>
      </c>
      <c r="BZ23" s="22" cm="1">
        <f t="array" aca="1" ref="BZ23" ca="1">$AN5/$AL5-SUMPRODUCT($AP5:$AU5,TRANSPOSE(BY$20:BY$25))/$AL5+BY23</f>
        <v>1.1536804874833981</v>
      </c>
      <c r="CA23" s="22" cm="1">
        <f t="array" aca="1" ref="CA23" ca="1">$AN5/$AL5-SUMPRODUCT($AP5:$AU5,TRANSPOSE(BZ$20:BZ$25))/$AL5+BZ23</f>
        <v>1.1582910169313467</v>
      </c>
      <c r="CB23" s="22" cm="1">
        <f t="array" aca="1" ref="CB23" ca="1">$AN5/$AL5-SUMPRODUCT($AP5:$AU5,TRANSPOSE(CA$20:CA$25))/$AL5+CA23</f>
        <v>1.1627529801085867</v>
      </c>
      <c r="CC23" s="22" cm="1">
        <f t="array" aca="1" ref="CC23" ca="1">$AN5/$AL5-SUMPRODUCT($AP5:$AU5,TRANSPOSE(CB$20:CB$25))/$AL5+CB23</f>
        <v>1.1670849937403771</v>
      </c>
      <c r="CD23" s="22" cm="1">
        <f t="array" aca="1" ref="CD23" ca="1">$AN5/$AL5-SUMPRODUCT($AP5:$AU5,TRANSPOSE(CC$20:CC$25))/$AL5+CC23</f>
        <v>1.1713028892488975</v>
      </c>
      <c r="CE23" s="22" cm="1">
        <f t="array" aca="1" ref="CE23" ca="1">$AN5/$AL5-SUMPRODUCT($AP5:$AU5,TRANSPOSE(CD$20:CD$25))/$AL5+CD23</f>
        <v>1.1754201316821145</v>
      </c>
      <c r="CF23" s="22" cm="1">
        <f t="array" aca="1" ref="CF23" ca="1">$AN5/$AL5-SUMPRODUCT($AP5:$AU5,TRANSPOSE(CE$20:CE$25))/$AL5+CE23</f>
        <v>1.1794481762659141</v>
      </c>
      <c r="CG23" s="22" cm="1">
        <f t="array" aca="1" ref="CG23" ca="1">$AN5/$AL5-SUMPRODUCT($AP5:$AU5,TRANSPOSE(CF$20:CF$25))/$AL5+CF23</f>
        <v>1.1833967717412959</v>
      </c>
      <c r="CH23" s="22" cm="1">
        <f t="array" aca="1" ref="CH23" ca="1">$AN5/$AL5-SUMPRODUCT($AP5:$AU5,TRANSPOSE(CG$20:CG$25))/$AL5+CG23</f>
        <v>1.1872742183304845</v>
      </c>
      <c r="CI23" s="22" cm="1">
        <f t="array" aca="1" ref="CI23" ca="1">$AN5/$AL5-SUMPRODUCT($AP5:$AU5,TRANSPOSE(CH$20:CH$25))/$AL5+CH23</f>
        <v>1.1910875870399829</v>
      </c>
      <c r="CJ23" s="22" cm="1">
        <f t="array" aca="1" ref="CJ23" ca="1">$AN5/$AL5-SUMPRODUCT($AP5:$AU5,TRANSPOSE(CI$20:CI$25))/$AL5+CI23</f>
        <v>1.1948429060319574</v>
      </c>
      <c r="CK23" s="22" cm="1">
        <f t="array" aca="1" ref="CK23" ca="1">$AN5/$AL5-SUMPRODUCT($AP5:$AU5,TRANSPOSE(CJ$20:CJ$25))/$AL5+CJ23</f>
        <v>1.1985453189572313</v>
      </c>
      <c r="CL23" s="22" cm="1">
        <f t="array" aca="1" ref="CL23" ca="1">$AN5/$AL5-SUMPRODUCT($AP5:$AU5,TRANSPOSE(CK$20:CK$25))/$AL5+CK23</f>
        <v>1.2021992194249633</v>
      </c>
      <c r="CM23" s="22" cm="1">
        <f t="array" aca="1" ref="CM23" ca="1">$AN5/$AL5-SUMPRODUCT($AP5:$AU5,TRANSPOSE(CL$20:CL$25))/$AL5+CL23</f>
        <v>1.2058083651693925</v>
      </c>
      <c r="CN23" s="22" cm="1">
        <f t="array" aca="1" ref="CN23" ca="1">$AN5/$AL5-SUMPRODUCT($AP5:$AU5,TRANSPOSE(CM$20:CM$25))/$AL5+CM23</f>
        <v>1.2093759749484372</v>
      </c>
      <c r="CO23" s="22" cm="1">
        <f t="array" aca="1" ref="CO23" ca="1">$AN5/$AL5-SUMPRODUCT($AP5:$AU5,TRANSPOSE(CN$20:CN$25))/$AL5+CN23</f>
        <v>1.2129048107598783</v>
      </c>
      <c r="CP23" s="22" cm="1">
        <f t="array" aca="1" ref="CP23" ca="1">$AN5/$AL5-SUMPRODUCT($AP5:$AU5,TRANSPOSE(CO$20:CO$25))/$AL5+CO23</f>
        <v>1.2163972475774558</v>
      </c>
      <c r="CQ23" s="22" cm="1">
        <f t="array" aca="1" ref="CQ23" ca="1">$AN5/$AL5-SUMPRODUCT($AP5:$AU5,TRANSPOSE(CP$20:CP$25))/$AL5+CP23</f>
        <v>1.2198553324820198</v>
      </c>
      <c r="CR23" s="22" cm="1">
        <f t="array" aca="1" ref="CR23" ca="1">$AN5/$AL5-SUMPRODUCT($AP5:$AU5,TRANSPOSE(CQ$20:CQ$25))/$AL5+CQ23</f>
        <v>1.2232808347838238</v>
      </c>
      <c r="CS23" s="22" cm="1">
        <f t="array" aca="1" ref="CS23" ca="1">$AN5/$AL5-SUMPRODUCT($AP5:$AU5,TRANSPOSE(CR$20:CR$25))/$AL5+CR23</f>
        <v>1.2266752884941132</v>
      </c>
      <c r="CT23" s="22" cm="1">
        <f t="array" aca="1" ref="CT23" ca="1">$AN5/$AL5-SUMPRODUCT($AP5:$AU5,TRANSPOSE(CS$20:CS$25))/$AL5+CS23</f>
        <v>1.2300400283013904</v>
      </c>
      <c r="CU23" s="22" cm="1">
        <f t="array" aca="1" ref="CU23" ca="1">$AN5/$AL5-SUMPRODUCT($AP5:$AU5,TRANSPOSE(CT$20:CT$25))/$AL5+CT23</f>
        <v>1.2333762200349465</v>
      </c>
      <c r="CV23" s="22" cm="1">
        <f t="array" aca="1" ref="CV23" ca="1">$AN5/$AL5-SUMPRODUCT($AP5:$AU5,TRANSPOSE(CU$20:CU$25))/$AL5+CU23</f>
        <v>1.236684886451112</v>
      </c>
      <c r="CW23" s="22" cm="1">
        <f t="array" aca="1" ref="CW23" ca="1">$AN5/$AL5-SUMPRODUCT($AP5:$AU5,TRANSPOSE(CV$20:CV$25))/$AL5+CV23</f>
        <v>1.2399669290523376</v>
      </c>
      <c r="CX23" s="22" cm="1">
        <f t="array" aca="1" ref="CX23" ca="1">$AN5/$AL5-SUMPRODUCT($AP5:$AU5,TRANSPOSE(CW$20:CW$25))/$AL5+CW23</f>
        <v>1.2432231465425614</v>
      </c>
      <c r="CY23" s="22" cm="1">
        <f t="array" aca="1" ref="CY23" ca="1">$AN5/$AL5-SUMPRODUCT($AP5:$AU5,TRANSPOSE(CX$20:CX$25))/$AL5+CX23</f>
        <v>1.2464542504315055</v>
      </c>
      <c r="CZ23" s="22" cm="1">
        <f t="array" aca="1" ref="CZ23" ca="1">$AN5/$AL5-SUMPRODUCT($AP5:$AU5,TRANSPOSE(CY$20:CY$25))/$AL5+CY23</f>
        <v>1.2496608782232985</v>
      </c>
      <c r="DA23" s="22" cm="1">
        <f t="array" aca="1" ref="DA23" ca="1">$AN5/$AL5-SUMPRODUCT($AP5:$AU5,TRANSPOSE(CZ$20:CZ$25))/$AL5+CZ23</f>
        <v>1.2528436045590956</v>
      </c>
      <c r="DB23" s="22" cm="1">
        <f t="array" aca="1" ref="DB23" ca="1">$AN5/$AL5-SUMPRODUCT($AP5:$AU5,TRANSPOSE(DA$20:DA$25))/$AL5+DA23</f>
        <v>1.2560029506274701</v>
      </c>
      <c r="DC23" s="22" cm="1">
        <f t="array" aca="1" ref="DC23" ca="1">$AN5/$AL5-SUMPRODUCT($AP5:$AU5,TRANSPOSE(DB$20:DB$25))/$AL5+DB23</f>
        <v>1.2591393921088339</v>
      </c>
      <c r="DD23" s="22" cm="1">
        <f t="array" aca="1" ref="DD23" ca="1">$AN5/$AL5-SUMPRODUCT($AP5:$AU5,TRANSPOSE(DC$20:DC$25))/$AL5+DC23</f>
        <v>1.2622533658797361</v>
      </c>
      <c r="DE23" s="22" cm="1">
        <f t="array" aca="1" ref="DE23" ca="1">$AN5/$AL5-SUMPRODUCT($AP5:$AU5,TRANSPOSE(DD$20:DD$25))/$AL5+DD23</f>
        <v>1.265345275668563</v>
      </c>
      <c r="DF23" s="22" cm="1">
        <f t="array" aca="1" ref="DF23" ca="1">$AN5/$AL5-SUMPRODUCT($AP5:$AU5,TRANSPOSE(DE$20:DE$25))/$AL5+DE23</f>
        <v>1.2684154968249866</v>
      </c>
      <c r="DG23" s="22" cm="1">
        <f t="array" aca="1" ref="DG23" ca="1">$AN5/$AL5-SUMPRODUCT($AP5:$AU5,TRANSPOSE(DF$20:DF$25))/$AL5+DF23</f>
        <v>1.2714643803407339</v>
      </c>
      <c r="DH23" s="22" cm="1">
        <f t="array" aca="1" ref="DH23" ca="1">$AN5/$AL5-SUMPRODUCT($AP5:$AU5,TRANSPOSE(DG$20:DG$25))/$AL5+DG23</f>
        <v>1.2744922562382168</v>
      </c>
      <c r="DI23" s="22" cm="1">
        <f t="array" aca="1" ref="DI23" ca="1">$AN5/$AL5-SUMPRODUCT($AP5:$AU5,TRANSPOSE(DH$20:DH$25))/$AL5+DH23</f>
        <v>1.2774994364256826</v>
      </c>
      <c r="DJ23" s="22" cm="1">
        <f t="array" aca="1" ref="DJ23" ca="1">$AN5/$AL5-SUMPRODUCT($AP5:$AU5,TRANSPOSE(DI$20:DI$25))/$AL5+DI23</f>
        <v>1.2804862171024145</v>
      </c>
      <c r="DK23" s="22" cm="1">
        <f t="array" aca="1" ref="DK23" ca="1">$AN5/$AL5-SUMPRODUCT($AP5:$AU5,TRANSPOSE(DJ$20:DJ$25))/$AL5+DJ23</f>
        <v>1.2834528807846231</v>
      </c>
      <c r="DL23" s="22" cm="1">
        <f t="array" aca="1" ref="DL23" ca="1">$AN5/$AL5-SUMPRODUCT($AP5:$AU5,TRANSPOSE(DK$20:DK$25))/$AL5+DK23</f>
        <v>1.2863996980117882</v>
      </c>
      <c r="DM23" s="22" cm="1">
        <f t="array" aca="1" ref="DM23" ca="1">$AN5/$AL5-SUMPRODUCT($AP5:$AU5,TRANSPOSE(DL$20:DL$25))/$AL5+DL23</f>
        <v>1.2893269287839413</v>
      </c>
      <c r="DN23" s="22" cm="1">
        <f t="array" aca="1" ref="DN23" ca="1">$AN5/$AL5-SUMPRODUCT($AP5:$AU5,TRANSPOSE(DM$20:DM$25))/$AL5+DM23</f>
        <v>1.292234823772564</v>
      </c>
      <c r="DO23" s="22" cm="1">
        <f t="array" aca="1" ref="DO23" ca="1">$AN5/$AL5-SUMPRODUCT($AP5:$AU5,TRANSPOSE(DN$20:DN$25))/$AL5+DN23</f>
        <v>1.2951236253411125</v>
      </c>
      <c r="DP23" s="22" cm="1">
        <f t="array" aca="1" ref="DP23" ca="1">$AN5/$AL5-SUMPRODUCT($AP5:$AU5,TRANSPOSE(DO$20:DO$25))/$AL5+DO23</f>
        <v>1.2979935684055834</v>
      </c>
      <c r="DQ23" s="22" cm="1">
        <f t="array" aca="1" ref="DQ23" ca="1">$AN5/$AL5-SUMPRODUCT($AP5:$AU5,TRANSPOSE(DP$20:DP$25))/$AL5+DP23</f>
        <v>1.3008448811607476</v>
      </c>
      <c r="DR23" s="22" cm="1">
        <f t="array" aca="1" ref="DR23" ca="1">$AN5/$AL5-SUMPRODUCT($AP5:$AU5,TRANSPOSE(DQ$20:DQ$25))/$AL5+DQ23</f>
        <v>1.3036777856936745</v>
      </c>
      <c r="DS23" s="22" cm="1">
        <f t="array" aca="1" ref="DS23" ca="1">$AN5/$AL5-SUMPRODUCT($AP5:$AU5,TRANSPOSE(DR$20:DR$25))/$AL5+DR23</f>
        <v>1.3064924985027426</v>
      </c>
      <c r="DT23" s="22" cm="1">
        <f t="array" aca="1" ref="DT23" ca="1">$AN5/$AL5-SUMPRODUCT($AP5:$AU5,TRANSPOSE(DS$20:DS$25))/$AL5+DS23</f>
        <v>1.3092892309374697</v>
      </c>
      <c r="DU23" s="22" cm="1">
        <f t="array" aca="1" ref="DU23" ca="1">$AN5/$AL5-SUMPRODUCT($AP5:$AU5,TRANSPOSE(DT$20:DT$25))/$AL5+DT23</f>
        <v>1.312068189572047</v>
      </c>
      <c r="DV23" s="22" cm="1">
        <f t="array" aca="1" ref="DV23" ca="1">$AN5/$AL5-SUMPRODUCT($AP5:$AU5,TRANSPOSE(DU$20:DU$25))/$AL5+DU23</f>
        <v>1.3148295765234133</v>
      </c>
      <c r="DW23" s="22" cm="1">
        <f t="array" aca="1" ref="DW23" ca="1">$AN5/$AL5-SUMPRODUCT($AP5:$AU5,TRANSPOSE(DV$20:DV$25))/$AL5+DV23</f>
        <v>1.3175735897229728</v>
      </c>
      <c r="DX23" s="22" cm="1">
        <f t="array" aca="1" ref="DX23" ca="1">$AN5/$AL5-SUMPRODUCT($AP5:$AU5,TRANSPOSE(DW$20:DW$25))/$AL5+DW23</f>
        <v>1.3203004231495883</v>
      </c>
      <c r="DY23" s="22" cm="1">
        <f t="array" aca="1" ref="DY23" ca="1">$AN5/$AL5-SUMPRODUCT($AP5:$AU5,TRANSPOSE(DX$20:DX$25))/$AL5+DX23</f>
        <v>1.3230102670302537</v>
      </c>
      <c r="DZ23" s="22" cm="1">
        <f t="array" aca="1" ref="DZ23" ca="1">$AN5/$AL5-SUMPRODUCT($AP5:$AU5,TRANSPOSE(DY$20:DY$25))/$AL5+DY23</f>
        <v>1.3257033080138099</v>
      </c>
      <c r="EA23" s="22" cm="1">
        <f t="array" aca="1" ref="EA23" ca="1">$AN5/$AL5-SUMPRODUCT($AP5:$AU5,TRANSPOSE(DZ$20:DZ$25))/$AL5+DZ23</f>
        <v>1.3283797293221902</v>
      </c>
      <c r="EB23" s="22" cm="1">
        <f t="array" aca="1" ref="EB23" ca="1">$AN5/$AL5-SUMPRODUCT($AP5:$AU5,TRANSPOSE(EA$20:EA$25))/$AL5+EA23</f>
        <v>1.3310397108829441</v>
      </c>
      <c r="EC23" s="22" cm="1">
        <f t="array" aca="1" ref="EC23" ca="1">$AN5/$AL5-SUMPRODUCT($AP5:$AU5,TRANSPOSE(EB$20:EB$25))/$AL5+EB23</f>
        <v>1.3336834294461744</v>
      </c>
      <c r="ED23" s="22" cm="1">
        <f t="array" aca="1" ref="ED23" ca="1">$AN5/$AL5-SUMPRODUCT($AP5:$AU5,TRANSPOSE(EC$20:EC$25))/$AL5+EC23</f>
        <v>1.3363110586884961</v>
      </c>
      <c r="EE23" s="22" cm="1">
        <f t="array" aca="1" ref="EE23" ca="1">$AN5/$AL5-SUMPRODUCT($AP5:$AU5,TRANSPOSE(ED$20:ED$25))/$AL5+ED23</f>
        <v>1.3389227693061927</v>
      </c>
      <c r="EF23" s="22" cm="1">
        <f t="array" aca="1" ref="EF23" ca="1">$AN5/$AL5-SUMPRODUCT($AP5:$AU5,TRANSPOSE(EE$20:EE$25))/$AL5+EE23</f>
        <v>1.3415187290993813</v>
      </c>
      <c r="EG23" s="22" cm="1">
        <f t="array" aca="1" ref="EG23" ca="1">$AN5/$AL5-SUMPRODUCT($AP5:$AU5,TRANSPOSE(EF$20:EF$25))/$AL5+EF23</f>
        <v>1.3440991030486824</v>
      </c>
      <c r="EH23" s="22" cm="1">
        <f t="array" aca="1" ref="EH23" ca="1">$AN5/$AL5-SUMPRODUCT($AP5:$AU5,TRANSPOSE(EG$20:EG$25))/$AL5+EG23</f>
        <v>1.3466640533856489</v>
      </c>
      <c r="EI23" s="22" cm="1">
        <f t="array" aca="1" ref="EI23" ca="1">$AN5/$AL5-SUMPRODUCT($AP5:$AU5,TRANSPOSE(EH$20:EH$25))/$AL5+EH23</f>
        <v>1.349213739657976</v>
      </c>
      <c r="EJ23" s="22" cm="1">
        <f t="array" aca="1" ref="EJ23" ca="1">$AN5/$AL5-SUMPRODUCT($AP5:$AU5,TRANSPOSE(EI$20:EI$25))/$AL5+EI23</f>
        <v>1.3517483187903516</v>
      </c>
      <c r="EK23" s="22" cm="1">
        <f t="array" aca="1" ref="EK23" ca="1">$AN5/$AL5-SUMPRODUCT($AP5:$AU5,TRANSPOSE(EJ$20:EJ$25))/$AL5+EJ23</f>
        <v>1.3542679451416482</v>
      </c>
      <c r="EL23" s="22" cm="1">
        <f t="array" aca="1" ref="EL23" ca="1">$AN5/$AL5-SUMPRODUCT($AP5:$AU5,TRANSPOSE(EK$20:EK$25))/$AL5+EK23</f>
        <v>1.3567727705590298</v>
      </c>
      <c r="EM23" s="22" cm="1">
        <f t="array" aca="1" ref="EM23" ca="1">$AN5/$AL5-SUMPRODUCT($AP5:$AU5,TRANSPOSE(EL$20:EL$25))/$AL5+EL23</f>
        <v>1.3592629444294588</v>
      </c>
      <c r="EN23" s="22" cm="1">
        <f t="array" aca="1" ref="EN23" ca="1">$AN5/$AL5-SUMPRODUCT($AP5:$AU5,TRANSPOSE(EM$20:EM$25))/$AL5+EM23</f>
        <v>1.3617386137289822</v>
      </c>
      <c r="EO23" s="22" cm="1">
        <f t="array" aca="1" ref="EO23" ca="1">$AN5/$AL5-SUMPRODUCT($AP5:$AU5,TRANSPOSE(EN$20:EN$25))/$AL5+EN23</f>
        <v>1.3641999230701241</v>
      </c>
      <c r="EP23" s="22" cm="1">
        <f t="array" aca="1" ref="EP23" ca="1">$AN5/$AL5-SUMPRODUCT($AP5:$AU5,TRANSPOSE(EO$20:EO$25))/$AL5+EO23</f>
        <v>1.3666470147476404</v>
      </c>
      <c r="EQ23" s="22" cm="1">
        <f t="array" aca="1" ref="EQ23" ca="1">$AN5/$AL5-SUMPRODUCT($AP5:$AU5,TRANSPOSE(EP$20:EP$25))/$AL5+EP23</f>
        <v>1.3690800287828444</v>
      </c>
      <c r="ER23" s="22" cm="1">
        <f t="array" aca="1" ref="ER23" ca="1">$AN5/$AL5-SUMPRODUCT($AP5:$AU5,TRANSPOSE(EQ$20:EQ$25))/$AL5+EQ23</f>
        <v>1.3714991029666836</v>
      </c>
      <c r="ES23" s="22" cm="1">
        <f t="array" aca="1" ref="ES23" ca="1">$AN5/$AL5-SUMPRODUCT($AP5:$AU5,TRANSPOSE(ER$20:ER$25))/$AL5+ER23</f>
        <v>1.3739043729016969</v>
      </c>
    </row>
    <row r="24" spans="1:149">
      <c r="A24" s="6">
        <f ca="1">LN((RAND()^(-Results!$E$4))-1)</f>
        <v>1.8899069268265092</v>
      </c>
      <c r="B24" s="6">
        <f ca="1">LN((RAND()^(-Results!$E$4))-1)</f>
        <v>2.718611639630176</v>
      </c>
      <c r="C24" s="6">
        <f ca="1">LN((RAND()^(-Results!$E$4))-1)</f>
        <v>1.1922667288523392</v>
      </c>
      <c r="D24" s="6">
        <f ca="1">LN((RAND()^(-Results!$E$4))-1)</f>
        <v>0.44100346450053302</v>
      </c>
      <c r="E24" s="6">
        <f ca="1">LN((RAND()^(-Results!$E$4))-1)</f>
        <v>8.7594441935346018E-2</v>
      </c>
      <c r="F24" s="6">
        <f ca="1">LN((RAND()^(-Results!$E$4))-1)</f>
        <v>2.6277735414406029</v>
      </c>
      <c r="G24" s="6">
        <f ca="1">LN((RAND()^(-Results!$E$4))-1)</f>
        <v>9.7620097658890046</v>
      </c>
      <c r="H24" s="6">
        <f t="shared" ca="1" si="0"/>
        <v>7.2849772288734513</v>
      </c>
      <c r="I24" s="10">
        <f ca="1">SUMPRODUCT(J24:O24,Results!B$12:G$12)+Results!$E$5*H24</f>
        <v>16.612068677971536</v>
      </c>
      <c r="J24" s="10">
        <f ca="1">SUMPRODUCT($A24:$F24,Results!$B$15:$G$15)</f>
        <v>5.551096088951545</v>
      </c>
      <c r="K24" s="10">
        <f ca="1">SUMPRODUCT($A24:$F24,Results!$B$16:$G$16)</f>
        <v>-10.179656703198484</v>
      </c>
      <c r="L24" s="10">
        <f ca="1">SUMPRODUCT($A24:$F24,Results!$B$17:$G$17)</f>
        <v>-3.8525206488589387</v>
      </c>
      <c r="M24" s="10">
        <f ca="1">SUMPRODUCT($A24:$F24,Results!$B$18:$G$18)</f>
        <v>-14.807039744173787</v>
      </c>
      <c r="N24" s="10">
        <f ca="1">SUMPRODUCT($A24:$F24,Results!$B$19:$G$19)</f>
        <v>-1.1556034632426648</v>
      </c>
      <c r="O24" s="10">
        <f ca="1">SUMPRODUCT($A24:$F24,Results!$B$20:$G$20)</f>
        <v>-14.960768176187814</v>
      </c>
      <c r="P24" s="10" cm="1">
        <f t="array" aca="1" ref="P24" ca="1">SUMPRODUCT(J24:O24,TRANSPOSE(BL$20:BL$25))+$AD$20-$BL$27</f>
        <v>-29.701332519374688</v>
      </c>
      <c r="Q24" s="10" cm="1">
        <f t="array" aca="1" ref="Q24" ca="1">SUMPRODUCT(J24:O24,TRANSPOSE(ES$20:ES$25))+$AD$20-$ES$27</f>
        <v>-29.465767901503384</v>
      </c>
      <c r="R24" s="10">
        <f ca="1">I24-Results!$E$5*H24</f>
        <v>-27.097794695269172</v>
      </c>
      <c r="S24" s="10" cm="1">
        <f t="array" aca="1" ref="S24" ca="1">SUMPRODUCT(J24:O24,TRANSPOSE(AR$28:AR$33))+$AD$20-$AC$26</f>
        <v>-25.176821590375617</v>
      </c>
      <c r="T24" s="10">
        <f ca="1">SUMPRODUCT(J24:O24,Results!K$9:P$9)</f>
        <v>-27.421851697036431</v>
      </c>
      <c r="U24" s="10">
        <f ca="1">SUMPRODUCT(J24:O24,Results!K$9:P$9)+$AD$20-$AC$31</f>
        <v>-27.351256385884096</v>
      </c>
      <c r="V24" s="10">
        <f t="shared" ca="1" si="1"/>
        <v>46.313401197346224</v>
      </c>
      <c r="W24" s="10">
        <f t="shared" ca="1" si="2"/>
        <v>46.077836579474919</v>
      </c>
      <c r="X24" s="10">
        <f t="shared" ca="1" si="3"/>
        <v>43.709863373240708</v>
      </c>
      <c r="Y24" s="10">
        <f t="shared" ca="1" si="4"/>
        <v>41.788890268347153</v>
      </c>
      <c r="Z24" s="10">
        <f t="shared" ca="1" si="5"/>
        <v>43.304258929266084</v>
      </c>
      <c r="AA24" s="10">
        <f t="shared" ca="1" si="6"/>
        <v>43.963325063855635</v>
      </c>
      <c r="AK24" s="12"/>
      <c r="AP24" s="3">
        <f ca="1">-AP6/$AL6</f>
        <v>0.14124060345727157</v>
      </c>
      <c r="AQ24" s="3">
        <f ca="1">-AQ6/$AL6</f>
        <v>1.3478054378904595E-2</v>
      </c>
      <c r="AR24" s="3">
        <f ca="1">-AR6/$AL6</f>
        <v>-5.1577117597358148E-2</v>
      </c>
      <c r="AS24" s="3">
        <f ca="1">-AS6/$AL6</f>
        <v>-0.25304484710581965</v>
      </c>
      <c r="AT24" s="3">
        <f ca="1">1-AT6/$AL6</f>
        <v>0.82320818367112669</v>
      </c>
      <c r="AU24" s="3">
        <f ca="1">-AU6/$AL6</f>
        <v>-0.24230974038766367</v>
      </c>
      <c r="AW24" s="21">
        <f>IF(Results!$E$6=0,0,AR32)</f>
        <v>0</v>
      </c>
      <c r="AX24" s="22" cm="1">
        <f t="array" aca="1" ref="AX24" ca="1">$AN6/$AL6-SUMPRODUCT($AP6:$AU6,TRANSPOSE(AW$20:AW$25))/$AL6+AW24</f>
        <v>0.11985543774332061</v>
      </c>
      <c r="AY24" s="22" cm="1">
        <f t="array" aca="1" ref="AY24" ca="1">$AN6/$AL6-SUMPRODUCT($AP6:$AU6,TRANSPOSE(AX$20:AX$25))/$AL6+AX24</f>
        <v>-0.16204667386287344</v>
      </c>
      <c r="AZ24" s="22" cm="1">
        <f t="array" aca="1" ref="AZ24" ca="1">$AN6/$AL6-SUMPRODUCT($AP6:$AU6,TRANSPOSE(AY$20:AY$25))/$AL6+AY24</f>
        <v>-0.28860853571217271</v>
      </c>
      <c r="BA24" s="22" cm="1">
        <f t="array" aca="1" ref="BA24" ca="1">$AN6/$AL6-SUMPRODUCT($AP6:$AU6,TRANSPOSE(AZ$20:AZ$25))/$AL6+AZ24</f>
        <v>-0.42787122837238734</v>
      </c>
      <c r="BB24" s="22" cm="1">
        <f t="array" aca="1" ref="BB24" ca="1">$AN6/$AL6-SUMPRODUCT($AP6:$AU6,TRANSPOSE(BA$20:BA$25))/$AL6+BA24</f>
        <v>-0.53732277173522403</v>
      </c>
      <c r="BC24" s="22" cm="1">
        <f t="array" aca="1" ref="BC24" ca="1">$AN6/$AL6-SUMPRODUCT($AP6:$AU6,TRANSPOSE(BB$20:BB$25))/$AL6+BB24</f>
        <v>-0.63372602697984792</v>
      </c>
      <c r="BD24" s="22" cm="1">
        <f t="array" aca="1" ref="BD24" ca="1">$AN6/$AL6-SUMPRODUCT($AP6:$AU6,TRANSPOSE(BC$20:BC$25))/$AL6+BC24</f>
        <v>-0.71581525395749845</v>
      </c>
      <c r="BE24" s="22" cm="1">
        <f t="array" aca="1" ref="BE24" ca="1">$AN6/$AL6-SUMPRODUCT($AP6:$AU6,TRANSPOSE(BD$20:BD$25))/$AL6+BD24</f>
        <v>-0.78679699111948309</v>
      </c>
      <c r="BF24" s="22" cm="1">
        <f t="array" aca="1" ref="BF24" ca="1">$AN6/$AL6-SUMPRODUCT($AP6:$AU6,TRANSPOSE(BE$20:BE$25))/$AL6+BE24</f>
        <v>-0.84805145320088338</v>
      </c>
      <c r="BG24" s="22" cm="1">
        <f t="array" aca="1" ref="BG24" ca="1">$AN6/$AL6-SUMPRODUCT($AP6:$AU6,TRANSPOSE(BF$20:BF$25))/$AL6+BF24</f>
        <v>-0.90107227886753938</v>
      </c>
      <c r="BH24" s="22" cm="1">
        <f t="array" aca="1" ref="BH24" ca="1">$AN6/$AL6-SUMPRODUCT($AP6:$AU6,TRANSPOSE(BG$20:BG$25))/$AL6+BG24</f>
        <v>-0.94699996394569319</v>
      </c>
      <c r="BI24" s="22" cm="1">
        <f t="array" aca="1" ref="BI24" ca="1">$AN6/$AL6-SUMPRODUCT($AP6:$AU6,TRANSPOSE(BH$20:BH$25))/$AL6+BH24</f>
        <v>-0.98682338920367985</v>
      </c>
      <c r="BJ24" s="22" cm="1">
        <f t="array" aca="1" ref="BJ24" ca="1">$AN6/$AL6-SUMPRODUCT($AP6:$AU6,TRANSPOSE(BI$20:BI$25))/$AL6+BI24</f>
        <v>-1.021371849255257</v>
      </c>
      <c r="BK24" s="22" cm="1">
        <f t="array" aca="1" ref="BK24" ca="1">$AN6/$AL6-SUMPRODUCT($AP6:$AU6,TRANSPOSE(BJ$20:BJ$25))/$AL6+BJ24</f>
        <v>-1.0513551769610181</v>
      </c>
      <c r="BL24" s="22" cm="1">
        <f t="array" aca="1" ref="BL24" ca="1">$AN6/$AL6-SUMPRODUCT($AP6:$AU6,TRANSPOSE(BK$20:BK$25))/$AL6+BK24</f>
        <v>-1.0773812750578859</v>
      </c>
      <c r="BM24" s="22" cm="1">
        <f t="array" aca="1" ref="BM24" ca="1">$AN6/$AL6-SUMPRODUCT($AP6:$AU6,TRANSPOSE(BL$20:BL$25))/$AL6+BL24</f>
        <v>-1.0999737965587635</v>
      </c>
      <c r="BN24" s="22" cm="1">
        <f t="array" aca="1" ref="BN24" ca="1">$AN6/$AL6-SUMPRODUCT($AP6:$AU6,TRANSPOSE(BM$20:BM$25))/$AL6+BM24</f>
        <v>-1.1195851026187618</v>
      </c>
      <c r="BO24" s="22" cm="1">
        <f t="array" aca="1" ref="BO24" ca="1">$AN6/$AL6-SUMPRODUCT($AP6:$AU6,TRANSPOSE(BN$20:BN$25))/$AL6+BN24</f>
        <v>-1.13660707964894</v>
      </c>
      <c r="BP24" s="22" cm="1">
        <f t="array" aca="1" ref="BP24" ca="1">$AN6/$AL6-SUMPRODUCT($AP6:$AU6,TRANSPOSE(BO$20:BO$25))/$AL6+BO24</f>
        <v>-1.1513799121832862</v>
      </c>
      <c r="BQ24" s="22" cm="1">
        <f t="array" aca="1" ref="BQ24" ca="1">$AN6/$AL6-SUMPRODUCT($AP6:$AU6,TRANSPOSE(BP$20:BP$25))/$AL6+BP24</f>
        <v>-1.1641993882089365</v>
      </c>
      <c r="BR24" s="22" cm="1">
        <f t="array" aca="1" ref="BR24" ca="1">$AN6/$AL6-SUMPRODUCT($AP6:$AU6,TRANSPOSE(BQ$20:BQ$25))/$AL6+BQ24</f>
        <v>-1.1753230119384028</v>
      </c>
      <c r="BS24" s="22" cm="1">
        <f t="array" aca="1" ref="BS24" ca="1">$AN6/$AL6-SUMPRODUCT($AP6:$AU6,TRANSPOSE(BR$20:BR$25))/$AL6+BR24</f>
        <v>-1.1849751712730492</v>
      </c>
      <c r="BT24" s="22" cm="1">
        <f t="array" aca="1" ref="BT24" ca="1">$AN6/$AL6-SUMPRODUCT($AP6:$AU6,TRANSPOSE(BS$20:BS$25))/$AL6+BS24</f>
        <v>-1.1933515341904433</v>
      </c>
      <c r="BU24" s="22" cm="1">
        <f t="array" aca="1" ref="BU24" ca="1">$AN6/$AL6-SUMPRODUCT($AP6:$AU6,TRANSPOSE(BT$20:BT$25))/$AL6+BT24</f>
        <v>-1.2006228114396933</v>
      </c>
      <c r="BV24" s="22" cm="1">
        <f t="array" aca="1" ref="BV24" ca="1">$AN6/$AL6-SUMPRODUCT($AP6:$AU6,TRANSPOSE(BU$20:BU$25))/$AL6+BU24</f>
        <v>-1.2069379916943652</v>
      </c>
      <c r="BW24" s="22" cm="1">
        <f t="array" aca="1" ref="BW24" ca="1">$AN6/$AL6-SUMPRODUCT($AP6:$AU6,TRANSPOSE(BV$20:BV$25))/$AL6+BV24</f>
        <v>-1.2124271336344576</v>
      </c>
      <c r="BX24" s="22" cm="1">
        <f t="array" aca="1" ref="BX24" ca="1">$AN6/$AL6-SUMPRODUCT($AP6:$AU6,TRANSPOSE(BW$20:BW$25))/$AL6+BW24</f>
        <v>-1.2172037828516598</v>
      </c>
      <c r="BY24" s="22" cm="1">
        <f t="array" aca="1" ref="BY24" ca="1">$AN6/$AL6-SUMPRODUCT($AP6:$AU6,TRANSPOSE(BX$20:BX$25))/$AL6+BX24</f>
        <v>-1.2213670689966487</v>
      </c>
      <c r="BZ24" s="22" cm="1">
        <f t="array" aca="1" ref="BZ24" ca="1">$AN6/$AL6-SUMPRODUCT($AP6:$AU6,TRANSPOSE(BY$20:BY$25))/$AL6+BY24</f>
        <v>-1.2250035289262839</v>
      </c>
      <c r="CA24" s="22" cm="1">
        <f t="array" aca="1" ref="CA24" ca="1">$AN6/$AL6-SUMPRODUCT($AP6:$AU6,TRANSPOSE(BZ$20:BZ$25))/$AL6+BZ24</f>
        <v>-1.228188694039466</v>
      </c>
      <c r="CB24" s="22" cm="1">
        <f t="array" aca="1" ref="CB24" ca="1">$AN6/$AL6-SUMPRODUCT($AP6:$AU6,TRANSPOSE(CA$20:CA$25))/$AL6+CA24</f>
        <v>-1.2309884739569292</v>
      </c>
      <c r="CC24" s="22" cm="1">
        <f t="array" aca="1" ref="CC24" ca="1">$AN6/$AL6-SUMPRODUCT($AP6:$AU6,TRANSPOSE(CB$20:CB$25))/$AL6+CB24</f>
        <v>-1.2334603638235819</v>
      </c>
      <c r="CD24" s="22" cm="1">
        <f t="array" aca="1" ref="CD24" ca="1">$AN6/$AL6-SUMPRODUCT($AP6:$AU6,TRANSPOSE(CC$20:CC$25))/$AL6+CC24</f>
        <v>-1.2356544985175451</v>
      </c>
      <c r="CE24" s="22" cm="1">
        <f t="array" aca="1" ref="CE24" ca="1">$AN6/$AL6-SUMPRODUCT($AP6:$AU6,TRANSPOSE(CD$20:CD$25))/$AL6+CD24</f>
        <v>-1.2376145737404465</v>
      </c>
      <c r="CF24" s="22" cm="1">
        <f t="array" aca="1" ref="CF24" ca="1">$AN6/$AL6-SUMPRODUCT($AP6:$AU6,TRANSPOSE(CE$20:CE$25))/$AL6+CE24</f>
        <v>-1.2393786511938834</v>
      </c>
      <c r="CG24" s="22" cm="1">
        <f t="array" aca="1" ref="CG24" ca="1">$AN6/$AL6-SUMPRODUCT($AP6:$AU6,TRANSPOSE(CF$20:CF$25))/$AL6+CF24</f>
        <v>-1.2409798627096367</v>
      </c>
      <c r="CH24" s="22" cm="1">
        <f t="array" aca="1" ref="CH24" ca="1">$AN6/$AL6-SUMPRODUCT($AP6:$AU6,TRANSPOSE(CG$20:CG$25))/$AL6+CG24</f>
        <v>-1.2424470262148792</v>
      </c>
      <c r="CI24" s="22" cm="1">
        <f t="array" aca="1" ref="CI24" ca="1">$AN6/$AL6-SUMPRODUCT($AP6:$AU6,TRANSPOSE(CH$20:CH$25))/$AL6+CH24</f>
        <v>-1.243805184715808</v>
      </c>
      <c r="CJ24" s="22" cm="1">
        <f t="array" aca="1" ref="CJ24" ca="1">$AN6/$AL6-SUMPRODUCT($AP6:$AU6,TRANSPOSE(CI$20:CI$25))/$AL6+CI24</f>
        <v>-1.2450760780251851</v>
      </c>
      <c r="CK24" s="22" cm="1">
        <f t="array" aca="1" ref="CK24" ca="1">$AN6/$AL6-SUMPRODUCT($AP6:$AU6,TRANSPOSE(CJ$20:CJ$25))/$AL6+CJ24</f>
        <v>-1.2462785557025309</v>
      </c>
      <c r="CL24" s="22" cm="1">
        <f t="array" aca="1" ref="CL24" ca="1">$AN6/$AL6-SUMPRODUCT($AP6:$AU6,TRANSPOSE(CK$20:CK$25))/$AL6+CK24</f>
        <v>-1.2474289385891737</v>
      </c>
      <c r="CM24" s="22" cm="1">
        <f t="array" aca="1" ref="CM24" ca="1">$AN6/$AL6-SUMPRODUCT($AP6:$AU6,TRANSPOSE(CL$20:CL$25))/$AL6+CL24</f>
        <v>-1.2485413353786625</v>
      </c>
      <c r="CN24" s="22" cm="1">
        <f t="array" aca="1" ref="CN24" ca="1">$AN6/$AL6-SUMPRODUCT($AP6:$AU6,TRANSPOSE(CM$20:CM$25))/$AL6+CM24</f>
        <v>-1.2496279198453322</v>
      </c>
      <c r="CO24" s="22" cm="1">
        <f t="array" aca="1" ref="CO24" ca="1">$AN6/$AL6-SUMPRODUCT($AP6:$AU6,TRANSPOSE(CN$20:CN$25))/$AL6+CN24</f>
        <v>-1.2506991736426514</v>
      </c>
      <c r="CP24" s="22" cm="1">
        <f t="array" aca="1" ref="CP24" ca="1">$AN6/$AL6-SUMPRODUCT($AP6:$AU6,TRANSPOSE(CO$20:CO$25))/$AL6+CO24</f>
        <v>-1.2517640989637238</v>
      </c>
      <c r="CQ24" s="22" cm="1">
        <f t="array" aca="1" ref="CQ24" ca="1">$AN6/$AL6-SUMPRODUCT($AP6:$AU6,TRANSPOSE(CP$20:CP$25))/$AL6+CP24</f>
        <v>-1.2528304048165646</v>
      </c>
      <c r="CR24" s="22" cm="1">
        <f t="array" aca="1" ref="CR24" ca="1">$AN6/$AL6-SUMPRODUCT($AP6:$AU6,TRANSPOSE(CQ$20:CQ$25))/$AL6+CQ24</f>
        <v>-1.2539046701959315</v>
      </c>
      <c r="CS24" s="22" cm="1">
        <f t="array" aca="1" ref="CS24" ca="1">$AN6/$AL6-SUMPRODUCT($AP6:$AU6,TRANSPOSE(CR$20:CR$25))/$AL6+CR24</f>
        <v>-1.2549924870225053</v>
      </c>
      <c r="CT24" s="22" cm="1">
        <f t="array" aca="1" ref="CT24" ca="1">$AN6/$AL6-SUMPRODUCT($AP6:$AU6,TRANSPOSE(CS$20:CS$25))/$AL6+CS24</f>
        <v>-1.2560985853612872</v>
      </c>
      <c r="CU24" s="22" cm="1">
        <f t="array" aca="1" ref="CU24" ca="1">$AN6/$AL6-SUMPRODUCT($AP6:$AU6,TRANSPOSE(CT$20:CT$25))/$AL6+CT24</f>
        <v>-1.2572269431174707</v>
      </c>
      <c r="CV24" s="22" cm="1">
        <f t="array" aca="1" ref="CV24" ca="1">$AN6/$AL6-SUMPRODUCT($AP6:$AU6,TRANSPOSE(CU$20:CU$25))/$AL6+CU24</f>
        <v>-1.2583808821339428</v>
      </c>
      <c r="CW24" s="22" cm="1">
        <f t="array" aca="1" ref="CW24" ca="1">$AN6/$AL6-SUMPRODUCT($AP6:$AU6,TRANSPOSE(CV$20:CV$25))/$AL6+CV24</f>
        <v>-1.2595631523749091</v>
      </c>
      <c r="CX24" s="22" cm="1">
        <f t="array" aca="1" ref="CX24" ca="1">$AN6/$AL6-SUMPRODUCT($AP6:$AU6,TRANSPOSE(CW$20:CW$25))/$AL6+CW24</f>
        <v>-1.2607760056705608</v>
      </c>
      <c r="CY24" s="22" cm="1">
        <f t="array" aca="1" ref="CY24" ca="1">$AN6/$AL6-SUMPRODUCT($AP6:$AU6,TRANSPOSE(CX$20:CX$25))/$AL6+CX24</f>
        <v>-1.2620212603143517</v>
      </c>
      <c r="CZ24" s="22" cm="1">
        <f t="array" aca="1" ref="CZ24" ca="1">$AN6/$AL6-SUMPRODUCT($AP6:$AU6,TRANSPOSE(CY$20:CY$25))/$AL6+CY24</f>
        <v>-1.2633003576440582</v>
      </c>
      <c r="DA24" s="22" cm="1">
        <f t="array" aca="1" ref="DA24" ca="1">$AN6/$AL6-SUMPRODUCT($AP6:$AU6,TRANSPOSE(CZ$20:CZ$25))/$AL6+CZ24</f>
        <v>-1.2646144115974232</v>
      </c>
      <c r="DB24" s="22" cm="1">
        <f t="array" aca="1" ref="DB24" ca="1">$AN6/$AL6-SUMPRODUCT($AP6:$AU6,TRANSPOSE(DA$20:DA$25))/$AL6+DA24</f>
        <v>-1.2659642521103283</v>
      </c>
      <c r="DC24" s="22" cm="1">
        <f t="array" aca="1" ref="DC24" ca="1">$AN6/$AL6-SUMPRODUCT($AP6:$AU6,TRANSPOSE(DB$20:DB$25))/$AL6+DB24</f>
        <v>-1.2673504631179051</v>
      </c>
      <c r="DD24" s="22" cm="1">
        <f t="array" aca="1" ref="DD24" ca="1">$AN6/$AL6-SUMPRODUCT($AP6:$AU6,TRANSPOSE(DC$20:DC$25))/$AL6+DC24</f>
        <v>-1.2687734158248378</v>
      </c>
      <c r="DE24" s="22" cm="1">
        <f t="array" aca="1" ref="DE24" ca="1">$AN6/$AL6-SUMPRODUCT($AP6:$AU6,TRANSPOSE(DD$20:DD$25))/$AL6+DD24</f>
        <v>-1.270233297828677</v>
      </c>
      <c r="DF24" s="22" cm="1">
        <f t="array" aca="1" ref="DF24" ca="1">$AN6/$AL6-SUMPRODUCT($AP6:$AU6,TRANSPOSE(DE$20:DE$25))/$AL6+DE24</f>
        <v>-1.271730138607793</v>
      </c>
      <c r="DG24" s="22" cm="1">
        <f t="array" aca="1" ref="DG24" ca="1">$AN6/$AL6-SUMPRODUCT($AP6:$AU6,TRANSPOSE(DF$20:DF$25))/$AL6+DF24</f>
        <v>-1.2732638318223712</v>
      </c>
      <c r="DH24" s="22" cm="1">
        <f t="array" aca="1" ref="DH24" ca="1">$AN6/$AL6-SUMPRODUCT($AP6:$AU6,TRANSPOSE(DG$20:DG$25))/$AL6+DG24</f>
        <v>-1.2748341548214708</v>
      </c>
      <c r="DI24" s="22" cm="1">
        <f t="array" aca="1" ref="DI24" ca="1">$AN6/$AL6-SUMPRODUCT($AP6:$AU6,TRANSPOSE(DH$20:DH$25))/$AL6+DH24</f>
        <v>-1.2764407857006623</v>
      </c>
      <c r="DJ24" s="22" cm="1">
        <f t="array" aca="1" ref="DJ24" ca="1">$AN6/$AL6-SUMPRODUCT($AP6:$AU6,TRANSPOSE(DI$20:DI$25))/$AL6+DI24</f>
        <v>-1.2780833182122522</v>
      </c>
      <c r="DK24" s="22" cm="1">
        <f t="array" aca="1" ref="DK24" ca="1">$AN6/$AL6-SUMPRODUCT($AP6:$AU6,TRANSPOSE(DJ$20:DJ$25))/$AL6+DJ24</f>
        <v>-1.2797612747928657</v>
      </c>
      <c r="DL24" s="22" cm="1">
        <f t="array" aca="1" ref="DL24" ca="1">$AN6/$AL6-SUMPRODUCT($AP6:$AU6,TRANSPOSE(DK$20:DK$25))/$AL6+DK24</f>
        <v>-1.2814741179405336</v>
      </c>
      <c r="DM24" s="22" cm="1">
        <f t="array" aca="1" ref="DM24" ca="1">$AN6/$AL6-SUMPRODUCT($AP6:$AU6,TRANSPOSE(DL$20:DL$25))/$AL6+DL24</f>
        <v>-1.283221260144827</v>
      </c>
      <c r="DN24" s="22" cm="1">
        <f t="array" aca="1" ref="DN24" ca="1">$AN6/$AL6-SUMPRODUCT($AP6:$AU6,TRANSPOSE(DM$20:DM$25))/$AL6+DM24</f>
        <v>-1.2850020725485254</v>
      </c>
      <c r="DO24" s="22" cm="1">
        <f t="array" aca="1" ref="DO24" ca="1">$AN6/$AL6-SUMPRODUCT($AP6:$AU6,TRANSPOSE(DN$20:DN$25))/$AL6+DN24</f>
        <v>-1.2868158924973399</v>
      </c>
      <c r="DP24" s="22" cm="1">
        <f t="array" aca="1" ref="DP24" ca="1">$AN6/$AL6-SUMPRODUCT($AP6:$AU6,TRANSPOSE(DO$20:DO$25))/$AL6+DO24</f>
        <v>-1.2886620301149476</v>
      </c>
      <c r="DQ24" s="22" cm="1">
        <f t="array" aca="1" ref="DQ24" ca="1">$AN6/$AL6-SUMPRODUCT($AP6:$AU6,TRANSPOSE(DP$20:DP$25))/$AL6+DP24</f>
        <v>-1.2905397740237299</v>
      </c>
      <c r="DR24" s="22" cm="1">
        <f t="array" aca="1" ref="DR24" ca="1">$AN6/$AL6-SUMPRODUCT($AP6:$AU6,TRANSPOSE(DQ$20:DQ$25))/$AL6+DQ24</f>
        <v>-1.2924483963167896</v>
      </c>
      <c r="DS24" s="22" cm="1">
        <f t="array" aca="1" ref="DS24" ca="1">$AN6/$AL6-SUMPRODUCT($AP6:$AU6,TRANSPOSE(DR$20:DR$25))/$AL6+DR24</f>
        <v>-1.2943871568738607</v>
      </c>
      <c r="DT24" s="22" cm="1">
        <f t="array" aca="1" ref="DT24" ca="1">$AN6/$AL6-SUMPRODUCT($AP6:$AU6,TRANSPOSE(DS$20:DS$25))/$AL6+DS24</f>
        <v>-1.2963553071023388</v>
      </c>
      <c r="DU24" s="22" cm="1">
        <f t="array" aca="1" ref="DU24" ca="1">$AN6/$AL6-SUMPRODUCT($AP6:$AU6,TRANSPOSE(DT$20:DT$25))/$AL6+DT24</f>
        <v>-1.2983520931746857</v>
      </c>
      <c r="DV24" s="22" cm="1">
        <f t="array" aca="1" ref="DV24" ca="1">$AN6/$AL6-SUMPRODUCT($AP6:$AU6,TRANSPOSE(DU$20:DU$25))/$AL6+DU24</f>
        <v>-1.3003767588247102</v>
      </c>
      <c r="DW24" s="22" cm="1">
        <f t="array" aca="1" ref="DW24" ca="1">$AN6/$AL6-SUMPRODUCT($AP6:$AU6,TRANSPOSE(DV$20:DV$25))/$AL6+DV24</f>
        <v>-1.3024285477575539</v>
      </c>
      <c r="DX24" s="22" cm="1">
        <f t="array" aca="1" ref="DX24" ca="1">$AN6/$AL6-SUMPRODUCT($AP6:$AU6,TRANSPOSE(DW$20:DW$25))/$AL6+DW24</f>
        <v>-1.3045067057214792</v>
      </c>
      <c r="DY24" s="22" cm="1">
        <f t="array" aca="1" ref="DY24" ca="1">$AN6/$AL6-SUMPRODUCT($AP6:$AU6,TRANSPOSE(DX$20:DX$25))/$AL6+DX24</f>
        <v>-1.3066104822836531</v>
      </c>
      <c r="DZ24" s="22" cm="1">
        <f t="array" aca="1" ref="DZ24" ca="1">$AN6/$AL6-SUMPRODUCT($AP6:$AU6,TRANSPOSE(DY$20:DY$25))/$AL6+DY24</f>
        <v>-1.3087391323469395</v>
      </c>
      <c r="EA24" s="22" cm="1">
        <f t="array" aca="1" ref="EA24" ca="1">$AN6/$AL6-SUMPRODUCT($AP6:$AU6,TRANSPOSE(DZ$20:DZ$25))/$AL6+DZ24</f>
        <v>-1.3108919174401708</v>
      </c>
      <c r="EB24" s="22" cm="1">
        <f t="array" aca="1" ref="EB24" ca="1">$AN6/$AL6-SUMPRODUCT($AP6:$AU6,TRANSPOSE(EA$20:EA$25))/$AL6+EA24</f>
        <v>-1.313068106810382</v>
      </c>
      <c r="EC24" s="22" cm="1">
        <f t="array" aca="1" ref="EC24" ca="1">$AN6/$AL6-SUMPRODUCT($AP6:$AU6,TRANSPOSE(EB$20:EB$25))/$AL6+EB24</f>
        <v>-1.315266978341995</v>
      </c>
      <c r="ED24" s="22" cm="1">
        <f t="array" aca="1" ref="ED24" ca="1">$AN6/$AL6-SUMPRODUCT($AP6:$AU6,TRANSPOSE(EC$20:EC$25))/$AL6+EC24</f>
        <v>-1.3174878193248696</v>
      </c>
      <c r="EE24" s="22" cm="1">
        <f t="array" aca="1" ref="EE24" ca="1">$AN6/$AL6-SUMPRODUCT($AP6:$AU6,TRANSPOSE(ED$20:ED$25))/$AL6+ED24</f>
        <v>-1.3197299270904459</v>
      </c>
      <c r="EF24" s="22" cm="1">
        <f t="array" aca="1" ref="EF24" ca="1">$AN6/$AL6-SUMPRODUCT($AP6:$AU6,TRANSPOSE(EE$20:EE$25))/$AL6+EE24</f>
        <v>-1.3219926095328429</v>
      </c>
      <c r="EG24" s="22" cm="1">
        <f t="array" aca="1" ref="EG24" ca="1">$AN6/$AL6-SUMPRODUCT($AP6:$AU6,TRANSPOSE(EF$20:EF$25))/$AL6+EF24</f>
        <v>-1.3242751855297006</v>
      </c>
      <c r="EH24" s="22" cm="1">
        <f t="array" aca="1" ref="EH24" ca="1">$AN6/$AL6-SUMPRODUCT($AP6:$AU6,TRANSPOSE(EG$20:EG$25))/$AL6+EG24</f>
        <v>-1.3265769852757343</v>
      </c>
      <c r="EI24" s="22" cm="1">
        <f t="array" aca="1" ref="EI24" ca="1">$AN6/$AL6-SUMPRODUCT($AP6:$AU6,TRANSPOSE(EH$20:EH$25))/$AL6+EH24</f>
        <v>-1.3288973505403765</v>
      </c>
      <c r="EJ24" s="22" cm="1">
        <f t="array" aca="1" ref="EJ24" ca="1">$AN6/$AL6-SUMPRODUCT($AP6:$AU6,TRANSPOSE(EI$20:EI$25))/$AL6+EI24</f>
        <v>-1.3312356348594754</v>
      </c>
      <c r="EK24" s="22" cm="1">
        <f t="array" aca="1" ref="EK24" ca="1">$AN6/$AL6-SUMPRODUCT($AP6:$AU6,TRANSPOSE(EJ$20:EJ$25))/$AL6+EJ24</f>
        <v>-1.3335912036697917</v>
      </c>
      <c r="EL24" s="22" cm="1">
        <f t="array" aca="1" ref="EL24" ca="1">$AN6/$AL6-SUMPRODUCT($AP6:$AU6,TRANSPOSE(EK$20:EK$25))/$AL6+EK24</f>
        <v>-1.3359634343939577</v>
      </c>
      <c r="EM24" s="22" cm="1">
        <f t="array" aca="1" ref="EM24" ca="1">$AN6/$AL6-SUMPRODUCT($AP6:$AU6,TRANSPOSE(EL$20:EL$25))/$AL6+EL24</f>
        <v>-1.3383517164826095</v>
      </c>
      <c r="EN24" s="22" cm="1">
        <f t="array" aca="1" ref="EN24" ca="1">$AN6/$AL6-SUMPRODUCT($AP6:$AU6,TRANSPOSE(EM$20:EM$25))/$AL6+EM24</f>
        <v>-1.3407554514195796</v>
      </c>
      <c r="EO24" s="22" cm="1">
        <f t="array" aca="1" ref="EO24" ca="1">$AN6/$AL6-SUMPRODUCT($AP6:$AU6,TRANSPOSE(EN$20:EN$25))/$AL6+EN24</f>
        <v>-1.3431740526952978</v>
      </c>
      <c r="EP24" s="22" cm="1">
        <f t="array" aca="1" ref="EP24" ca="1">$AN6/$AL6-SUMPRODUCT($AP6:$AU6,TRANSPOSE(EO$20:EO$25))/$AL6+EO24</f>
        <v>-1.3456069457529176</v>
      </c>
      <c r="EQ24" s="22" cm="1">
        <f t="array" aca="1" ref="EQ24" ca="1">$AN6/$AL6-SUMPRODUCT($AP6:$AU6,TRANSPOSE(EP$20:EP$25))/$AL6+EP24</f>
        <v>-1.348053567911117</v>
      </c>
      <c r="ER24" s="22" cm="1">
        <f t="array" aca="1" ref="ER24" ca="1">$AN6/$AL6-SUMPRODUCT($AP6:$AU6,TRANSPOSE(EQ$20:EQ$25))/$AL6+EQ24</f>
        <v>-1.3505133682670267</v>
      </c>
      <c r="ES24" s="22" cm="1">
        <f t="array" aca="1" ref="ES24" ca="1">$AN6/$AL6-SUMPRODUCT($AP6:$AU6,TRANSPOSE(ER$20:ER$25))/$AL6+ER24</f>
        <v>-1.3529858075823165</v>
      </c>
    </row>
    <row r="25" spans="1:149" ht="16.5">
      <c r="A25" s="6">
        <f ca="1">LN((RAND()^(-Results!$E$4))-1)</f>
        <v>6.4201712578847294</v>
      </c>
      <c r="B25" s="6">
        <f ca="1">LN((RAND()^(-Results!$E$4))-1)</f>
        <v>2.3039458071545407</v>
      </c>
      <c r="C25" s="6">
        <f ca="1">LN((RAND()^(-Results!$E$4))-1)</f>
        <v>0.68158674602987113</v>
      </c>
      <c r="D25" s="6">
        <f ca="1">LN((RAND()^(-Results!$E$4))-1)</f>
        <v>2.7771238088280668</v>
      </c>
      <c r="E25" s="6">
        <f ca="1">LN((RAND()^(-Results!$E$4))-1)</f>
        <v>6.6792891206281695</v>
      </c>
      <c r="F25" s="6">
        <f ca="1">LN((RAND()^(-Results!$E$4))-1)</f>
        <v>-0.94511563227781892</v>
      </c>
      <c r="G25" s="6">
        <f ca="1">LN((RAND()^(-Results!$E$4))-1)</f>
        <v>1.9256220572643148</v>
      </c>
      <c r="H25" s="6">
        <f t="shared" ca="1" si="0"/>
        <v>-0.55141047975123891</v>
      </c>
      <c r="I25" s="10">
        <f ca="1">SUMPRODUCT(J25:O25,Results!B$12:G$12)+Results!$E$5*H25</f>
        <v>-4.0336642345650224</v>
      </c>
      <c r="J25" s="10">
        <f ca="1">SUMPRODUCT($A25:$F25,Results!$B$15:$G$15)</f>
        <v>-12.916189414179346</v>
      </c>
      <c r="K25" s="10">
        <f ca="1">SUMPRODUCT($A25:$F25,Results!$B$16:$G$16)</f>
        <v>-12.858388796737454</v>
      </c>
      <c r="L25" s="10">
        <f ca="1">SUMPRODUCT($A25:$F25,Results!$B$17:$G$17)</f>
        <v>9.0619827695452475</v>
      </c>
      <c r="M25" s="10">
        <f ca="1">SUMPRODUCT($A25:$F25,Results!$B$18:$G$18)</f>
        <v>4.1049694045919898</v>
      </c>
      <c r="N25" s="10">
        <f ca="1">SUMPRODUCT($A25:$F25,Results!$B$19:$G$19)</f>
        <v>2.2964711422428659</v>
      </c>
      <c r="O25" s="10">
        <f ca="1">SUMPRODUCT($A25:$F25,Results!$B$20:$G$20)</f>
        <v>-12.101660066098152</v>
      </c>
      <c r="P25" s="10" cm="1">
        <f t="array" aca="1" ref="P25" ca="1">SUMPRODUCT(J25:O25,TRANSPOSE(BL$20:BL$25))+$AD$20-$BL$27</f>
        <v>7.1848064417861011</v>
      </c>
      <c r="Q25" s="10" cm="1">
        <f t="array" aca="1" ref="Q25" ca="1">SUMPRODUCT(J25:O25,TRANSPOSE(ES$20:ES$25))+$AD$20-$ES$27</f>
        <v>6.2331773142264311</v>
      </c>
      <c r="R25" s="10">
        <f ca="1">I25-Results!$E$5*H25</f>
        <v>-0.72520135605758895</v>
      </c>
      <c r="S25" s="10" cm="1">
        <f t="array" aca="1" ref="S25" ca="1">SUMPRODUCT(J25:O25,TRANSPOSE(AR$28:AR$33))+$AD$20-$AC$26</f>
        <v>12.437541476957989</v>
      </c>
      <c r="T25" s="10">
        <f ca="1">SUMPRODUCT(J25:O25,Results!K$9:P$9)</f>
        <v>1.307136750152873</v>
      </c>
      <c r="U25" s="10">
        <f ca="1">SUMPRODUCT(J25:O25,Results!K$9:P$9)+$AD$20-$AC$31</f>
        <v>1.3777320613052133</v>
      </c>
      <c r="V25" s="10">
        <f t="shared" ca="1" si="1"/>
        <v>-11.218470676351124</v>
      </c>
      <c r="W25" s="10">
        <f t="shared" ca="1" si="2"/>
        <v>-10.266841548791454</v>
      </c>
      <c r="X25" s="10">
        <f t="shared" ca="1" si="3"/>
        <v>-3.3084628785074335</v>
      </c>
      <c r="Y25" s="10">
        <f t="shared" ca="1" si="4"/>
        <v>-16.471205711523012</v>
      </c>
      <c r="Z25" s="10">
        <f t="shared" ca="1" si="5"/>
        <v>22.658526016729521</v>
      </c>
      <c r="AA25" s="10">
        <f t="shared" ca="1" si="6"/>
        <v>-5.4113962958702357</v>
      </c>
      <c r="AC25" s="14" t="s">
        <v>263</v>
      </c>
      <c r="AK25" s="12"/>
      <c r="AP25" s="3">
        <f ca="1">-AP7/$AL7</f>
        <v>0.23553520829797134</v>
      </c>
      <c r="AQ25" s="3">
        <f ca="1">-AQ7/$AL7</f>
        <v>-0.1645591284444301</v>
      </c>
      <c r="AR25" s="3">
        <f ca="1">-AR7/$AL7</f>
        <v>-7.9003737220888048E-2</v>
      </c>
      <c r="AS25" s="3">
        <f ca="1">-AS7/$AL7</f>
        <v>-0.37358583706377657</v>
      </c>
      <c r="AT25" s="3">
        <f ca="1">-AT7/$AL7</f>
        <v>-0.14579955058726346</v>
      </c>
      <c r="AU25" s="3">
        <f ca="1">1-AU7/$AL7</f>
        <v>0.48055824604920927</v>
      </c>
      <c r="AW25" s="21">
        <f>IF(Results!$E$6=0,0,AR33)</f>
        <v>0</v>
      </c>
      <c r="AX25" s="22" cm="1">
        <f t="array" aca="1" ref="AX25" ca="1">$AN7/$AL7-SUMPRODUCT($AP7:$AU7,TRANSPOSE(AW$20:AW$25))/$AL7+AW25</f>
        <v>0.50893899521468122</v>
      </c>
      <c r="AY25" s="22" cm="1">
        <f t="array" aca="1" ref="AY25" ca="1">$AN7/$AL7-SUMPRODUCT($AP7:$AU7,TRANSPOSE(AX$20:AX$25))/$AL7+AX25</f>
        <v>0.22696781414326794</v>
      </c>
      <c r="AZ25" s="22" cm="1">
        <f t="array" aca="1" ref="AZ25" ca="1">$AN7/$AL7-SUMPRODUCT($AP7:$AU7,TRANSPOSE(AY$20:AY$25))/$AL7+AY25</f>
        <v>0.18619898730930828</v>
      </c>
      <c r="BA25" s="22" cm="1">
        <f t="array" aca="1" ref="BA25" ca="1">$AN7/$AL7-SUMPRODUCT($AP7:$AU7,TRANSPOSE(AZ$20:AZ$25))/$AL7+AZ25</f>
        <v>8.9019851030539665E-2</v>
      </c>
      <c r="BB25" s="22" cm="1">
        <f t="array" aca="1" ref="BB25" ca="1">$AN7/$AL7-SUMPRODUCT($AP7:$AU7,TRANSPOSE(BA$20:BA$25))/$AL7+BA25</f>
        <v>2.0200185524724246E-2</v>
      </c>
      <c r="BC25" s="22" cm="1">
        <f t="array" aca="1" ref="BC25" ca="1">$AN7/$AL7-SUMPRODUCT($AP7:$AU7,TRANSPOSE(BB$20:BB$25))/$AL7+BB25</f>
        <v>-4.5706769311648077E-2</v>
      </c>
      <c r="BD25" s="22" cm="1">
        <f t="array" aca="1" ref="BD25" ca="1">$AN7/$AL7-SUMPRODUCT($AP7:$AU7,TRANSPOSE(BC$20:BC$25))/$AL7+BC25</f>
        <v>-0.1024709586292305</v>
      </c>
      <c r="BE25" s="22" cm="1">
        <f t="array" aca="1" ref="BE25" ca="1">$AN7/$AL7-SUMPRODUCT($AP7:$AU7,TRANSPOSE(BD$20:BD$25))/$AL7+BD25</f>
        <v>-0.15295767250829173</v>
      </c>
      <c r="BF25" s="22" cm="1">
        <f t="array" aca="1" ref="BF25" ca="1">$AN7/$AL7-SUMPRODUCT($AP7:$AU7,TRANSPOSE(BE$20:BE$25))/$AL7+BE25</f>
        <v>-0.19735401360805382</v>
      </c>
      <c r="BG25" s="22" cm="1">
        <f t="array" aca="1" ref="BG25" ca="1">$AN7/$AL7-SUMPRODUCT($AP7:$AU7,TRANSPOSE(BF$20:BF$25))/$AL7+BF25</f>
        <v>-0.23653790289344001</v>
      </c>
      <c r="BH25" s="22" cm="1">
        <f t="array" aca="1" ref="BH25" ca="1">$AN7/$AL7-SUMPRODUCT($AP7:$AU7,TRANSPOSE(BG$20:BG$25))/$AL7+BG25</f>
        <v>-0.27110054314907106</v>
      </c>
      <c r="BI25" s="22" cm="1">
        <f t="array" aca="1" ref="BI25" ca="1">$AN7/$AL7-SUMPRODUCT($AP7:$AU7,TRANSPOSE(BH$20:BH$25))/$AL7+BH25</f>
        <v>-0.30162712537951852</v>
      </c>
      <c r="BJ25" s="22" cm="1">
        <f t="array" aca="1" ref="BJ25" ca="1">$AN7/$AL7-SUMPRODUCT($AP7:$AU7,TRANSPOSE(BI$20:BI$25))/$AL7+BI25</f>
        <v>-0.32861961165461273</v>
      </c>
      <c r="BK25" s="22" cm="1">
        <f t="array" aca="1" ref="BK25" ca="1">$AN7/$AL7-SUMPRODUCT($AP7:$AU7,TRANSPOSE(BJ$20:BJ$25))/$AL7+BJ25</f>
        <v>-0.35252483264470535</v>
      </c>
      <c r="BL25" s="22" cm="1">
        <f t="array" aca="1" ref="BL25" ca="1">$AN7/$AL7-SUMPRODUCT($AP7:$AU7,TRANSPOSE(BK$20:BK$25))/$AL7+BK25</f>
        <v>-0.37373334548171977</v>
      </c>
      <c r="BM25" s="22" cm="1">
        <f t="array" aca="1" ref="BM25" ca="1">$AN7/$AL7-SUMPRODUCT($AP7:$AU7,TRANSPOSE(BL$20:BL$25))/$AL7+BL25</f>
        <v>-0.39258701943681662</v>
      </c>
      <c r="BN25" s="22" cm="1">
        <f t="array" aca="1" ref="BN25" ca="1">$AN7/$AL7-SUMPRODUCT($AP7:$AU7,TRANSPOSE(BM$20:BM$25))/$AL7+BM25</f>
        <v>-0.40938396568526358</v>
      </c>
      <c r="BO25" s="22" cm="1">
        <f t="array" aca="1" ref="BO25" ca="1">$AN7/$AL7-SUMPRODUCT($AP7:$AU7,TRANSPOSE(BN$20:BN$25))/$AL7+BN25</f>
        <v>-0.42438382912088313</v>
      </c>
      <c r="BP25" s="22" cm="1">
        <f t="array" aca="1" ref="BP25" ca="1">$AN7/$AL7-SUMPRODUCT($AP7:$AU7,TRANSPOSE(BO$20:BO$25))/$AL7+BO25</f>
        <v>-0.43781244142491405</v>
      </c>
      <c r="BQ25" s="22" cm="1">
        <f t="array" aca="1" ref="BQ25" ca="1">$AN7/$AL7-SUMPRODUCT($AP7:$AU7,TRANSPOSE(BP$20:BP$25))/$AL7+BP25</f>
        <v>-0.44986607066350726</v>
      </c>
      <c r="BR25" s="22" cm="1">
        <f t="array" aca="1" ref="BR25" ca="1">$AN7/$AL7-SUMPRODUCT($AP7:$AU7,TRANSPOSE(BQ$20:BQ$25))/$AL7+BQ25</f>
        <v>-0.46071519543030626</v>
      </c>
      <c r="BS25" s="22" cm="1">
        <f t="array" aca="1" ref="BS25" ca="1">$AN7/$AL7-SUMPRODUCT($AP7:$AU7,TRANSPOSE(BR$20:BR$25))/$AL7+BR25</f>
        <v>-0.47050784836416548</v>
      </c>
      <c r="BT25" s="22" cm="1">
        <f t="array" aca="1" ref="BT25" ca="1">$AN7/$AL7-SUMPRODUCT($AP7:$AU7,TRANSPOSE(BS$20:BS$25))/$AL7+BS25</f>
        <v>-0.47937255565142034</v>
      </c>
      <c r="BU25" s="22" cm="1">
        <f t="array" aca="1" ref="BU25" ca="1">$AN7/$AL7-SUMPRODUCT($AP7:$AU7,TRANSPOSE(BT$20:BT$25))/$AL7+BT25</f>
        <v>-0.48742091153231115</v>
      </c>
      <c r="BV25" s="22" cm="1">
        <f t="array" aca="1" ref="BV25" ca="1">$AN7/$AL7-SUMPRODUCT($AP7:$AU7,TRANSPOSE(BU$20:BU$25))/$AL7+BU25</f>
        <v>-0.49474982531780487</v>
      </c>
      <c r="BW25" s="22" cm="1">
        <f t="array" aca="1" ref="BW25" ca="1">$AN7/$AL7-SUMPRODUCT($AP7:$AU7,TRANSPOSE(BV$20:BV$25))/$AL7+BV25</f>
        <v>-0.501443477857621</v>
      </c>
      <c r="BX25" s="22" cm="1">
        <f t="array" aca="1" ref="BX25" ca="1">$AN7/$AL7-SUMPRODUCT($AP7:$AU7,TRANSPOSE(BW$20:BW$25))/$AL7+BW25</f>
        <v>-0.50757502183022052</v>
      </c>
      <c r="BY25" s="22" cm="1">
        <f t="array" aca="1" ref="BY25" ca="1">$AN7/$AL7-SUMPRODUCT($AP7:$AU7,TRANSPOSE(BX$20:BX$25))/$AL7+BX25</f>
        <v>-0.51320805735023933</v>
      </c>
      <c r="BZ25" s="22" cm="1">
        <f t="array" aca="1" ref="BZ25" ca="1">$AN7/$AL7-SUMPRODUCT($AP7:$AU7,TRANSPOSE(BY$20:BY$25))/$AL7+BY25</f>
        <v>-0.51839791125248691</v>
      </c>
      <c r="CA25" s="22" cm="1">
        <f t="array" aca="1" ref="CA25" ca="1">$AN7/$AL7-SUMPRODUCT($AP7:$AU7,TRANSPOSE(BZ$20:BZ$25))/$AL7+BZ25</f>
        <v>-0.52319274532693139</v>
      </c>
      <c r="CB25" s="22" cm="1">
        <f t="array" aca="1" ref="CB25" ca="1">$AN7/$AL7-SUMPRODUCT($AP7:$AU7,TRANSPOSE(CA$20:CA$25))/$AL7+CA25</f>
        <v>-0.52763451584608934</v>
      </c>
      <c r="CC25" s="22" cm="1">
        <f t="array" aca="1" ref="CC25" ca="1">$AN7/$AL7-SUMPRODUCT($AP7:$AU7,TRANSPOSE(CB$20:CB$25))/$AL7+CB25</f>
        <v>-0.53175980401888379</v>
      </c>
      <c r="CD25" s="22" cm="1">
        <f t="array" aca="1" ref="CD25" ca="1">$AN7/$AL7-SUMPRODUCT($AP7:$AU7,TRANSPOSE(CC$20:CC$25))/$AL7+CC25</f>
        <v>-0.53560053454953083</v>
      </c>
      <c r="CE25" s="22" cm="1">
        <f t="array" aca="1" ref="CE25" ca="1">$AN7/$AL7-SUMPRODUCT($AP7:$AU7,TRANSPOSE(CD$20:CD$25))/$AL7+CD25</f>
        <v>-0.53918459728201218</v>
      </c>
      <c r="CF25" s="22" cm="1">
        <f t="array" aca="1" ref="CF25" ca="1">$AN7/$AL7-SUMPRODUCT($AP7:$AU7,TRANSPOSE(CE$20:CE$25))/$AL7+CE25</f>
        <v>-0.54253638496126477</v>
      </c>
      <c r="CG25" s="22" cm="1">
        <f t="array" aca="1" ref="CG25" ca="1">$AN7/$AL7-SUMPRODUCT($AP7:$AU7,TRANSPOSE(CF$20:CF$25))/$AL7+CF25</f>
        <v>-0.54567725842510606</v>
      </c>
      <c r="CH25" s="22" cm="1">
        <f t="array" aca="1" ref="CH25" ca="1">$AN7/$AL7-SUMPRODUCT($AP7:$AU7,TRANSPOSE(CG$20:CG$25))/$AL7+CG25</f>
        <v>-0.54862594903609785</v>
      </c>
      <c r="CI25" s="22" cm="1">
        <f t="array" aca="1" ref="CI25" ca="1">$AN7/$AL7-SUMPRODUCT($AP7:$AU7,TRANSPOSE(CH$20:CH$25))/$AL7+CH25</f>
        <v>-0.55139890684879722</v>
      </c>
      <c r="CJ25" s="22" cm="1">
        <f t="array" aca="1" ref="CJ25" ca="1">$AN7/$AL7-SUMPRODUCT($AP7:$AU7,TRANSPOSE(CI$20:CI$25))/$AL7+CI25</f>
        <v>-0.5540106018642279</v>
      </c>
      <c r="CK25" s="22" cm="1">
        <f t="array" aca="1" ref="CK25" ca="1">$AN7/$AL7-SUMPRODUCT($AP7:$AU7,TRANSPOSE(CJ$20:CJ$25))/$AL7+CJ25</f>
        <v>-0.55647378473003162</v>
      </c>
      <c r="CL25" s="22" cm="1">
        <f t="array" aca="1" ref="CL25" ca="1">$AN7/$AL7-SUMPRODUCT($AP7:$AU7,TRANSPOSE(CK$20:CK$25))/$AL7+CK25</f>
        <v>-0.55879971238332204</v>
      </c>
      <c r="CM25" s="22" cm="1">
        <f t="array" aca="1" ref="CM25" ca="1">$AN7/$AL7-SUMPRODUCT($AP7:$AU7,TRANSPOSE(CL$20:CL$25))/$AL7+CL25</f>
        <v>-0.56099834338717258</v>
      </c>
      <c r="CN25" s="22" cm="1">
        <f t="array" aca="1" ref="CN25" ca="1">$AN7/$AL7-SUMPRODUCT($AP7:$AU7,TRANSPOSE(CM$20:CM$25))/$AL7+CM25</f>
        <v>-0.563078507066057</v>
      </c>
      <c r="CO25" s="22" cm="1">
        <f t="array" aca="1" ref="CO25" ca="1">$AN7/$AL7-SUMPRODUCT($AP7:$AU7,TRANSPOSE(CN$20:CN$25))/$AL7+CN25</f>
        <v>-0.56504804998731828</v>
      </c>
      <c r="CP25" s="22" cm="1">
        <f t="array" aca="1" ref="CP25" ca="1">$AN7/$AL7-SUMPRODUCT($AP7:$AU7,TRANSPOSE(CO$20:CO$25))/$AL7+CO25</f>
        <v>-0.56691396285323181</v>
      </c>
      <c r="CQ25" s="22" cm="1">
        <f t="array" aca="1" ref="CQ25" ca="1">$AN7/$AL7-SUMPRODUCT($AP7:$AU7,TRANSPOSE(CP$20:CP$25))/$AL7+CP25</f>
        <v>-0.5686824904513923</v>
      </c>
      <c r="CR25" s="22" cm="1">
        <f t="array" aca="1" ref="CR25" ca="1">$AN7/$AL7-SUMPRODUCT($AP7:$AU7,TRANSPOSE(CQ$20:CQ$25))/$AL7+CQ25</f>
        <v>-0.57035922695107244</v>
      </c>
      <c r="CS25" s="22" cm="1">
        <f t="array" aca="1" ref="CS25" ca="1">$AN7/$AL7-SUMPRODUCT($AP7:$AU7,TRANSPOSE(CR$20:CR$25))/$AL7+CR25</f>
        <v>-0.57194919852224912</v>
      </c>
      <c r="CT25" s="22" cm="1">
        <f t="array" aca="1" ref="CT25" ca="1">$AN7/$AL7-SUMPRODUCT($AP7:$AU7,TRANSPOSE(CS$20:CS$25))/$AL7+CS25</f>
        <v>-0.57345693498545847</v>
      </c>
      <c r="CU25" s="22" cm="1">
        <f t="array" aca="1" ref="CU25" ca="1">$AN7/$AL7-SUMPRODUCT($AP7:$AU7,TRANSPOSE(CT$20:CT$25))/$AL7+CT25</f>
        <v>-0.5748865319687535</v>
      </c>
      <c r="CV25" s="22" cm="1">
        <f t="array" aca="1" ref="CV25" ca="1">$AN7/$AL7-SUMPRODUCT($AP7:$AU7,TRANSPOSE(CU$20:CU$25))/$AL7+CU25</f>
        <v>-0.57624170484779691</v>
      </c>
      <c r="CW25" s="22" cm="1">
        <f t="array" aca="1" ref="CW25" ca="1">$AN7/$AL7-SUMPRODUCT($AP7:$AU7,TRANSPOSE(CV$20:CV$25))/$AL7+CV25</f>
        <v>-0.57752583557219306</v>
      </c>
      <c r="CX25" s="22" cm="1">
        <f t="array" aca="1" ref="CX25" ca="1">$AN7/$AL7-SUMPRODUCT($AP7:$AU7,TRANSPOSE(CW$20:CW$25))/$AL7+CW25</f>
        <v>-0.57874201333181574</v>
      </c>
      <c r="CY25" s="22" cm="1">
        <f t="array" aca="1" ref="CY25" ca="1">$AN7/$AL7-SUMPRODUCT($AP7:$AU7,TRANSPOSE(CX$20:CX$25))/$AL7+CX25</f>
        <v>-0.5798930698878928</v>
      </c>
      <c r="CZ25" s="22" cm="1">
        <f t="array" aca="1" ref="CZ25" ca="1">$AN7/$AL7-SUMPRODUCT($AP7:$AU7,TRANSPOSE(CY$20:CY$25))/$AL7+CY25</f>
        <v>-0.58098161028217876</v>
      </c>
      <c r="DA25" s="22" cm="1">
        <f t="array" aca="1" ref="DA25" ca="1">$AN7/$AL7-SUMPRODUCT($AP7:$AU7,TRANSPOSE(CZ$20:CZ$25))/$AL7+CZ25</f>
        <v>-0.58201003954126995</v>
      </c>
      <c r="DB25" s="22" cm="1">
        <f t="array" aca="1" ref="DB25" ca="1">$AN7/$AL7-SUMPRODUCT($AP7:$AU7,TRANSPOSE(DA$20:DA$25))/$AL7+DA25</f>
        <v>-0.58298058590994539</v>
      </c>
      <c r="DC25" s="22" cm="1">
        <f t="array" aca="1" ref="DC25" ca="1">$AN7/$AL7-SUMPRODUCT($AP7:$AU7,TRANSPOSE(DB$20:DB$25))/$AL7+DB25</f>
        <v>-0.58389532107552056</v>
      </c>
      <c r="DD25" s="22" cm="1">
        <f t="array" aca="1" ref="DD25" ca="1">$AN7/$AL7-SUMPRODUCT($AP7:$AU7,TRANSPOSE(DC$20:DC$25))/$AL7+DC25</f>
        <v>-0.58475617778307243</v>
      </c>
      <c r="DE25" s="22" cm="1">
        <f t="array" aca="1" ref="DE25" ca="1">$AN7/$AL7-SUMPRODUCT($AP7:$AU7,TRANSPOSE(DD$20:DD$25))/$AL7+DD25</f>
        <v>-0.58556496518768963</v>
      </c>
      <c r="DF25" s="22" cm="1">
        <f t="array" aca="1" ref="DF25" ca="1">$AN7/$AL7-SUMPRODUCT($AP7:$AU7,TRANSPOSE(DE$20:DE$25))/$AL7+DE25</f>
        <v>-0.58632338224345049</v>
      </c>
      <c r="DG25" s="22" cm="1">
        <f t="array" aca="1" ref="DG25" ca="1">$AN7/$AL7-SUMPRODUCT($AP7:$AU7,TRANSPOSE(DF$20:DF$25))/$AL7+DF25</f>
        <v>-0.5870330293886874</v>
      </c>
      <c r="DH25" s="22" cm="1">
        <f t="array" aca="1" ref="DH25" ca="1">$AN7/$AL7-SUMPRODUCT($AP7:$AU7,TRANSPOSE(DG$20:DG$25))/$AL7+DG25</f>
        <v>-0.5876954187523501</v>
      </c>
      <c r="DI25" s="22" cm="1">
        <f t="array" aca="1" ref="DI25" ca="1">$AN7/$AL7-SUMPRODUCT($AP7:$AU7,TRANSPOSE(DH$20:DH$25))/$AL7+DH25</f>
        <v>-0.58831198307624866</v>
      </c>
      <c r="DJ25" s="22" cm="1">
        <f t="array" aca="1" ref="DJ25" ca="1">$AN7/$AL7-SUMPRODUCT($AP7:$AU7,TRANSPOSE(DI$20:DI$25))/$AL7+DI25</f>
        <v>-0.58888408352194999</v>
      </c>
      <c r="DK25" s="22" cm="1">
        <f t="array" aca="1" ref="DK25" ca="1">$AN7/$AL7-SUMPRODUCT($AP7:$AU7,TRANSPOSE(DJ$20:DJ$25))/$AL7+DJ25</f>
        <v>-0.58941301650861111</v>
      </c>
      <c r="DL25" s="22" cm="1">
        <f t="array" aca="1" ref="DL25" ca="1">$AN7/$AL7-SUMPRODUCT($AP7:$AU7,TRANSPOSE(DK$20:DK$25))/$AL7+DK25</f>
        <v>-0.58990001970855988</v>
      </c>
      <c r="DM25" s="22" cm="1">
        <f t="array" aca="1" ref="DM25" ca="1">$AN7/$AL7-SUMPRODUCT($AP7:$AU7,TRANSPOSE(DL$20:DL$25))/$AL7+DL25</f>
        <v>-0.59034627731058154</v>
      </c>
      <c r="DN25" s="22" cm="1">
        <f t="array" aca="1" ref="DN25" ca="1">$AN7/$AL7-SUMPRODUCT($AP7:$AU7,TRANSPOSE(DM$20:DM$25))/$AL7+DM25</f>
        <v>-0.59075292464626783</v>
      </c>
      <c r="DO25" s="22" cm="1">
        <f t="array" aca="1" ref="DO25" ca="1">$AN7/$AL7-SUMPRODUCT($AP7:$AU7,TRANSPOSE(DN$20:DN$25))/$AL7+DN25</f>
        <v>-0.5911210522621565</v>
      </c>
      <c r="DP25" s="22" cm="1">
        <f t="array" aca="1" ref="DP25" ca="1">$AN7/$AL7-SUMPRODUCT($AP7:$AU7,TRANSPOSE(DO$20:DO$25))/$AL7+DO25</f>
        <v>-0.59145170950942916</v>
      </c>
      <c r="DQ25" s="22" cm="1">
        <f t="array" aca="1" ref="DQ25" ca="1">$AN7/$AL7-SUMPRODUCT($AP7:$AU7,TRANSPOSE(DP$20:DP$25))/$AL7+DP25</f>
        <v>-0.59174590771346347</v>
      </c>
      <c r="DR25" s="22" cm="1">
        <f t="array" aca="1" ref="DR25" ca="1">$AN7/$AL7-SUMPRODUCT($AP7:$AU7,TRANSPOSE(DQ$20:DQ$25))/$AL7+DQ25</f>
        <v>-0.59200462297730627</v>
      </c>
      <c r="DS25" s="22" cm="1">
        <f t="array" aca="1" ref="DS25" ca="1">$AN7/$AL7-SUMPRODUCT($AP7:$AU7,TRANSPOSE(DR$20:DR$25))/$AL7+DR25</f>
        <v>-0.59222879866601874</v>
      </c>
      <c r="DT25" s="22" cm="1">
        <f t="array" aca="1" ref="DT25" ca="1">$AN7/$AL7-SUMPRODUCT($AP7:$AU7,TRANSPOSE(DS$20:DS$25))/$AL7+DS25</f>
        <v>-0.59241934761266601</v>
      </c>
      <c r="DU25" s="22" cm="1">
        <f t="array" aca="1" ref="DU25" ca="1">$AN7/$AL7-SUMPRODUCT($AP7:$AU7,TRANSPOSE(DT$20:DT$25))/$AL7+DT25</f>
        <v>-0.5925771540813729</v>
      </c>
      <c r="DV25" s="22" cm="1">
        <f t="array" aca="1" ref="DV25" ca="1">$AN7/$AL7-SUMPRODUCT($AP7:$AU7,TRANSPOSE(DU$20:DU$25))/$AL7+DU25</f>
        <v>-0.59270307551822032</v>
      </c>
      <c r="DW25" s="22" cm="1">
        <f t="array" aca="1" ref="DW25" ca="1">$AN7/$AL7-SUMPRODUCT($AP7:$AU7,TRANSPOSE(DV$20:DV$25))/$AL7+DV25</f>
        <v>-0.59279794411673814</v>
      </c>
      <c r="DX25" s="22" cm="1">
        <f t="array" aca="1" ref="DX25" ca="1">$AN7/$AL7-SUMPRODUCT($AP7:$AU7,TRANSPOSE(DW$20:DW$25))/$AL7+DW25</f>
        <v>-0.59286256822124639</v>
      </c>
      <c r="DY25" s="22" cm="1">
        <f t="array" aca="1" ref="DY25" ca="1">$AN7/$AL7-SUMPRODUCT($AP7:$AU7,TRANSPOSE(DX$20:DX$25))/$AL7+DX25</f>
        <v>-0.59289773358827413</v>
      </c>
      <c r="DZ25" s="22" cm="1">
        <f t="array" aca="1" ref="DZ25" ca="1">$AN7/$AL7-SUMPRODUCT($AP7:$AU7,TRANSPOSE(DY$20:DY$25))/$AL7+DY25</f>
        <v>-0.59290420452364911</v>
      </c>
      <c r="EA25" s="22" cm="1">
        <f t="array" aca="1" ref="EA25" ca="1">$AN7/$AL7-SUMPRODUCT($AP7:$AU7,TRANSPOSE(DZ$20:DZ$25))/$AL7+DZ25</f>
        <v>-0.59288272491056804</v>
      </c>
      <c r="EB25" s="22" cm="1">
        <f t="array" aca="1" ref="EB25" ca="1">$AN7/$AL7-SUMPRODUCT($AP7:$AU7,TRANSPOSE(EA$20:EA$25))/$AL7+EA25</f>
        <v>-0.59283401914197797</v>
      </c>
      <c r="EC25" s="22" cm="1">
        <f t="array" aca="1" ref="EC25" ca="1">$AN7/$AL7-SUMPRODUCT($AP7:$AU7,TRANSPOSE(EB$20:EB$25))/$AL7+EB25</f>
        <v>-0.59275879296886946</v>
      </c>
      <c r="ED25" s="22" cm="1">
        <f t="array" aca="1" ref="ED25" ca="1">$AN7/$AL7-SUMPRODUCT($AP7:$AU7,TRANSPOSE(EC$20:EC$25))/$AL7+EC25</f>
        <v>-0.59265773427459356</v>
      </c>
      <c r="EE25" s="22" cm="1">
        <f t="array" aca="1" ref="EE25" ca="1">$AN7/$AL7-SUMPRODUCT($AP7:$AU7,TRANSPOSE(ED$20:ED$25))/$AL7+ED25</f>
        <v>-0.59253151378401125</v>
      </c>
      <c r="EF25" s="22" cm="1">
        <f t="array" aca="1" ref="EF25" ca="1">$AN7/$AL7-SUMPRODUCT($AP7:$AU7,TRANSPOSE(EE$20:EE$25))/$AL7+EE25</f>
        <v>-0.5923807857151544</v>
      </c>
      <c r="EG25" s="22" cm="1">
        <f t="array" aca="1" ref="EG25" ca="1">$AN7/$AL7-SUMPRODUCT($AP7:$AU7,TRANSPOSE(EF$20:EF$25))/$AL7+EF25</f>
        <v>-0.5922061883800952</v>
      </c>
      <c r="EH25" s="22" cm="1">
        <f t="array" aca="1" ref="EH25" ca="1">$AN7/$AL7-SUMPRODUCT($AP7:$AU7,TRANSPOSE(EG$20:EG$25))/$AL7+EG25</f>
        <v>-0.59200834474086805</v>
      </c>
      <c r="EI25" s="22" cm="1">
        <f t="array" aca="1" ref="EI25" ca="1">$AN7/$AL7-SUMPRODUCT($AP7:$AU7,TRANSPOSE(EH$20:EH$25))/$AL7+EH25</f>
        <v>-0.59178786292554741</v>
      </c>
      <c r="EJ25" s="22" cm="1">
        <f t="array" aca="1" ref="EJ25" ca="1">$AN7/$AL7-SUMPRODUCT($AP7:$AU7,TRANSPOSE(EI$20:EI$25))/$AL7+EI25</f>
        <v>-0.59154533670893439</v>
      </c>
      <c r="EK25" s="22" cm="1">
        <f t="array" aca="1" ref="EK25" ca="1">$AN7/$AL7-SUMPRODUCT($AP7:$AU7,TRANSPOSE(EJ$20:EJ$25))/$AL7+EJ25</f>
        <v>-0.59128134596174631</v>
      </c>
      <c r="EL25" s="22" cm="1">
        <f t="array" aca="1" ref="EL25" ca="1">$AN7/$AL7-SUMPRODUCT($AP7:$AU7,TRANSPOSE(EK$20:EK$25))/$AL7+EK25</f>
        <v>-0.59099645707171589</v>
      </c>
      <c r="EM25" s="22" cm="1">
        <f t="array" aca="1" ref="EM25" ca="1">$AN7/$AL7-SUMPRODUCT($AP7:$AU7,TRANSPOSE(EL$20:EL$25))/$AL7+EL25</f>
        <v>-0.59069122333957591</v>
      </c>
      <c r="EN25" s="22" cm="1">
        <f t="array" aca="1" ref="EN25" ca="1">$AN7/$AL7-SUMPRODUCT($AP7:$AU7,TRANSPOSE(EM$20:EM$25))/$AL7+EM25</f>
        <v>-0.59036618535254293</v>
      </c>
      <c r="EO25" s="22" cm="1">
        <f t="array" aca="1" ref="EO25" ca="1">$AN7/$AL7-SUMPRODUCT($AP7:$AU7,TRANSPOSE(EN$20:EN$25))/$AL7+EN25</f>
        <v>-0.59002187133757755</v>
      </c>
      <c r="EP25" s="22" cm="1">
        <f t="array" aca="1" ref="EP25" ca="1">$AN7/$AL7-SUMPRODUCT($AP7:$AU7,TRANSPOSE(EO$20:EO$25))/$AL7+EO25</f>
        <v>-0.58965879749643468</v>
      </c>
      <c r="EQ25" s="22" cm="1">
        <f t="array" aca="1" ref="EQ25" ca="1">$AN7/$AL7-SUMPRODUCT($AP7:$AU7,TRANSPOSE(EP$20:EP$25))/$AL7+EP25</f>
        <v>-0.5892774683242572</v>
      </c>
      <c r="ER25" s="22" cm="1">
        <f t="array" aca="1" ref="ER25" ca="1">$AN7/$AL7-SUMPRODUCT($AP7:$AU7,TRANSPOSE(EQ$20:EQ$25))/$AL7+EQ25</f>
        <v>-0.58887837691325828</v>
      </c>
      <c r="ES25" s="22" cm="1">
        <f t="array" aca="1" ref="ES25" ca="1">$AN7/$AL7-SUMPRODUCT($AP7:$AU7,TRANSPOSE(ER$20:ER$25))/$AL7+ER25</f>
        <v>-0.58846200524285719</v>
      </c>
    </row>
    <row r="26" spans="1:149">
      <c r="A26" s="6">
        <f ca="1">LN((RAND()^(-Results!$E$4))-1)</f>
        <v>5.3600523897455483</v>
      </c>
      <c r="B26" s="6">
        <f ca="1">LN((RAND()^(-Results!$E$4))-1)</f>
        <v>1.4125705397307309</v>
      </c>
      <c r="C26" s="6">
        <f ca="1">LN((RAND()^(-Results!$E$4))-1)</f>
        <v>-0.99756040080009378</v>
      </c>
      <c r="D26" s="6">
        <f ca="1">LN((RAND()^(-Results!$E$4))-1)</f>
        <v>-1.6615968404407186</v>
      </c>
      <c r="E26" s="6">
        <f ca="1">LN((RAND()^(-Results!$E$4))-1)</f>
        <v>3.412583770804607</v>
      </c>
      <c r="F26" s="6">
        <f ca="1">LN((RAND()^(-Results!$E$4))-1)</f>
        <v>2.4499302672715784</v>
      </c>
      <c r="G26" s="6">
        <f ca="1">LN((RAND()^(-Results!$E$4))-1)</f>
        <v>7.386774083904224</v>
      </c>
      <c r="H26" s="6">
        <f t="shared" ca="1" si="0"/>
        <v>4.9097415468886698</v>
      </c>
      <c r="I26" s="10">
        <f ca="1">SUMPRODUCT(J26:O26,Results!B$12:G$12)+Results!$E$5*H26</f>
        <v>-0.71828752850519351</v>
      </c>
      <c r="J26" s="10">
        <f ca="1">SUMPRODUCT($A26:$F26,Results!$B$15:$G$15)</f>
        <v>-5.824060164507447</v>
      </c>
      <c r="K26" s="10">
        <f ca="1">SUMPRODUCT($A26:$F26,Results!$B$16:$G$16)</f>
        <v>-18.745680128343373</v>
      </c>
      <c r="L26" s="10">
        <f ca="1">SUMPRODUCT($A26:$F26,Results!$B$17:$G$17)</f>
        <v>3.6114253237871159</v>
      </c>
      <c r="M26" s="10">
        <f ca="1">SUMPRODUCT($A26:$F26,Results!$B$18:$G$18)</f>
        <v>2.9009209599064829</v>
      </c>
      <c r="N26" s="10">
        <f ca="1">SUMPRODUCT($A26:$F26,Results!$B$19:$G$19)</f>
        <v>13.143411654866771</v>
      </c>
      <c r="O26" s="10">
        <f ca="1">SUMPRODUCT($A26:$F26,Results!$B$20:$G$20)</f>
        <v>-6.3684561234142949</v>
      </c>
      <c r="P26" s="10" cm="1">
        <f t="array" aca="1" ref="P26" ca="1">SUMPRODUCT(J26:O26,TRANSPOSE(BL$20:BL$25))+$AD$20-$BL$27</f>
        <v>-24.834206794983189</v>
      </c>
      <c r="Q26" s="10" cm="1">
        <f t="array" aca="1" ref="Q26" ca="1">SUMPRODUCT(J26:O26,TRANSPOSE(ES$20:ES$25))+$AD$20-$ES$27</f>
        <v>-28.019756139023244</v>
      </c>
      <c r="R26" s="10">
        <f ca="1">I26-Results!$E$5*H26</f>
        <v>-30.176736809837212</v>
      </c>
      <c r="S26" s="10" cm="1">
        <f t="array" aca="1" ref="S26" ca="1">SUMPRODUCT(J26:O26,TRANSPOSE(AR$28:AR$33))+$AD$20-$AC$26</f>
        <v>-5.1762269102571565</v>
      </c>
      <c r="T26" s="10">
        <f ca="1">SUMPRODUCT(J26:O26,Results!K$9:P$9)</f>
        <v>-29.434648375939481</v>
      </c>
      <c r="U26" s="10">
        <f ca="1">SUMPRODUCT(J26:O26,Results!K$9:P$9)+$AD$20-$AC$31</f>
        <v>-29.364053064787139</v>
      </c>
      <c r="V26" s="10">
        <f t="shared" ca="1" si="1"/>
        <v>24.115919266477995</v>
      </c>
      <c r="W26" s="10">
        <f t="shared" ca="1" si="2"/>
        <v>27.30146861051805</v>
      </c>
      <c r="X26" s="10">
        <f t="shared" ca="1" si="3"/>
        <v>29.458449281332019</v>
      </c>
      <c r="Y26" s="10">
        <f t="shared" ca="1" si="4"/>
        <v>4.457939381751963</v>
      </c>
      <c r="Z26" s="10">
        <f t="shared" ca="1" si="5"/>
        <v>25.973902722789351</v>
      </c>
      <c r="AA26" s="10">
        <f t="shared" ca="1" si="6"/>
        <v>28.645765536281946</v>
      </c>
      <c r="AC26" s="10" cm="1">
        <f t="array" aca="1" ref="AC26" ca="1">SUMPRODUCT(AE20:AJ20,TRANSPOSE(AR28:AR33))</f>
        <v>-27.25039592826186</v>
      </c>
      <c r="AK26" s="12"/>
    </row>
    <row r="27" spans="1:149" ht="16.5">
      <c r="A27" s="6">
        <f ca="1">LN((RAND()^(-Results!$E$4))-1)</f>
        <v>6.7561133292979072</v>
      </c>
      <c r="B27" s="6">
        <f ca="1">LN((RAND()^(-Results!$E$4))-1)</f>
        <v>-1.7045828217499406</v>
      </c>
      <c r="C27" s="6">
        <f ca="1">LN((RAND()^(-Results!$E$4))-1)</f>
        <v>8.7519868615667118</v>
      </c>
      <c r="D27" s="6">
        <f ca="1">LN((RAND()^(-Results!$E$4))-1)</f>
        <v>1.1893381242865968</v>
      </c>
      <c r="E27" s="6">
        <f ca="1">LN((RAND()^(-Results!$E$4))-1)</f>
        <v>1.8206327528108934</v>
      </c>
      <c r="F27" s="6">
        <f ca="1">LN((RAND()^(-Results!$E$4))-1)</f>
        <v>-0.33108028545088553</v>
      </c>
      <c r="G27" s="6">
        <f ca="1">LN((RAND()^(-Results!$E$4))-1)</f>
        <v>3.7890939108120678</v>
      </c>
      <c r="H27" s="6">
        <f t="shared" ca="1" si="0"/>
        <v>1.3120613737965141</v>
      </c>
      <c r="I27" s="10">
        <f ca="1">SUMPRODUCT(J27:O27,Results!B$12:G$12)+Results!$E$5*H27</f>
        <v>-49.459011716957406</v>
      </c>
      <c r="J27" s="10">
        <f ca="1">SUMPRODUCT($A27:$F27,Results!$B$15:$G$15)</f>
        <v>9.4608782699162361</v>
      </c>
      <c r="K27" s="10">
        <f ca="1">SUMPRODUCT($A27:$F27,Results!$B$16:$G$16)</f>
        <v>-3.9485703640705121</v>
      </c>
      <c r="L27" s="10">
        <f ca="1">SUMPRODUCT($A27:$F27,Results!$B$17:$G$17)</f>
        <v>-1.467578844199622</v>
      </c>
      <c r="M27" s="10">
        <f ca="1">SUMPRODUCT($A27:$F27,Results!$B$18:$G$18)</f>
        <v>-31.214260779709392</v>
      </c>
      <c r="N27" s="10">
        <f ca="1">SUMPRODUCT($A27:$F27,Results!$B$19:$G$19)</f>
        <v>-5.8018274071818388</v>
      </c>
      <c r="O27" s="10">
        <f ca="1">SUMPRODUCT($A27:$F27,Results!$B$20:$G$20)</f>
        <v>0.84590149202988307</v>
      </c>
      <c r="P27" s="10" cm="1">
        <f t="array" aca="1" ref="P27" ca="1">SUMPRODUCT(J27:O27,TRANSPOSE(BL$20:BL$25))+$AD$20-$BL$27</f>
        <v>-43.694887343594225</v>
      </c>
      <c r="Q27" s="10" cm="1">
        <f t="array" aca="1" ref="Q27" ca="1">SUMPRODUCT(J27:O27,TRANSPOSE(ES$20:ES$25))+$AD$20-$ES$27</f>
        <v>-54.044239770489753</v>
      </c>
      <c r="R27" s="10">
        <f ca="1">I27-Results!$E$5*H27</f>
        <v>-57.331379959736488</v>
      </c>
      <c r="S27" s="10" cm="1">
        <f t="array" aca="1" ref="S27" ca="1">SUMPRODUCT(J27:O27,TRANSPOSE(AR$28:AR$33))+$AD$20-$AC$26</f>
        <v>-25.479100685276769</v>
      </c>
      <c r="T27" s="10">
        <f ca="1">SUMPRODUCT(J27:O27,Results!K$9:P$9)</f>
        <v>-59.131423696161072</v>
      </c>
      <c r="U27" s="10">
        <f ca="1">SUMPRODUCT(J27:O27,Results!K$9:P$9)+$AD$20-$AC$31</f>
        <v>-59.060828385008733</v>
      </c>
      <c r="V27" s="10">
        <f t="shared" ca="1" si="1"/>
        <v>-5.7641243733631811</v>
      </c>
      <c r="W27" s="10">
        <f t="shared" ca="1" si="2"/>
        <v>4.5852280535323473</v>
      </c>
      <c r="X27" s="10">
        <f t="shared" ca="1" si="3"/>
        <v>7.872368242779082</v>
      </c>
      <c r="Y27" s="10">
        <f t="shared" ca="1" si="4"/>
        <v>-23.979911031680636</v>
      </c>
      <c r="Z27" s="10">
        <f t="shared" ca="1" si="5"/>
        <v>-22.766821465662861</v>
      </c>
      <c r="AA27" s="10">
        <f t="shared" ca="1" si="6"/>
        <v>9.6018166680513275</v>
      </c>
      <c r="AP27" s="46" t="s">
        <v>237</v>
      </c>
      <c r="AQ27" s="46" t="s">
        <v>250</v>
      </c>
      <c r="AR27" s="46" t="s">
        <v>251</v>
      </c>
      <c r="AV27" s="17"/>
      <c r="AW27" s="66" t="s">
        <v>247</v>
      </c>
      <c r="AX27" s="10" cm="1">
        <f t="array" aca="1" ref="AX27" ca="1">SUMPRODUCT(AX20:AX25,TRANSPOSE($AE20:$AJ20))</f>
        <v>-34.299148235350771</v>
      </c>
      <c r="AY27" s="10" cm="1">
        <f t="array" aca="1" ref="AY27" ca="1">SUMPRODUCT(AY20:AY25,TRANSPOSE($AE20:$AJ20))</f>
        <v>-24.390500991465203</v>
      </c>
      <c r="AZ27" s="10" cm="1">
        <f t="array" aca="1" ref="AZ27" ca="1">SUMPRODUCT(AZ20:AZ25,TRANSPOSE($AE20:$AJ20))</f>
        <v>-27.143642606280132</v>
      </c>
      <c r="BA27" s="10" cm="1">
        <f t="array" aca="1" ref="BA27" ca="1">SUMPRODUCT(BA20:BA25,TRANSPOSE($AE20:$AJ20))</f>
        <v>-26.220568125921631</v>
      </c>
      <c r="BB27" s="10" cm="1">
        <f t="array" aca="1" ref="BB27" ca="1">SUMPRODUCT(BB20:BB25,TRANSPOSE($AE20:$AJ20))</f>
        <v>-26.342822580406743</v>
      </c>
      <c r="BC27" s="10" cm="1">
        <f t="array" aca="1" ref="BC27" ca="1">SUMPRODUCT(BC20:BC25,TRANSPOSE($AE20:$AJ20))</f>
        <v>-26.163213706367433</v>
      </c>
      <c r="BD27" s="10" cm="1">
        <f t="array" aca="1" ref="BD27" ca="1">SUMPRODUCT(BD20:BD25,TRANSPOSE($AE20:$AJ20))</f>
        <v>-26.076445893485264</v>
      </c>
      <c r="BE27" s="10" cm="1">
        <f t="array" aca="1" ref="BE27" ca="1">SUMPRODUCT(BE20:BE25,TRANSPOSE($AE20:$AJ20))</f>
        <v>-25.972747808551837</v>
      </c>
      <c r="BF27" s="10" cm="1">
        <f t="array" aca="1" ref="BF27" ca="1">SUMPRODUCT(BF20:BF25,TRANSPOSE($AE20:$AJ20))</f>
        <v>-25.885552244114358</v>
      </c>
      <c r="BG27" s="10" cm="1">
        <f t="array" aca="1" ref="BG27" ca="1">SUMPRODUCT(BG20:BG25,TRANSPOSE($AE20:$AJ20))</f>
        <v>-25.805825692284987</v>
      </c>
      <c r="BH27" s="10" cm="1">
        <f t="array" aca="1" ref="BH27" ca="1">SUMPRODUCT(BH20:BH25,TRANSPOSE($AE20:$AJ20))</f>
        <v>-25.735998749527781</v>
      </c>
      <c r="BI27" s="10" cm="1">
        <f t="array" aca="1" ref="BI27" ca="1">SUMPRODUCT(BI20:BI25,TRANSPOSE($AE20:$AJ20))</f>
        <v>-25.674763853763597</v>
      </c>
      <c r="BJ27" s="10" cm="1">
        <f t="array" aca="1" ref="BJ27" ca="1">SUMPRODUCT(BJ20:BJ25,TRANSPOSE($AE20:$AJ20))</f>
        <v>-25.6216572575334</v>
      </c>
      <c r="BK27" s="10" cm="1">
        <f t="array" aca="1" ref="BK27" ca="1">SUMPRODUCT(BK20:BK25,TRANSPOSE($AE20:$AJ20))</f>
        <v>-25.575871254368771</v>
      </c>
      <c r="BL27" s="10" cm="1">
        <f t="array" aca="1" ref="BL27" ca="1">SUMPRODUCT(BL20:BL25,TRANSPOSE($AE20:$AJ20))</f>
        <v>-25.536677244281087</v>
      </c>
      <c r="BM27" s="10" cm="1">
        <f t="array" aca="1" ref="BM27" ca="1">SUMPRODUCT(BM20:BM25,TRANSPOSE($AE20:$AJ20))</f>
        <v>-25.50335248951593</v>
      </c>
      <c r="BN27" s="10" cm="1">
        <f t="array" aca="1" ref="BN27" ca="1">SUMPRODUCT(BN20:BN25,TRANSPOSE($AE20:$AJ20))</f>
        <v>-25.475228486498317</v>
      </c>
      <c r="BO27" s="10" cm="1">
        <f t="array" aca="1" ref="BO27" ca="1">SUMPRODUCT(BO20:BO25,TRANSPOSE($AE20:$AJ20))</f>
        <v>-25.451690717398826</v>
      </c>
      <c r="BP27" s="10" cm="1">
        <f t="array" aca="1" ref="BP27" ca="1">SUMPRODUCT(BP20:BP25,TRANSPOSE($AE20:$AJ20))</f>
        <v>-25.432183825117718</v>
      </c>
      <c r="BQ27" s="10" cm="1">
        <f t="array" aca="1" ref="BQ27" ca="1">SUMPRODUCT(BQ20:BQ25,TRANSPOSE($AE20:$AJ20))</f>
        <v>-25.416209981010638</v>
      </c>
      <c r="BR27" s="10" cm="1">
        <f t="array" aca="1" ref="BR27" ca="1">SUMPRODUCT(BR20:BR25,TRANSPOSE($AE20:$AJ20))</f>
        <v>-25.403326138531721</v>
      </c>
      <c r="BS27" s="10" cm="1">
        <f t="array" aca="1" ref="BS27" ca="1">SUMPRODUCT(BS20:BS25,TRANSPOSE($AE20:$AJ20))</f>
        <v>-25.393139939373199</v>
      </c>
      <c r="BT27" s="10" cm="1">
        <f t="array" aca="1" ref="BT27" ca="1">SUMPRODUCT(BT20:BT25,TRANSPOSE($AE20:$AJ20))</f>
        <v>-25.385305234424138</v>
      </c>
      <c r="BU27" s="10" cm="1">
        <f t="array" aca="1" ref="BU27" ca="1">SUMPRODUCT(BU20:BU25,TRANSPOSE($AE20:$AJ20))</f>
        <v>-25.379517500491282</v>
      </c>
      <c r="BV27" s="10" cm="1">
        <f t="array" aca="1" ref="BV27" ca="1">SUMPRODUCT(BV20:BV25,TRANSPOSE($AE20:$AJ20))</f>
        <v>-25.375509408342989</v>
      </c>
      <c r="BW27" s="10" cm="1">
        <f t="array" aca="1" ref="BW27" ca="1">SUMPRODUCT(BW20:BW25,TRANSPOSE($AE20:$AJ20))</f>
        <v>-25.37304666073809</v>
      </c>
      <c r="BX27" s="10" cm="1">
        <f t="array" aca="1" ref="BX27" ca="1">SUMPRODUCT(BX20:BX25,TRANSPOSE($AE20:$AJ20))</f>
        <v>-25.37192416576648</v>
      </c>
      <c r="BY27" s="10" cm="1">
        <f t="array" aca="1" ref="BY27" ca="1">SUMPRODUCT(BY20:BY25,TRANSPOSE($AE20:$AJ20))</f>
        <v>-25.371962567569213</v>
      </c>
      <c r="BZ27" s="10" cm="1">
        <f t="array" aca="1" ref="BZ27" ca="1">SUMPRODUCT(BZ20:BZ25,TRANSPOSE($AE20:$AJ20))</f>
        <v>-25.373005132852292</v>
      </c>
      <c r="CA27" s="10" cm="1">
        <f t="array" aca="1" ref="CA27" ca="1">SUMPRODUCT(CA20:CA25,TRANSPOSE($AE20:$AJ20))</f>
        <v>-25.374914977045869</v>
      </c>
      <c r="CB27" s="10" cm="1">
        <f t="array" aca="1" ref="CB27" ca="1">SUMPRODUCT(CB20:CB25,TRANSPOSE($AE20:$AJ20))</f>
        <v>-25.377572606327401</v>
      </c>
      <c r="CC27" s="10" cm="1">
        <f t="array" aca="1" ref="CC27" ca="1">SUMPRODUCT(CC20:CC25,TRANSPOSE($AE20:$AJ20))</f>
        <v>-25.380873748200671</v>
      </c>
      <c r="CD27" s="10" cm="1">
        <f t="array" aca="1" ref="CD27" ca="1">SUMPRODUCT(CD20:CD25,TRANSPOSE($AE20:$AJ20))</f>
        <v>-25.384727442433118</v>
      </c>
      <c r="CE27" s="10" cm="1">
        <f t="array" aca="1" ref="CE27" ca="1">SUMPRODUCT(CE20:CE25,TRANSPOSE($AE20:$AJ20))</f>
        <v>-25.389054364823828</v>
      </c>
      <c r="CF27" s="10" cm="1">
        <f t="array" aca="1" ref="CF27" ca="1">SUMPRODUCT(CF20:CF25,TRANSPOSE($AE20:$AJ20))</f>
        <v>-25.393785357838237</v>
      </c>
      <c r="CG27" s="10" cm="1">
        <f t="array" aca="1" ref="CG27" ca="1">SUMPRODUCT(CG20:CG25,TRANSPOSE($AE20:$AJ20))</f>
        <v>-25.398860144162647</v>
      </c>
      <c r="CH27" s="10" cm="1">
        <f t="array" aca="1" ref="CH27" ca="1">SUMPRODUCT(CH20:CH25,TRANSPOSE($AE20:$AJ20))</f>
        <v>-25.404226201428905</v>
      </c>
      <c r="CI27" s="10" cm="1">
        <f t="array" aca="1" ref="CI27" ca="1">SUMPRODUCT(CI20:CI25,TRANSPOSE($AE20:$AJ20))</f>
        <v>-25.409837778570527</v>
      </c>
      <c r="CJ27" s="10" cm="1">
        <f t="array" aca="1" ref="CJ27" ca="1">SUMPRODUCT(CJ20:CJ25,TRANSPOSE($AE20:$AJ20))</f>
        <v>-25.41565503639341</v>
      </c>
      <c r="CK27" s="10" cm="1">
        <f t="array" aca="1" ref="CK27" ca="1">SUMPRODUCT(CK20:CK25,TRANSPOSE($AE20:$AJ20))</f>
        <v>-25.421643296926042</v>
      </c>
      <c r="CL27" s="10" cm="1">
        <f t="array" aca="1" ref="CL27" ca="1">SUMPRODUCT(CL20:CL25,TRANSPOSE($AE20:$AJ20))</f>
        <v>-25.427772387928368</v>
      </c>
      <c r="CM27" s="10" cm="1">
        <f t="array" aca="1" ref="CM27" ca="1">SUMPRODUCT(CM20:CM25,TRANSPOSE($AE20:$AJ20))</f>
        <v>-25.434016070576881</v>
      </c>
      <c r="CN27" s="10" cm="1">
        <f t="array" aca="1" ref="CN27" ca="1">SUMPRODUCT(CN20:CN25,TRANSPOSE($AE20:$AJ20))</f>
        <v>-25.440351539811111</v>
      </c>
      <c r="CO27" s="10" cm="1">
        <f t="array" aca="1" ref="CO27" ca="1">SUMPRODUCT(CO20:CO25,TRANSPOSE($AE20:$AJ20))</f>
        <v>-25.446758988128952</v>
      </c>
      <c r="CP27" s="10" cm="1">
        <f t="array" aca="1" ref="CP27" ca="1">SUMPRODUCT(CP20:CP25,TRANSPOSE($AE20:$AJ20))</f>
        <v>-25.453221224771859</v>
      </c>
      <c r="CQ27" s="10" cm="1">
        <f t="array" aca="1" ref="CQ27" ca="1">SUMPRODUCT(CQ20:CQ25,TRANSPOSE($AE20:$AJ20))</f>
        <v>-25.459723343255163</v>
      </c>
      <c r="CR27" s="10" cm="1">
        <f t="array" aca="1" ref="CR27" ca="1">SUMPRODUCT(CR20:CR25,TRANSPOSE($AE20:$AJ20))</f>
        <v>-25.466252431090702</v>
      </c>
      <c r="CS27" s="10" cm="1">
        <f t="array" aca="1" ref="CS27" ca="1">SUMPRODUCT(CS20:CS25,TRANSPOSE($AE20:$AJ20))</f>
        <v>-25.472797316330414</v>
      </c>
      <c r="CT27" s="10" cm="1">
        <f t="array" aca="1" ref="CT27" ca="1">SUMPRODUCT(CT20:CT25,TRANSPOSE($AE20:$AJ20))</f>
        <v>-25.479348346243384</v>
      </c>
      <c r="CU27" s="10" cm="1">
        <f t="array" aca="1" ref="CU27" ca="1">SUMPRODUCT(CU20:CU25,TRANSPOSE($AE20:$AJ20))</f>
        <v>-25.485897194036177</v>
      </c>
      <c r="CV27" s="10" cm="1">
        <f t="array" aca="1" ref="CV27" ca="1">SUMPRODUCT(CV20:CV25,TRANSPOSE($AE20:$AJ20))</f>
        <v>-25.492436690049075</v>
      </c>
      <c r="CW27" s="10" cm="1">
        <f t="array" aca="1" ref="CW27" ca="1">SUMPRODUCT(CW20:CW25,TRANSPOSE($AE20:$AJ20))</f>
        <v>-25.498960674315612</v>
      </c>
      <c r="CX27" s="10" cm="1">
        <f t="array" aca="1" ref="CX27" ca="1">SUMPRODUCT(CX20:CX25,TRANSPOSE($AE20:$AJ20))</f>
        <v>-25.505463867770981</v>
      </c>
      <c r="CY27" s="10" cm="1">
        <f t="array" aca="1" ref="CY27" ca="1">SUMPRODUCT(CY20:CY25,TRANSPOSE($AE20:$AJ20))</f>
        <v>-25.511941759741021</v>
      </c>
      <c r="CZ27" s="10" cm="1">
        <f t="array" aca="1" ref="CZ27" ca="1">SUMPRODUCT(CZ20:CZ25,TRANSPOSE($AE20:$AJ20))</f>
        <v>-25.518390509646231</v>
      </c>
      <c r="DA27" s="10" cm="1">
        <f t="array" aca="1" ref="DA27" ca="1">SUMPRODUCT(DA20:DA25,TRANSPOSE($AE20:$AJ20))</f>
        <v>-25.524806861118371</v>
      </c>
      <c r="DB27" s="10" cm="1">
        <f t="array" aca="1" ref="DB27" ca="1">SUMPRODUCT(DB20:DB25,TRANSPOSE($AE20:$AJ20))</f>
        <v>-25.531188066957547</v>
      </c>
      <c r="DC27" s="10" cm="1">
        <f t="array" aca="1" ref="DC27" ca="1">SUMPRODUCT(DC20:DC25,TRANSPOSE($AE20:$AJ20))</f>
        <v>-25.537531823557266</v>
      </c>
      <c r="DD27" s="10" cm="1">
        <f t="array" aca="1" ref="DD27" ca="1">SUMPRODUCT(DD20:DD25,TRANSPOSE($AE20:$AJ20))</f>
        <v>-25.543836213600631</v>
      </c>
      <c r="DE27" s="10" cm="1">
        <f t="array" aca="1" ref="DE27" ca="1">SUMPRODUCT(DE20:DE25,TRANSPOSE($AE20:$AJ20))</f>
        <v>-25.55009965598196</v>
      </c>
      <c r="DF27" s="10" cm="1">
        <f t="array" aca="1" ref="DF27" ca="1">SUMPRODUCT(DF20:DF25,TRANSPOSE($AE20:$AJ20))</f>
        <v>-25.556320862042114</v>
      </c>
      <c r="DG27" s="10" cm="1">
        <f t="array" aca="1" ref="DG27" ca="1">SUMPRODUCT(DG20:DG25,TRANSPOSE($AE20:$AJ20))</f>
        <v>-25.562498797320597</v>
      </c>
      <c r="DH27" s="10" cm="1">
        <f t="array" aca="1" ref="DH27" ca="1">SUMPRODUCT(DH20:DH25,TRANSPOSE($AE20:$AJ20))</f>
        <v>-25.568632648129558</v>
      </c>
      <c r="DI27" s="10" cm="1">
        <f t="array" aca="1" ref="DI27" ca="1">SUMPRODUCT(DI20:DI25,TRANSPOSE($AE20:$AJ20))</f>
        <v>-25.574721792341705</v>
      </c>
      <c r="DJ27" s="10" cm="1">
        <f t="array" aca="1" ref="DJ27" ca="1">SUMPRODUCT(DJ20:DJ25,TRANSPOSE($AE20:$AJ20))</f>
        <v>-25.580765773862417</v>
      </c>
      <c r="DK27" s="10" cm="1">
        <f t="array" aca="1" ref="DK27" ca="1">SUMPRODUCT(DK20:DK25,TRANSPOSE($AE20:$AJ20))</f>
        <v>-25.586764280322328</v>
      </c>
      <c r="DL27" s="10" cm="1">
        <f t="array" aca="1" ref="DL27" ca="1">SUMPRODUCT(DL20:DL25,TRANSPOSE($AE20:$AJ20))</f>
        <v>-25.592717123585757</v>
      </c>
      <c r="DM27" s="10" cm="1">
        <f t="array" aca="1" ref="DM27" ca="1">SUMPRODUCT(DM20:DM25,TRANSPOSE($AE20:$AJ20))</f>
        <v>-25.598624222721277</v>
      </c>
      <c r="DN27" s="10" cm="1">
        <f t="array" aca="1" ref="DN27" ca="1">SUMPRODUCT(DN20:DN25,TRANSPOSE($AE20:$AJ20))</f>
        <v>-25.604485589125517</v>
      </c>
      <c r="DO27" s="10" cm="1">
        <f t="array" aca="1" ref="DO27" ca="1">SUMPRODUCT(DO20:DO25,TRANSPOSE($AE20:$AJ20))</f>
        <v>-25.610301313529803</v>
      </c>
      <c r="DP27" s="10" cm="1">
        <f t="array" aca="1" ref="DP27" ca="1">SUMPRODUCT(DP20:DP25,TRANSPOSE($AE20:$AJ20))</f>
        <v>-25.616071554653949</v>
      </c>
      <c r="DQ27" s="10" cm="1">
        <f t="array" aca="1" ref="DQ27" ca="1">SUMPRODUCT(DQ20:DQ25,TRANSPOSE($AE20:$AJ20))</f>
        <v>-25.621796529300482</v>
      </c>
      <c r="DR27" s="10" cm="1">
        <f t="array" aca="1" ref="DR27" ca="1">SUMPRODUCT(DR20:DR25,TRANSPOSE($AE20:$AJ20))</f>
        <v>-25.627476503708998</v>
      </c>
      <c r="DS27" s="10" cm="1">
        <f t="array" aca="1" ref="DS27" ca="1">SUMPRODUCT(DS20:DS25,TRANSPOSE($AE20:$AJ20))</f>
        <v>-25.633111786012755</v>
      </c>
      <c r="DT27" s="10" cm="1">
        <f t="array" aca="1" ref="DT27" ca="1">SUMPRODUCT(DT20:DT25,TRANSPOSE($AE20:$AJ20))</f>
        <v>-25.638702719659783</v>
      </c>
      <c r="DU27" s="10" cm="1">
        <f t="array" aca="1" ref="DU27" ca="1">SUMPRODUCT(DU20:DU25,TRANSPOSE($AE20:$AJ20))</f>
        <v>-25.64424967767744</v>
      </c>
      <c r="DV27" s="10" cm="1">
        <f t="array" aca="1" ref="DV27" ca="1">SUMPRODUCT(DV20:DV25,TRANSPOSE($AE20:$AJ20))</f>
        <v>-25.649753057675181</v>
      </c>
      <c r="DW27" s="10" cm="1">
        <f t="array" aca="1" ref="DW27" ca="1">SUMPRODUCT(DW20:DW25,TRANSPOSE($AE20:$AJ20))</f>
        <v>-25.655213277493004</v>
      </c>
      <c r="DX27" s="10" cm="1">
        <f t="array" aca="1" ref="DX27" ca="1">SUMPRODUCT(DX20:DX25,TRANSPOSE($AE20:$AJ20))</f>
        <v>-25.660630771414866</v>
      </c>
      <c r="DY27" s="10" cm="1">
        <f t="array" aca="1" ref="DY27" ca="1">SUMPRODUCT(DY20:DY25,TRANSPOSE($AE20:$AJ20))</f>
        <v>-25.666005986876279</v>
      </c>
      <c r="DZ27" s="10" cm="1">
        <f t="array" aca="1" ref="DZ27" ca="1">SUMPRODUCT(DZ20:DZ25,TRANSPOSE($AE20:$AJ20))</f>
        <v>-25.671339381604454</v>
      </c>
      <c r="EA27" s="10" cm="1">
        <f t="array" aca="1" ref="EA27" ca="1">SUMPRODUCT(EA20:EA25,TRANSPOSE($AE20:$AJ20))</f>
        <v>-25.67663142113641</v>
      </c>
      <c r="EB27" s="10" cm="1">
        <f t="array" aca="1" ref="EB27" ca="1">SUMPRODUCT(EB20:EB25,TRANSPOSE($AE20:$AJ20))</f>
        <v>-25.681882576668258</v>
      </c>
      <c r="EC27" s="10" cm="1">
        <f t="array" aca="1" ref="EC27" ca="1">SUMPRODUCT(EC20:EC25,TRANSPOSE($AE20:$AJ20))</f>
        <v>-25.687093323193594</v>
      </c>
      <c r="ED27" s="10" cm="1">
        <f t="array" aca="1" ref="ED27" ca="1">SUMPRODUCT(ED20:ED25,TRANSPOSE($AE20:$AJ20))</f>
        <v>-25.692264137895158</v>
      </c>
      <c r="EE27" s="10" cm="1">
        <f t="array" aca="1" ref="EE27" ca="1">SUMPRODUCT(EE20:EE25,TRANSPOSE($AE20:$AJ20))</f>
        <v>-25.697395498757672</v>
      </c>
      <c r="EF27" s="10" cm="1">
        <f t="array" aca="1" ref="EF27" ca="1">SUMPRODUCT(EF20:EF25,TRANSPOSE($AE20:$AJ20))</f>
        <v>-25.702487883374207</v>
      </c>
      <c r="EG27" s="10" cm="1">
        <f t="array" aca="1" ref="EG27" ca="1">SUMPRODUCT(EG20:EG25,TRANSPOSE($AE20:$AJ20))</f>
        <v>-25.707541767921597</v>
      </c>
      <c r="EH27" s="10" cm="1">
        <f t="array" aca="1" ref="EH27" ca="1">SUMPRODUCT(EH20:EH25,TRANSPOSE($AE20:$AJ20))</f>
        <v>-25.712557626283701</v>
      </c>
      <c r="EI27" s="10" cm="1">
        <f t="array" aca="1" ref="EI27" ca="1">SUMPRODUCT(EI20:EI25,TRANSPOSE($AE20:$AJ20))</f>
        <v>-25.717535929303679</v>
      </c>
      <c r="EJ27" s="10" cm="1">
        <f t="array" aca="1" ref="EJ27" ca="1">SUMPRODUCT(EJ20:EJ25,TRANSPOSE($AE20:$AJ20))</f>
        <v>-25.722477144148996</v>
      </c>
      <c r="EK27" s="10" cm="1">
        <f t="array" aca="1" ref="EK27" ca="1">SUMPRODUCT(EK20:EK25,TRANSPOSE($AE20:$AJ20))</f>
        <v>-25.727381733774997</v>
      </c>
      <c r="EL27" s="10" cm="1">
        <f t="array" aca="1" ref="EL27" ca="1">SUMPRODUCT(EL20:EL25,TRANSPOSE($AE20:$AJ20))</f>
        <v>-25.732250156474098</v>
      </c>
      <c r="EM27" s="10" cm="1">
        <f t="array" aca="1" ref="EM27" ca="1">SUMPRODUCT(EM20:EM25,TRANSPOSE($AE20:$AJ20))</f>
        <v>-25.737082865500099</v>
      </c>
      <c r="EN27" s="10" cm="1">
        <f t="array" aca="1" ref="EN27" ca="1">SUMPRODUCT(EN20:EN25,TRANSPOSE($AE20:$AJ20))</f>
        <v>-25.741880308757583</v>
      </c>
      <c r="EO27" s="10" cm="1">
        <f t="array" aca="1" ref="EO27" ca="1">SUMPRODUCT(EO20:EO25,TRANSPOSE($AE20:$AJ20))</f>
        <v>-25.746642928548319</v>
      </c>
      <c r="EP27" s="10" cm="1">
        <f t="array" aca="1" ref="EP27" ca="1">SUMPRODUCT(EP20:EP25,TRANSPOSE($AE20:$AJ20))</f>
        <v>-25.751371161367061</v>
      </c>
      <c r="EQ27" s="10" cm="1">
        <f t="array" aca="1" ref="EQ27" ca="1">SUMPRODUCT(EQ20:EQ25,TRANSPOSE($AE20:$AJ20))</f>
        <v>-25.756065437740258</v>
      </c>
      <c r="ER27" s="10" cm="1">
        <f t="array" aca="1" ref="ER27" ca="1">SUMPRODUCT(ER20:ER25,TRANSPOSE($AE20:$AJ20))</f>
        <v>-25.760726182102381</v>
      </c>
      <c r="ES27" s="10" cm="1">
        <f t="array" aca="1" ref="ES27" ca="1">SUMPRODUCT(ES20:ES25,TRANSPOSE($AE20:$AJ20))</f>
        <v>-25.765353812704404</v>
      </c>
    </row>
    <row r="28" spans="1:149">
      <c r="A28" s="6">
        <f ca="1">LN((RAND()^(-Results!$E$4))-1)</f>
        <v>-2.0977694107159892</v>
      </c>
      <c r="B28" s="6">
        <f ca="1">LN((RAND()^(-Results!$E$4))-1)</f>
        <v>4.6369613350315912</v>
      </c>
      <c r="C28" s="6">
        <f ca="1">LN((RAND()^(-Results!$E$4))-1)</f>
        <v>0.50281312379897614</v>
      </c>
      <c r="D28" s="6">
        <f ca="1">LN((RAND()^(-Results!$E$4))-1)</f>
        <v>0.22050085586907206</v>
      </c>
      <c r="E28" s="6">
        <f ca="1">LN((RAND()^(-Results!$E$4))-1)</f>
        <v>-0.57629814179053607</v>
      </c>
      <c r="F28" s="6">
        <f ca="1">LN((RAND()^(-Results!$E$4))-1)</f>
        <v>2.2432033182039368</v>
      </c>
      <c r="G28" s="6">
        <f ca="1">LN((RAND()^(-Results!$E$4))-1)</f>
        <v>2.249881596639403</v>
      </c>
      <c r="H28" s="6">
        <f t="shared" ca="1" si="0"/>
        <v>-0.22715094037615069</v>
      </c>
      <c r="I28" s="10">
        <f ca="1">SUMPRODUCT(J28:O28,Results!B$12:G$12)+Results!$E$5*H28</f>
        <v>-11.1543017023033</v>
      </c>
      <c r="J28" s="10">
        <f ca="1">SUMPRODUCT($A28:$F28,Results!$B$15:$G$15)</f>
        <v>5.9620381000819549</v>
      </c>
      <c r="K28" s="10">
        <f ca="1">SUMPRODUCT($A28:$F28,Results!$B$16:$G$16)</f>
        <v>-4.2687220224611337</v>
      </c>
      <c r="L28" s="10">
        <f ca="1">SUMPRODUCT($A28:$F28,Results!$B$17:$G$17)</f>
        <v>-8.2016827712477642</v>
      </c>
      <c r="M28" s="10">
        <f ca="1">SUMPRODUCT($A28:$F28,Results!$B$18:$G$18)</f>
        <v>-16.761239194624768</v>
      </c>
      <c r="N28" s="10">
        <f ca="1">SUMPRODUCT($A28:$F28,Results!$B$19:$G$19)</f>
        <v>-5.4534046602968358</v>
      </c>
      <c r="O28" s="10">
        <f ca="1">SUMPRODUCT($A28:$F28,Results!$B$20:$G$20)</f>
        <v>-18.565157314112724</v>
      </c>
      <c r="P28" s="10" cm="1">
        <f t="array" aca="1" ref="P28" ca="1">SUMPRODUCT(J28:O28,TRANSPOSE(BL$20:BL$25))+$AD$20-$BL$27</f>
        <v>-20.695172235145442</v>
      </c>
      <c r="Q28" s="10" cm="1">
        <f t="array" aca="1" ref="Q28" ca="1">SUMPRODUCT(J28:O28,TRANSPOSE(ES$20:ES$25))+$AD$20-$ES$27</f>
        <v>-15.129547682824956</v>
      </c>
      <c r="R28" s="10">
        <f ca="1">I28-Results!$E$5*H28</f>
        <v>-9.7913960600463952</v>
      </c>
      <c r="S28" s="10" cm="1">
        <f t="array" aca="1" ref="S28" ca="1">SUMPRODUCT(J28:O28,TRANSPOSE(AR$28:AR$33))+$AD$20-$AC$26</f>
        <v>-28.633169969870728</v>
      </c>
      <c r="T28" s="10">
        <f ca="1">SUMPRODUCT(J28:O28,Results!K$9:P$9)</f>
        <v>-10.737683238501099</v>
      </c>
      <c r="U28" s="10">
        <f ca="1">SUMPRODUCT(J28:O28,Results!K$9:P$9)+$AD$20-$AC$31</f>
        <v>-10.667087927348756</v>
      </c>
      <c r="V28" s="10">
        <f t="shared" ca="1" si="1"/>
        <v>9.5408705328421419</v>
      </c>
      <c r="W28" s="10">
        <f t="shared" ca="1" si="2"/>
        <v>3.975245980521656</v>
      </c>
      <c r="X28" s="10">
        <f t="shared" ca="1" si="3"/>
        <v>-1.362905642256905</v>
      </c>
      <c r="Y28" s="10">
        <f t="shared" ca="1" si="4"/>
        <v>17.478868267567428</v>
      </c>
      <c r="Z28" s="10">
        <f t="shared" ca="1" si="5"/>
        <v>15.537888548991244</v>
      </c>
      <c r="AA28" s="10">
        <f t="shared" ca="1" si="6"/>
        <v>-0.48721377495454377</v>
      </c>
      <c r="AC28" s="45" t="s">
        <v>266</v>
      </c>
      <c r="AP28" s="12">
        <f ca="1">AE11/AE12</f>
        <v>-1.2608850313630195</v>
      </c>
      <c r="AQ28" s="12" cm="1">
        <f t="array" aca="1" ref="AQ28" ca="1">SUMPRODUCT($AP2:$AU2,TRANSPOSE(AP$28:AP$33))</f>
        <v>-1151598.9686018853</v>
      </c>
      <c r="AR28" s="3">
        <f ca="1">AP28*$AQ$39</f>
        <v>-0.59111500914861936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</row>
    <row r="29" spans="1:149">
      <c r="A29" s="6">
        <f ca="1">LN((RAND()^(-Results!$E$4))-1)</f>
        <v>2.8464323255618651</v>
      </c>
      <c r="B29" s="6">
        <f ca="1">LN((RAND()^(-Results!$E$4))-1)</f>
        <v>3.2375153001833001</v>
      </c>
      <c r="C29" s="6">
        <f ca="1">LN((RAND()^(-Results!$E$4))-1)</f>
        <v>-0.39055556136048469</v>
      </c>
      <c r="D29" s="6">
        <f ca="1">LN((RAND()^(-Results!$E$4))-1)</f>
        <v>2.12835305560924</v>
      </c>
      <c r="E29" s="6">
        <f ca="1">LN((RAND()^(-Results!$E$4))-1)</f>
        <v>6.831628369059306</v>
      </c>
      <c r="F29" s="6">
        <f ca="1">LN((RAND()^(-Results!$E$4))-1)</f>
        <v>3.3940949351391825</v>
      </c>
      <c r="G29" s="6">
        <f ca="1">LN((RAND()^(-Results!$E$4))-1)</f>
        <v>2.1159882846179774</v>
      </c>
      <c r="H29" s="6">
        <f t="shared" ca="1" si="0"/>
        <v>-0.36104425239757632</v>
      </c>
      <c r="I29" s="10">
        <f ca="1">SUMPRODUCT(J29:O29,Results!B$12:G$12)+Results!$E$5*H29</f>
        <v>-15.461407472976184</v>
      </c>
      <c r="J29" s="10">
        <f ca="1">SUMPRODUCT($A29:$F29,Results!$B$15:$G$15)</f>
        <v>2.569343171443661</v>
      </c>
      <c r="K29" s="10">
        <f ca="1">SUMPRODUCT($A29:$F29,Results!$B$16:$G$16)</f>
        <v>-12.310738002671261</v>
      </c>
      <c r="L29" s="10">
        <f ca="1">SUMPRODUCT($A29:$F29,Results!$B$17:$G$17)</f>
        <v>1.6342323888352026</v>
      </c>
      <c r="M29" s="10">
        <f ca="1">SUMPRODUCT($A29:$F29,Results!$B$18:$G$18)</f>
        <v>-0.28712182472921466</v>
      </c>
      <c r="N29" s="10">
        <f ca="1">SUMPRODUCT($A29:$F29,Results!$B$19:$G$19)</f>
        <v>2.6920163093993215</v>
      </c>
      <c r="O29" s="10">
        <f ca="1">SUMPRODUCT($A29:$F29,Results!$B$20:$G$20)</f>
        <v>-25.337645086312364</v>
      </c>
      <c r="P29" s="10" cm="1">
        <f t="array" aca="1" ref="P29" ca="1">SUMPRODUCT(J29:O29,TRANSPOSE(BL$20:BL$25))+$AD$20-$BL$27</f>
        <v>-11.987751755830175</v>
      </c>
      <c r="Q29" s="10" cm="1">
        <f t="array" aca="1" ref="Q29" ca="1">SUMPRODUCT(J29:O29,TRANSPOSE(ES$20:ES$25))+$AD$20-$ES$27</f>
        <v>-9.9315436398874724</v>
      </c>
      <c r="R29" s="10">
        <f ca="1">I29-Results!$E$5*H29</f>
        <v>-13.295141958590726</v>
      </c>
      <c r="S29" s="10" cm="1">
        <f t="array" aca="1" ref="S29" ca="1">SUMPRODUCT(J29:O29,TRANSPOSE(AR$28:AR$33))+$AD$20-$AC$26</f>
        <v>-11.902675149907338</v>
      </c>
      <c r="T29" s="10">
        <f ca="1">SUMPRODUCT(J29:O29,Results!K$9:P$9)</f>
        <v>-11.928991777890612</v>
      </c>
      <c r="U29" s="10">
        <f ca="1">SUMPRODUCT(J29:O29,Results!K$9:P$9)+$AD$20-$AC$31</f>
        <v>-11.858396466738274</v>
      </c>
      <c r="V29" s="10">
        <f t="shared" ca="1" si="1"/>
        <v>-3.4736557171460092</v>
      </c>
      <c r="W29" s="10">
        <f t="shared" ca="1" si="2"/>
        <v>-5.5298638330887115</v>
      </c>
      <c r="X29" s="10">
        <f t="shared" ca="1" si="3"/>
        <v>-2.1662655143854579</v>
      </c>
      <c r="Y29" s="10">
        <f t="shared" ca="1" si="4"/>
        <v>-3.5587323230688455</v>
      </c>
      <c r="Z29" s="10">
        <f t="shared" ca="1" si="5"/>
        <v>11.23078277831836</v>
      </c>
      <c r="AA29" s="10">
        <f t="shared" ca="1" si="6"/>
        <v>-3.6030110062379102</v>
      </c>
      <c r="AD29" s="64" cm="1">
        <f t="array" aca="1" ref="AD29:AJ29" ca="1">LINEST(I2:I1001,J2:O1001)</f>
        <v>-0.27616482938770148</v>
      </c>
      <c r="AE29" s="65">
        <f ca="1"/>
        <v>-2.1984919970241892</v>
      </c>
      <c r="AF29" s="65">
        <f ca="1"/>
        <v>1.9061430003847746</v>
      </c>
      <c r="AG29" s="65">
        <f ca="1"/>
        <v>-1.7378594870743442</v>
      </c>
      <c r="AH29" s="65">
        <f ca="1"/>
        <v>0.50071054395985404</v>
      </c>
      <c r="AI29" s="65">
        <f ca="1"/>
        <v>-1.3452870357024218</v>
      </c>
      <c r="AJ29" s="65">
        <f ca="1"/>
        <v>7.0595311152325202E-2</v>
      </c>
      <c r="AP29" s="12">
        <f ca="1">AF11/AF13</f>
        <v>1.2608138442821906</v>
      </c>
      <c r="AQ29" s="12" cm="1">
        <f t="array" aca="1" ref="AQ29" ca="1">SUMPRODUCT($AP3:$AU3,TRANSPOSE(AP$28:AP$33))</f>
        <v>589909.17881863506</v>
      </c>
      <c r="AR29" s="3">
        <f t="shared" ref="AR29:AR33" ca="1" si="9">AP29*$AQ$39</f>
        <v>0.59108163596162078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</row>
    <row r="30" spans="1:149">
      <c r="A30" s="6">
        <f ca="1">LN((RAND()^(-Results!$E$4))-1)</f>
        <v>1.7506026837314606</v>
      </c>
      <c r="B30" s="6">
        <f ca="1">LN((RAND()^(-Results!$E$4))-1)</f>
        <v>8.9131768309332866</v>
      </c>
      <c r="C30" s="6">
        <f ca="1">LN((RAND()^(-Results!$E$4))-1)</f>
        <v>8.0990226930504967</v>
      </c>
      <c r="D30" s="6">
        <f ca="1">LN((RAND()^(-Results!$E$4))-1)</f>
        <v>3.4519396748013951</v>
      </c>
      <c r="E30" s="6">
        <f ca="1">LN((RAND()^(-Results!$E$4))-1)</f>
        <v>0.43694853811120821</v>
      </c>
      <c r="F30" s="6">
        <f ca="1">LN((RAND()^(-Results!$E$4))-1)</f>
        <v>1.8780890549749565</v>
      </c>
      <c r="G30" s="6">
        <f ca="1">LN((RAND()^(-Results!$E$4))-1)</f>
        <v>-0.44821597053544865</v>
      </c>
      <c r="H30" s="6">
        <f t="shared" ca="1" si="0"/>
        <v>-2.9252485075510024</v>
      </c>
      <c r="I30" s="10">
        <f ca="1">SUMPRODUCT(J30:O30,Results!B$12:G$12)+Results!$E$5*H30</f>
        <v>-62.801091198994165</v>
      </c>
      <c r="J30" s="10">
        <f ca="1">SUMPRODUCT($A30:$F30,Results!$B$15:$G$15)</f>
        <v>11.937085350873829</v>
      </c>
      <c r="K30" s="10">
        <f ca="1">SUMPRODUCT($A30:$F30,Results!$B$16:$G$16)</f>
        <v>-10.039207491678766</v>
      </c>
      <c r="L30" s="10">
        <f ca="1">SUMPRODUCT($A30:$F30,Results!$B$17:$G$17)</f>
        <v>-14.340645369224573</v>
      </c>
      <c r="M30" s="10">
        <f ca="1">SUMPRODUCT($A30:$F30,Results!$B$18:$G$18)</f>
        <v>-56.851778163293396</v>
      </c>
      <c r="N30" s="10">
        <f ca="1">SUMPRODUCT($A30:$F30,Results!$B$19:$G$19)</f>
        <v>-21.091662285819471</v>
      </c>
      <c r="O30" s="10">
        <f ca="1">SUMPRODUCT($A30:$F30,Results!$B$20:$G$20)</f>
        <v>-37.625782752312482</v>
      </c>
      <c r="P30" s="10" cm="1">
        <f t="array" aca="1" ref="P30" ca="1">SUMPRODUCT(J30:O30,TRANSPOSE(BL$20:BL$25))+$AD$20-$BL$27</f>
        <v>-54.638073630670441</v>
      </c>
      <c r="Q30" s="10" cm="1">
        <f t="array" aca="1" ref="Q30" ca="1">SUMPRODUCT(J30:O30,TRANSPOSE(ES$20:ES$25))+$AD$20-$ES$27</f>
        <v>-50.291459216078422</v>
      </c>
      <c r="R30" s="10">
        <f ca="1">I30-Results!$E$5*H30</f>
        <v>-45.249600153688149</v>
      </c>
      <c r="S30" s="10" cm="1">
        <f t="array" aca="1" ref="S30" ca="1">SUMPRODUCT(J30:O30,TRANSPOSE(AR$28:AR$33))+$AD$20-$AC$26</f>
        <v>-66.568962472310972</v>
      </c>
      <c r="T30" s="10">
        <f ca="1">SUMPRODUCT(J30:O30,Results!K$9:P$9)</f>
        <v>-47.77036699672005</v>
      </c>
      <c r="U30" s="10">
        <f ca="1">SUMPRODUCT(J30:O30,Results!K$9:P$9)+$AD$20-$AC$31</f>
        <v>-47.699771685567711</v>
      </c>
      <c r="V30" s="10">
        <f t="shared" ca="1" si="1"/>
        <v>-8.163017568323724</v>
      </c>
      <c r="W30" s="10">
        <f t="shared" ca="1" si="2"/>
        <v>-12.509631982915742</v>
      </c>
      <c r="X30" s="10">
        <f t="shared" ca="1" si="3"/>
        <v>-17.551491045306015</v>
      </c>
      <c r="Y30" s="10">
        <f t="shared" ca="1" si="4"/>
        <v>3.7678712733168069</v>
      </c>
      <c r="Z30" s="10">
        <f t="shared" ca="1" si="5"/>
        <v>-36.108900947699624</v>
      </c>
      <c r="AA30" s="10">
        <f t="shared" ca="1" si="6"/>
        <v>-15.101319513426454</v>
      </c>
      <c r="AC30" s="45" t="s">
        <v>279</v>
      </c>
      <c r="AP30" s="12">
        <f ca="1">AG11/AG14</f>
        <v>2.9480408706140802</v>
      </c>
      <c r="AQ30" s="12" cm="1">
        <f t="array" aca="1" ref="AQ30" ca="1">SUMPRODUCT($AP4:$AU4,TRANSPOSE(AP$28:AP$33))</f>
        <v>534810.03468274744</v>
      </c>
      <c r="AR30" s="3">
        <f t="shared" ca="1" si="9"/>
        <v>1.382069865893925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</row>
    <row r="31" spans="1:149">
      <c r="A31" s="6">
        <f ca="1">LN((RAND()^(-Results!$E$4))-1)</f>
        <v>11.217292925509225</v>
      </c>
      <c r="B31" s="6">
        <f ca="1">LN((RAND()^(-Results!$E$4))-1)</f>
        <v>3.3693832863947559</v>
      </c>
      <c r="C31" s="6">
        <f ca="1">LN((RAND()^(-Results!$E$4))-1)</f>
        <v>1.8593438702852498</v>
      </c>
      <c r="D31" s="6">
        <f ca="1">LN((RAND()^(-Results!$E$4))-1)</f>
        <v>4.4341650015562841</v>
      </c>
      <c r="E31" s="6">
        <f ca="1">LN((RAND()^(-Results!$E$4))-1)</f>
        <v>6.7475263636738818</v>
      </c>
      <c r="F31" s="6">
        <f ca="1">LN((RAND()^(-Results!$E$4))-1)</f>
        <v>3.7947986102651661</v>
      </c>
      <c r="G31" s="6">
        <f ca="1">LN((RAND()^(-Results!$E$4))-1)</f>
        <v>10.62399589041593</v>
      </c>
      <c r="H31" s="6">
        <f t="shared" ca="1" si="0"/>
        <v>8.1469633534003769</v>
      </c>
      <c r="I31" s="10">
        <f ca="1">SUMPRODUCT(J31:O31,Results!B$12:G$12)+Results!$E$5*H31</f>
        <v>2.7298920964490918</v>
      </c>
      <c r="J31" s="10">
        <f ca="1">SUMPRODUCT($A31:$F31,Results!$B$15:$G$15)</f>
        <v>-0.89051050737688975</v>
      </c>
      <c r="K31" s="10">
        <f ca="1">SUMPRODUCT($A31:$F31,Results!$B$16:$G$16)</f>
        <v>-28.809199611609941</v>
      </c>
      <c r="L31" s="10">
        <f ca="1">SUMPRODUCT($A31:$F31,Results!$B$17:$G$17)</f>
        <v>7.7142660268177119</v>
      </c>
      <c r="M31" s="10">
        <f ca="1">SUMPRODUCT($A31:$F31,Results!$B$18:$G$18)</f>
        <v>-9.8594306918596288</v>
      </c>
      <c r="N31" s="10">
        <f ca="1">SUMPRODUCT($A31:$F31,Results!$B$19:$G$19)</f>
        <v>3.03663321256054</v>
      </c>
      <c r="O31" s="10">
        <f ca="1">SUMPRODUCT($A31:$F31,Results!$B$20:$G$20)</f>
        <v>-31.06515080934193</v>
      </c>
      <c r="P31" s="10" cm="1">
        <f t="array" aca="1" ref="P31" ca="1">SUMPRODUCT(J31:O31,TRANSPOSE(BL$20:BL$25))+$AD$20-$BL$27</f>
        <v>-34.170521327499081</v>
      </c>
      <c r="Q31" s="10" cm="1">
        <f t="array" aca="1" ref="Q31" ca="1">SUMPRODUCT(J31:O31,TRANSPOSE(ES$20:ES$25))+$AD$20-$ES$27</f>
        <v>-39.06887752988834</v>
      </c>
      <c r="R31" s="10">
        <f ca="1">I31-Results!$E$5*H31</f>
        <v>-46.15188802395317</v>
      </c>
      <c r="S31" s="10" cm="1">
        <f t="array" aca="1" ref="S31" ca="1">SUMPRODUCT(J31:O31,TRANSPOSE(AR$28:AR$33))+$AD$20-$AC$26</f>
        <v>-17.892477291941887</v>
      </c>
      <c r="T31" s="10">
        <f ca="1">SUMPRODUCT(J31:O31,Results!K$9:P$9)</f>
        <v>-43.523784711980902</v>
      </c>
      <c r="U31" s="10">
        <f ca="1">SUMPRODUCT(J31:O31,Results!K$9:P$9)+$AD$20-$AC$31</f>
        <v>-43.453189400828563</v>
      </c>
      <c r="V31" s="10">
        <f t="shared" ca="1" si="1"/>
        <v>36.900413423948173</v>
      </c>
      <c r="W31" s="10">
        <f t="shared" ca="1" si="2"/>
        <v>41.798769626337432</v>
      </c>
      <c r="X31" s="10">
        <f t="shared" ca="1" si="3"/>
        <v>48.881780120402262</v>
      </c>
      <c r="Y31" s="10">
        <f t="shared" ca="1" si="4"/>
        <v>20.622369388390979</v>
      </c>
      <c r="Z31" s="10">
        <f t="shared" ca="1" si="5"/>
        <v>29.422082347743636</v>
      </c>
      <c r="AA31" s="10">
        <f t="shared" ca="1" si="6"/>
        <v>46.183081497277655</v>
      </c>
      <c r="AC31" s="64">
        <f ca="1">AVERAGE(T:T)</f>
        <v>-26.762785562446883</v>
      </c>
      <c r="AP31" s="12">
        <f ca="1">AH11/AH15</f>
        <v>1.2152696211939547</v>
      </c>
      <c r="AQ31" s="12" cm="1">
        <f t="array" aca="1" ref="AQ31" ca="1">SUMPRODUCT($AP5:$AU5,TRANSPOSE(AP$28:AP$33))</f>
        <v>1952197.4435910694</v>
      </c>
      <c r="AR31" s="3">
        <f t="shared" ca="1" si="9"/>
        <v>0.56973006688290251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</row>
    <row r="32" spans="1:149" ht="16.5">
      <c r="A32" s="6">
        <f ca="1">LN((RAND()^(-Results!$E$4))-1)</f>
        <v>1.250590715612244</v>
      </c>
      <c r="B32" s="6">
        <f ca="1">LN((RAND()^(-Results!$E$4))-1)</f>
        <v>-3.6457303868547819</v>
      </c>
      <c r="C32" s="6">
        <f ca="1">LN((RAND()^(-Results!$E$4))-1)</f>
        <v>2.5003401755722203</v>
      </c>
      <c r="D32" s="6">
        <f ca="1">LN((RAND()^(-Results!$E$4))-1)</f>
        <v>2.3559736155017545</v>
      </c>
      <c r="E32" s="6">
        <f ca="1">LN((RAND()^(-Results!$E$4))-1)</f>
        <v>-0.66851623581956232</v>
      </c>
      <c r="F32" s="6">
        <f ca="1">LN((RAND()^(-Results!$E$4))-1)</f>
        <v>7.7181570922210829</v>
      </c>
      <c r="G32" s="6">
        <f ca="1">LN((RAND()^(-Results!$E$4))-1)</f>
        <v>1.683886298174466</v>
      </c>
      <c r="H32" s="6">
        <f t="shared" ca="1" si="0"/>
        <v>-0.7931462388410877</v>
      </c>
      <c r="I32" s="10">
        <f ca="1">SUMPRODUCT(J32:O32,Results!B$12:G$12)+Results!$E$5*H32</f>
        <v>-62.213164692170473</v>
      </c>
      <c r="J32" s="10">
        <f ca="1">SUMPRODUCT($A32:$F32,Results!$B$15:$G$15)</f>
        <v>36.47146711756244</v>
      </c>
      <c r="K32" s="10">
        <f ca="1">SUMPRODUCT($A32:$F32,Results!$B$16:$G$16)</f>
        <v>-2.4682703991459816</v>
      </c>
      <c r="L32" s="10">
        <f ca="1">SUMPRODUCT($A32:$F32,Results!$B$17:$G$17)</f>
        <v>-6.2050647926290816</v>
      </c>
      <c r="M32" s="10">
        <f ca="1">SUMPRODUCT($A32:$F32,Results!$B$18:$G$18)</f>
        <v>-15.881620795941817</v>
      </c>
      <c r="N32" s="10">
        <f ca="1">SUMPRODUCT($A32:$F32,Results!$B$19:$G$19)</f>
        <v>-3.2815606099086123</v>
      </c>
      <c r="O32" s="10">
        <f ca="1">SUMPRODUCT($A32:$F32,Results!$B$20:$G$20)</f>
        <v>-17.821320333521008</v>
      </c>
      <c r="P32" s="10" cm="1">
        <f t="array" aca="1" ref="P32" ca="1">SUMPRODUCT(J32:O32,TRANSPOSE(BL$20:BL$25))+$AD$20-$BL$27</f>
        <v>-52.921553830169238</v>
      </c>
      <c r="Q32" s="10" cm="1">
        <f t="array" aca="1" ref="Q32" ca="1">SUMPRODUCT(J32:O32,TRANSPOSE(ES$20:ES$25))+$AD$20-$ES$27</f>
        <v>-59.391912507429282</v>
      </c>
      <c r="R32" s="10">
        <f ca="1">I32-Results!$E$5*H32</f>
        <v>-57.454287259123944</v>
      </c>
      <c r="S32" s="10" cm="1">
        <f t="array" aca="1" ref="S32" ca="1">SUMPRODUCT(J32:O32,TRANSPOSE(AR$28:AR$33))+$AD$20-$AC$26</f>
        <v>-42.76836859165784</v>
      </c>
      <c r="T32" s="10">
        <f ca="1">SUMPRODUCT(J32:O32,Results!K$9:P$9)</f>
        <v>-57.653483869664321</v>
      </c>
      <c r="U32" s="10">
        <f ca="1">SUMPRODUCT(J32:O32,Results!K$9:P$9)+$AD$20-$AC$31</f>
        <v>-57.582888558511982</v>
      </c>
      <c r="V32" s="10">
        <f t="shared" ca="1" si="1"/>
        <v>-9.2916108620012352</v>
      </c>
      <c r="W32" s="10">
        <f t="shared" ca="1" si="2"/>
        <v>-2.8212521847411907</v>
      </c>
      <c r="X32" s="10">
        <f t="shared" ca="1" si="3"/>
        <v>-4.7588774330465284</v>
      </c>
      <c r="Y32" s="10">
        <f t="shared" ca="1" si="4"/>
        <v>-19.444796100512633</v>
      </c>
      <c r="Z32" s="10">
        <f t="shared" ca="1" si="5"/>
        <v>-35.520974440875932</v>
      </c>
      <c r="AA32" s="10">
        <f t="shared" ca="1" si="6"/>
        <v>-4.6302761336584908</v>
      </c>
      <c r="AK32" s="20"/>
      <c r="AP32" s="12">
        <f ca="1">AI11/AI16</f>
        <v>-0.56343338348926808</v>
      </c>
      <c r="AQ32" s="12" cm="1">
        <f t="array" aca="1" ref="AQ32" ca="1">SUMPRODUCT($AP6:$AU6,TRANSPOSE(AP$28:AP$33))</f>
        <v>484041.40731626004</v>
      </c>
      <c r="AR32" s="3">
        <f t="shared" ca="1" si="9"/>
        <v>-0.2641429800113213</v>
      </c>
    </row>
    <row r="33" spans="1:149">
      <c r="A33" s="6">
        <f ca="1">LN((RAND()^(-Results!$E$4))-1)</f>
        <v>5.8831691079429467</v>
      </c>
      <c r="B33" s="6">
        <f ca="1">LN((RAND()^(-Results!$E$4))-1)</f>
        <v>1.590696933654179</v>
      </c>
      <c r="C33" s="6">
        <f ca="1">LN((RAND()^(-Results!$E$4))-1)</f>
        <v>-0.55187048965569496</v>
      </c>
      <c r="D33" s="6">
        <f ca="1">LN((RAND()^(-Results!$E$4))-1)</f>
        <v>0.80715278332934148</v>
      </c>
      <c r="E33" s="6">
        <f ca="1">LN((RAND()^(-Results!$E$4))-1)</f>
        <v>0.73416960561487432</v>
      </c>
      <c r="F33" s="6">
        <f ca="1">LN((RAND()^(-Results!$E$4))-1)</f>
        <v>4.2721027930337963</v>
      </c>
      <c r="G33" s="6">
        <f ca="1">LN((RAND()^(-Results!$E$4))-1)</f>
        <v>1.5112411689742655</v>
      </c>
      <c r="H33" s="6">
        <f t="shared" ca="1" si="0"/>
        <v>-0.96579136804128818</v>
      </c>
      <c r="I33" s="10">
        <f ca="1">SUMPRODUCT(J33:O33,Results!B$12:G$12)+Results!$E$5*H33</f>
        <v>-45.505301841242314</v>
      </c>
      <c r="J33" s="10">
        <f ca="1">SUMPRODUCT($A33:$F33,Results!$B$15:$G$15)</f>
        <v>3.782667475399748</v>
      </c>
      <c r="K33" s="10">
        <f ca="1">SUMPRODUCT($A33:$F33,Results!$B$16:$G$16)</f>
        <v>-20.712692098572781</v>
      </c>
      <c r="L33" s="10">
        <f ca="1">SUMPRODUCT($A33:$F33,Results!$B$17:$G$17)</f>
        <v>1.8190039249491674</v>
      </c>
      <c r="M33" s="10">
        <f ca="1">SUMPRODUCT($A33:$F33,Results!$B$18:$G$18)</f>
        <v>-5.666805513178363</v>
      </c>
      <c r="N33" s="10">
        <f ca="1">SUMPRODUCT($A33:$F33,Results!$B$19:$G$19)</f>
        <v>6.2019069147418211</v>
      </c>
      <c r="O33" s="10">
        <f ca="1">SUMPRODUCT($A33:$F33,Results!$B$20:$G$20)</f>
        <v>-16.578462461862429</v>
      </c>
      <c r="P33" s="10" cm="1">
        <f t="array" aca="1" ref="P33" ca="1">SUMPRODUCT(J33:O33,TRANSPOSE(BL$20:BL$25))+$AD$20-$BL$27</f>
        <v>-36.11651027912631</v>
      </c>
      <c r="Q33" s="10" cm="1">
        <f t="array" aca="1" ref="Q33" ca="1">SUMPRODUCT(J33:O33,TRANSPOSE(ES$20:ES$25))+$AD$20-$ES$27</f>
        <v>-39.536723026910863</v>
      </c>
      <c r="R33" s="10">
        <f ca="1">I33-Results!$E$5*H33</f>
        <v>-39.710553632994589</v>
      </c>
      <c r="S33" s="10" cm="1">
        <f t="array" aca="1" ref="S33" ca="1">SUMPRODUCT(J33:O33,TRANSPOSE(AR$28:AR$33))+$AD$20-$AC$26</f>
        <v>-19.577268394967234</v>
      </c>
      <c r="T33" s="10">
        <f ca="1">SUMPRODUCT(J33:O33,Results!K$9:P$9)</f>
        <v>-38.479206195121222</v>
      </c>
      <c r="U33" s="10">
        <f ca="1">SUMPRODUCT(J33:O33,Results!K$9:P$9)+$AD$20-$AC$31</f>
        <v>-38.40861088396889</v>
      </c>
      <c r="V33" s="10">
        <f t="shared" ca="1" si="1"/>
        <v>-9.3887915621160047</v>
      </c>
      <c r="W33" s="10">
        <f t="shared" ca="1" si="2"/>
        <v>-5.9685788143314511</v>
      </c>
      <c r="X33" s="10">
        <f t="shared" ca="1" si="3"/>
        <v>-5.7947482082477251</v>
      </c>
      <c r="Y33" s="10">
        <f t="shared" ca="1" si="4"/>
        <v>-25.92803344627508</v>
      </c>
      <c r="Z33" s="10">
        <f t="shared" ca="1" si="5"/>
        <v>-18.81311158994777</v>
      </c>
      <c r="AA33" s="10">
        <f t="shared" ca="1" si="6"/>
        <v>-7.0966909572734238</v>
      </c>
      <c r="AK33" s="10"/>
      <c r="AP33" s="12">
        <f ca="1">AJ11/AJ17</f>
        <v>0.42508761577257342</v>
      </c>
      <c r="AQ33" s="12" cm="1">
        <f t="array" aca="1" ref="AQ33" ca="1">SUMPRODUCT($AP7:$AU7,TRANSPOSE(AP$28:AP$33))</f>
        <v>1714495.5400839087</v>
      </c>
      <c r="AR33" s="3">
        <f t="shared" ca="1" si="9"/>
        <v>0.19928515577248149</v>
      </c>
    </row>
    <row r="34" spans="1:149">
      <c r="A34" s="6">
        <f ca="1">LN((RAND()^(-Results!$E$4))-1)</f>
        <v>5.6180162699471179</v>
      </c>
      <c r="B34" s="6">
        <f ca="1">LN((RAND()^(-Results!$E$4))-1)</f>
        <v>0.76082016039106171</v>
      </c>
      <c r="C34" s="6">
        <f ca="1">LN((RAND()^(-Results!$E$4))-1)</f>
        <v>1.5758844951604953</v>
      </c>
      <c r="D34" s="6">
        <f ca="1">LN((RAND()^(-Results!$E$4))-1)</f>
        <v>2.9209578217537402</v>
      </c>
      <c r="E34" s="6">
        <f ca="1">LN((RAND()^(-Results!$E$4))-1)</f>
        <v>2.6148008170186579</v>
      </c>
      <c r="F34" s="6">
        <f ca="1">LN((RAND()^(-Results!$E$4))-1)</f>
        <v>1.4443722667793841</v>
      </c>
      <c r="G34" s="6">
        <f ca="1">LN((RAND()^(-Results!$E$4))-1)</f>
        <v>5.0638904966362226</v>
      </c>
      <c r="H34" s="6">
        <f t="shared" ca="1" si="0"/>
        <v>2.5868579596206689</v>
      </c>
      <c r="I34" s="10">
        <f ca="1">SUMPRODUCT(J34:O34,Results!B$12:G$12)+Results!$E$5*H34</f>
        <v>-6.2430484170053333</v>
      </c>
      <c r="J34" s="10">
        <f ca="1">SUMPRODUCT($A34:$F34,Results!$B$15:$G$15)</f>
        <v>1.4631757878220641</v>
      </c>
      <c r="K34" s="10">
        <f ca="1">SUMPRODUCT($A34:$F34,Results!$B$16:$G$16)</f>
        <v>-11.597324142875708</v>
      </c>
      <c r="L34" s="10">
        <f ca="1">SUMPRODUCT($A34:$F34,Results!$B$17:$G$17)</f>
        <v>4.1982640416829451</v>
      </c>
      <c r="M34" s="10">
        <f ca="1">SUMPRODUCT($A34:$F34,Results!$B$18:$G$18)</f>
        <v>-6.0913906110453535</v>
      </c>
      <c r="N34" s="10">
        <f ca="1">SUMPRODUCT($A34:$F34,Results!$B$19:$G$19)</f>
        <v>-1.1463555309143001</v>
      </c>
      <c r="O34" s="10">
        <f ca="1">SUMPRODUCT($A34:$F34,Results!$B$20:$G$20)</f>
        <v>-13.500009678754079</v>
      </c>
      <c r="P34" s="10" cm="1">
        <f t="array" aca="1" ref="P34" ca="1">SUMPRODUCT(J34:O34,TRANSPOSE(BL$20:BL$25))+$AD$20-$BL$27</f>
        <v>-15.341662356526662</v>
      </c>
      <c r="Q34" s="10" cm="1">
        <f t="array" aca="1" ref="Q34" ca="1">SUMPRODUCT(J34:O34,TRANSPOSE(ES$20:ES$25))+$AD$20-$ES$27</f>
        <v>-18.566619262213891</v>
      </c>
      <c r="R34" s="10">
        <f ca="1">I34-Results!$E$5*H34</f>
        <v>-21.764196174729346</v>
      </c>
      <c r="S34" s="10" cm="1">
        <f t="array" aca="1" ref="S34" ca="1">SUMPRODUCT(J34:O34,TRANSPOSE(AR$28:AR$33))+$AD$20-$AC$26</f>
        <v>-7.217368744222405</v>
      </c>
      <c r="T34" s="10">
        <f ca="1">SUMPRODUCT(J34:O34,Results!K$9:P$9)</f>
        <v>-20.433867138179224</v>
      </c>
      <c r="U34" s="10">
        <f ca="1">SUMPRODUCT(J34:O34,Results!K$9:P$9)+$AD$20-$AC$31</f>
        <v>-20.363271827026889</v>
      </c>
      <c r="V34" s="10">
        <f t="shared" ca="1" si="1"/>
        <v>9.0986139395213286</v>
      </c>
      <c r="W34" s="10">
        <f t="shared" ca="1" si="2"/>
        <v>12.323570845208558</v>
      </c>
      <c r="X34" s="10">
        <f t="shared" ca="1" si="3"/>
        <v>15.521147757724012</v>
      </c>
      <c r="Y34" s="10">
        <f t="shared" ca="1" si="4"/>
        <v>0.97432032721707174</v>
      </c>
      <c r="Z34" s="10">
        <f t="shared" ca="1" si="5"/>
        <v>20.449141834289211</v>
      </c>
      <c r="AA34" s="10">
        <f t="shared" ca="1" si="6"/>
        <v>14.120223410021556</v>
      </c>
      <c r="AK34" s="10"/>
      <c r="AX34" s="23">
        <f ca="1">AX20-$AN2/$AL2</f>
        <v>0</v>
      </c>
      <c r="AY34" s="23">
        <f ca="1">AY20-$AN2/$AL2</f>
        <v>6.5716657631752717E-2</v>
      </c>
      <c r="AZ34" s="23">
        <f ca="1">AZ20-$AN2/$AL2</f>
        <v>-4.2567974837369849E-2</v>
      </c>
      <c r="BA34" s="23">
        <f ca="1">BA20-$AN2/$AL2</f>
        <v>-9.723650352614599E-2</v>
      </c>
      <c r="BB34" s="23">
        <f ca="1">BB20-$AN2/$AL2</f>
        <v>-0.1623663686000808</v>
      </c>
      <c r="BC34" s="23">
        <f ca="1">BC20-$AN2/$AL2</f>
        <v>-0.21881693129503266</v>
      </c>
      <c r="BD34" s="23">
        <f ca="1">BD20-$AN2/$AL2</f>
        <v>-0.27186990206954809</v>
      </c>
      <c r="BE34" s="23">
        <f ca="1">BE20-$AN2/$AL2</f>
        <v>-0.32007023578676896</v>
      </c>
      <c r="BF34" s="23">
        <f ca="1">BF20-$AN2/$AL2</f>
        <v>-0.36407670222975574</v>
      </c>
      <c r="BG34" s="23">
        <f ca="1">BG20-$AN2/$AL2</f>
        <v>-0.4040372746266393</v>
      </c>
      <c r="BH34" s="23">
        <f ca="1">BH20-$AN2/$AL2</f>
        <v>-0.44029443149334002</v>
      </c>
      <c r="BI34" s="23">
        <f ca="1">BI20-$AN2/$AL2</f>
        <v>-0.47315016105433305</v>
      </c>
      <c r="BJ34" s="23">
        <f ca="1">BJ20-$AN2/$AL2</f>
        <v>-0.50291366922426761</v>
      </c>
      <c r="BK34" s="23">
        <f ca="1">BK20-$AN2/$AL2</f>
        <v>-0.52987570988199517</v>
      </c>
      <c r="BL34" s="23">
        <f ca="1">BL20-$AN2/$AL2</f>
        <v>-0.5543092859830262</v>
      </c>
      <c r="BM34" s="23">
        <f ca="1">BM20-$AN2/$AL2</f>
        <v>-0.57646617422206792</v>
      </c>
      <c r="BN34" s="23">
        <f ca="1">BN20-$AN2/$AL2</f>
        <v>-0.59657683591763877</v>
      </c>
      <c r="BO34" s="23">
        <f ca="1">BO20-$AN2/$AL2</f>
        <v>-0.61485071777170941</v>
      </c>
      <c r="BP34" s="23">
        <f ca="1">BP20-$AN2/$AL2</f>
        <v>-0.63147726127404324</v>
      </c>
      <c r="BQ34" s="23">
        <f ca="1">BQ20-$AN2/$AL2</f>
        <v>-0.64662717102325795</v>
      </c>
      <c r="BR34" s="23">
        <f ca="1">BR20-$AN2/$AL2</f>
        <v>-0.66045383811076641</v>
      </c>
      <c r="BS34" s="23">
        <f ca="1">BS20-$AN2/$AL2</f>
        <v>-0.67309479870068023</v>
      </c>
      <c r="BT34" s="23">
        <f ca="1">BT20-$AN2/$AL2</f>
        <v>-0.68467316833082015</v>
      </c>
      <c r="BU34" s="23">
        <f ca="1">BU20-$AN2/$AL2</f>
        <v>-0.69529901215342738</v>
      </c>
      <c r="BV34" s="23">
        <f ca="1">BV20-$AN2/$AL2</f>
        <v>-0.70507063014353355</v>
      </c>
      <c r="BW34" s="23">
        <f ca="1">BW20-$AN2/$AL2</f>
        <v>-0.71407574689492803</v>
      </c>
      <c r="BX34" s="23">
        <f ca="1">BX20-$AN2/$AL2</f>
        <v>-0.72239260289516227</v>
      </c>
      <c r="BY34" s="23">
        <f ca="1">BY20-$AN2/$AL2</f>
        <v>-0.73009094859357726</v>
      </c>
      <c r="BZ34" s="23">
        <f ca="1">BZ20-$AN2/$AL2</f>
        <v>-0.73723294528348504</v>
      </c>
      <c r="CA34" s="23">
        <f ca="1">CA20-$AN2/$AL2</f>
        <v>-0.74387397834101299</v>
      </c>
      <c r="CB34" s="23">
        <f ca="1">CB20-$AN2/$AL2</f>
        <v>-0.75006338912284332</v>
      </c>
      <c r="CC34" s="23">
        <f ca="1">CC20-$AN2/$AL2</f>
        <v>-0.75584513208879189</v>
      </c>
      <c r="CD34" s="23">
        <f ca="1">CD20-$AN2/$AL2</f>
        <v>-0.76125836366658073</v>
      </c>
      <c r="CE34" s="23">
        <f ca="1">CE20-$AN2/$AL2</f>
        <v>-0.76633796913628249</v>
      </c>
      <c r="CF34" s="23">
        <f ca="1">CF20-$AN2/$AL2</f>
        <v>-0.77111503346163801</v>
      </c>
      <c r="CG34" s="23">
        <f ca="1">CG20-$AN2/$AL2</f>
        <v>-0.77561726158785016</v>
      </c>
      <c r="CH34" s="23">
        <f ca="1">CH20-$AN2/$AL2</f>
        <v>-0.77986935329514273</v>
      </c>
      <c r="CI34" s="23">
        <f ca="1">CI20-$AN2/$AL2</f>
        <v>-0.78389333726644062</v>
      </c>
      <c r="CJ34" s="23">
        <f ca="1">CJ20-$AN2/$AL2</f>
        <v>-0.78770886860966216</v>
      </c>
      <c r="CK34" s="23">
        <f ca="1">CK20-$AN2/$AL2</f>
        <v>-0.79133349367846562</v>
      </c>
      <c r="CL34" s="23">
        <f ca="1">CL20-$AN2/$AL2</f>
        <v>-0.79478288566424327</v>
      </c>
      <c r="CM34" s="23">
        <f ca="1">CM20-$AN2/$AL2</f>
        <v>-0.79807105408870804</v>
      </c>
      <c r="CN34" s="23">
        <f ca="1">CN20-$AN2/$AL2</f>
        <v>-0.80121053101095241</v>
      </c>
      <c r="CO34" s="23">
        <f ca="1">CO20-$AN2/$AL2</f>
        <v>-0.8042125364747873</v>
      </c>
      <c r="CP34" s="23">
        <f ca="1">CP20-$AN2/$AL2</f>
        <v>-0.80708712546029948</v>
      </c>
      <c r="CQ34" s="23">
        <f ca="1">CQ20-$AN2/$AL2</f>
        <v>-0.80984331836634438</v>
      </c>
      <c r="CR34" s="23">
        <f ca="1">CR20-$AN2/$AL2</f>
        <v>-0.81248921683640563</v>
      </c>
      <c r="CS34" s="23">
        <f ca="1">CS20-$AN2/$AL2</f>
        <v>-0.81503210654713032</v>
      </c>
      <c r="CT34" s="23">
        <f ca="1">CT20-$AN2/$AL2</f>
        <v>-0.81747854840512313</v>
      </c>
      <c r="CU34" s="23">
        <f ca="1">CU20-$AN2/$AL2</f>
        <v>-0.81983445944155642</v>
      </c>
      <c r="CV34" s="23">
        <f ca="1">CV20-$AN2/$AL2</f>
        <v>-0.82210518455421344</v>
      </c>
      <c r="CW34" s="23">
        <f ca="1">CW20-$AN2/$AL2</f>
        <v>-0.82429556012121552</v>
      </c>
      <c r="CX34" s="23">
        <f ca="1">CX20-$AN2/$AL2</f>
        <v>-0.82640997039848696</v>
      </c>
      <c r="CY34" s="23">
        <f ca="1">CY20-$AN2/$AL2</f>
        <v>-0.82845239751269217</v>
      </c>
      <c r="CZ34" s="23">
        <f ca="1">CZ20-$AN2/$AL2</f>
        <v>-0.83042646577175605</v>
      </c>
      <c r="DA34" s="23">
        <f ca="1">DA20-$AN2/$AL2</f>
        <v>-0.83233548093507148</v>
      </c>
      <c r="DB34" s="23">
        <f ca="1">DB20-$AN2/$AL2</f>
        <v>-0.83418246501410487</v>
      </c>
      <c r="DC34" s="23">
        <f ca="1">DC20-$AN2/$AL2</f>
        <v>-0.83597018711048332</v>
      </c>
      <c r="DD34" s="23">
        <f ca="1">DD20-$AN2/$AL2</f>
        <v>-0.83770119074192173</v>
      </c>
      <c r="DE34" s="23">
        <f ca="1">DE20-$AN2/$AL2</f>
        <v>-0.83937781805585143</v>
      </c>
      <c r="DF34" s="23">
        <f ca="1">DF20-$AN2/$AL2</f>
        <v>-0.84100223128564633</v>
      </c>
      <c r="DG34" s="23">
        <f ca="1">DG20-$AN2/$AL2</f>
        <v>-0.84257643176434238</v>
      </c>
      <c r="DH34" s="23">
        <f ca="1">DH20-$AN2/$AL2</f>
        <v>-0.8441022767751748</v>
      </c>
      <c r="DI34" s="23">
        <f ca="1">DI20-$AN2/$AL2</f>
        <v>-0.84558149448662123</v>
      </c>
      <c r="DJ34" s="23">
        <f ca="1">DJ20-$AN2/$AL2</f>
        <v>-0.84701569719154512</v>
      </c>
      <c r="DK34" s="23">
        <f ca="1">DK20-$AN2/$AL2</f>
        <v>-0.84840639304506105</v>
      </c>
      <c r="DL34" s="23">
        <f ca="1">DL20-$AN2/$AL2</f>
        <v>-0.84975499647358099</v>
      </c>
      <c r="DM34" s="23">
        <f ca="1">DM20-$AN2/$AL2</f>
        <v>-0.85106283740781519</v>
      </c>
      <c r="DN34" s="23">
        <f ca="1">DN20-$AN2/$AL2</f>
        <v>-0.85233116947504872</v>
      </c>
      <c r="DO34" s="23">
        <f ca="1">DO20-$AN2/$AL2</f>
        <v>-0.85356117727050551</v>
      </c>
      <c r="DP34" s="23">
        <f ca="1">DP20-$AN2/$AL2</f>
        <v>-0.85475398281389758</v>
      </c>
      <c r="DQ34" s="23">
        <f ca="1">DQ20-$AN2/$AL2</f>
        <v>-0.85591065128504662</v>
      </c>
      <c r="DR34" s="23">
        <f ca="1">DR20-$AN2/$AL2</f>
        <v>-0.85703219612169212</v>
      </c>
      <c r="DS34" s="23">
        <f ca="1">DS20-$AN2/$AL2</f>
        <v>-0.85811958355301787</v>
      </c>
      <c r="DT34" s="23">
        <f ca="1">DT20-$AN2/$AL2</f>
        <v>-0.85917373663395413</v>
      </c>
      <c r="DU34" s="23">
        <f ca="1">DU20-$AN2/$AL2</f>
        <v>-0.86019553883780697</v>
      </c>
      <c r="DV34" s="23">
        <f ca="1">DV20-$AN2/$AL2</f>
        <v>-0.86118583725811393</v>
      </c>
      <c r="DW34" s="23">
        <f ca="1">DW20-$AN2/$AL2</f>
        <v>-0.86214544546474181</v>
      </c>
      <c r="DX34" s="23">
        <f ca="1">DX20-$AN2/$AL2</f>
        <v>-0.86307514605402547</v>
      </c>
      <c r="DY34" s="23">
        <f ca="1">DY20-$AN2/$AL2</f>
        <v>-0.86397569292814247</v>
      </c>
      <c r="DZ34" s="23">
        <f ca="1">DZ20-$AN2/$AL2</f>
        <v>-0.86484781333483174</v>
      </c>
      <c r="EA34" s="23">
        <f ca="1">EA20-$AN2/$AL2</f>
        <v>-0.86569220969495631</v>
      </c>
      <c r="EB34" s="23">
        <f ca="1">EB20-$AN2/$AL2</f>
        <v>-0.86650956124221923</v>
      </c>
      <c r="EC34" s="23">
        <f ca="1">EC20-$AN2/$AL2</f>
        <v>-0.8673005254965126</v>
      </c>
      <c r="ED34" s="23">
        <f ca="1">ED20-$AN2/$AL2</f>
        <v>-0.86806573958988953</v>
      </c>
      <c r="EE34" s="23">
        <f ca="1">EE20-$AN2/$AL2</f>
        <v>-0.86880582146193464</v>
      </c>
      <c r="EF34" s="23">
        <f ca="1">EF20-$AN2/$AL2</f>
        <v>-0.86952137093935955</v>
      </c>
      <c r="EG34" s="23">
        <f ca="1">EG20-$AN2/$AL2</f>
        <v>-0.8702129707129288</v>
      </c>
      <c r="EH34" s="23">
        <f ca="1">EH20-$AN2/$AL2</f>
        <v>-0.87088118722328745</v>
      </c>
      <c r="EI34" s="23">
        <f ca="1">EI20-$AN2/$AL2</f>
        <v>-0.8715265714659256</v>
      </c>
      <c r="EJ34" s="23">
        <f ca="1">EJ20-$AN2/$AL2</f>
        <v>-0.8721496597243189</v>
      </c>
      <c r="EK34" s="23">
        <f ca="1">EK20-$AN2/$AL2</f>
        <v>-0.87275097423923109</v>
      </c>
      <c r="EL34" s="23">
        <f ca="1">EL20-$AN2/$AL2</f>
        <v>-0.87333102382123917</v>
      </c>
      <c r="EM34" s="23">
        <f ca="1">EM20-$AN2/$AL2</f>
        <v>-0.87389030441272297</v>
      </c>
      <c r="EN34" s="23">
        <f ca="1">EN20-$AN2/$AL2</f>
        <v>-0.87442929960482829</v>
      </c>
      <c r="EO34" s="23">
        <f ca="1">EO20-$AN2/$AL2</f>
        <v>-0.87494848111428525</v>
      </c>
      <c r="EP34" s="23">
        <f ca="1">EP20-$AN2/$AL2</f>
        <v>-0.87544830922438288</v>
      </c>
      <c r="EQ34" s="23">
        <f ca="1">EQ20-$AN2/$AL2</f>
        <v>-0.87592923319391736</v>
      </c>
      <c r="ER34" s="23">
        <f ca="1">ER20-$AN2/$AL2</f>
        <v>-0.87639169163748087</v>
      </c>
      <c r="ES34" s="23">
        <f ca="1">ES20-$AN2/$AL2</f>
        <v>-0.87683611288007068</v>
      </c>
    </row>
    <row r="35" spans="1:149" ht="16.5">
      <c r="A35" s="6">
        <f ca="1">LN((RAND()^(-Results!$E$4))-1)</f>
        <v>-0.75941957139654037</v>
      </c>
      <c r="B35" s="6">
        <f ca="1">LN((RAND()^(-Results!$E$4))-1)</f>
        <v>3.0686763401913812</v>
      </c>
      <c r="C35" s="6">
        <f ca="1">LN((RAND()^(-Results!$E$4))-1)</f>
        <v>-1.2540364225396126</v>
      </c>
      <c r="D35" s="6">
        <f ca="1">LN((RAND()^(-Results!$E$4))-1)</f>
        <v>2.1400489419992943</v>
      </c>
      <c r="E35" s="6">
        <f ca="1">LN((RAND()^(-Results!$E$4))-1)</f>
        <v>7.094610194434205</v>
      </c>
      <c r="F35" s="6">
        <f ca="1">LN((RAND()^(-Results!$E$4))-1)</f>
        <v>0.37886056653673666</v>
      </c>
      <c r="G35" s="6">
        <f ca="1">LN((RAND()^(-Results!$E$4))-1)</f>
        <v>-0.58056641566823985</v>
      </c>
      <c r="H35" s="6">
        <f t="shared" ca="1" si="0"/>
        <v>-3.0575989526837937</v>
      </c>
      <c r="I35" s="10">
        <f ca="1">SUMPRODUCT(J35:O35,Results!B$12:G$12)+Results!$E$5*H35</f>
        <v>3.8583923161088762</v>
      </c>
      <c r="J35" s="10">
        <f ca="1">SUMPRODUCT($A35:$F35,Results!$B$15:$G$15)</f>
        <v>-4.149214278844763</v>
      </c>
      <c r="K35" s="10">
        <f ca="1">SUMPRODUCT($A35:$F35,Results!$B$16:$G$16)</f>
        <v>-0.81399723292288217</v>
      </c>
      <c r="L35" s="10">
        <f ca="1">SUMPRODUCT($A35:$F35,Results!$B$17:$G$17)</f>
        <v>2.4400142262811944</v>
      </c>
      <c r="M35" s="10">
        <f ca="1">SUMPRODUCT($A35:$F35,Results!$B$18:$G$18)</f>
        <v>8.5029295894425303</v>
      </c>
      <c r="N35" s="10">
        <f ca="1">SUMPRODUCT($A35:$F35,Results!$B$19:$G$19)</f>
        <v>-0.69481867123408103</v>
      </c>
      <c r="O35" s="10">
        <f ca="1">SUMPRODUCT($A35:$F35,Results!$B$20:$G$20)</f>
        <v>-17.445324897705323</v>
      </c>
      <c r="P35" s="10" cm="1">
        <f t="array" aca="1" ref="P35" ca="1">SUMPRODUCT(J35:O35,TRANSPOSE(BL$20:BL$25))+$AD$20-$BL$27</f>
        <v>19.514780214227176</v>
      </c>
      <c r="Q35" s="10" cm="1">
        <f t="array" aca="1" ref="Q35" ca="1">SUMPRODUCT(J35:O35,TRANSPOSE(ES$20:ES$25))+$AD$20-$ES$27</f>
        <v>25.54951257824764</v>
      </c>
      <c r="R35" s="10">
        <f ca="1">I35-Results!$E$5*H35</f>
        <v>22.203986032211638</v>
      </c>
      <c r="S35" s="10" cm="1">
        <f t="array" aca="1" ref="S35" ca="1">SUMPRODUCT(J35:O35,TRANSPOSE(AR$28:AR$33))+$AD$20-$AC$26</f>
        <v>7.4533116600978744</v>
      </c>
      <c r="T35" s="10">
        <f ca="1">SUMPRODUCT(J35:O35,Results!K$9:P$9)</f>
        <v>23.487043490422845</v>
      </c>
      <c r="U35" s="10">
        <f ca="1">SUMPRODUCT(J35:O35,Results!K$9:P$9)+$AD$20-$AC$31</f>
        <v>23.557638801575184</v>
      </c>
      <c r="V35" s="10">
        <f t="shared" ca="1" si="1"/>
        <v>-15.6563878981183</v>
      </c>
      <c r="W35" s="10">
        <f t="shared" ca="1" si="2"/>
        <v>-21.691120262138764</v>
      </c>
      <c r="X35" s="10">
        <f t="shared" ca="1" si="3"/>
        <v>-18.345593716102762</v>
      </c>
      <c r="Y35" s="10">
        <f t="shared" ca="1" si="4"/>
        <v>-3.5949193439889982</v>
      </c>
      <c r="Z35" s="10">
        <f t="shared" ca="1" si="5"/>
        <v>30.550582567403421</v>
      </c>
      <c r="AA35" s="10">
        <f t="shared" ca="1" si="6"/>
        <v>-19.699246485466308</v>
      </c>
      <c r="AK35" s="9"/>
      <c r="AQ35" s="46" t="s">
        <v>253</v>
      </c>
      <c r="AR35" s="46" t="s">
        <v>252</v>
      </c>
      <c r="AX35" s="23">
        <f ca="1">AX21-$AN3/$AL3</f>
        <v>0</v>
      </c>
      <c r="AY35" s="23">
        <f ca="1">AY21-$AN3/$AL3</f>
        <v>1.6750075419675547E-2</v>
      </c>
      <c r="AZ35" s="23">
        <f ca="1">AZ21-$AN3/$AL3</f>
        <v>0.16092902153173305</v>
      </c>
      <c r="BA35" s="23">
        <f ca="1">BA21-$AN3/$AL3</f>
        <v>0.23562303599689627</v>
      </c>
      <c r="BB35" s="23">
        <f ca="1">BB21-$AN3/$AL3</f>
        <v>0.30631533644125208</v>
      </c>
      <c r="BC35" s="23">
        <f ca="1">BC21-$AN3/$AL3</f>
        <v>0.36033955873583234</v>
      </c>
      <c r="BD35" s="23">
        <f ca="1">BD21-$AN3/$AL3</f>
        <v>0.40571858893700796</v>
      </c>
      <c r="BE35" s="23">
        <f ca="1">BE21-$AN3/$AL3</f>
        <v>0.44327588010534347</v>
      </c>
      <c r="BF35" s="23">
        <f ca="1">BF21-$AN3/$AL3</f>
        <v>0.47504349596919504</v>
      </c>
      <c r="BG35" s="23">
        <f ca="1">BG21-$AN3/$AL3</f>
        <v>0.50210245834950051</v>
      </c>
      <c r="BH35" s="23">
        <f ca="1">BH21-$AN3/$AL3</f>
        <v>0.52538278908866032</v>
      </c>
      <c r="BI35" s="23">
        <f ca="1">BI21-$AN3/$AL3</f>
        <v>0.54555603474137782</v>
      </c>
      <c r="BJ35" s="23">
        <f ca="1">BJ21-$AN3/$AL3</f>
        <v>0.56315111280902175</v>
      </c>
      <c r="BK35" s="23">
        <f ca="1">BK21-$AN3/$AL3</f>
        <v>0.5785800395972921</v>
      </c>
      <c r="BL35" s="23">
        <f ca="1">BL21-$AN3/$AL3</f>
        <v>0.59217191769917166</v>
      </c>
      <c r="BM35" s="23">
        <f ca="1">BM21-$AN3/$AL3</f>
        <v>0.60419240983443523</v>
      </c>
      <c r="BN35" s="23">
        <f ca="1">BN21-$AN3/$AL3</f>
        <v>0.61485902196743514</v>
      </c>
      <c r="BO35" s="23">
        <f ca="1">BO21-$AN3/$AL3</f>
        <v>0.62435179186298051</v>
      </c>
      <c r="BP35" s="23">
        <f ca="1">BP21-$AN3/$AL3</f>
        <v>0.63282125275508749</v>
      </c>
      <c r="BQ35" s="23">
        <f ca="1">BQ21-$AN3/$AL3</f>
        <v>0.64039433529453771</v>
      </c>
      <c r="BR35" s="23">
        <f ca="1">BR21-$AN3/$AL3</f>
        <v>0.64717884310355445</v>
      </c>
      <c r="BS35" s="23">
        <f ca="1">BS21-$AN3/$AL3</f>
        <v>0.65326689001472726</v>
      </c>
      <c r="BT35" s="23">
        <f ca="1">BT21-$AN3/$AL3</f>
        <v>0.65873758414130645</v>
      </c>
      <c r="BU35" s="23">
        <f ca="1">BU21-$AN3/$AL3</f>
        <v>0.66365915449015855</v>
      </c>
      <c r="BV35" s="23">
        <f ca="1">BV21-$AN3/$AL3</f>
        <v>0.66809065986644589</v>
      </c>
      <c r="BW35" s="23">
        <f ca="1">BW21-$AN3/$AL3</f>
        <v>0.67208337962040543</v>
      </c>
      <c r="BX35" s="23">
        <f ca="1">BX21-$AN3/$AL3</f>
        <v>0.67568195835130263</v>
      </c>
      <c r="BY35" s="23">
        <f ca="1">BY21-$AN3/$AL3</f>
        <v>0.67892535738799087</v>
      </c>
      <c r="BZ35" s="23">
        <f ca="1">BZ21-$AN3/$AL3</f>
        <v>0.6818476523180278</v>
      </c>
      <c r="CA35" s="23">
        <f ca="1">CA21-$AN3/$AL3</f>
        <v>0.68447870619774831</v>
      </c>
      <c r="CB35" s="23">
        <f ca="1">CB21-$AN3/$AL3</f>
        <v>0.68684474115323935</v>
      </c>
      <c r="CC35" s="23">
        <f ca="1">CC21-$AN3/$AL3</f>
        <v>0.68896882604631771</v>
      </c>
      <c r="CD35" s="23">
        <f ca="1">CD21-$AN3/$AL3</f>
        <v>0.6908712941672398</v>
      </c>
      <c r="CE35" s="23">
        <f ca="1">CE21-$AN3/$AL3</f>
        <v>0.69257010213872505</v>
      </c>
      <c r="CF35" s="23">
        <f ca="1">CF21-$AN3/$AL3</f>
        <v>0.69408113910661207</v>
      </c>
      <c r="CG35" s="23">
        <f ca="1">CG21-$AN3/$AL3</f>
        <v>0.69541849366552355</v>
      </c>
      <c r="CH35" s="23">
        <f ca="1">CH21-$AN3/$AL3</f>
        <v>0.69659468469383323</v>
      </c>
      <c r="CI35" s="23">
        <f ca="1">CI21-$AN3/$AL3</f>
        <v>0.69762086125991452</v>
      </c>
      <c r="CJ35" s="23">
        <f ca="1">CJ21-$AN3/$AL3</f>
        <v>0.69850697594641364</v>
      </c>
      <c r="CK35" s="23">
        <f ca="1">CK21-$AN3/$AL3</f>
        <v>0.69926193527473812</v>
      </c>
      <c r="CL35" s="23">
        <f ca="1">CL21-$AN3/$AL3</f>
        <v>0.69989373036437696</v>
      </c>
      <c r="CM35" s="23">
        <f ca="1">CM21-$AN3/$AL3</f>
        <v>0.70040955050625853</v>
      </c>
      <c r="CN35" s="23">
        <f ca="1">CN21-$AN3/$AL3</f>
        <v>0.70081588194759392</v>
      </c>
      <c r="CO35" s="23">
        <f ca="1">CO21-$AN3/$AL3</f>
        <v>0.70111859386350217</v>
      </c>
      <c r="CP35" s="23">
        <f ca="1">CP21-$AN3/$AL3</f>
        <v>0.70132301321737434</v>
      </c>
      <c r="CQ35" s="23">
        <f ca="1">CQ21-$AN3/$AL3</f>
        <v>0.70143398997895023</v>
      </c>
      <c r="CR35" s="23">
        <f ca="1">CR21-$AN3/$AL3</f>
        <v>0.70145595396978433</v>
      </c>
      <c r="CS35" s="23">
        <f ca="1">CS21-$AN3/$AL3</f>
        <v>0.70139296443477062</v>
      </c>
      <c r="CT35" s="23">
        <f ca="1">CT21-$AN3/$AL3</f>
        <v>0.70124875329132108</v>
      </c>
      <c r="CU35" s="23">
        <f ca="1">CU21-$AN3/$AL3</f>
        <v>0.70102676288103927</v>
      </c>
      <c r="CV35" s="23">
        <f ca="1">CV21-$AN3/$AL3</f>
        <v>0.70073017893934531</v>
      </c>
      <c r="CW35" s="23">
        <f ca="1">CW21-$AN3/$AL3</f>
        <v>0.70036195940395152</v>
      </c>
      <c r="CX35" s="23">
        <f ca="1">CX21-$AN3/$AL3</f>
        <v>0.69992485960129869</v>
      </c>
      <c r="CY35" s="23">
        <f ca="1">CY21-$AN3/$AL3</f>
        <v>0.6994214542792333</v>
      </c>
      <c r="CZ35" s="23">
        <f ca="1">CZ21-$AN3/$AL3</f>
        <v>0.69885415689283736</v>
      </c>
      <c r="DA35" s="23">
        <f ca="1">DA21-$AN3/$AL3</f>
        <v>0.69822523649710633</v>
      </c>
      <c r="DB35" s="23">
        <f ca="1">DB21-$AN3/$AL3</f>
        <v>0.69753683255401067</v>
      </c>
      <c r="DC35" s="23">
        <f ca="1">DC21-$AN3/$AL3</f>
        <v>0.69679096792141604</v>
      </c>
      <c r="DD35" s="23">
        <f ca="1">DD21-$AN3/$AL3</f>
        <v>0.69598956025655323</v>
      </c>
      <c r="DE35" s="23">
        <f ca="1">DE21-$AN3/$AL3</f>
        <v>0.69513443203652037</v>
      </c>
      <c r="DF35" s="23">
        <f ca="1">DF21-$AN3/$AL3</f>
        <v>0.69422731937205662</v>
      </c>
      <c r="DG35" s="23">
        <f ca="1">DG21-$AN3/$AL3</f>
        <v>0.69326987976801691</v>
      </c>
      <c r="DH35" s="23">
        <f ca="1">DH21-$AN3/$AL3</f>
        <v>0.69226369896415696</v>
      </c>
      <c r="DI35" s="23">
        <f ca="1">DI21-$AN3/$AL3</f>
        <v>0.69121029697259362</v>
      </c>
      <c r="DJ35" s="23">
        <f ca="1">DJ21-$AN3/$AL3</f>
        <v>0.69011113341332042</v>
      </c>
      <c r="DK35" s="23">
        <f ca="1">DK21-$AN3/$AL3</f>
        <v>0.6889676122361138</v>
      </c>
      <c r="DL35" s="23">
        <f ca="1">DL21-$AN3/$AL3</f>
        <v>0.68778108590582765</v>
      </c>
      <c r="DM35" s="23">
        <f ca="1">DM21-$AN3/$AL3</f>
        <v>0.6865528591181872</v>
      </c>
      <c r="DN35" s="23">
        <f ca="1">DN21-$AN3/$AL3</f>
        <v>0.68528419210461256</v>
      </c>
      <c r="DO35" s="23">
        <f ca="1">DO21-$AN3/$AL3</f>
        <v>0.68397630357711436</v>
      </c>
      <c r="DP35" s="23">
        <f ca="1">DP21-$AN3/$AL3</f>
        <v>0.68263037335778931</v>
      </c>
      <c r="DQ35" s="23">
        <f ca="1">DQ21-$AN3/$AL3</f>
        <v>0.68124754473176841</v>
      </c>
      <c r="DR35" s="23">
        <f ca="1">DR21-$AN3/$AL3</f>
        <v>0.67982892655753335</v>
      </c>
      <c r="DS35" s="23">
        <f ca="1">DS21-$AN3/$AL3</f>
        <v>0.67837559516420198</v>
      </c>
      <c r="DT35" s="23">
        <f ca="1">DT21-$AN3/$AL3</f>
        <v>0.67688859606164031</v>
      </c>
      <c r="DU35" s="23">
        <f ca="1">DU21-$AN3/$AL3</f>
        <v>0.67536894548597737</v>
      </c>
      <c r="DV35" s="23">
        <f ca="1">DV21-$AN3/$AL3</f>
        <v>0.67381763180025744</v>
      </c>
      <c r="DW35" s="23">
        <f ca="1">DW21-$AN3/$AL3</f>
        <v>0.67223561676747112</v>
      </c>
      <c r="DX35" s="23">
        <f ca="1">DX21-$AN3/$AL3</f>
        <v>0.67062383671104164</v>
      </c>
      <c r="DY35" s="23">
        <f ca="1">DY21-$AN3/$AL3</f>
        <v>0.66898320357594854</v>
      </c>
      <c r="DZ35" s="23">
        <f ca="1">DZ21-$AN3/$AL3</f>
        <v>0.66731460590202507</v>
      </c>
      <c r="EA35" s="23">
        <f ca="1">EA21-$AN3/$AL3</f>
        <v>0.66561890971952187</v>
      </c>
      <c r="EB35" s="23">
        <f ca="1">EB21-$AN3/$AL3</f>
        <v>0.66389695937577253</v>
      </c>
      <c r="EC35" s="23">
        <f ca="1">EC21-$AN3/$AL3</f>
        <v>0.66214957830070198</v>
      </c>
      <c r="ED35" s="23">
        <f ca="1">ED21-$AN3/$AL3</f>
        <v>0.66037756971796202</v>
      </c>
      <c r="EE35" s="23">
        <f ca="1">EE21-$AN3/$AL3</f>
        <v>0.65858171730763237</v>
      </c>
      <c r="EF35" s="23">
        <f ca="1">EF21-$AN3/$AL3</f>
        <v>0.65676278582570979</v>
      </c>
      <c r="EG35" s="23">
        <f ca="1">EG21-$AN3/$AL3</f>
        <v>0.65492152168495454</v>
      </c>
      <c r="EH35" s="23">
        <f ca="1">EH21-$AN3/$AL3</f>
        <v>0.65305865350111614</v>
      </c>
      <c r="EI35" s="23">
        <f ca="1">EI21-$AN3/$AL3</f>
        <v>0.65117489260806549</v>
      </c>
      <c r="EJ35" s="23">
        <f ca="1">EJ21-$AN3/$AL3</f>
        <v>0.64927093354493925</v>
      </c>
      <c r="EK35" s="23">
        <f ca="1">EK21-$AN3/$AL3</f>
        <v>0.64734745451802722</v>
      </c>
      <c r="EL35" s="23">
        <f ca="1">EL21-$AN3/$AL3</f>
        <v>0.64540511783980492</v>
      </c>
      <c r="EM35" s="23">
        <f ca="1">EM21-$AN3/$AL3</f>
        <v>0.64344457034723146</v>
      </c>
      <c r="EN35" s="23">
        <f ca="1">EN21-$AN3/$AL3</f>
        <v>0.64146644380118467</v>
      </c>
      <c r="EO35" s="23">
        <f ca="1">EO21-$AN3/$AL3</f>
        <v>0.63947135526868026</v>
      </c>
      <c r="EP35" s="23">
        <f ca="1">EP21-$AN3/$AL3</f>
        <v>0.63745990748933645</v>
      </c>
      <c r="EQ35" s="23">
        <f ca="1">EQ21-$AN3/$AL3</f>
        <v>0.63543268922737373</v>
      </c>
      <c r="ER35" s="23">
        <f ca="1">ER21-$AN3/$AL3</f>
        <v>0.63339027561029504</v>
      </c>
      <c r="ES35" s="23">
        <f ca="1">ES21-$AN3/$AL3</f>
        <v>0.6313332284552623</v>
      </c>
    </row>
    <row r="36" spans="1:149">
      <c r="A36" s="6">
        <f ca="1">LN((RAND()^(-Results!$E$4))-1)</f>
        <v>2.1391229021301097</v>
      </c>
      <c r="B36" s="6">
        <f ca="1">LN((RAND()^(-Results!$E$4))-1)</f>
        <v>5.9014769572534416</v>
      </c>
      <c r="C36" s="6">
        <f ca="1">LN((RAND()^(-Results!$E$4))-1)</f>
        <v>0.80091408512652629</v>
      </c>
      <c r="D36" s="6">
        <f ca="1">LN((RAND()^(-Results!$E$4))-1)</f>
        <v>9.9298479201078074</v>
      </c>
      <c r="E36" s="6">
        <f ca="1">LN((RAND()^(-Results!$E$4))-1)</f>
        <v>9.3462543929324333</v>
      </c>
      <c r="F36" s="6">
        <f ca="1">LN((RAND()^(-Results!$E$4))-1)</f>
        <v>0.53595219149940709</v>
      </c>
      <c r="G36" s="6">
        <f ca="1">LN((RAND()^(-Results!$E$4))-1)</f>
        <v>5.075289328005919</v>
      </c>
      <c r="H36" s="6">
        <f t="shared" ca="1" si="0"/>
        <v>2.5982567909903653</v>
      </c>
      <c r="I36" s="10">
        <f ca="1">SUMPRODUCT(J36:O36,Results!B$12:G$12)+Results!$E$5*H36</f>
        <v>47.909769559803806</v>
      </c>
      <c r="J36" s="10">
        <f ca="1">SUMPRODUCT($A36:$F36,Results!$B$15:$G$15)</f>
        <v>0.37445906660890227</v>
      </c>
      <c r="K36" s="10">
        <f ca="1">SUMPRODUCT($A36:$F36,Results!$B$16:$G$16)</f>
        <v>-3.5550202615241879</v>
      </c>
      <c r="L36" s="10">
        <f ca="1">SUMPRODUCT($A36:$F36,Results!$B$17:$G$17)</f>
        <v>5.6992591496218363</v>
      </c>
      <c r="M36" s="10">
        <f ca="1">SUMPRODUCT($A36:$F36,Results!$B$18:$G$18)</f>
        <v>-2.4103279615816637</v>
      </c>
      <c r="N36" s="10">
        <f ca="1">SUMPRODUCT($A36:$F36,Results!$B$19:$G$19)</f>
        <v>-18.246831889095624</v>
      </c>
      <c r="O36" s="10">
        <f ca="1">SUMPRODUCT($A36:$F36,Results!$B$20:$G$20)</f>
        <v>-45.234465897612161</v>
      </c>
      <c r="P36" s="10" cm="1">
        <f t="array" aca="1" ref="P36" ca="1">SUMPRODUCT(J36:O36,TRANSPOSE(BL$20:BL$25))+$AD$20-$BL$27</f>
        <v>30.287859647363955</v>
      </c>
      <c r="Q36" s="10" cm="1">
        <f t="array" aca="1" ref="Q36" ca="1">SUMPRODUCT(J36:O36,TRANSPOSE(ES$20:ES$25))+$AD$20-$ES$27</f>
        <v>39.100336125211825</v>
      </c>
      <c r="R36" s="10">
        <f ca="1">I36-Results!$E$5*H36</f>
        <v>32.320228813861618</v>
      </c>
      <c r="S36" s="10" cm="1">
        <f t="array" aca="1" ref="S36" ca="1">SUMPRODUCT(J36:O36,TRANSPOSE(AR$28:AR$33))+$AD$20-$AC$26</f>
        <v>0.54430309643619523</v>
      </c>
      <c r="T36" s="10">
        <f ca="1">SUMPRODUCT(J36:O36,Results!K$9:P$9)</f>
        <v>35.82495002456794</v>
      </c>
      <c r="U36" s="10">
        <f ca="1">SUMPRODUCT(J36:O36,Results!K$9:P$9)+$AD$20-$AC$31</f>
        <v>35.895545335720279</v>
      </c>
      <c r="V36" s="10">
        <f t="shared" ca="1" si="1"/>
        <v>17.62190991243985</v>
      </c>
      <c r="W36" s="10">
        <f t="shared" ca="1" si="2"/>
        <v>8.8094334345919805</v>
      </c>
      <c r="X36" s="10">
        <f t="shared" ca="1" si="3"/>
        <v>15.589540745942188</v>
      </c>
      <c r="Y36" s="10">
        <f t="shared" ca="1" si="4"/>
        <v>47.365466463367611</v>
      </c>
      <c r="Z36" s="10">
        <f t="shared" ca="1" si="5"/>
        <v>74.601959811098354</v>
      </c>
      <c r="AA36" s="10">
        <f t="shared" ca="1" si="6"/>
        <v>12.014224224083527</v>
      </c>
      <c r="AK36" s="29"/>
      <c r="AQ36" s="3">
        <f ca="1">SUMPRODUCT(AP28:AP33,AQ28:AQ33)</f>
        <v>6600973.3827087525</v>
      </c>
      <c r="AR36" s="3">
        <f ca="1">SUMPRODUCT(AN2:AN7,AP28:AP33)</f>
        <v>3094599.701363476</v>
      </c>
      <c r="AX36" s="23">
        <f ca="1">AX22-$AN4/$AL4</f>
        <v>0</v>
      </c>
      <c r="AY36" s="23">
        <f ca="1">AY22-$AN4/$AL4</f>
        <v>-2.0993616931615E-2</v>
      </c>
      <c r="AZ36" s="23">
        <f ca="1">AZ22-$AN4/$AL4</f>
        <v>3.1756419812675463E-2</v>
      </c>
      <c r="BA36" s="23">
        <f ca="1">BA22-$AN4/$AL4</f>
        <v>5.5533634745709215E-2</v>
      </c>
      <c r="BB36" s="23">
        <f ca="1">BB22-$AN4/$AL4</f>
        <v>8.0331731066320411E-2</v>
      </c>
      <c r="BC36" s="23">
        <f ca="1">BC22-$AN4/$AL4</f>
        <v>9.8104424970056392E-2</v>
      </c>
      <c r="BD36" s="23">
        <f ca="1">BD22-$AN4/$AL4</f>
        <v>0.11181966740096932</v>
      </c>
      <c r="BE36" s="23">
        <f ca="1">BE22-$AN4/$AL4</f>
        <v>0.12128466486756495</v>
      </c>
      <c r="BF36" s="23">
        <f ca="1">BF22-$AN4/$AL4</f>
        <v>0.12719258558996138</v>
      </c>
      <c r="BG36" s="23">
        <f ca="1">BG22-$AN4/$AL4</f>
        <v>0.1299395426683721</v>
      </c>
      <c r="BH36" s="23">
        <f ca="1">BH22-$AN4/$AL4</f>
        <v>0.12995627686307998</v>
      </c>
      <c r="BI36" s="23">
        <f ca="1">BI22-$AN4/$AL4</f>
        <v>0.1276097900524687</v>
      </c>
      <c r="BJ36" s="23">
        <f ca="1">BJ22-$AN4/$AL4</f>
        <v>0.12323233177299081</v>
      </c>
      <c r="BK36" s="23">
        <f ca="1">BK22-$AN4/$AL4</f>
        <v>0.11711578584111237</v>
      </c>
      <c r="BL36" s="23">
        <f ca="1">BL22-$AN4/$AL4</f>
        <v>0.10951709322568715</v>
      </c>
      <c r="BM36" s="23">
        <f ca="1">BM22-$AN4/$AL4</f>
        <v>0.1006609588068928</v>
      </c>
      <c r="BN36" s="23">
        <f ca="1">BN22-$AN4/$AL4</f>
        <v>9.0743420109299255E-2</v>
      </c>
      <c r="BO36" s="23">
        <f ca="1">BO22-$AN4/$AL4</f>
        <v>7.9935023082078338E-2</v>
      </c>
      <c r="BP36" s="23">
        <f ca="1">BP22-$AN4/$AL4</f>
        <v>6.8383841369583587E-2</v>
      </c>
      <c r="BQ36" s="23">
        <f ca="1">BQ22-$AN4/$AL4</f>
        <v>5.6218210251474554E-2</v>
      </c>
      <c r="BR36" s="23">
        <f ca="1">BR22-$AN4/$AL4</f>
        <v>4.3549191532157916E-2</v>
      </c>
      <c r="BS36" s="23">
        <f ca="1">BS22-$AN4/$AL4</f>
        <v>3.0472768101689418E-2</v>
      </c>
      <c r="BT36" s="23">
        <f ca="1">BT22-$AN4/$AL4</f>
        <v>1.7071785891236813E-2</v>
      </c>
      <c r="BU36" s="23">
        <f ca="1">BU22-$AN4/$AL4</f>
        <v>3.4176628306176182E-3</v>
      </c>
      <c r="BV36" s="23">
        <f ca="1">BV22-$AN4/$AL4</f>
        <v>-1.0428112940653822E-2</v>
      </c>
      <c r="BW36" s="23">
        <f ca="1">BW22-$AN4/$AL4</f>
        <v>-2.4412673500103066E-2</v>
      </c>
      <c r="BX36" s="23">
        <f ca="1">BX22-$AN4/$AL4</f>
        <v>-3.8490628961407591E-2</v>
      </c>
      <c r="BY36" s="23">
        <f ca="1">BY22-$AN4/$AL4</f>
        <v>-5.2623072942553306E-2</v>
      </c>
      <c r="BZ36" s="23">
        <f ca="1">BZ22-$AN4/$AL4</f>
        <v>-6.677671767258625E-2</v>
      </c>
      <c r="CA36" s="23">
        <f ca="1">CA22-$AN4/$AL4</f>
        <v>-8.0923142537979442E-2</v>
      </c>
      <c r="CB36" s="23">
        <f ca="1">CB22-$AN4/$AL4</f>
        <v>-9.5038141640107987E-2</v>
      </c>
      <c r="CC36" s="23">
        <f ca="1">CC22-$AN4/$AL4</f>
        <v>-0.10910115760496186</v>
      </c>
      <c r="CD36" s="23">
        <f ca="1">CD22-$AN4/$AL4</f>
        <v>-0.12309479042242261</v>
      </c>
      <c r="CE36" s="23">
        <f ca="1">CE22-$AN4/$AL4</f>
        <v>-0.13700437148284883</v>
      </c>
      <c r="CF36" s="23">
        <f ca="1">CF22-$AN4/$AL4</f>
        <v>-0.15081759422247132</v>
      </c>
      <c r="CG36" s="23">
        <f ca="1">CG22-$AN4/$AL4</f>
        <v>-0.16452419389229872</v>
      </c>
      <c r="CH36" s="23">
        <f ca="1">CH22-$AN4/$AL4</f>
        <v>-0.17811566993766831</v>
      </c>
      <c r="CI36" s="23">
        <f ca="1">CI22-$AN4/$AL4</f>
        <v>-0.19158504532878617</v>
      </c>
      <c r="CJ36" s="23">
        <f ca="1">CJ22-$AN4/$AL4</f>
        <v>-0.20492665792860842</v>
      </c>
      <c r="CK36" s="23">
        <f ca="1">CK22-$AN4/$AL4</f>
        <v>-0.2181359796349906</v>
      </c>
      <c r="CL36" s="23">
        <f ca="1">CL22-$AN4/$AL4</f>
        <v>-0.23120945960027373</v>
      </c>
      <c r="CM36" s="23">
        <f ca="1">CM22-$AN4/$AL4</f>
        <v>-0.24414438832359164</v>
      </c>
      <c r="CN36" s="23">
        <f ca="1">CN22-$AN4/$AL4</f>
        <v>-0.25693877983840924</v>
      </c>
      <c r="CO36" s="23">
        <f ca="1">CO22-$AN4/$AL4</f>
        <v>-0.26959126958839397</v>
      </c>
      <c r="CP36" s="23">
        <f ca="1">CP22-$AN4/$AL4</f>
        <v>-0.282101025905997</v>
      </c>
      <c r="CQ36" s="23">
        <f ca="1">CQ22-$AN4/$AL4</f>
        <v>-0.29446767328653162</v>
      </c>
      <c r="CR36" s="23">
        <f ca="1">CR22-$AN4/$AL4</f>
        <v>-0.30669122589172526</v>
      </c>
      <c r="CS36" s="23">
        <f ca="1">CS22-$AN4/$AL4</f>
        <v>-0.31877202992563408</v>
      </c>
      <c r="CT36" s="23">
        <f ca="1">CT22-$AN4/$AL4</f>
        <v>-0.33071071370674399</v>
      </c>
      <c r="CU36" s="23">
        <f ca="1">CU22-$AN4/$AL4</f>
        <v>-0.3425081444167814</v>
      </c>
      <c r="CV36" s="23">
        <f ca="1">CV22-$AN4/$AL4</f>
        <v>-0.35416539064246433</v>
      </c>
      <c r="CW36" s="23">
        <f ca="1">CW22-$AN4/$AL4</f>
        <v>-0.36568368994396755</v>
      </c>
      <c r="CX36" s="23">
        <f ca="1">CX22-$AN4/$AL4</f>
        <v>-0.37706442078568148</v>
      </c>
      <c r="CY36" s="23">
        <f ca="1">CY22-$AN4/$AL4</f>
        <v>-0.38830907825304051</v>
      </c>
      <c r="CZ36" s="23">
        <f ca="1">CZ22-$AN4/$AL4</f>
        <v>-0.39941925305560499</v>
      </c>
      <c r="DA36" s="23">
        <f ca="1">DA22-$AN4/$AL4</f>
        <v>-0.41039661338278699</v>
      </c>
      <c r="DB36" s="23">
        <f ca="1">DB22-$AN4/$AL4</f>
        <v>-0.42124288923598907</v>
      </c>
      <c r="DC36" s="23">
        <f ca="1">DC22-$AN4/$AL4</f>
        <v>-0.43195985891065292</v>
      </c>
      <c r="DD36" s="23">
        <f ca="1">DD22-$AN4/$AL4</f>
        <v>-0.4425493373448296</v>
      </c>
      <c r="DE36" s="23">
        <f ca="1">DE22-$AN4/$AL4</f>
        <v>-0.45301316608826142</v>
      </c>
      <c r="DF36" s="23">
        <f ca="1">DF22-$AN4/$AL4</f>
        <v>-0.46335320467838087</v>
      </c>
      <c r="DG36" s="23">
        <f ca="1">DG22-$AN4/$AL4</f>
        <v>-0.4735713232377477</v>
      </c>
      <c r="DH36" s="23">
        <f ca="1">DH22-$AN4/$AL4</f>
        <v>-0.48366939613183335</v>
      </c>
      <c r="DI36" s="23">
        <f ca="1">DI22-$AN4/$AL4</f>
        <v>-0.49364929654722761</v>
      </c>
      <c r="DJ36" s="23">
        <f ca="1">DJ22-$AN4/$AL4</f>
        <v>-0.50351289186870263</v>
      </c>
      <c r="DK36" s="23">
        <f ca="1">DK22-$AN4/$AL4</f>
        <v>-0.51326203974951135</v>
      </c>
      <c r="DL36" s="23">
        <f ca="1">DL22-$AN4/$AL4</f>
        <v>-0.52289858478313467</v>
      </c>
      <c r="DM36" s="23">
        <f ca="1">DM22-$AN4/$AL4</f>
        <v>-0.53242435569670676</v>
      </c>
      <c r="DN36" s="23">
        <f ca="1">DN22-$AN4/$AL4</f>
        <v>-0.54184116299678009</v>
      </c>
      <c r="DO36" s="23">
        <f ca="1">DO22-$AN4/$AL4</f>
        <v>-0.55115079700715897</v>
      </c>
      <c r="DP36" s="23">
        <f ca="1">DP22-$AN4/$AL4</f>
        <v>-0.5603550262463961</v>
      </c>
      <c r="DQ36" s="23">
        <f ca="1">DQ22-$AN4/$AL4</f>
        <v>-0.56945559609939744</v>
      </c>
      <c r="DR36" s="23">
        <f ca="1">DR22-$AN4/$AL4</f>
        <v>-0.57845422774351629</v>
      </c>
      <c r="DS36" s="23">
        <f ca="1">DS22-$AN4/$AL4</f>
        <v>-0.58735261729469068</v>
      </c>
      <c r="DT36" s="23">
        <f ca="1">DT22-$AN4/$AL4</f>
        <v>-0.59615243514366867</v>
      </c>
      <c r="DU36" s="23">
        <f ca="1">DU22-$AN4/$AL4</f>
        <v>-0.60485532545627163</v>
      </c>
      <c r="DV36" s="23">
        <f ca="1">DV22-$AN4/$AL4</f>
        <v>-0.61346290581504148</v>
      </c>
      <c r="DW36" s="23">
        <f ca="1">DW22-$AN4/$AL4</f>
        <v>-0.62197676698257387</v>
      </c>
      <c r="DX36" s="23">
        <f ca="1">DX22-$AN4/$AL4</f>
        <v>-0.63039847276940764</v>
      </c>
      <c r="DY36" s="23">
        <f ca="1">DY22-$AN4/$AL4</f>
        <v>-0.63872955999157544</v>
      </c>
      <c r="DZ36" s="23">
        <f ca="1">DZ22-$AN4/$AL4</f>
        <v>-0.64697153850486866</v>
      </c>
      <c r="EA36" s="23">
        <f ca="1">EA22-$AN4/$AL4</f>
        <v>-0.65512589130456034</v>
      </c>
      <c r="EB36" s="23">
        <f ca="1">EB22-$AN4/$AL4</f>
        <v>-0.66319407468080316</v>
      </c>
      <c r="EC36" s="23">
        <f ca="1">EC22-$AN4/$AL4</f>
        <v>-0.67117751842120454</v>
      </c>
      <c r="ED36" s="23">
        <f ca="1">ED22-$AN4/$AL4</f>
        <v>-0.67907762605319333</v>
      </c>
      <c r="EE36" s="23">
        <f ca="1">EE22-$AN4/$AL4</f>
        <v>-0.68689577511976974</v>
      </c>
      <c r="EF36" s="23">
        <f ca="1">EF22-$AN4/$AL4</f>
        <v>-0.69463331748307122</v>
      </c>
      <c r="EG36" s="23">
        <f ca="1">EG22-$AN4/$AL4</f>
        <v>-0.70229157965092992</v>
      </c>
      <c r="EH36" s="23">
        <f ca="1">EH22-$AN4/$AL4</f>
        <v>-0.70987186312223205</v>
      </c>
      <c r="EI36" s="23">
        <f ca="1">EI22-$AN4/$AL4</f>
        <v>-0.71737544474745785</v>
      </c>
      <c r="EJ36" s="23">
        <f ca="1">EJ22-$AN4/$AL4</f>
        <v>-0.72480357710125698</v>
      </c>
      <c r="EK36" s="23">
        <f ca="1">EK22-$AN4/$AL4</f>
        <v>-0.7321574888643485</v>
      </c>
      <c r="EL36" s="23">
        <f ca="1">EL22-$AN4/$AL4</f>
        <v>-0.73943838521239669</v>
      </c>
      <c r="EM36" s="23">
        <f ca="1">EM22-$AN4/$AL4</f>
        <v>-0.74664744820983797</v>
      </c>
      <c r="EN36" s="23">
        <f ca="1">EN22-$AN4/$AL4</f>
        <v>-0.75378583720691661</v>
      </c>
      <c r="EO36" s="23">
        <f ca="1">EO22-$AN4/$AL4</f>
        <v>-0.7608546892384267</v>
      </c>
      <c r="EP36" s="23">
        <f ca="1">EP22-$AN4/$AL4</f>
        <v>-0.76785511942287399</v>
      </c>
      <c r="EQ36" s="23">
        <f ca="1">EQ22-$AN4/$AL4</f>
        <v>-0.77478822136095427</v>
      </c>
      <c r="ER36" s="23">
        <f ca="1">ER22-$AN4/$AL4</f>
        <v>-0.78165506753240499</v>
      </c>
      <c r="ES36" s="23">
        <f ca="1">ES22-$AN4/$AL4</f>
        <v>-0.7884567096904318</v>
      </c>
    </row>
    <row r="37" spans="1:149">
      <c r="A37" s="6">
        <f ca="1">LN((RAND()^(-Results!$E$4))-1)</f>
        <v>-4.1209457028771055E-3</v>
      </c>
      <c r="B37" s="6">
        <f ca="1">LN((RAND()^(-Results!$E$4))-1)</f>
        <v>10.47808281796171</v>
      </c>
      <c r="C37" s="6">
        <f ca="1">LN((RAND()^(-Results!$E$4))-1)</f>
        <v>-1.3109006496935025</v>
      </c>
      <c r="D37" s="6">
        <f ca="1">LN((RAND()^(-Results!$E$4))-1)</f>
        <v>9.1030267080081817</v>
      </c>
      <c r="E37" s="6">
        <f ca="1">LN((RAND()^(-Results!$E$4))-1)</f>
        <v>1.3052488779662421</v>
      </c>
      <c r="F37" s="6">
        <f ca="1">LN((RAND()^(-Results!$E$4))-1)</f>
        <v>4.4401732968538132</v>
      </c>
      <c r="G37" s="6">
        <f ca="1">LN((RAND()^(-Results!$E$4))-1)</f>
        <v>2.526319037238828</v>
      </c>
      <c r="H37" s="6">
        <f t="shared" ca="1" si="0"/>
        <v>4.9286500223274299E-2</v>
      </c>
      <c r="I37" s="10">
        <f ca="1">SUMPRODUCT(J37:O37,Results!B$12:G$12)+Results!$E$5*H37</f>
        <v>13.208726894620078</v>
      </c>
      <c r="J37" s="10">
        <f ca="1">SUMPRODUCT($A37:$F37,Results!$B$15:$G$15)</f>
        <v>8.3911291554677927</v>
      </c>
      <c r="K37" s="10">
        <f ca="1">SUMPRODUCT($A37:$F37,Results!$B$16:$G$16)</f>
        <v>-14.56604205865818</v>
      </c>
      <c r="L37" s="10">
        <f ca="1">SUMPRODUCT($A37:$F37,Results!$B$17:$G$17)</f>
        <v>-4.5467932004897982</v>
      </c>
      <c r="M37" s="10">
        <f ca="1">SUMPRODUCT($A37:$F37,Results!$B$18:$G$18)</f>
        <v>-20.543424451673339</v>
      </c>
      <c r="N37" s="10">
        <f ca="1">SUMPRODUCT($A37:$F37,Results!$B$19:$G$19)</f>
        <v>-22.106243971038509</v>
      </c>
      <c r="O37" s="10">
        <f ca="1">SUMPRODUCT($A37:$F37,Results!$B$20:$G$20)</f>
        <v>-61.284276586940805</v>
      </c>
      <c r="P37" s="10" cm="1">
        <f t="array" aca="1" ref="P37" ca="1">SUMPRODUCT(J37:O37,TRANSPOSE(BL$20:BL$25))+$AD$20-$BL$27</f>
        <v>-4.5187060544203099</v>
      </c>
      <c r="Q37" s="10" cm="1">
        <f t="array" aca="1" ref="Q37" ca="1">SUMPRODUCT(J37:O37,TRANSPOSE(ES$20:ES$25))+$AD$20-$ES$27</f>
        <v>9.1161592727137908</v>
      </c>
      <c r="R37" s="10">
        <f ca="1">I37-Results!$E$5*H37</f>
        <v>12.913007893280433</v>
      </c>
      <c r="S37" s="10" cm="1">
        <f t="array" aca="1" ref="S37" ca="1">SUMPRODUCT(J37:O37,TRANSPOSE(AR$28:AR$33))+$AD$20-$AC$26</f>
        <v>-37.373666582420704</v>
      </c>
      <c r="T37" s="10">
        <f ca="1">SUMPRODUCT(J37:O37,Results!K$9:P$9)</f>
        <v>15.686097108831085</v>
      </c>
      <c r="U37" s="10">
        <f ca="1">SUMPRODUCT(J37:O37,Results!K$9:P$9)+$AD$20-$AC$31</f>
        <v>15.756692419983423</v>
      </c>
      <c r="V37" s="10">
        <f t="shared" ca="1" si="1"/>
        <v>17.727432949040388</v>
      </c>
      <c r="W37" s="10">
        <f t="shared" ca="1" si="2"/>
        <v>4.0925676219062872</v>
      </c>
      <c r="X37" s="10">
        <f t="shared" ca="1" si="3"/>
        <v>0.2957190013396449</v>
      </c>
      <c r="Y37" s="10">
        <f t="shared" ca="1" si="4"/>
        <v>50.582393477040782</v>
      </c>
      <c r="Z37" s="10">
        <f t="shared" ca="1" si="5"/>
        <v>39.900917145914619</v>
      </c>
      <c r="AA37" s="10">
        <f t="shared" ca="1" si="6"/>
        <v>-2.5479655253633453</v>
      </c>
      <c r="AK37" s="29"/>
      <c r="AX37" s="23">
        <f ca="1">AX23-$AN5/$AL5</f>
        <v>0</v>
      </c>
      <c r="AY37" s="23">
        <f ca="1">AY23-$AN5/$AL5</f>
        <v>-0.10507027107340716</v>
      </c>
      <c r="AZ37" s="23">
        <f ca="1">AZ23-$AN5/$AL5</f>
        <v>9.0714963409014304E-3</v>
      </c>
      <c r="BA37" s="23">
        <f ca="1">BA23-$AN5/$AL5</f>
        <v>5.023321246625978E-2</v>
      </c>
      <c r="BB37" s="23">
        <f ca="1">BB23-$AN5/$AL5</f>
        <v>0.10339502691278291</v>
      </c>
      <c r="BC37" s="23">
        <f ca="1">BC23-$AN5/$AL5</f>
        <v>0.1450380048522143</v>
      </c>
      <c r="BD37" s="23">
        <f ca="1">BD23-$AN5/$AL5</f>
        <v>0.18286025085585567</v>
      </c>
      <c r="BE37" s="23">
        <f ca="1">BE23-$AN5/$AL5</f>
        <v>0.21552369170554209</v>
      </c>
      <c r="BF37" s="23">
        <f ca="1">BF23-$AN5/$AL5</f>
        <v>0.24421927440476277</v>
      </c>
      <c r="BG37" s="23">
        <f ca="1">BG23-$AN5/$AL5</f>
        <v>0.26932989125965878</v>
      </c>
      <c r="BH37" s="23">
        <f ca="1">BH23-$AN5/$AL5</f>
        <v>0.29138989857660302</v>
      </c>
      <c r="BI37" s="23">
        <f ca="1">BI23-$AN5/$AL5</f>
        <v>0.31081229269620558</v>
      </c>
      <c r="BJ37" s="23">
        <f ca="1">BJ23-$AN5/$AL5</f>
        <v>0.32797289997194046</v>
      </c>
      <c r="BK37" s="23">
        <f ca="1">BK23-$AN5/$AL5</f>
        <v>0.34319287430456291</v>
      </c>
      <c r="BL37" s="23">
        <f ca="1">BL23-$AN5/$AL5</f>
        <v>0.35675075362494568</v>
      </c>
      <c r="BM37" s="23">
        <f ca="1">BM23-$AN5/$AL5</f>
        <v>0.36888583882689008</v>
      </c>
      <c r="BN37" s="23">
        <f ca="1">BN23-$AN5/$AL5</f>
        <v>0.37980364391051524</v>
      </c>
      <c r="BO37" s="23">
        <f ca="1">BO23-$AN5/$AL5</f>
        <v>0.38968019629700401</v>
      </c>
      <c r="BP37" s="23">
        <f ca="1">BP23-$AN5/$AL5</f>
        <v>0.39866606757198153</v>
      </c>
      <c r="BQ37" s="23">
        <f ca="1">BQ23-$AN5/$AL5</f>
        <v>0.40688988307312335</v>
      </c>
      <c r="BR37" s="23">
        <f ca="1">BR23-$AN5/$AL5</f>
        <v>0.41446141241399714</v>
      </c>
      <c r="BS37" s="23">
        <f ca="1">BS23-$AN5/$AL5</f>
        <v>0.4214742558991702</v>
      </c>
      <c r="BT37" s="23">
        <f ca="1">BT23-$AN5/$AL5</f>
        <v>0.42800817319191142</v>
      </c>
      <c r="BU37" s="23">
        <f ca="1">BU23-$AN5/$AL5</f>
        <v>0.4341310927808486</v>
      </c>
      <c r="BV37" s="23">
        <f ca="1">BV23-$AN5/$AL5</f>
        <v>0.43990084126780915</v>
      </c>
      <c r="BW37" s="23">
        <f ca="1">BW23-$AN5/$AL5</f>
        <v>0.4453666279458941</v>
      </c>
      <c r="BX37" s="23">
        <f ca="1">BX23-$AN5/$AL5</f>
        <v>0.45057031695967198</v>
      </c>
      <c r="BY37" s="23">
        <f ca="1">BY23-$AN5/$AL5</f>
        <v>0.45554751580266983</v>
      </c>
      <c r="BZ37" s="23">
        <f ca="1">BZ23-$AN5/$AL5</f>
        <v>0.46032850554157512</v>
      </c>
      <c r="CA37" s="23">
        <f ca="1">CA23-$AN5/$AL5</f>
        <v>0.46493903498952371</v>
      </c>
      <c r="CB37" s="23">
        <f ca="1">CB23-$AN5/$AL5</f>
        <v>0.46940099816676373</v>
      </c>
      <c r="CC37" s="23">
        <f ca="1">CC23-$AN5/$AL5</f>
        <v>0.47373301179855409</v>
      </c>
      <c r="CD37" s="23">
        <f ca="1">CD23-$AN5/$AL5</f>
        <v>0.47795090730707446</v>
      </c>
      <c r="CE37" s="23">
        <f ca="1">CE23-$AN5/$AL5</f>
        <v>0.48206814974029144</v>
      </c>
      <c r="CF37" s="23">
        <f ca="1">CF23-$AN5/$AL5</f>
        <v>0.48609619432409112</v>
      </c>
      <c r="CG37" s="23">
        <f ca="1">CG23-$AN5/$AL5</f>
        <v>0.49004478979947286</v>
      </c>
      <c r="CH37" s="23">
        <f ca="1">CH23-$AN5/$AL5</f>
        <v>0.49392223638866151</v>
      </c>
      <c r="CI37" s="23">
        <f ca="1">CI23-$AN5/$AL5</f>
        <v>0.49773560509815984</v>
      </c>
      <c r="CJ37" s="23">
        <f ca="1">CJ23-$AN5/$AL5</f>
        <v>0.5014909240901344</v>
      </c>
      <c r="CK37" s="23">
        <f ca="1">CK23-$AN5/$AL5</f>
        <v>0.50519333701540825</v>
      </c>
      <c r="CL37" s="23">
        <f ca="1">CL23-$AN5/$AL5</f>
        <v>0.50884723748314031</v>
      </c>
      <c r="CM37" s="23">
        <f ca="1">CM23-$AN5/$AL5</f>
        <v>0.51245638322756948</v>
      </c>
      <c r="CN37" s="23">
        <f ca="1">CN23-$AN5/$AL5</f>
        <v>0.51602399300661417</v>
      </c>
      <c r="CO37" s="23">
        <f ca="1">CO23-$AN5/$AL5</f>
        <v>0.51955282881805531</v>
      </c>
      <c r="CP37" s="23">
        <f ca="1">CP23-$AN5/$AL5</f>
        <v>0.52304526563563281</v>
      </c>
      <c r="CQ37" s="23">
        <f ca="1">CQ23-$AN5/$AL5</f>
        <v>0.52650335054019681</v>
      </c>
      <c r="CR37" s="23">
        <f ca="1">CR23-$AN5/$AL5</f>
        <v>0.52992885284200075</v>
      </c>
      <c r="CS37" s="23">
        <f ca="1">CS23-$AN5/$AL5</f>
        <v>0.53332330655229021</v>
      </c>
      <c r="CT37" s="23">
        <f ca="1">CT23-$AN5/$AL5</f>
        <v>0.53668804635956735</v>
      </c>
      <c r="CU37" s="23">
        <f ca="1">CU23-$AN5/$AL5</f>
        <v>0.5400242380931235</v>
      </c>
      <c r="CV37" s="23">
        <f ca="1">CV23-$AN5/$AL5</f>
        <v>0.54333290450928895</v>
      </c>
      <c r="CW37" s="23">
        <f ca="1">CW23-$AN5/$AL5</f>
        <v>0.54661494711051462</v>
      </c>
      <c r="CX37" s="23">
        <f ca="1">CX23-$AN5/$AL5</f>
        <v>0.54987116460073837</v>
      </c>
      <c r="CY37" s="23">
        <f ca="1">CY23-$AN5/$AL5</f>
        <v>0.55310226848968247</v>
      </c>
      <c r="CZ37" s="23">
        <f ca="1">CZ23-$AN5/$AL5</f>
        <v>0.55630889628147551</v>
      </c>
      <c r="DA37" s="23">
        <f ca="1">DA23-$AN5/$AL5</f>
        <v>0.55949162261727259</v>
      </c>
      <c r="DB37" s="23">
        <f ca="1">DB23-$AN5/$AL5</f>
        <v>0.56265096868564712</v>
      </c>
      <c r="DC37" s="23">
        <f ca="1">DC23-$AN5/$AL5</f>
        <v>0.56578741016701084</v>
      </c>
      <c r="DD37" s="23">
        <f ca="1">DD23-$AN5/$AL5</f>
        <v>0.56890138393791312</v>
      </c>
      <c r="DE37" s="23">
        <f ca="1">DE23-$AN5/$AL5</f>
        <v>0.57199329372674002</v>
      </c>
      <c r="DF37" s="23">
        <f ca="1">DF23-$AN5/$AL5</f>
        <v>0.57506351488316354</v>
      </c>
      <c r="DG37" s="23">
        <f ca="1">DG23-$AN5/$AL5</f>
        <v>0.57811239839891093</v>
      </c>
      <c r="DH37" s="23">
        <f ca="1">DH23-$AN5/$AL5</f>
        <v>0.58114027429639381</v>
      </c>
      <c r="DI37" s="23">
        <f ca="1">DI23-$AN5/$AL5</f>
        <v>0.58414745448385963</v>
      </c>
      <c r="DJ37" s="23">
        <f ca="1">DJ23-$AN5/$AL5</f>
        <v>0.58713423516059149</v>
      </c>
      <c r="DK37" s="23">
        <f ca="1">DK23-$AN5/$AL5</f>
        <v>0.59010089884280004</v>
      </c>
      <c r="DL37" s="23">
        <f ca="1">DL23-$AN5/$AL5</f>
        <v>0.5930477160699652</v>
      </c>
      <c r="DM37" s="23">
        <f ca="1">DM23-$AN5/$AL5</f>
        <v>0.59597494684211827</v>
      </c>
      <c r="DN37" s="23">
        <f ca="1">DN23-$AN5/$AL5</f>
        <v>0.59888284183074103</v>
      </c>
      <c r="DO37" s="23">
        <f ca="1">DO23-$AN5/$AL5</f>
        <v>0.60177164339928946</v>
      </c>
      <c r="DP37" s="23">
        <f ca="1">DP23-$AN5/$AL5</f>
        <v>0.60464158646376043</v>
      </c>
      <c r="DQ37" s="23">
        <f ca="1">DQ23-$AN5/$AL5</f>
        <v>0.60749289921892458</v>
      </c>
      <c r="DR37" s="23">
        <f ca="1">DR23-$AN5/$AL5</f>
        <v>0.61032580375185153</v>
      </c>
      <c r="DS37" s="23">
        <f ca="1">DS23-$AN5/$AL5</f>
        <v>0.61314051656091961</v>
      </c>
      <c r="DT37" s="23">
        <f ca="1">DT23-$AN5/$AL5</f>
        <v>0.61593724899564672</v>
      </c>
      <c r="DU37" s="23">
        <f ca="1">DU23-$AN5/$AL5</f>
        <v>0.61871620763022395</v>
      </c>
      <c r="DV37" s="23">
        <f ca="1">DV23-$AN5/$AL5</f>
        <v>0.62147759458159024</v>
      </c>
      <c r="DW37" s="23">
        <f ca="1">DW23-$AN5/$AL5</f>
        <v>0.62422160778114977</v>
      </c>
      <c r="DX37" s="23">
        <f ca="1">DX23-$AN5/$AL5</f>
        <v>0.62694844120776527</v>
      </c>
      <c r="DY37" s="23">
        <f ca="1">DY23-$AN5/$AL5</f>
        <v>0.62965828508843069</v>
      </c>
      <c r="DZ37" s="23">
        <f ca="1">DZ23-$AN5/$AL5</f>
        <v>0.63235132607198685</v>
      </c>
      <c r="EA37" s="23">
        <f ca="1">EA23-$AN5/$AL5</f>
        <v>0.63502774738036716</v>
      </c>
      <c r="EB37" s="23">
        <f ca="1">EB23-$AN5/$AL5</f>
        <v>0.63768772894112113</v>
      </c>
      <c r="EC37" s="23">
        <f ca="1">EC23-$AN5/$AL5</f>
        <v>0.64033144750435134</v>
      </c>
      <c r="ED37" s="23">
        <f ca="1">ED23-$AN5/$AL5</f>
        <v>0.64295907674667307</v>
      </c>
      <c r="EE37" s="23">
        <f ca="1">EE23-$AN5/$AL5</f>
        <v>0.64557078736436968</v>
      </c>
      <c r="EF37" s="23">
        <f ca="1">EF23-$AN5/$AL5</f>
        <v>0.64816674715755829</v>
      </c>
      <c r="EG37" s="23">
        <f ca="1">EG23-$AN5/$AL5</f>
        <v>0.65074712110685939</v>
      </c>
      <c r="EH37" s="23">
        <f ca="1">EH23-$AN5/$AL5</f>
        <v>0.65331207144382586</v>
      </c>
      <c r="EI37" s="23">
        <f ca="1">EI23-$AN5/$AL5</f>
        <v>0.65586175771615296</v>
      </c>
      <c r="EJ37" s="23">
        <f ca="1">EJ23-$AN5/$AL5</f>
        <v>0.65839633684852861</v>
      </c>
      <c r="EK37" s="23">
        <f ca="1">EK23-$AN5/$AL5</f>
        <v>0.66091596319982515</v>
      </c>
      <c r="EL37" s="23">
        <f ca="1">EL23-$AN5/$AL5</f>
        <v>0.66342078861720677</v>
      </c>
      <c r="EM37" s="23">
        <f ca="1">EM23-$AN5/$AL5</f>
        <v>0.66591096248763582</v>
      </c>
      <c r="EN37" s="23">
        <f ca="1">EN23-$AN5/$AL5</f>
        <v>0.66838663178715918</v>
      </c>
      <c r="EO37" s="23">
        <f ca="1">EO23-$AN5/$AL5</f>
        <v>0.67084794112830104</v>
      </c>
      <c r="EP37" s="23">
        <f ca="1">EP23-$AN5/$AL5</f>
        <v>0.67329503280581737</v>
      </c>
      <c r="EQ37" s="23">
        <f ca="1">EQ23-$AN5/$AL5</f>
        <v>0.67572804684102139</v>
      </c>
      <c r="ER37" s="23">
        <f ca="1">ER23-$AN5/$AL5</f>
        <v>0.67814712102486063</v>
      </c>
      <c r="ES37" s="23">
        <f ca="1">ES23-$AN5/$AL5</f>
        <v>0.68055239095987385</v>
      </c>
    </row>
    <row r="38" spans="1:149">
      <c r="A38" s="6">
        <f ca="1">LN((RAND()^(-Results!$E$4))-1)</f>
        <v>5.0483263965686707</v>
      </c>
      <c r="B38" s="6">
        <f ca="1">LN((RAND()^(-Results!$E$4))-1)</f>
        <v>1.5050905959102836</v>
      </c>
      <c r="C38" s="6">
        <f ca="1">LN((RAND()^(-Results!$E$4))-1)</f>
        <v>6.3978392932989623</v>
      </c>
      <c r="D38" s="6">
        <f ca="1">LN((RAND()^(-Results!$E$4))-1)</f>
        <v>0.7006920132953951</v>
      </c>
      <c r="E38" s="6">
        <f ca="1">LN((RAND()^(-Results!$E$4))-1)</f>
        <v>2.7340541095184454</v>
      </c>
      <c r="F38" s="6">
        <f ca="1">LN((RAND()^(-Results!$E$4))-1)</f>
        <v>0.61064743861646542</v>
      </c>
      <c r="G38" s="6">
        <f ca="1">LN((RAND()^(-Results!$E$4))-1)</f>
        <v>-1.4715555234603961</v>
      </c>
      <c r="H38" s="6">
        <f t="shared" ca="1" si="0"/>
        <v>-3.9485880604759496</v>
      </c>
      <c r="I38" s="10">
        <f ca="1">SUMPRODUCT(J38:O38,Results!B$12:G$12)+Results!$E$5*H38</f>
        <v>-70.416459956438246</v>
      </c>
      <c r="J38" s="10">
        <f ca="1">SUMPRODUCT($A38:$F38,Results!$B$15:$G$15)</f>
        <v>5.483089364481792</v>
      </c>
      <c r="K38" s="10">
        <f ca="1">SUMPRODUCT($A38:$F38,Results!$B$16:$G$16)</f>
        <v>-8.0603503476490168</v>
      </c>
      <c r="L38" s="10">
        <f ca="1">SUMPRODUCT($A38:$F38,Results!$B$17:$G$17)</f>
        <v>-3.1958787866278691</v>
      </c>
      <c r="M38" s="10">
        <f ca="1">SUMPRODUCT($A38:$F38,Results!$B$18:$G$18)</f>
        <v>-28.092697425571217</v>
      </c>
      <c r="N38" s="10">
        <f ca="1">SUMPRODUCT($A38:$F38,Results!$B$19:$G$19)</f>
        <v>-3.9749382083885729</v>
      </c>
      <c r="O38" s="10">
        <f ca="1">SUMPRODUCT($A38:$F38,Results!$B$20:$G$20)</f>
        <v>-8.8408262409574032</v>
      </c>
      <c r="P38" s="10" cm="1">
        <f t="array" aca="1" ref="P38" ca="1">SUMPRODUCT(J38:O38,TRANSPOSE(BL$20:BL$25))+$AD$20-$BL$27</f>
        <v>-40.019994127154469</v>
      </c>
      <c r="Q38" s="10" cm="1">
        <f t="array" aca="1" ref="Q38" ca="1">SUMPRODUCT(J38:O38,TRANSPOSE(ES$20:ES$25))+$AD$20-$ES$27</f>
        <v>-45.108171097046821</v>
      </c>
      <c r="R38" s="10">
        <f ca="1">I38-Results!$E$5*H38</f>
        <v>-46.724931593582546</v>
      </c>
      <c r="S38" s="10" cm="1">
        <f t="array" aca="1" ref="S38" ca="1">SUMPRODUCT(J38:O38,TRANSPOSE(AR$28:AR$33))+$AD$20-$AC$26</f>
        <v>-28.581331372895107</v>
      </c>
      <c r="T38" s="10">
        <f ca="1">SUMPRODUCT(J38:O38,Results!K$9:P$9)</f>
        <v>-48.22654662522433</v>
      </c>
      <c r="U38" s="10">
        <f ca="1">SUMPRODUCT(J38:O38,Results!K$9:P$9)+$AD$20-$AC$31</f>
        <v>-48.155951314071999</v>
      </c>
      <c r="V38" s="10">
        <f t="shared" ca="1" si="1"/>
        <v>-30.396465829283777</v>
      </c>
      <c r="W38" s="10">
        <f t="shared" ca="1" si="2"/>
        <v>-25.308288859391425</v>
      </c>
      <c r="X38" s="10">
        <f t="shared" ca="1" si="3"/>
        <v>-23.691528362855699</v>
      </c>
      <c r="Y38" s="10">
        <f t="shared" ca="1" si="4"/>
        <v>-41.835128583543138</v>
      </c>
      <c r="Z38" s="10">
        <f t="shared" ca="1" si="5"/>
        <v>-43.724269705143698</v>
      </c>
      <c r="AA38" s="10">
        <f t="shared" ca="1" si="6"/>
        <v>-22.260508642366247</v>
      </c>
      <c r="AK38" s="29"/>
      <c r="AQ38" s="57" t="s">
        <v>249</v>
      </c>
      <c r="AX38" s="23">
        <f ca="1">AX24-$AN6/$AL6</f>
        <v>0</v>
      </c>
      <c r="AY38" s="23">
        <f ca="1">AY24-$AN6/$AL6</f>
        <v>-0.28190211160619405</v>
      </c>
      <c r="AZ38" s="23">
        <f ca="1">AZ24-$AN6/$AL6</f>
        <v>-0.40846397345549335</v>
      </c>
      <c r="BA38" s="23">
        <f ca="1">BA24-$AN6/$AL6</f>
        <v>-0.54772666611570797</v>
      </c>
      <c r="BB38" s="23">
        <f ca="1">BB24-$AN6/$AL6</f>
        <v>-0.65717820947854466</v>
      </c>
      <c r="BC38" s="23">
        <f ca="1">BC24-$AN6/$AL6</f>
        <v>-0.75358146472316856</v>
      </c>
      <c r="BD38" s="23">
        <f ca="1">BD24-$AN6/$AL6</f>
        <v>-0.83567069170081909</v>
      </c>
      <c r="BE38" s="23">
        <f ca="1">BE24-$AN6/$AL6</f>
        <v>-0.90665242886280373</v>
      </c>
      <c r="BF38" s="23">
        <f ca="1">BF24-$AN6/$AL6</f>
        <v>-0.96790689094420401</v>
      </c>
      <c r="BG38" s="23">
        <f ca="1">BG24-$AN6/$AL6</f>
        <v>-1.0209277166108599</v>
      </c>
      <c r="BH38" s="23">
        <f ca="1">BH24-$AN6/$AL6</f>
        <v>-1.0668554016890137</v>
      </c>
      <c r="BI38" s="23">
        <f ca="1">BI24-$AN6/$AL6</f>
        <v>-1.1066788269470005</v>
      </c>
      <c r="BJ38" s="23">
        <f ca="1">BJ24-$AN6/$AL6</f>
        <v>-1.1412272869985776</v>
      </c>
      <c r="BK38" s="23">
        <f ca="1">BK24-$AN6/$AL6</f>
        <v>-1.1712106147043386</v>
      </c>
      <c r="BL38" s="23">
        <f ca="1">BL24-$AN6/$AL6</f>
        <v>-1.1972367128012065</v>
      </c>
      <c r="BM38" s="23">
        <f ca="1">BM24-$AN6/$AL6</f>
        <v>-1.219829234302084</v>
      </c>
      <c r="BN38" s="23">
        <f ca="1">BN24-$AN6/$AL6</f>
        <v>-1.2394405403620823</v>
      </c>
      <c r="BO38" s="23">
        <f ca="1">BO24-$AN6/$AL6</f>
        <v>-1.2564625173922606</v>
      </c>
      <c r="BP38" s="23">
        <f ca="1">BP24-$AN6/$AL6</f>
        <v>-1.2712353499266067</v>
      </c>
      <c r="BQ38" s="23">
        <f ca="1">BQ24-$AN6/$AL6</f>
        <v>-1.2840548259522571</v>
      </c>
      <c r="BR38" s="23">
        <f ca="1">BR24-$AN6/$AL6</f>
        <v>-1.2951784496817234</v>
      </c>
      <c r="BS38" s="23">
        <f ca="1">BS24-$AN6/$AL6</f>
        <v>-1.3048306090163697</v>
      </c>
      <c r="BT38" s="23">
        <f ca="1">BT24-$AN6/$AL6</f>
        <v>-1.3132069719337638</v>
      </c>
      <c r="BU38" s="23">
        <f ca="1">BU24-$AN6/$AL6</f>
        <v>-1.3204782491830138</v>
      </c>
      <c r="BV38" s="23">
        <f ca="1">BV24-$AN6/$AL6</f>
        <v>-1.3267934294376857</v>
      </c>
      <c r="BW38" s="23">
        <f ca="1">BW24-$AN6/$AL6</f>
        <v>-1.3322825713777782</v>
      </c>
      <c r="BX38" s="23">
        <f ca="1">BX24-$AN6/$AL6</f>
        <v>-1.3370592205949803</v>
      </c>
      <c r="BY38" s="23">
        <f ca="1">BY24-$AN6/$AL6</f>
        <v>-1.3412225067399692</v>
      </c>
      <c r="BZ38" s="23">
        <f ca="1">BZ24-$AN6/$AL6</f>
        <v>-1.3448589666696045</v>
      </c>
      <c r="CA38" s="23">
        <f ca="1">CA24-$AN6/$AL6</f>
        <v>-1.3480441317827865</v>
      </c>
      <c r="CB38" s="23">
        <f ca="1">CB24-$AN6/$AL6</f>
        <v>-1.3508439117002498</v>
      </c>
      <c r="CC38" s="23">
        <f ca="1">CC24-$AN6/$AL6</f>
        <v>-1.3533158015669025</v>
      </c>
      <c r="CD38" s="23">
        <f ca="1">CD24-$AN6/$AL6</f>
        <v>-1.3555099362608656</v>
      </c>
      <c r="CE38" s="23">
        <f ca="1">CE24-$AN6/$AL6</f>
        <v>-1.357470011483767</v>
      </c>
      <c r="CF38" s="23">
        <f ca="1">CF24-$AN6/$AL6</f>
        <v>-1.3592340889372039</v>
      </c>
      <c r="CG38" s="23">
        <f ca="1">CG24-$AN6/$AL6</f>
        <v>-1.3608353004529572</v>
      </c>
      <c r="CH38" s="23">
        <f ca="1">CH24-$AN6/$AL6</f>
        <v>-1.3623024639581998</v>
      </c>
      <c r="CI38" s="23">
        <f ca="1">CI24-$AN6/$AL6</f>
        <v>-1.3636606224591286</v>
      </c>
      <c r="CJ38" s="23">
        <f ca="1">CJ24-$AN6/$AL6</f>
        <v>-1.3649315157685056</v>
      </c>
      <c r="CK38" s="23">
        <f ca="1">CK24-$AN6/$AL6</f>
        <v>-1.3661339934458514</v>
      </c>
      <c r="CL38" s="23">
        <f ca="1">CL24-$AN6/$AL6</f>
        <v>-1.3672843763324942</v>
      </c>
      <c r="CM38" s="23">
        <f ca="1">CM24-$AN6/$AL6</f>
        <v>-1.368396773121983</v>
      </c>
      <c r="CN38" s="23">
        <f ca="1">CN24-$AN6/$AL6</f>
        <v>-1.3694833575886527</v>
      </c>
      <c r="CO38" s="23">
        <f ca="1">CO24-$AN6/$AL6</f>
        <v>-1.3705546113859719</v>
      </c>
      <c r="CP38" s="23">
        <f ca="1">CP24-$AN6/$AL6</f>
        <v>-1.3716195367070443</v>
      </c>
      <c r="CQ38" s="23">
        <f ca="1">CQ24-$AN6/$AL6</f>
        <v>-1.3726858425598851</v>
      </c>
      <c r="CR38" s="23">
        <f ca="1">CR24-$AN6/$AL6</f>
        <v>-1.3737601079392521</v>
      </c>
      <c r="CS38" s="23">
        <f ca="1">CS24-$AN6/$AL6</f>
        <v>-1.3748479247658258</v>
      </c>
      <c r="CT38" s="23">
        <f ca="1">CT24-$AN6/$AL6</f>
        <v>-1.3759540231046077</v>
      </c>
      <c r="CU38" s="23">
        <f ca="1">CU24-$AN6/$AL6</f>
        <v>-1.3770823808607913</v>
      </c>
      <c r="CV38" s="23">
        <f ca="1">CV24-$AN6/$AL6</f>
        <v>-1.3782363198772634</v>
      </c>
      <c r="CW38" s="23">
        <f ca="1">CW24-$AN6/$AL6</f>
        <v>-1.3794185901182296</v>
      </c>
      <c r="CX38" s="23">
        <f ca="1">CX24-$AN6/$AL6</f>
        <v>-1.3806314434138813</v>
      </c>
      <c r="CY38" s="23">
        <f ca="1">CY24-$AN6/$AL6</f>
        <v>-1.3818766980576722</v>
      </c>
      <c r="CZ38" s="23">
        <f ca="1">CZ24-$AN6/$AL6</f>
        <v>-1.3831557953873788</v>
      </c>
      <c r="DA38" s="23">
        <f ca="1">DA24-$AN6/$AL6</f>
        <v>-1.3844698493407437</v>
      </c>
      <c r="DB38" s="23">
        <f ca="1">DB24-$AN6/$AL6</f>
        <v>-1.3858196898536488</v>
      </c>
      <c r="DC38" s="23">
        <f ca="1">DC24-$AN6/$AL6</f>
        <v>-1.3872059008612256</v>
      </c>
      <c r="DD38" s="23">
        <f ca="1">DD24-$AN6/$AL6</f>
        <v>-1.3886288535681584</v>
      </c>
      <c r="DE38" s="23">
        <f ca="1">DE24-$AN6/$AL6</f>
        <v>-1.3900887355719975</v>
      </c>
      <c r="DF38" s="23">
        <f ca="1">DF24-$AN6/$AL6</f>
        <v>-1.3915855763511136</v>
      </c>
      <c r="DG38" s="23">
        <f ca="1">DG24-$AN6/$AL6</f>
        <v>-1.3931192695656918</v>
      </c>
      <c r="DH38" s="23">
        <f ca="1">DH24-$AN6/$AL6</f>
        <v>-1.3946895925647913</v>
      </c>
      <c r="DI38" s="23">
        <f ca="1">DI24-$AN6/$AL6</f>
        <v>-1.3962962234439829</v>
      </c>
      <c r="DJ38" s="23">
        <f ca="1">DJ24-$AN6/$AL6</f>
        <v>-1.3979387559555727</v>
      </c>
      <c r="DK38" s="23">
        <f ca="1">DK24-$AN6/$AL6</f>
        <v>-1.3996167125361862</v>
      </c>
      <c r="DL38" s="23">
        <f ca="1">DL24-$AN6/$AL6</f>
        <v>-1.4013295556838541</v>
      </c>
      <c r="DM38" s="23">
        <f ca="1">DM24-$AN6/$AL6</f>
        <v>-1.4030766978881475</v>
      </c>
      <c r="DN38" s="23">
        <f ca="1">DN24-$AN6/$AL6</f>
        <v>-1.4048575102918459</v>
      </c>
      <c r="DO38" s="23">
        <f ca="1">DO24-$AN6/$AL6</f>
        <v>-1.4066713302406604</v>
      </c>
      <c r="DP38" s="23">
        <f ca="1">DP24-$AN6/$AL6</f>
        <v>-1.4085174678582681</v>
      </c>
      <c r="DQ38" s="23">
        <f ca="1">DQ24-$AN6/$AL6</f>
        <v>-1.4103952117670504</v>
      </c>
      <c r="DR38" s="23">
        <f ca="1">DR24-$AN6/$AL6</f>
        <v>-1.4123038340601102</v>
      </c>
      <c r="DS38" s="23">
        <f ca="1">DS24-$AN6/$AL6</f>
        <v>-1.4142425946171813</v>
      </c>
      <c r="DT38" s="23">
        <f ca="1">DT24-$AN6/$AL6</f>
        <v>-1.4162107448456593</v>
      </c>
      <c r="DU38" s="23">
        <f ca="1">DU24-$AN6/$AL6</f>
        <v>-1.4182075309180062</v>
      </c>
      <c r="DV38" s="23">
        <f ca="1">DV24-$AN6/$AL6</f>
        <v>-1.4202321965680307</v>
      </c>
      <c r="DW38" s="23">
        <f ca="1">DW24-$AN6/$AL6</f>
        <v>-1.4222839855008744</v>
      </c>
      <c r="DX38" s="23">
        <f ca="1">DX24-$AN6/$AL6</f>
        <v>-1.4243621434647997</v>
      </c>
      <c r="DY38" s="23">
        <f ca="1">DY24-$AN6/$AL6</f>
        <v>-1.4264659200269736</v>
      </c>
      <c r="DZ38" s="23">
        <f ca="1">DZ24-$AN6/$AL6</f>
        <v>-1.42859457009026</v>
      </c>
      <c r="EA38" s="23">
        <f ca="1">EA24-$AN6/$AL6</f>
        <v>-1.4307473551834913</v>
      </c>
      <c r="EB38" s="23">
        <f ca="1">EB24-$AN6/$AL6</f>
        <v>-1.4329235445537025</v>
      </c>
      <c r="EC38" s="23">
        <f ca="1">EC24-$AN6/$AL6</f>
        <v>-1.4351224160853155</v>
      </c>
      <c r="ED38" s="23">
        <f ca="1">ED24-$AN6/$AL6</f>
        <v>-1.4373432570681901</v>
      </c>
      <c r="EE38" s="23">
        <f ca="1">EE24-$AN6/$AL6</f>
        <v>-1.4395853648337664</v>
      </c>
      <c r="EF38" s="23">
        <f ca="1">EF24-$AN6/$AL6</f>
        <v>-1.4418480472761634</v>
      </c>
      <c r="EG38" s="23">
        <f ca="1">EG24-$AN6/$AL6</f>
        <v>-1.4441306232730211</v>
      </c>
      <c r="EH38" s="23">
        <f ca="1">EH24-$AN6/$AL6</f>
        <v>-1.4464324230190548</v>
      </c>
      <c r="EI38" s="23">
        <f ca="1">EI24-$AN6/$AL6</f>
        <v>-1.448752788283697</v>
      </c>
      <c r="EJ38" s="23">
        <f ca="1">EJ24-$AN6/$AL6</f>
        <v>-1.4510910726027959</v>
      </c>
      <c r="EK38" s="23">
        <f ca="1">EK24-$AN6/$AL6</f>
        <v>-1.4534466414131122</v>
      </c>
      <c r="EL38" s="23">
        <f ca="1">EL24-$AN6/$AL6</f>
        <v>-1.4558188721372782</v>
      </c>
      <c r="EM38" s="23">
        <f ca="1">EM24-$AN6/$AL6</f>
        <v>-1.4582071542259301</v>
      </c>
      <c r="EN38" s="23">
        <f ca="1">EN24-$AN6/$AL6</f>
        <v>-1.4606108891629002</v>
      </c>
      <c r="EO38" s="23">
        <f ca="1">EO24-$AN6/$AL6</f>
        <v>-1.4630294904386183</v>
      </c>
      <c r="EP38" s="23">
        <f ca="1">EP24-$AN6/$AL6</f>
        <v>-1.4654623834962381</v>
      </c>
      <c r="EQ38" s="23">
        <f ca="1">EQ24-$AN6/$AL6</f>
        <v>-1.4679090056544375</v>
      </c>
      <c r="ER38" s="23">
        <f ca="1">ER24-$AN6/$AL6</f>
        <v>-1.4703688060103473</v>
      </c>
      <c r="ES38" s="23">
        <f ca="1">ES24-$AN6/$AL6</f>
        <v>-1.472841245325637</v>
      </c>
    </row>
    <row r="39" spans="1:149">
      <c r="A39" s="6">
        <f ca="1">LN((RAND()^(-Results!$E$4))-1)</f>
        <v>1.327695378068958</v>
      </c>
      <c r="B39" s="6">
        <f ca="1">LN((RAND()^(-Results!$E$4))-1)</f>
        <v>-7.1107529124082136E-2</v>
      </c>
      <c r="C39" s="6">
        <f ca="1">LN((RAND()^(-Results!$E$4))-1)</f>
        <v>-1.978737221377918</v>
      </c>
      <c r="D39" s="6">
        <f ca="1">LN((RAND()^(-Results!$E$4))-1)</f>
        <v>0.4971192233910986</v>
      </c>
      <c r="E39" s="6">
        <f ca="1">LN((RAND()^(-Results!$E$4))-1)</f>
        <v>-2.4029096128203413</v>
      </c>
      <c r="F39" s="6">
        <f ca="1">LN((RAND()^(-Results!$E$4))-1)</f>
        <v>-0.26435205580686927</v>
      </c>
      <c r="G39" s="6">
        <f ca="1">LN((RAND()^(-Results!$E$4))-1)</f>
        <v>-0.53948775251023884</v>
      </c>
      <c r="H39" s="6">
        <f t="shared" ca="1" si="0"/>
        <v>-3.0165202895257925</v>
      </c>
      <c r="I39" s="10">
        <f ca="1">SUMPRODUCT(J39:O39,Results!B$12:G$12)+Results!$E$5*H39</f>
        <v>-11.80807734305097</v>
      </c>
      <c r="J39" s="10">
        <f ca="1">SUMPRODUCT($A39:$F39,Results!$B$15:$G$15)</f>
        <v>-5.1303372883677056</v>
      </c>
      <c r="K39" s="10">
        <f ca="1">SUMPRODUCT($A39:$F39,Results!$B$16:$G$16)</f>
        <v>-4.6135922664124873</v>
      </c>
      <c r="L39" s="10">
        <f ca="1">SUMPRODUCT($A39:$F39,Results!$B$17:$G$17)</f>
        <v>3.3607522345782019</v>
      </c>
      <c r="M39" s="10">
        <f ca="1">SUMPRODUCT($A39:$F39,Results!$B$18:$G$18)</f>
        <v>6.292143833317712</v>
      </c>
      <c r="N39" s="10">
        <f ca="1">SUMPRODUCT($A39:$F39,Results!$B$19:$G$19)</f>
        <v>1.3257837606179863</v>
      </c>
      <c r="O39" s="10">
        <f ca="1">SUMPRODUCT($A39:$F39,Results!$B$20:$G$20)</f>
        <v>1.6139592171368098</v>
      </c>
      <c r="P39" s="10" cm="1">
        <f t="array" aca="1" ref="P39" ca="1">SUMPRODUCT(J39:O39,TRANSPOSE(BL$20:BL$25))+$AD$20-$BL$27</f>
        <v>4.7156588995403155</v>
      </c>
      <c r="Q39" s="10" cm="1">
        <f t="array" aca="1" ref="Q39" ca="1">SUMPRODUCT(J39:O39,TRANSPOSE(ES$20:ES$25))+$AD$20-$ES$27</f>
        <v>4.7259162516991751</v>
      </c>
      <c r="R39" s="10">
        <f ca="1">I39-Results!$E$5*H39</f>
        <v>6.2910443941037837</v>
      </c>
      <c r="S39" s="10" cm="1">
        <f t="array" aca="1" ref="S39" ca="1">SUMPRODUCT(J39:O39,TRANSPOSE(AR$28:AR$33))+$AD$20-$AC$26</f>
        <v>9.0648749433817599</v>
      </c>
      <c r="T39" s="10">
        <f ca="1">SUMPRODUCT(J39:O39,Results!K$9:P$9)</f>
        <v>7.3844689608795999</v>
      </c>
      <c r="U39" s="10">
        <f ca="1">SUMPRODUCT(J39:O39,Results!K$9:P$9)+$AD$20-$AC$31</f>
        <v>7.4550642720319367</v>
      </c>
      <c r="V39" s="10">
        <f t="shared" ca="1" si="1"/>
        <v>-16.523736242591283</v>
      </c>
      <c r="W39" s="10">
        <f t="shared" ca="1" si="2"/>
        <v>-16.533993594750143</v>
      </c>
      <c r="X39" s="10">
        <f t="shared" ca="1" si="3"/>
        <v>-18.099121737154753</v>
      </c>
      <c r="Y39" s="10">
        <f t="shared" ca="1" si="4"/>
        <v>-20.872952286432728</v>
      </c>
      <c r="Z39" s="10">
        <f t="shared" ca="1" si="5"/>
        <v>14.884112908243575</v>
      </c>
      <c r="AA39" s="10">
        <f t="shared" ca="1" si="6"/>
        <v>-19.263141615082908</v>
      </c>
      <c r="AK39" s="29"/>
      <c r="AQ39" s="6">
        <f ca="1">AR36/AQ36</f>
        <v>0.46880960154600515</v>
      </c>
      <c r="AX39" s="23">
        <f ca="1">AX25-$AN7/$AL7</f>
        <v>0</v>
      </c>
      <c r="AY39" s="23">
        <f ca="1">AY25-$AN7/$AL7</f>
        <v>-0.28197118107141328</v>
      </c>
      <c r="AZ39" s="23">
        <f ca="1">AZ25-$AN7/$AL7</f>
        <v>-0.32274000790537294</v>
      </c>
      <c r="BA39" s="23">
        <f ca="1">BA25-$AN7/$AL7</f>
        <v>-0.41991914418414156</v>
      </c>
      <c r="BB39" s="23">
        <f ca="1">BB25-$AN7/$AL7</f>
        <v>-0.48873880968995698</v>
      </c>
      <c r="BC39" s="23">
        <f ca="1">BC25-$AN7/$AL7</f>
        <v>-0.5546457645263293</v>
      </c>
      <c r="BD39" s="23">
        <f ca="1">BD25-$AN7/$AL7</f>
        <v>-0.61140995384391172</v>
      </c>
      <c r="BE39" s="23">
        <f ca="1">BE25-$AN7/$AL7</f>
        <v>-0.66189666772297295</v>
      </c>
      <c r="BF39" s="23">
        <f ca="1">BF25-$AN7/$AL7</f>
        <v>-0.70629300882273505</v>
      </c>
      <c r="BG39" s="23">
        <f ca="1">BG25-$AN7/$AL7</f>
        <v>-0.74547689810812123</v>
      </c>
      <c r="BH39" s="23">
        <f ca="1">BH25-$AN7/$AL7</f>
        <v>-0.78003953836375228</v>
      </c>
      <c r="BI39" s="23">
        <f ca="1">BI25-$AN7/$AL7</f>
        <v>-0.81056612059419975</v>
      </c>
      <c r="BJ39" s="23">
        <f ca="1">BJ25-$AN7/$AL7</f>
        <v>-0.83755860686929395</v>
      </c>
      <c r="BK39" s="23">
        <f ca="1">BK25-$AN7/$AL7</f>
        <v>-0.86146382785938658</v>
      </c>
      <c r="BL39" s="23">
        <f ca="1">BL25-$AN7/$AL7</f>
        <v>-0.88267234069640099</v>
      </c>
      <c r="BM39" s="23">
        <f ca="1">BM25-$AN7/$AL7</f>
        <v>-0.90152601465149784</v>
      </c>
      <c r="BN39" s="23">
        <f ca="1">BN25-$AN7/$AL7</f>
        <v>-0.91832296089994481</v>
      </c>
      <c r="BO39" s="23">
        <f ca="1">BO25-$AN7/$AL7</f>
        <v>-0.93332282433556435</v>
      </c>
      <c r="BP39" s="23">
        <f ca="1">BP25-$AN7/$AL7</f>
        <v>-0.94675143663959527</v>
      </c>
      <c r="BQ39" s="23">
        <f ca="1">BQ25-$AN7/$AL7</f>
        <v>-0.95880506587818848</v>
      </c>
      <c r="BR39" s="23">
        <f ca="1">BR25-$AN7/$AL7</f>
        <v>-0.96965419064498748</v>
      </c>
      <c r="BS39" s="23">
        <f ca="1">BS25-$AN7/$AL7</f>
        <v>-0.9794468435788467</v>
      </c>
      <c r="BT39" s="23">
        <f ca="1">BT25-$AN7/$AL7</f>
        <v>-0.98831155086610156</v>
      </c>
      <c r="BU39" s="23">
        <f ca="1">BU25-$AN7/$AL7</f>
        <v>-0.99635990674699237</v>
      </c>
      <c r="BV39" s="23">
        <f ca="1">BV25-$AN7/$AL7</f>
        <v>-1.0036888205324861</v>
      </c>
      <c r="BW39" s="23">
        <f ca="1">BW25-$AN7/$AL7</f>
        <v>-1.0103824730723021</v>
      </c>
      <c r="BX39" s="23">
        <f ca="1">BX25-$AN7/$AL7</f>
        <v>-1.0165140170449019</v>
      </c>
      <c r="BY39" s="23">
        <f ca="1">BY25-$AN7/$AL7</f>
        <v>-1.0221470525649206</v>
      </c>
      <c r="BZ39" s="23">
        <f ca="1">BZ25-$AN7/$AL7</f>
        <v>-1.027336906467168</v>
      </c>
      <c r="CA39" s="23">
        <f ca="1">CA25-$AN7/$AL7</f>
        <v>-1.0321317405416126</v>
      </c>
      <c r="CB39" s="23">
        <f ca="1">CB25-$AN7/$AL7</f>
        <v>-1.0365735110607706</v>
      </c>
      <c r="CC39" s="23">
        <f ca="1">CC25-$AN7/$AL7</f>
        <v>-1.040698799233565</v>
      </c>
      <c r="CD39" s="23">
        <f ca="1">CD25-$AN7/$AL7</f>
        <v>-1.0445395297642119</v>
      </c>
      <c r="CE39" s="23">
        <f ca="1">CE25-$AN7/$AL7</f>
        <v>-1.0481235924966934</v>
      </c>
      <c r="CF39" s="23">
        <f ca="1">CF25-$AN7/$AL7</f>
        <v>-1.051475380175946</v>
      </c>
      <c r="CG39" s="23">
        <f ca="1">CG25-$AN7/$AL7</f>
        <v>-1.0546162536397872</v>
      </c>
      <c r="CH39" s="23">
        <f ca="1">CH25-$AN7/$AL7</f>
        <v>-1.0575649442507791</v>
      </c>
      <c r="CI39" s="23">
        <f ca="1">CI25-$AN7/$AL7</f>
        <v>-1.0603379020634784</v>
      </c>
      <c r="CJ39" s="23">
        <f ca="1">CJ25-$AN7/$AL7</f>
        <v>-1.0629495970789091</v>
      </c>
      <c r="CK39" s="23">
        <f ca="1">CK25-$AN7/$AL7</f>
        <v>-1.0654127799447128</v>
      </c>
      <c r="CL39" s="23">
        <f ca="1">CL25-$AN7/$AL7</f>
        <v>-1.0677387075980032</v>
      </c>
      <c r="CM39" s="23">
        <f ca="1">CM25-$AN7/$AL7</f>
        <v>-1.0699373386018538</v>
      </c>
      <c r="CN39" s="23">
        <f ca="1">CN25-$AN7/$AL7</f>
        <v>-1.0720175022807381</v>
      </c>
      <c r="CO39" s="23">
        <f ca="1">CO25-$AN7/$AL7</f>
        <v>-1.0739870452019995</v>
      </c>
      <c r="CP39" s="23">
        <f ca="1">CP25-$AN7/$AL7</f>
        <v>-1.075852958067913</v>
      </c>
      <c r="CQ39" s="23">
        <f ca="1">CQ25-$AN7/$AL7</f>
        <v>-1.0776214856660735</v>
      </c>
      <c r="CR39" s="23">
        <f ca="1">CR25-$AN7/$AL7</f>
        <v>-1.0792982221657537</v>
      </c>
      <c r="CS39" s="23">
        <f ca="1">CS25-$AN7/$AL7</f>
        <v>-1.0808881937369303</v>
      </c>
      <c r="CT39" s="23">
        <f ca="1">CT25-$AN7/$AL7</f>
        <v>-1.0823959302001396</v>
      </c>
      <c r="CU39" s="23">
        <f ca="1">CU25-$AN7/$AL7</f>
        <v>-1.0838255271834347</v>
      </c>
      <c r="CV39" s="23">
        <f ca="1">CV25-$AN7/$AL7</f>
        <v>-1.085180700062478</v>
      </c>
      <c r="CW39" s="23">
        <f ca="1">CW25-$AN7/$AL7</f>
        <v>-1.0864648307868743</v>
      </c>
      <c r="CX39" s="23">
        <f ca="1">CX25-$AN7/$AL7</f>
        <v>-1.087681008546497</v>
      </c>
      <c r="CY39" s="23">
        <f ca="1">CY25-$AN7/$AL7</f>
        <v>-1.088832065102574</v>
      </c>
      <c r="CZ39" s="23">
        <f ca="1">CZ25-$AN7/$AL7</f>
        <v>-1.08992060549686</v>
      </c>
      <c r="DA39" s="23">
        <f ca="1">DA25-$AN7/$AL7</f>
        <v>-1.0909490347559512</v>
      </c>
      <c r="DB39" s="23">
        <f ca="1">DB25-$AN7/$AL7</f>
        <v>-1.0919195811246265</v>
      </c>
      <c r="DC39" s="23">
        <f ca="1">DC25-$AN7/$AL7</f>
        <v>-1.0928343162902019</v>
      </c>
      <c r="DD39" s="23">
        <f ca="1">DD25-$AN7/$AL7</f>
        <v>-1.0936951729977538</v>
      </c>
      <c r="DE39" s="23">
        <f ca="1">DE25-$AN7/$AL7</f>
        <v>-1.094503960402371</v>
      </c>
      <c r="DF39" s="23">
        <f ca="1">DF25-$AN7/$AL7</f>
        <v>-1.0952623774581318</v>
      </c>
      <c r="DG39" s="23">
        <f ca="1">DG25-$AN7/$AL7</f>
        <v>-1.0959720246033686</v>
      </c>
      <c r="DH39" s="23">
        <f ca="1">DH25-$AN7/$AL7</f>
        <v>-1.0966344139670312</v>
      </c>
      <c r="DI39" s="23">
        <f ca="1">DI25-$AN7/$AL7</f>
        <v>-1.0972509782909299</v>
      </c>
      <c r="DJ39" s="23">
        <f ca="1">DJ25-$AN7/$AL7</f>
        <v>-1.0978230787366312</v>
      </c>
      <c r="DK39" s="23">
        <f ca="1">DK25-$AN7/$AL7</f>
        <v>-1.0983520117232923</v>
      </c>
      <c r="DL39" s="23">
        <f ca="1">DL25-$AN7/$AL7</f>
        <v>-1.0988390149232412</v>
      </c>
      <c r="DM39" s="23">
        <f ca="1">DM25-$AN7/$AL7</f>
        <v>-1.0992852725252629</v>
      </c>
      <c r="DN39" s="23">
        <f ca="1">DN25-$AN7/$AL7</f>
        <v>-1.0996919198609492</v>
      </c>
      <c r="DO39" s="23">
        <f ca="1">DO25-$AN7/$AL7</f>
        <v>-1.1000600474768376</v>
      </c>
      <c r="DP39" s="23">
        <f ca="1">DP25-$AN7/$AL7</f>
        <v>-1.1003907047241104</v>
      </c>
      <c r="DQ39" s="23">
        <f ca="1">DQ25-$AN7/$AL7</f>
        <v>-1.1006849029281447</v>
      </c>
      <c r="DR39" s="23">
        <f ca="1">DR25-$AN7/$AL7</f>
        <v>-1.1009436181919874</v>
      </c>
      <c r="DS39" s="23">
        <f ca="1">DS25-$AN7/$AL7</f>
        <v>-1.1011677938807001</v>
      </c>
      <c r="DT39" s="23">
        <f ca="1">DT25-$AN7/$AL7</f>
        <v>-1.1013583428273472</v>
      </c>
      <c r="DU39" s="23">
        <f ca="1">DU25-$AN7/$AL7</f>
        <v>-1.1015161492960541</v>
      </c>
      <c r="DV39" s="23">
        <f ca="1">DV25-$AN7/$AL7</f>
        <v>-1.1016420707329015</v>
      </c>
      <c r="DW39" s="23">
        <f ca="1">DW25-$AN7/$AL7</f>
        <v>-1.1017369393314194</v>
      </c>
      <c r="DX39" s="23">
        <f ca="1">DX25-$AN7/$AL7</f>
        <v>-1.1018015634359277</v>
      </c>
      <c r="DY39" s="23">
        <f ca="1">DY25-$AN7/$AL7</f>
        <v>-1.1018367288029554</v>
      </c>
      <c r="DZ39" s="23">
        <f ca="1">DZ25-$AN7/$AL7</f>
        <v>-1.1018431997383304</v>
      </c>
      <c r="EA39" s="23">
        <f ca="1">EA25-$AN7/$AL7</f>
        <v>-1.1018217201252494</v>
      </c>
      <c r="EB39" s="23">
        <f ca="1">EB25-$AN7/$AL7</f>
        <v>-1.1017730143566591</v>
      </c>
      <c r="EC39" s="23">
        <f ca="1">EC25-$AN7/$AL7</f>
        <v>-1.1016977881835506</v>
      </c>
      <c r="ED39" s="23">
        <f ca="1">ED25-$AN7/$AL7</f>
        <v>-1.1015967294892748</v>
      </c>
      <c r="EE39" s="23">
        <f ca="1">EE25-$AN7/$AL7</f>
        <v>-1.1014705089986925</v>
      </c>
      <c r="EF39" s="23">
        <f ca="1">EF25-$AN7/$AL7</f>
        <v>-1.1013197809298356</v>
      </c>
      <c r="EG39" s="23">
        <f ca="1">EG25-$AN7/$AL7</f>
        <v>-1.1011451835947765</v>
      </c>
      <c r="EH39" s="23">
        <f ca="1">EH25-$AN7/$AL7</f>
        <v>-1.1009473399555492</v>
      </c>
      <c r="EI39" s="23">
        <f ca="1">EI25-$AN7/$AL7</f>
        <v>-1.1007268581402285</v>
      </c>
      <c r="EJ39" s="23">
        <f ca="1">EJ25-$AN7/$AL7</f>
        <v>-1.1004843319236155</v>
      </c>
      <c r="EK39" s="23">
        <f ca="1">EK25-$AN7/$AL7</f>
        <v>-1.1002203411764275</v>
      </c>
      <c r="EL39" s="23">
        <f ca="1">EL25-$AN7/$AL7</f>
        <v>-1.0999354522863971</v>
      </c>
      <c r="EM39" s="23">
        <f ca="1">EM25-$AN7/$AL7</f>
        <v>-1.0996302185542572</v>
      </c>
      <c r="EN39" s="23">
        <f ca="1">EN25-$AN7/$AL7</f>
        <v>-1.099305180567224</v>
      </c>
      <c r="EO39" s="23">
        <f ca="1">EO25-$AN7/$AL7</f>
        <v>-1.0989608665522588</v>
      </c>
      <c r="EP39" s="23">
        <f ca="1">EP25-$AN7/$AL7</f>
        <v>-1.0985977927111159</v>
      </c>
      <c r="EQ39" s="23">
        <f ca="1">EQ25-$AN7/$AL7</f>
        <v>-1.0982164635389384</v>
      </c>
      <c r="ER39" s="23">
        <f ca="1">ER25-$AN7/$AL7</f>
        <v>-1.0978173721279396</v>
      </c>
      <c r="ES39" s="23">
        <f ca="1">ES25-$AN7/$AL7</f>
        <v>-1.0974010004575385</v>
      </c>
    </row>
    <row r="40" spans="1:149">
      <c r="A40" s="6">
        <f ca="1">LN((RAND()^(-Results!$E$4))-1)</f>
        <v>3.0577822527601719</v>
      </c>
      <c r="B40" s="6">
        <f ca="1">LN((RAND()^(-Results!$E$4))-1)</f>
        <v>0.73937568421791078</v>
      </c>
      <c r="C40" s="6">
        <f ca="1">LN((RAND()^(-Results!$E$4))-1)</f>
        <v>1.5220400483048149</v>
      </c>
      <c r="D40" s="6">
        <f ca="1">LN((RAND()^(-Results!$E$4))-1)</f>
        <v>2.9031609220561774</v>
      </c>
      <c r="E40" s="6">
        <f ca="1">LN((RAND()^(-Results!$E$4))-1)</f>
        <v>-0.19561363218312569</v>
      </c>
      <c r="F40" s="6">
        <f ca="1">LN((RAND()^(-Results!$E$4))-1)</f>
        <v>0.16652827827112524</v>
      </c>
      <c r="G40" s="6">
        <f ca="1">LN((RAND()^(-Results!$E$4))-1)</f>
        <v>2.1381770801153577</v>
      </c>
      <c r="H40" s="6">
        <f t="shared" ca="1" si="0"/>
        <v>-0.33885545690019603</v>
      </c>
      <c r="I40" s="10">
        <f ca="1">SUMPRODUCT(J40:O40,Results!B$12:G$12)+Results!$E$5*H40</f>
        <v>-10.369736486475823</v>
      </c>
      <c r="J40" s="10">
        <f ca="1">SUMPRODUCT($A40:$F40,Results!$B$15:$G$15)</f>
        <v>1.555460729352852</v>
      </c>
      <c r="K40" s="10">
        <f ca="1">SUMPRODUCT($A40:$F40,Results!$B$16:$G$16)</f>
        <v>-4.9157674054240079</v>
      </c>
      <c r="L40" s="10">
        <f ca="1">SUMPRODUCT($A40:$F40,Results!$B$17:$G$17)</f>
        <v>1.882296919608633</v>
      </c>
      <c r="M40" s="10">
        <f ca="1">SUMPRODUCT($A40:$F40,Results!$B$18:$G$18)</f>
        <v>-8.0949460652896139</v>
      </c>
      <c r="N40" s="10">
        <f ca="1">SUMPRODUCT($A40:$F40,Results!$B$19:$G$19)</f>
        <v>-6.0172927311332076</v>
      </c>
      <c r="O40" s="10">
        <f ca="1">SUMPRODUCT($A40:$F40,Results!$B$20:$G$20)</f>
        <v>-9.0693479095667904</v>
      </c>
      <c r="P40" s="10" cm="1">
        <f t="array" aca="1" ref="P40" ca="1">SUMPRODUCT(J40:O40,TRANSPOSE(BL$20:BL$25))+$AD$20-$BL$27</f>
        <v>-6.7347289122971574</v>
      </c>
      <c r="Q40" s="10" cm="1">
        <f t="array" aca="1" ref="Q40" ca="1">SUMPRODUCT(J40:O40,TRANSPOSE(ES$20:ES$25))+$AD$20-$ES$27</f>
        <v>-7.9058060936850509</v>
      </c>
      <c r="R40" s="10">
        <f ca="1">I40-Results!$E$5*H40</f>
        <v>-8.3366037450746475</v>
      </c>
      <c r="S40" s="10" cm="1">
        <f t="array" aca="1" ref="S40" ca="1">SUMPRODUCT(J40:O40,TRANSPOSE(AR$28:AR$33))+$AD$20-$AC$26</f>
        <v>-5.4952994355450002</v>
      </c>
      <c r="T40" s="10">
        <f ca="1">SUMPRODUCT(J40:O40,Results!K$9:P$9)</f>
        <v>-7.5216052341179438</v>
      </c>
      <c r="U40" s="10">
        <f ca="1">SUMPRODUCT(J40:O40,Results!K$9:P$9)+$AD$20-$AC$31</f>
        <v>-7.451009922965607</v>
      </c>
      <c r="V40" s="10">
        <f t="shared" ca="1" si="1"/>
        <v>-3.6350075741786654</v>
      </c>
      <c r="W40" s="10">
        <f t="shared" ca="1" si="2"/>
        <v>-2.4639303927907719</v>
      </c>
      <c r="X40" s="10">
        <f t="shared" ca="1" si="3"/>
        <v>-2.0331327414011753</v>
      </c>
      <c r="Y40" s="10">
        <f t="shared" ca="1" si="4"/>
        <v>-4.8744370509308226</v>
      </c>
      <c r="Z40" s="10">
        <f t="shared" ca="1" si="5"/>
        <v>16.322453764818722</v>
      </c>
      <c r="AA40" s="10">
        <f t="shared" ca="1" si="6"/>
        <v>-2.9187265635102158</v>
      </c>
      <c r="AK40" s="29"/>
    </row>
    <row r="41" spans="1:149">
      <c r="A41" s="6">
        <f ca="1">LN((RAND()^(-Results!$E$4))-1)</f>
        <v>10.187547424558085</v>
      </c>
      <c r="B41" s="6">
        <f ca="1">LN((RAND()^(-Results!$E$4))-1)</f>
        <v>1.6015641169301882</v>
      </c>
      <c r="C41" s="6">
        <f ca="1">LN((RAND()^(-Results!$E$4))-1)</f>
        <v>3.6173251427775308</v>
      </c>
      <c r="D41" s="6">
        <f ca="1">LN((RAND()^(-Results!$E$4))-1)</f>
        <v>3.4846746029705531</v>
      </c>
      <c r="E41" s="6">
        <f ca="1">LN((RAND()^(-Results!$E$4))-1)</f>
        <v>-0.952165412054918</v>
      </c>
      <c r="F41" s="6">
        <f ca="1">LN((RAND()^(-Results!$E$4))-1)</f>
        <v>2.226688577879123</v>
      </c>
      <c r="G41" s="6">
        <f ca="1">LN((RAND()^(-Results!$E$4))-1)</f>
        <v>3.0609948526819255</v>
      </c>
      <c r="H41" s="6">
        <f t="shared" ca="1" si="0"/>
        <v>0.5839623156663718</v>
      </c>
      <c r="I41" s="10">
        <f ca="1">SUMPRODUCT(J41:O41,Results!B$12:G$12)+Results!$E$5*H41</f>
        <v>-50.403241794684106</v>
      </c>
      <c r="J41" s="10">
        <f ca="1">SUMPRODUCT($A41:$F41,Results!$B$15:$G$15)</f>
        <v>2.538440919982536</v>
      </c>
      <c r="K41" s="10">
        <f ca="1">SUMPRODUCT($A41:$F41,Results!$B$16:$G$16)</f>
        <v>-23.208768003973052</v>
      </c>
      <c r="L41" s="10">
        <f ca="1">SUMPRODUCT($A41:$F41,Results!$B$17:$G$17)</f>
        <v>3.5846862988714832</v>
      </c>
      <c r="M41" s="10">
        <f ca="1">SUMPRODUCT($A41:$F41,Results!$B$18:$G$18)</f>
        <v>-22.479400093227639</v>
      </c>
      <c r="N41" s="10">
        <f ca="1">SUMPRODUCT($A41:$F41,Results!$B$19:$G$19)</f>
        <v>-3.0677513141288464</v>
      </c>
      <c r="O41" s="10">
        <f ca="1">SUMPRODUCT($A41:$F41,Results!$B$20:$G$20)</f>
        <v>-16.787976846115299</v>
      </c>
      <c r="P41" s="10" cm="1">
        <f t="array" aca="1" ref="P41" ca="1">SUMPRODUCT(J41:O41,TRANSPOSE(BL$20:BL$25))+$AD$20-$BL$27</f>
        <v>-44.704122753046768</v>
      </c>
      <c r="Q41" s="10" cm="1">
        <f t="array" aca="1" ref="Q41" ca="1">SUMPRODUCT(J41:O41,TRANSPOSE(ES$20:ES$25))+$AD$20-$ES$27</f>
        <v>-52.250522265334595</v>
      </c>
      <c r="R41" s="10">
        <f ca="1">I41-Results!$E$5*H41</f>
        <v>-53.907015688682336</v>
      </c>
      <c r="S41" s="10" cm="1">
        <f t="array" aca="1" ref="S41" ca="1">SUMPRODUCT(J41:O41,TRANSPOSE(AR$28:AR$33))+$AD$20-$AC$26</f>
        <v>-25.048754224197772</v>
      </c>
      <c r="T41" s="10">
        <f ca="1">SUMPRODUCT(J41:O41,Results!K$9:P$9)</f>
        <v>-52.733763271245536</v>
      </c>
      <c r="U41" s="10">
        <f ca="1">SUMPRODUCT(J41:O41,Results!K$9:P$9)+$AD$20-$AC$31</f>
        <v>-52.663167960093205</v>
      </c>
      <c r="V41" s="10">
        <f t="shared" ca="1" si="1"/>
        <v>-5.6991190416373385</v>
      </c>
      <c r="W41" s="10">
        <f t="shared" ca="1" si="2"/>
        <v>1.8472804706504888</v>
      </c>
      <c r="X41" s="10">
        <f t="shared" ca="1" si="3"/>
        <v>3.503773893998229</v>
      </c>
      <c r="Y41" s="10">
        <f t="shared" ca="1" si="4"/>
        <v>-25.354487570486334</v>
      </c>
      <c r="Z41" s="10">
        <f t="shared" ca="1" si="5"/>
        <v>-23.711051543389562</v>
      </c>
      <c r="AA41" s="10">
        <f t="shared" ca="1" si="6"/>
        <v>2.2599261654090981</v>
      </c>
      <c r="AK41" s="29"/>
      <c r="AX41" s="6">
        <f ca="1">SQRT(SUMPRODUCT(AX34:AX39,AX34:AX39))</f>
        <v>0</v>
      </c>
      <c r="AY41">
        <f ca="1">SQRT(SUMPRODUCT(AY34:AY39,AY34:AY39))</f>
        <v>0.41839728179686264</v>
      </c>
      <c r="AZ41">
        <f ca="1">SQRT(SUMPRODUCT(AZ34:AZ39,AZ34:AZ39))</f>
        <v>0.54754440460286691</v>
      </c>
      <c r="BA41">
        <f ca="1">SQRT(SUMPRODUCT(BA34:BA39,BA34:BA39))</f>
        <v>0.73953843805424013</v>
      </c>
      <c r="BB41">
        <f ca="1">SQRT(SUMPRODUCT(BB34:BB39,BB34:BB39))</f>
        <v>0.89893518381943616</v>
      </c>
      <c r="BC41">
        <f ca="1">SQRT(SUMPRODUCT(BC34:BC39,BC34:BC39))</f>
        <v>1.0411065729034845</v>
      </c>
      <c r="BD41">
        <f ca="1">SQRT(SUMPRODUCT(BD34:BD39,BD34:BD39))</f>
        <v>1.1647445913367498</v>
      </c>
      <c r="BE41">
        <f ca="1">SQRT(SUMPRODUCT(BE34:BE39,BE34:BE39))</f>
        <v>1.2728804809736791</v>
      </c>
      <c r="BF41">
        <f ca="1">SQRT(SUMPRODUCT(BF34:BF39,BF34:BF39))</f>
        <v>1.367381709632729</v>
      </c>
      <c r="BG41">
        <f ca="1">SQRT(SUMPRODUCT(BG34:BG39,BG34:BG39))</f>
        <v>1.4501051965979261</v>
      </c>
      <c r="BH41">
        <f ca="1">SQRT(SUMPRODUCT(BH34:BH39,BH34:BH39))</f>
        <v>1.5226047083491443</v>
      </c>
      <c r="BI41">
        <f ca="1">SQRT(SUMPRODUCT(BI34:BI39,BI34:BI39))</f>
        <v>1.5862365724017031</v>
      </c>
      <c r="BJ41">
        <f ca="1">SQRT(SUMPRODUCT(BJ34:BJ39,BJ34:BJ39))</f>
        <v>1.6421686593623186</v>
      </c>
      <c r="BK41">
        <f ca="1">SQRT(SUMPRODUCT(BK34:BK39,BK34:BK39))</f>
        <v>1.6914120778557253</v>
      </c>
      <c r="BL41">
        <f ca="1">SQRT(SUMPRODUCT(BL34:BL39,BL34:BL39))</f>
        <v>1.7348422597079538</v>
      </c>
      <c r="BM41">
        <f ca="1">SQRT(SUMPRODUCT(BM34:BM39,BM34:BM39))</f>
        <v>1.7732184368515156</v>
      </c>
      <c r="BN41">
        <f ca="1">SQRT(SUMPRODUCT(BN34:BN39,BN34:BN39))</f>
        <v>1.8071996646409003</v>
      </c>
      <c r="BO41">
        <f ca="1">SQRT(SUMPRODUCT(BO34:BO39,BO34:BO39))</f>
        <v>1.8373585334619686</v>
      </c>
      <c r="BP41">
        <f ca="1">SQRT(SUMPRODUCT(BP34:BP39,BP34:BP39))</f>
        <v>1.8641928146843105</v>
      </c>
      <c r="BQ41">
        <f ca="1">SQRT(SUMPRODUCT(BQ34:BQ39,BQ34:BQ39))</f>
        <v>1.8881354340986698</v>
      </c>
      <c r="BR41">
        <f ca="1">SQRT(SUMPRODUCT(BR34:BR39,BR34:BR39))</f>
        <v>1.909563035789797</v>
      </c>
      <c r="BS41">
        <f ca="1">SQRT(SUMPRODUCT(BS34:BS39,BS34:BS39))</f>
        <v>1.9288033630288903</v>
      </c>
      <c r="BT41">
        <f ca="1">SQRT(SUMPRODUCT(BT34:BT39,BT34:BT39))</f>
        <v>1.9461416359288668</v>
      </c>
      <c r="BU41">
        <f ca="1">SQRT(SUMPRODUCT(BU34:BU39,BU34:BU39))</f>
        <v>1.9618260743798759</v>
      </c>
      <c r="BV41">
        <f ca="1">SQRT(SUMPRODUCT(BV34:BV39,BV34:BV39))</f>
        <v>1.9760726889060332</v>
      </c>
      <c r="BW41">
        <f ca="1">SQRT(SUMPRODUCT(BW34:BW39,BW34:BW39))</f>
        <v>1.9890694420430728</v>
      </c>
      <c r="BX41">
        <f ca="1">SQRT(SUMPRODUCT(BX34:BX39,BX34:BX39))</f>
        <v>2.0009798666725516</v>
      </c>
      <c r="BY41">
        <f ca="1">SQRT(SUMPRODUCT(BY34:BY39,BY34:BY39))</f>
        <v>2.0119462146726446</v>
      </c>
      <c r="BZ41">
        <f ca="1">SQRT(SUMPRODUCT(BZ34:BZ39,BZ34:BZ39))</f>
        <v>2.0220921985016904</v>
      </c>
      <c r="CA41">
        <f ca="1">SQRT(SUMPRODUCT(CA34:CA39,CA34:CA39))</f>
        <v>2.0315253794165868</v>
      </c>
      <c r="CB41">
        <f ca="1">SQRT(SUMPRODUCT(CB34:CB39,CB34:CB39))</f>
        <v>2.0403392485587171</v>
      </c>
      <c r="CC41">
        <f ca="1">SQRT(SUMPRODUCT(CC34:CC39,CC34:CC39))</f>
        <v>2.0486150408315584</v>
      </c>
      <c r="CD41">
        <f ca="1">SQRT(SUMPRODUCT(CD34:CD39,CD34:CD39))</f>
        <v>2.0564233161300738</v>
      </c>
      <c r="CE41">
        <f ca="1">SQRT(SUMPRODUCT(CE34:CE39,CE34:CE39))</f>
        <v>2.0638253378960432</v>
      </c>
      <c r="CF41">
        <f ca="1">SQRT(SUMPRODUCT(CF34:CF39,CF34:CF39))</f>
        <v>2.0708742750352074</v>
      </c>
      <c r="CG41">
        <f ca="1">SQRT(SUMPRODUCT(CG34:CG39,CG34:CG39))</f>
        <v>2.0776162498379462</v>
      </c>
      <c r="CH41">
        <f ca="1">SQRT(SUMPRODUCT(CH34:CH39,CH34:CH39))</f>
        <v>2.0840912516115848</v>
      </c>
      <c r="CI41">
        <f ca="1">SQRT(SUMPRODUCT(CI34:CI39,CI34:CI39))</f>
        <v>2.0903339331910114</v>
      </c>
      <c r="CJ41">
        <f ca="1">SQRT(SUMPRODUCT(CJ34:CJ39,CJ34:CJ39))</f>
        <v>2.0963743052887782</v>
      </c>
      <c r="CK41">
        <f ca="1">SQRT(SUMPRODUCT(CK34:CK39,CK34:CK39))</f>
        <v>2.1022383417289889</v>
      </c>
      <c r="CL41">
        <f ca="1">SQRT(SUMPRODUCT(CL34:CL39,CL34:CL39))</f>
        <v>2.1079485069415265</v>
      </c>
      <c r="CM41">
        <f ca="1">SQRT(SUMPRODUCT(CM34:CM39,CM34:CM39))</f>
        <v>2.1135242156408562</v>
      </c>
      <c r="CN41">
        <f ca="1">SQRT(SUMPRODUCT(CN34:CN39,CN34:CN39))</f>
        <v>2.1189822333480519</v>
      </c>
      <c r="CO41">
        <f ca="1">SQRT(SUMPRODUCT(CO34:CO39,CO34:CO39))</f>
        <v>2.1243370253113194</v>
      </c>
      <c r="CP41">
        <f ca="1">SQRT(SUMPRODUCT(CP34:CP39,CP34:CP39))</f>
        <v>2.1296010604179032</v>
      </c>
      <c r="CQ41">
        <f ca="1">SQRT(SUMPRODUCT(CQ34:CQ39,CQ34:CQ39))</f>
        <v>2.1347850758506666</v>
      </c>
      <c r="CR41">
        <f ca="1">SQRT(SUMPRODUCT(CR34:CR39,CR34:CR39))</f>
        <v>2.1398983075099447</v>
      </c>
      <c r="CS41">
        <f ca="1">SQRT(SUMPRODUCT(CS34:CS39,CS34:CS39))</f>
        <v>2.1449486905818533</v>
      </c>
      <c r="CT41">
        <f ca="1">SQRT(SUMPRODUCT(CT34:CT39,CT34:CT39))</f>
        <v>2.1499430340761201</v>
      </c>
      <c r="CU41">
        <f ca="1">SQRT(SUMPRODUCT(CU34:CU39,CU34:CU39))</f>
        <v>2.1548871726693393</v>
      </c>
      <c r="CV41">
        <f ca="1">SQRT(SUMPRODUCT(CV34:CV39,CV34:CV39))</f>
        <v>2.1597860987643256</v>
      </c>
      <c r="CW41">
        <f ca="1">SQRT(SUMPRODUCT(CW34:CW39,CW34:CW39))</f>
        <v>2.1646440773050597</v>
      </c>
      <c r="CX41">
        <f ca="1">SQRT(SUMPRODUCT(CX34:CX39,CX34:CX39))</f>
        <v>2.1694647455627303</v>
      </c>
      <c r="CY41">
        <f ca="1">SQRT(SUMPRODUCT(CY34:CY39,CY34:CY39))</f>
        <v>2.1742511998256031</v>
      </c>
      <c r="CZ41">
        <f ca="1">SQRT(SUMPRODUCT(CZ34:CZ39,CZ34:CZ39))</f>
        <v>2.1790060706786276</v>
      </c>
      <c r="DA41">
        <f ca="1">SQRT(SUMPRODUCT(DA34:DA39,DA34:DA39))</f>
        <v>2.1837315883432993</v>
      </c>
      <c r="DB41">
        <f ca="1">SQRT(SUMPRODUCT(DB34:DB39,DB34:DB39))</f>
        <v>2.1884296393603142</v>
      </c>
      <c r="DC41">
        <f ca="1">SQRT(SUMPRODUCT(DC34:DC39,DC34:DC39))</f>
        <v>2.1931018157335247</v>
      </c>
      <c r="DD41">
        <f ca="1">SQRT(SUMPRODUCT(DD34:DD39,DD34:DD39))</f>
        <v>2.1977494575105618</v>
      </c>
      <c r="DE41">
        <f ca="1">SQRT(SUMPRODUCT(DE34:DE39,DE34:DE39))</f>
        <v>2.2023736896506105</v>
      </c>
      <c r="DF41">
        <f ca="1">SQRT(SUMPRODUCT(DF34:DF39,DF34:DF39))</f>
        <v>2.2069754539208519</v>
      </c>
      <c r="DG41">
        <f ca="1">SQRT(SUMPRODUCT(DG34:DG39,DG34:DG39))</f>
        <v>2.2115555364680395</v>
      </c>
      <c r="DH41">
        <f ca="1">SQRT(SUMPRODUCT(DH34:DH39,DH34:DH39))</f>
        <v>2.2161145916287244</v>
      </c>
      <c r="DI41">
        <f ca="1">SQRT(SUMPRODUCT(DI34:DI39,DI34:DI39))</f>
        <v>2.2206531624693322</v>
      </c>
      <c r="DJ41">
        <f ca="1">SQRT(SUMPRODUCT(DJ34:DJ39,DJ34:DJ39))</f>
        <v>2.2251716984841603</v>
      </c>
      <c r="DK41">
        <f ca="1">SQRT(SUMPRODUCT(DK34:DK39,DK34:DK39))</f>
        <v>2.2296705708243487</v>
      </c>
      <c r="DL41">
        <f ca="1">SQRT(SUMPRODUCT(DL34:DL39,DL34:DL39))</f>
        <v>2.2341500853828529</v>
      </c>
      <c r="DM41">
        <f ca="1">SQRT(SUMPRODUCT(DM34:DM39,DM34:DM39))</f>
        <v>2.2386104940185927</v>
      </c>
      <c r="DN41">
        <f ca="1">SQRT(SUMPRODUCT(DN34:DN39,DN34:DN39))</f>
        <v>2.2430520041664228</v>
      </c>
      <c r="DO41">
        <f ca="1">SQRT(SUMPRODUCT(DO34:DO39,DO34:DO39))</f>
        <v>2.2474747870477443</v>
      </c>
      <c r="DP41">
        <f ca="1">SQRT(SUMPRODUCT(DP34:DP39,DP34:DP39))</f>
        <v>2.2518789846687857</v>
      </c>
      <c r="DQ41">
        <f ca="1">SQRT(SUMPRODUCT(DQ34:DQ39,DQ34:DQ39))</f>
        <v>2.2562647157693956</v>
      </c>
      <c r="DR41">
        <f ca="1">SQRT(SUMPRODUCT(DR34:DR39,DR34:DR39))</f>
        <v>2.2606320808640628</v>
      </c>
      <c r="DS41">
        <f ca="1">SQRT(SUMPRODUCT(DS34:DS39,DS34:DS39))</f>
        <v>2.2649811664984614</v>
      </c>
      <c r="DT41">
        <f ca="1">SQRT(SUMPRODUCT(DT34:DT39,DT34:DT39))</f>
        <v>2.269312048828807</v>
      </c>
      <c r="DU41">
        <f ca="1">SQRT(SUMPRODUCT(DU34:DU39,DU34:DU39))</f>
        <v>2.2736247966172871</v>
      </c>
      <c r="DV41">
        <f ca="1">SQRT(SUMPRODUCT(DV34:DV39,DV34:DV39))</f>
        <v>2.2779194737246415</v>
      </c>
      <c r="DW41">
        <f ca="1">SQRT(SUMPRODUCT(DW34:DW39,DW34:DW39))</f>
        <v>2.2821961411703713</v>
      </c>
      <c r="DX41">
        <f ca="1">SQRT(SUMPRODUCT(DX34:DX39,DX34:DX39))</f>
        <v>2.286454858821743</v>
      </c>
      <c r="DY41">
        <f ca="1">SQRT(SUMPRODUCT(DY34:DY39,DY34:DY39))</f>
        <v>2.2906956867647295</v>
      </c>
      <c r="DZ41">
        <f ca="1">SQRT(SUMPRODUCT(DZ34:DZ39,DZ34:DZ39))</f>
        <v>2.2949186864029736</v>
      </c>
      <c r="EA41">
        <f ca="1">SQRT(SUMPRODUCT(EA34:EA39,EA34:EA39))</f>
        <v>2.2991239213247372</v>
      </c>
      <c r="EB41">
        <f ca="1">SQRT(SUMPRODUCT(EB34:EB39,EB34:EB39))</f>
        <v>2.3033114579724767</v>
      </c>
      <c r="EC41">
        <f ca="1">SQRT(SUMPRODUCT(EC34:EC39,EC34:EC39))</f>
        <v>2.3074813661450158</v>
      </c>
      <c r="ED41">
        <f ca="1">SQRT(SUMPRODUCT(ED34:ED39,ED34:ED39))</f>
        <v>2.3116337193582766</v>
      </c>
      <c r="EE41">
        <f ca="1">SQRT(SUMPRODUCT(EE34:EE39,EE34:EE39))</f>
        <v>2.3157685950869671</v>
      </c>
      <c r="EF41">
        <f ca="1">SQRT(SUMPRODUCT(EF34:EF39,EF34:EF39))</f>
        <v>2.319886074906607</v>
      </c>
      <c r="EG41">
        <f ca="1">SQRT(SUMPRODUCT(EG34:EG39,EG34:EG39))</f>
        <v>2.3239862445525619</v>
      </c>
      <c r="EH41">
        <f ca="1">SQRT(SUMPRODUCT(EH34:EH39,EH34:EH39))</f>
        <v>2.3280691939104727</v>
      </c>
      <c r="EI41">
        <f ca="1">SQRT(SUMPRODUCT(EI34:EI39,EI34:EI39))</f>
        <v>2.332135016950446</v>
      </c>
      <c r="EJ41">
        <f ca="1">SQRT(SUMPRODUCT(EJ34:EJ39,EJ34:EJ39))</f>
        <v>2.3361838116156015</v>
      </c>
      <c r="EK41">
        <f ca="1">SQRT(SUMPRODUCT(EK34:EK39,EK34:EK39))</f>
        <v>2.3402156796740825</v>
      </c>
      <c r="EL41">
        <f ca="1">SQRT(SUMPRODUCT(EL34:EL39,EL34:EL39))</f>
        <v>2.3442307265422913</v>
      </c>
      <c r="EM41">
        <f ca="1">SQRT(SUMPRODUCT(EM34:EM39,EM34:EM39))</f>
        <v>2.3482290610859784</v>
      </c>
      <c r="EN41">
        <f ca="1">SQRT(SUMPRODUCT(EN34:EN39,EN34:EN39))</f>
        <v>2.3522107954048295</v>
      </c>
      <c r="EO41">
        <f ca="1">SQRT(SUMPRODUCT(EO34:EO39,EO34:EO39))</f>
        <v>2.3561760446053084</v>
      </c>
      <c r="EP41">
        <f ca="1">SQRT(SUMPRODUCT(EP34:EP39,EP34:EP39))</f>
        <v>2.3601249265658075</v>
      </c>
      <c r="EQ41">
        <f ca="1">SQRT(SUMPRODUCT(EQ34:EQ39,EQ34:EQ39))</f>
        <v>2.3640575616974813</v>
      </c>
      <c r="ER41">
        <f ca="1">SQRT(SUMPRODUCT(ER34:ER39,ER34:ER39))</f>
        <v>2.3679740727036007</v>
      </c>
      <c r="ES41">
        <f ca="1">SQRT(SUMPRODUCT(ES34:ES39,ES34:ES39))</f>
        <v>2.3718745843397833</v>
      </c>
    </row>
    <row r="42" spans="1:149">
      <c r="A42" s="6">
        <f ca="1">LN((RAND()^(-Results!$E$4))-1)</f>
        <v>3.7231549366905332</v>
      </c>
      <c r="B42" s="6">
        <f ca="1">LN((RAND()^(-Results!$E$4))-1)</f>
        <v>3.2142407162037183</v>
      </c>
      <c r="C42" s="6">
        <f ca="1">LN((RAND()^(-Results!$E$4))-1)</f>
        <v>3.6199937726232552</v>
      </c>
      <c r="D42" s="6">
        <f ca="1">LN((RAND()^(-Results!$E$4))-1)</f>
        <v>-1.6572525564703857</v>
      </c>
      <c r="E42" s="6">
        <f ca="1">LN((RAND()^(-Results!$E$4))-1)</f>
        <v>1.4122870171624173</v>
      </c>
      <c r="F42" s="6">
        <f ca="1">LN((RAND()^(-Results!$E$4))-1)</f>
        <v>2.1356566283360685</v>
      </c>
      <c r="G42" s="6">
        <f ca="1">LN((RAND()^(-Results!$E$4))-1)</f>
        <v>1.7164781976327923</v>
      </c>
      <c r="H42" s="6">
        <f t="shared" ca="1" si="0"/>
        <v>-0.7605543393827614</v>
      </c>
      <c r="I42" s="10">
        <f ca="1">SUMPRODUCT(J42:O42,Results!B$12:G$12)+Results!$E$5*H42</f>
        <v>-52.824426898646934</v>
      </c>
      <c r="J42" s="10">
        <f ca="1">SUMPRODUCT($A42:$F42,Results!$B$15:$G$15)</f>
        <v>2.7780958109149427</v>
      </c>
      <c r="K42" s="10">
        <f ca="1">SUMPRODUCT($A42:$F42,Results!$B$16:$G$16)</f>
        <v>-13.89233644191939</v>
      </c>
      <c r="L42" s="10">
        <f ca="1">SUMPRODUCT($A42:$F42,Results!$B$17:$G$17)</f>
        <v>-5.5057412105790027</v>
      </c>
      <c r="M42" s="10">
        <f ca="1">SUMPRODUCT($A42:$F42,Results!$B$18:$G$18)</f>
        <v>-24.089250875023332</v>
      </c>
      <c r="N42" s="10">
        <f ca="1">SUMPRODUCT($A42:$F42,Results!$B$19:$G$19)</f>
        <v>2.6159368364122484</v>
      </c>
      <c r="O42" s="10">
        <f ca="1">SUMPRODUCT($A42:$F42,Results!$B$20:$G$20)</f>
        <v>-10.434787345380375</v>
      </c>
      <c r="P42" s="10" cm="1">
        <f t="array" aca="1" ref="P42" ca="1">SUMPRODUCT(J42:O42,TRANSPOSE(BL$20:BL$25))+$AD$20-$BL$27</f>
        <v>-47.268914147763546</v>
      </c>
      <c r="Q42" s="10" cm="1">
        <f t="array" aca="1" ref="Q42" ca="1">SUMPRODUCT(J42:O42,TRANSPOSE(ES$20:ES$25))+$AD$20-$ES$27</f>
        <v>-49.81673376069638</v>
      </c>
      <c r="R42" s="10">
        <f ca="1">I42-Results!$E$5*H42</f>
        <v>-48.261100862350368</v>
      </c>
      <c r="S42" s="10" cm="1">
        <f t="array" aca="1" ref="S42" ca="1">SUMPRODUCT(J42:O42,TRANSPOSE(AR$28:AR$33))+$AD$20-$AC$26</f>
        <v>-33.399642506942179</v>
      </c>
      <c r="T42" s="10">
        <f ca="1">SUMPRODUCT(J42:O42,Results!K$9:P$9)</f>
        <v>-49.912122891466652</v>
      </c>
      <c r="U42" s="10">
        <f ca="1">SUMPRODUCT(J42:O42,Results!K$9:P$9)+$AD$20-$AC$31</f>
        <v>-49.84152758031432</v>
      </c>
      <c r="V42" s="10">
        <f t="shared" ca="1" si="1"/>
        <v>-5.5555127508833877</v>
      </c>
      <c r="W42" s="10">
        <f t="shared" ca="1" si="2"/>
        <v>-3.0076931379505538</v>
      </c>
      <c r="X42" s="10">
        <f t="shared" ca="1" si="3"/>
        <v>-4.5633260362965657</v>
      </c>
      <c r="Y42" s="10">
        <f t="shared" ca="1" si="4"/>
        <v>-19.424784391704755</v>
      </c>
      <c r="Z42" s="10">
        <f t="shared" ca="1" si="5"/>
        <v>-26.132236647352389</v>
      </c>
      <c r="AA42" s="10">
        <f t="shared" ca="1" si="6"/>
        <v>-2.9828993183326133</v>
      </c>
    </row>
    <row r="43" spans="1:149">
      <c r="A43" s="6">
        <f ca="1">LN((RAND()^(-Results!$E$4))-1)</f>
        <v>1.0362896045446046</v>
      </c>
      <c r="B43" s="6">
        <f ca="1">LN((RAND()^(-Results!$E$4))-1)</f>
        <v>0.76551427084503154</v>
      </c>
      <c r="C43" s="6">
        <f ca="1">LN((RAND()^(-Results!$E$4))-1)</f>
        <v>0.82034996448276598</v>
      </c>
      <c r="D43" s="6">
        <f ca="1">LN((RAND()^(-Results!$E$4))-1)</f>
        <v>4.4812178256475956</v>
      </c>
      <c r="E43" s="6">
        <f ca="1">LN((RAND()^(-Results!$E$4))-1)</f>
        <v>1.5802459982180852</v>
      </c>
      <c r="F43" s="6">
        <f ca="1">LN((RAND()^(-Results!$E$4))-1)</f>
        <v>-2.4200400321800508</v>
      </c>
      <c r="G43" s="6">
        <f ca="1">LN((RAND()^(-Results!$E$4))-1)</f>
        <v>0.22756534481258331</v>
      </c>
      <c r="H43" s="6">
        <f t="shared" ca="1" si="0"/>
        <v>-2.2494671922029705</v>
      </c>
      <c r="I43" s="10">
        <f ca="1">SUMPRODUCT(J43:O43,Results!B$12:G$12)+Results!$E$5*H43</f>
        <v>12.398376092636838</v>
      </c>
      <c r="J43" s="10">
        <f ca="1">SUMPRODUCT($A43:$F43,Results!$B$15:$G$15)</f>
        <v>-4.6746794935442786</v>
      </c>
      <c r="K43" s="10">
        <f ca="1">SUMPRODUCT($A43:$F43,Results!$B$16:$G$16)</f>
        <v>3.8679468845576515</v>
      </c>
      <c r="L43" s="10">
        <f ca="1">SUMPRODUCT($A43:$F43,Results!$B$17:$G$17)</f>
        <v>4.9335631614986912</v>
      </c>
      <c r="M43" s="10">
        <f ca="1">SUMPRODUCT($A43:$F43,Results!$B$18:$G$18)</f>
        <v>1.4254936673059628</v>
      </c>
      <c r="N43" s="10">
        <f ca="1">SUMPRODUCT($A43:$F43,Results!$B$19:$G$19)</f>
        <v>-10.492085491014064</v>
      </c>
      <c r="O43" s="10">
        <f ca="1">SUMPRODUCT($A43:$F43,Results!$B$20:$G$20)</f>
        <v>-7.1617818735716252</v>
      </c>
      <c r="P43" s="10" cm="1">
        <f t="array" aca="1" ref="P43" ca="1">SUMPRODUCT(J43:O43,TRANSPOSE(BL$20:BL$25))+$AD$20-$BL$27</f>
        <v>25.962025171073353</v>
      </c>
      <c r="Q43" s="10" cm="1">
        <f t="array" aca="1" ref="Q43" ca="1">SUMPRODUCT(J43:O43,TRANSPOSE(ES$20:ES$25))+$AD$20-$ES$27</f>
        <v>28.310758002841734</v>
      </c>
      <c r="R43" s="10">
        <f ca="1">I43-Results!$E$5*H43</f>
        <v>25.89517924585466</v>
      </c>
      <c r="S43" s="10" cm="1">
        <f t="array" aca="1" ref="S43" ca="1">SUMPRODUCT(J43:O43,TRANSPOSE(AR$28:AR$33))+$AD$20-$AC$26</f>
        <v>14.582600752151428</v>
      </c>
      <c r="T43" s="10">
        <f ca="1">SUMPRODUCT(J43:O43,Results!K$9:P$9)</f>
        <v>27.413460991355727</v>
      </c>
      <c r="U43" s="10">
        <f ca="1">SUMPRODUCT(J43:O43,Results!K$9:P$9)+$AD$20-$AC$31</f>
        <v>27.484056302508066</v>
      </c>
      <c r="V43" s="10">
        <f t="shared" ca="1" si="1"/>
        <v>-13.563649078436516</v>
      </c>
      <c r="W43" s="10">
        <f t="shared" ca="1" si="2"/>
        <v>-15.912381910204896</v>
      </c>
      <c r="X43" s="10">
        <f t="shared" ca="1" si="3"/>
        <v>-13.496803153217822</v>
      </c>
      <c r="Y43" s="10">
        <f t="shared" ca="1" si="4"/>
        <v>-2.1842246595145909</v>
      </c>
      <c r="Z43" s="10">
        <f t="shared" ca="1" si="5"/>
        <v>39.090566343931386</v>
      </c>
      <c r="AA43" s="10">
        <f t="shared" ca="1" si="6"/>
        <v>-15.085680209871228</v>
      </c>
    </row>
    <row r="44" spans="1:149">
      <c r="A44" s="6">
        <f ca="1">LN((RAND()^(-Results!$E$4))-1)</f>
        <v>-2.8502797872455168</v>
      </c>
      <c r="B44" s="6">
        <f ca="1">LN((RAND()^(-Results!$E$4))-1)</f>
        <v>-5.1913121784709473</v>
      </c>
      <c r="C44" s="6">
        <f ca="1">LN((RAND()^(-Results!$E$4))-1)</f>
        <v>4.8165258142115634</v>
      </c>
      <c r="D44" s="6">
        <f ca="1">LN((RAND()^(-Results!$E$4))-1)</f>
        <v>6.6304598771523811</v>
      </c>
      <c r="E44" s="6">
        <f ca="1">LN((RAND()^(-Results!$E$4))-1)</f>
        <v>0.23185801182099572</v>
      </c>
      <c r="F44" s="6">
        <f ca="1">LN((RAND()^(-Results!$E$4))-1)</f>
        <v>8.0148473840317518</v>
      </c>
      <c r="G44" s="6">
        <f ca="1">LN((RAND()^(-Results!$E$4))-1)</f>
        <v>3.1018179567627961</v>
      </c>
      <c r="H44" s="6">
        <f t="shared" ca="1" si="0"/>
        <v>0.62478541974724244</v>
      </c>
      <c r="I44" s="10">
        <f ca="1">SUMPRODUCT(J44:O44,Results!B$12:G$12)+Results!$E$5*H44</f>
        <v>-37.140366160156276</v>
      </c>
      <c r="J44" s="10">
        <f ca="1">SUMPRODUCT($A44:$F44,Results!$B$15:$G$15)</f>
        <v>53.858463825630153</v>
      </c>
      <c r="K44" s="10">
        <f ca="1">SUMPRODUCT($A44:$F44,Results!$B$16:$G$16)</f>
        <v>14.703685263849744</v>
      </c>
      <c r="L44" s="10">
        <f ca="1">SUMPRODUCT($A44:$F44,Results!$B$17:$G$17)</f>
        <v>-9.726539956667386</v>
      </c>
      <c r="M44" s="10">
        <f ca="1">SUMPRODUCT($A44:$F44,Results!$B$18:$G$18)</f>
        <v>-22.141438631655816</v>
      </c>
      <c r="N44" s="10">
        <f ca="1">SUMPRODUCT($A44:$F44,Results!$B$19:$G$19)</f>
        <v>-18.966035501048353</v>
      </c>
      <c r="O44" s="10">
        <f ca="1">SUMPRODUCT($A44:$F44,Results!$B$20:$G$20)</f>
        <v>-27.295402041480184</v>
      </c>
      <c r="P44" s="10" cm="1">
        <f t="array" aca="1" ref="P44" ca="1">SUMPRODUCT(J44:O44,TRANSPOSE(BL$20:BL$25))+$AD$20-$BL$27</f>
        <v>-38.660039785101553</v>
      </c>
      <c r="Q44" s="10" cm="1">
        <f t="array" aca="1" ref="Q44" ca="1">SUMPRODUCT(J44:O44,TRANSPOSE(ES$20:ES$25))+$AD$20-$ES$27</f>
        <v>-42.57337262969078</v>
      </c>
      <c r="R44" s="10">
        <f ca="1">I44-Results!$E$5*H44</f>
        <v>-40.889078678639734</v>
      </c>
      <c r="S44" s="10" cm="1">
        <f t="array" aca="1" ref="S44" ca="1">SUMPRODUCT(J44:O44,TRANSPOSE(AR$28:AR$33))+$AD$20-$AC$26</f>
        <v>-49.074486717111164</v>
      </c>
      <c r="T44" s="10">
        <f ca="1">SUMPRODUCT(J44:O44,Results!K$9:P$9)</f>
        <v>-41.159484114683544</v>
      </c>
      <c r="U44" s="10">
        <f ca="1">SUMPRODUCT(J44:O44,Results!K$9:P$9)+$AD$20-$AC$31</f>
        <v>-41.088888803531205</v>
      </c>
      <c r="V44" s="10">
        <f t="shared" ca="1" si="1"/>
        <v>1.5196736249452769</v>
      </c>
      <c r="W44" s="10">
        <f t="shared" ca="1" si="2"/>
        <v>5.4330064695345044</v>
      </c>
      <c r="X44" s="10">
        <f t="shared" ca="1" si="3"/>
        <v>3.7487125184834582</v>
      </c>
      <c r="Y44" s="10">
        <f t="shared" ca="1" si="4"/>
        <v>11.934120556954888</v>
      </c>
      <c r="Z44" s="10">
        <f t="shared" ca="1" si="5"/>
        <v>-10.448175908861732</v>
      </c>
      <c r="AA44" s="10">
        <f t="shared" ca="1" si="6"/>
        <v>3.948522643374929</v>
      </c>
    </row>
    <row r="45" spans="1:149">
      <c r="A45" s="6">
        <f ca="1">LN((RAND()^(-Results!$E$4))-1)</f>
        <v>5.918407886165463</v>
      </c>
      <c r="B45" s="6">
        <f ca="1">LN((RAND()^(-Results!$E$4))-1)</f>
        <v>1.9810504367629276</v>
      </c>
      <c r="C45" s="6">
        <f ca="1">LN((RAND()^(-Results!$E$4))-1)</f>
        <v>-3.3150688417385288</v>
      </c>
      <c r="D45" s="6">
        <f ca="1">LN((RAND()^(-Results!$E$4))-1)</f>
        <v>-3.1572650407176335</v>
      </c>
      <c r="E45" s="6">
        <f ca="1">LN((RAND()^(-Results!$E$4))-1)</f>
        <v>13.094888705105509</v>
      </c>
      <c r="F45" s="6">
        <f ca="1">LN((RAND()^(-Results!$E$4))-1)</f>
        <v>6.2000468202340571</v>
      </c>
      <c r="G45" s="6">
        <f ca="1">LN((RAND()^(-Results!$E$4))-1)</f>
        <v>-0.27717189586177021</v>
      </c>
      <c r="H45" s="6">
        <f t="shared" ca="1" si="0"/>
        <v>-2.7542044328773239</v>
      </c>
      <c r="I45" s="10">
        <f ca="1">SUMPRODUCT(J45:O45,Results!B$12:G$12)+Results!$E$5*H45</f>
        <v>-54.990889571089987</v>
      </c>
      <c r="J45" s="10">
        <f ca="1">SUMPRODUCT($A45:$F45,Results!$B$15:$G$15)</f>
        <v>-4.1347579280799422</v>
      </c>
      <c r="K45" s="10">
        <f ca="1">SUMPRODUCT($A45:$F45,Results!$B$16:$G$16)</f>
        <v>-25.825804439174672</v>
      </c>
      <c r="L45" s="10">
        <f ca="1">SUMPRODUCT($A45:$F45,Results!$B$17:$G$17)</f>
        <v>6.1245418923185522</v>
      </c>
      <c r="M45" s="10">
        <f ca="1">SUMPRODUCT($A45:$F45,Results!$B$18:$G$18)</f>
        <v>19.552308247530128</v>
      </c>
      <c r="N45" s="10">
        <f ca="1">SUMPRODUCT($A45:$F45,Results!$B$19:$G$19)</f>
        <v>27.854750896355018</v>
      </c>
      <c r="O45" s="10">
        <f ca="1">SUMPRODUCT($A45:$F45,Results!$B$20:$G$20)</f>
        <v>-18.51751886366457</v>
      </c>
      <c r="P45" s="10" cm="1">
        <f t="array" aca="1" ref="P45" ca="1">SUMPRODUCT(J45:O45,TRANSPOSE(BL$20:BL$25))+$AD$20-$BL$27</f>
        <v>-28.13886229268865</v>
      </c>
      <c r="Q45" s="10" cm="1">
        <f t="array" aca="1" ref="Q45" ca="1">SUMPRODUCT(J45:O45,TRANSPOSE(ES$20:ES$25))+$AD$20-$ES$27</f>
        <v>-30.457250064517865</v>
      </c>
      <c r="R45" s="10">
        <f ca="1">I45-Results!$E$5*H45</f>
        <v>-38.465662973826042</v>
      </c>
      <c r="S45" s="10" cm="1">
        <f t="array" aca="1" ref="S45" ca="1">SUMPRODUCT(J45:O45,TRANSPOSE(AR$28:AR$33))+$AD$20-$AC$26</f>
        <v>-3.7066564536232391</v>
      </c>
      <c r="T45" s="10">
        <f ca="1">SUMPRODUCT(J45:O45,Results!K$9:P$9)</f>
        <v>-36.867473563752611</v>
      </c>
      <c r="U45" s="10">
        <f ca="1">SUMPRODUCT(J45:O45,Results!K$9:P$9)+$AD$20-$AC$31</f>
        <v>-36.79687825260028</v>
      </c>
      <c r="V45" s="10">
        <f t="shared" ca="1" si="1"/>
        <v>-26.852027278401337</v>
      </c>
      <c r="W45" s="10">
        <f t="shared" ca="1" si="2"/>
        <v>-24.533639506572122</v>
      </c>
      <c r="X45" s="10">
        <f t="shared" ca="1" si="3"/>
        <v>-16.525226597263945</v>
      </c>
      <c r="Y45" s="10">
        <f t="shared" ca="1" si="4"/>
        <v>-51.284233117466748</v>
      </c>
      <c r="Z45" s="10">
        <f t="shared" ca="1" si="5"/>
        <v>-28.298699319795443</v>
      </c>
      <c r="AA45" s="10">
        <f t="shared" ca="1" si="6"/>
        <v>-18.194011318489707</v>
      </c>
      <c r="AX45" s="6"/>
      <c r="AY45" s="6">
        <f ca="1">AY34/AY$41</f>
        <v>0.15706760175286946</v>
      </c>
      <c r="AZ45" s="6">
        <f ca="1">AZ34/AZ$41</f>
        <v>-7.7743420404860736E-2</v>
      </c>
      <c r="BA45" s="6">
        <f ca="1">BA34/BA$41</f>
        <v>-0.13148269044943725</v>
      </c>
      <c r="BB45" s="6">
        <f ca="1">BB34/BB$41</f>
        <v>-0.18062077391410056</v>
      </c>
      <c r="BC45" s="6">
        <f ca="1">BC34/BC$41</f>
        <v>-0.2101772642591106</v>
      </c>
      <c r="BD45" s="6">
        <f ca="1">BD34/BD$41</f>
        <v>-0.23341589571798693</v>
      </c>
      <c r="BE45" s="6">
        <f ca="1">BE34/BE$41</f>
        <v>-0.25145348724487782</v>
      </c>
      <c r="BF45" s="6">
        <f ca="1">BF34/BF$41</f>
        <v>-0.266258280087383</v>
      </c>
      <c r="BG45" s="6">
        <f ca="1">BG34/BG$41</f>
        <v>-0.27862618213805879</v>
      </c>
      <c r="BH45" s="6">
        <f ca="1">BH34/BH$41</f>
        <v>-0.2891718573304039</v>
      </c>
      <c r="BI45" s="6">
        <f ca="1">BI34/BI$41</f>
        <v>-0.2982847384094427</v>
      </c>
      <c r="BJ45" s="6">
        <f ca="1">BJ34/BJ$41</f>
        <v>-0.30624970605611079</v>
      </c>
      <c r="BK45" s="6">
        <f ca="1">BK34/BK$41</f>
        <v>-0.31327416708159078</v>
      </c>
      <c r="BL45" s="6">
        <f ca="1">BL34/BL$41</f>
        <v>-0.31951566943979076</v>
      </c>
      <c r="BM45" s="6">
        <f ca="1">BM34/BM$41</f>
        <v>-0.32509597364982712</v>
      </c>
      <c r="BN45" s="6">
        <f ca="1">BN34/BN$41</f>
        <v>-0.33011119224404106</v>
      </c>
      <c r="BO45" s="6">
        <f ca="1">BO34/BO$41</f>
        <v>-0.33463839886121832</v>
      </c>
      <c r="BP45" s="6">
        <f ca="1">BP34/BP$41</f>
        <v>-0.33874031500383184</v>
      </c>
      <c r="BQ45" s="6">
        <f ca="1">BQ34/BQ$41</f>
        <v>-0.34246863829020574</v>
      </c>
      <c r="BR45" s="6">
        <f ca="1">BR34/BR$41</f>
        <v>-0.34586647611640747</v>
      </c>
      <c r="BS45" s="6">
        <f ca="1">BS34/BS$41</f>
        <v>-0.34897014988800512</v>
      </c>
      <c r="BT45" s="6">
        <f ca="1">BT34/BT$41</f>
        <v>-0.35181055463316008</v>
      </c>
      <c r="BU45" s="6">
        <f ca="1">BU34/BU$41</f>
        <v>-0.35441419666787138</v>
      </c>
      <c r="BV45" s="6">
        <f ca="1">BV34/BV$41</f>
        <v>-0.35680399516774119</v>
      </c>
      <c r="BW45" s="6">
        <f ca="1">BW34/BW$41</f>
        <v>-0.35899990809846494</v>
      </c>
      <c r="BX45" s="6">
        <f ca="1">BX34/BX$41</f>
        <v>-0.36101942599574266</v>
      </c>
      <c r="BY45" s="6">
        <f ca="1">BY34/BY$41</f>
        <v>-0.36287796526030264</v>
      </c>
      <c r="BZ45" s="6">
        <f ca="1">BZ34/BZ$41</f>
        <v>-0.36458918432589399</v>
      </c>
      <c r="CA45" s="6">
        <f ca="1">CA34/CA$41</f>
        <v>-0.36616524010871015</v>
      </c>
      <c r="CB45" s="6">
        <f ca="1">CB34/CB$41</f>
        <v>-0.3676169978363566</v>
      </c>
      <c r="CC45" s="6">
        <f ca="1">CC34/CC$41</f>
        <v>-0.36895420419347547</v>
      </c>
      <c r="CD45" s="6">
        <f ca="1">CD34/CD$41</f>
        <v>-0.37018563138020233</v>
      </c>
      <c r="CE45" s="6">
        <f ca="1">CE34/CE$41</f>
        <v>-0.37131919793053908</v>
      </c>
      <c r="CF45" s="6">
        <f ca="1">CF34/CF$41</f>
        <v>-0.37236207082080253</v>
      </c>
      <c r="CG45" s="6">
        <f ca="1">CG34/CG$41</f>
        <v>-0.37332075239994306</v>
      </c>
      <c r="CH45" s="6">
        <f ca="1">CH34/CH$41</f>
        <v>-0.3742011549120442</v>
      </c>
      <c r="CI45" s="6">
        <f ca="1">CI34/CI$41</f>
        <v>-0.37500866479729567</v>
      </c>
      <c r="CJ45" s="6">
        <f ca="1">CJ34/CJ$41</f>
        <v>-0.37574819850749613</v>
      </c>
      <c r="CK45" s="6">
        <f ca="1">CK34/CK$41</f>
        <v>-0.37642425122340423</v>
      </c>
      <c r="CL45" s="6">
        <f ca="1">CL34/CL$41</f>
        <v>-0.37704093958984464</v>
      </c>
      <c r="CM45" s="6">
        <f ca="1">CM34/CM$41</f>
        <v>-0.37760203937229053</v>
      </c>
      <c r="CN45" s="6">
        <f ca="1">CN34/CN$41</f>
        <v>-0.37811101877197767</v>
      </c>
      <c r="CO45" s="6">
        <f ca="1">CO34/CO$41</f>
        <v>-0.3785710680050548</v>
      </c>
      <c r="CP45" s="6">
        <f ca="1">CP34/CP$41</f>
        <v>-0.37898512564692299</v>
      </c>
      <c r="CQ45" s="6">
        <f ca="1">CQ34/CQ$41</f>
        <v>-0.37935590215967713</v>
      </c>
      <c r="CR45" s="6">
        <f ca="1">CR34/CR$41</f>
        <v>-0.3796859009537909</v>
      </c>
      <c r="CS45" s="6">
        <f ca="1">CS34/CS$41</f>
        <v>-0.37997743728128025</v>
      </c>
      <c r="CT45" s="6">
        <f ca="1">CT34/CT$41</f>
        <v>-0.38023265521377519</v>
      </c>
      <c r="CU45" s="6">
        <f ca="1">CU34/CU$41</f>
        <v>-0.38045354292308348</v>
      </c>
      <c r="CV45" s="6">
        <f ca="1">CV34/CV$41</f>
        <v>-0.38064194645227273</v>
      </c>
      <c r="CW45" s="6">
        <f ca="1">CW34/CW$41</f>
        <v>-0.38079958214074977</v>
      </c>
      <c r="CX45" s="6">
        <f ca="1">CX34/CX$41</f>
        <v>-0.38092804784625678</v>
      </c>
      <c r="CY45" s="6">
        <f ca="1">CY34/CY$41</f>
        <v>-0.38102883308936081</v>
      </c>
      <c r="CZ45" s="6">
        <f ca="1">CZ34/CZ$41</f>
        <v>-0.38110332823126503</v>
      </c>
      <c r="DA45" s="6">
        <f ca="1">DA34/DA$41</f>
        <v>-0.38115283278313872</v>
      </c>
      <c r="DB45" s="6">
        <f ca="1">DB34/DB$41</f>
        <v>-0.38117856293425972</v>
      </c>
      <c r="DC45" s="6">
        <f ca="1">DC34/DC$41</f>
        <v>-0.38118165837680323</v>
      </c>
      <c r="DD45" s="6">
        <f ca="1">DD34/DD$41</f>
        <v>-0.381163188496838</v>
      </c>
      <c r="DE45" s="6">
        <f ca="1">DE34/DE$41</f>
        <v>-0.38112415799382904</v>
      </c>
      <c r="DF45" s="6">
        <f ca="1">DF34/DF$41</f>
        <v>-0.38106551198453292</v>
      </c>
      <c r="DG45" s="6">
        <f ca="1">DG34/DG$41</f>
        <v>-0.38098814064148595</v>
      </c>
      <c r="DH45" s="6">
        <f ca="1">DH34/DH$41</f>
        <v>-0.38089288341123428</v>
      </c>
      <c r="DI45" s="6">
        <f ca="1">DI34/DI$41</f>
        <v>-0.38078053285293217</v>
      </c>
      <c r="DJ45" s="6">
        <f ca="1">DJ34/DJ$41</f>
        <v>-0.38065183813390774</v>
      </c>
      <c r="DK45" s="6">
        <f ca="1">DK34/DK$41</f>
        <v>-0.3805075082151666</v>
      </c>
      <c r="DL45" s="6">
        <f ca="1">DL34/DL$41</f>
        <v>-0.38034821475655856</v>
      </c>
      <c r="DM45" s="6">
        <f ca="1">DM34/DM$41</f>
        <v>-0.38017459476840398</v>
      </c>
      <c r="DN45" s="6">
        <f ca="1">DN34/DN$41</f>
        <v>-0.37998725303375097</v>
      </c>
      <c r="DO45" s="6">
        <f ca="1">DO34/DO$41</f>
        <v>-0.37978676432305303</v>
      </c>
      <c r="DP45" s="6">
        <f ca="1">DP34/DP$41</f>
        <v>-0.37957367542093645</v>
      </c>
      <c r="DQ45" s="6">
        <f ca="1">DQ34/DQ$41</f>
        <v>-0.37934850698277994</v>
      </c>
      <c r="DR45" s="6">
        <f ca="1">DR34/DR$41</f>
        <v>-0.37911175523710861</v>
      </c>
      <c r="DS45" s="6">
        <f ca="1">DS34/DS$41</f>
        <v>-0.37886389354822958</v>
      </c>
      <c r="DT45" s="6">
        <f ca="1">DT34/DT$41</f>
        <v>-0.37860537385212145</v>
      </c>
      <c r="DU45" s="6">
        <f ca="1">DU34/DU$41</f>
        <v>-0.37833662797732115</v>
      </c>
      <c r="DV45" s="6">
        <f ca="1">DV34/DV$41</f>
        <v>-0.3780580688613997</v>
      </c>
      <c r="DW45" s="6">
        <f ca="1">DW34/DW$41</f>
        <v>-0.37777009167258102</v>
      </c>
      <c r="DX45" s="6">
        <f ca="1">DX34/DX$41</f>
        <v>-0.3774730748451276</v>
      </c>
      <c r="DY45" s="6">
        <f ca="1">DY34/DY$41</f>
        <v>-0.37716738103627417</v>
      </c>
      <c r="DZ45" s="6">
        <f ca="1">DZ34/DZ$41</f>
        <v>-0.3768533580117312</v>
      </c>
      <c r="EA45" s="6">
        <f ca="1">EA34/EA$41</f>
        <v>-0.37653133946610029</v>
      </c>
      <c r="EB45" s="6">
        <f ca="1">EB34/EB$41</f>
        <v>-0.37620164578392573</v>
      </c>
      <c r="EC45" s="6">
        <f ca="1">EC34/EC$41</f>
        <v>-0.37586458474655621</v>
      </c>
      <c r="ED45" s="6">
        <f ca="1">ED34/ED$41</f>
        <v>-0.37552045218948865</v>
      </c>
      <c r="EE45" s="6">
        <f ca="1">EE34/EE$41</f>
        <v>-0.37516953261442221</v>
      </c>
      <c r="EF45" s="6">
        <f ca="1">EF34/EF$41</f>
        <v>-0.37481209975984031</v>
      </c>
      <c r="EG45" s="6">
        <f ca="1">EG34/EG$41</f>
        <v>-0.3744484171335839</v>
      </c>
      <c r="EH45" s="6">
        <f ca="1">EH34/EH$41</f>
        <v>-0.37407873851054346</v>
      </c>
      <c r="EI45" s="6">
        <f ca="1">EI34/EI$41</f>
        <v>-0.3737033083983079</v>
      </c>
      <c r="EJ45" s="6">
        <f ca="1">EJ34/EJ$41</f>
        <v>-0.37332236247334438</v>
      </c>
      <c r="EK45" s="6">
        <f ca="1">EK34/EK$41</f>
        <v>-0.37293612799003956</v>
      </c>
      <c r="EL45" s="6">
        <f ca="1">EL34/EL$41</f>
        <v>-0.37254482416472318</v>
      </c>
      <c r="EM45" s="6">
        <f ca="1">EM34/EM$41</f>
        <v>-0.37214866253660006</v>
      </c>
      <c r="EN45" s="6">
        <f ca="1">EN34/EN$41</f>
        <v>-0.37174784730733873</v>
      </c>
      <c r="EO45" s="6">
        <f ca="1">EO34/EO$41</f>
        <v>-0.37134257566091633</v>
      </c>
      <c r="EP45" s="6">
        <f ca="1">EP34/EP$41</f>
        <v>-0.37093303806516648</v>
      </c>
      <c r="EQ45" s="6">
        <f ca="1">EQ34/EQ$41</f>
        <v>-0.37051941855636017</v>
      </c>
      <c r="ER45" s="6">
        <f ca="1">ER34/ER$41</f>
        <v>-0.37010189500802815</v>
      </c>
      <c r="ES45" s="6">
        <f ca="1">ES34/ES$41</f>
        <v>-0.36968063938513007</v>
      </c>
    </row>
    <row r="46" spans="1:149">
      <c r="A46" s="6">
        <f ca="1">LN((RAND()^(-Results!$E$4))-1)</f>
        <v>5.4724629945042036</v>
      </c>
      <c r="B46" s="6">
        <f ca="1">LN((RAND()^(-Results!$E$4))-1)</f>
        <v>-1.3238034867742001</v>
      </c>
      <c r="C46" s="6">
        <f ca="1">LN((RAND()^(-Results!$E$4))-1)</f>
        <v>2.8578249913492813</v>
      </c>
      <c r="D46" s="6">
        <f ca="1">LN((RAND()^(-Results!$E$4))-1)</f>
        <v>1.6556203927008348</v>
      </c>
      <c r="E46" s="6">
        <f ca="1">LN((RAND()^(-Results!$E$4))-1)</f>
        <v>0.10480021308089905</v>
      </c>
      <c r="F46" s="6">
        <f ca="1">LN((RAND()^(-Results!$E$4))-1)</f>
        <v>0.49853458090890451</v>
      </c>
      <c r="G46" s="6">
        <f ca="1">LN((RAND()^(-Results!$E$4))-1)</f>
        <v>0.58913106307712848</v>
      </c>
      <c r="H46" s="6">
        <f t="shared" ca="1" si="0"/>
        <v>-1.8879014739384252</v>
      </c>
      <c r="I46" s="10">
        <f ca="1">SUMPRODUCT(J46:O46,Results!B$12:G$12)+Results!$E$5*H46</f>
        <v>-40.486815725161833</v>
      </c>
      <c r="J46" s="10">
        <f ca="1">SUMPRODUCT($A46:$F46,Results!$B$15:$G$15)</f>
        <v>3.1291116115638697</v>
      </c>
      <c r="K46" s="10">
        <f ca="1">SUMPRODUCT($A46:$F46,Results!$B$16:$G$16)</f>
        <v>-7.5805567785885728</v>
      </c>
      <c r="L46" s="10">
        <f ca="1">SUMPRODUCT($A46:$F46,Results!$B$17:$G$17)</f>
        <v>3.101891528442116</v>
      </c>
      <c r="M46" s="10">
        <f ca="1">SUMPRODUCT($A46:$F46,Results!$B$18:$G$18)</f>
        <v>-9.5534043847555949</v>
      </c>
      <c r="N46" s="10">
        <f ca="1">SUMPRODUCT($A46:$F46,Results!$B$19:$G$19)</f>
        <v>-1.0878342252161948</v>
      </c>
      <c r="O46" s="10">
        <f ca="1">SUMPRODUCT($A46:$F46,Results!$B$20:$G$20)</f>
        <v>-1.6331238984095742</v>
      </c>
      <c r="P46" s="10" cm="1">
        <f t="array" aca="1" ref="P46" ca="1">SUMPRODUCT(J46:O46,TRANSPOSE(BL$20:BL$25))+$AD$20-$BL$27</f>
        <v>-20.851262027791115</v>
      </c>
      <c r="Q46" s="10" cm="1">
        <f t="array" aca="1" ref="Q46" ca="1">SUMPRODUCT(J46:O46,TRANSPOSE(ES$20:ES$25))+$AD$20-$ES$27</f>
        <v>-27.157007203063529</v>
      </c>
      <c r="R46" s="10">
        <f ca="1">I46-Results!$E$5*H46</f>
        <v>-29.159406881531282</v>
      </c>
      <c r="S46" s="10" cm="1">
        <f t="array" aca="1" ref="S46" ca="1">SUMPRODUCT(J46:O46,TRANSPOSE(AR$28:AR$33))+$AD$20-$AC$26</f>
        <v>-6.9661315509555237</v>
      </c>
      <c r="T46" s="10">
        <f ca="1">SUMPRODUCT(J46:O46,Results!K$9:P$9)</f>
        <v>-28.763418289854116</v>
      </c>
      <c r="U46" s="10">
        <f ca="1">SUMPRODUCT(J46:O46,Results!K$9:P$9)+$AD$20-$AC$31</f>
        <v>-28.692822978701781</v>
      </c>
      <c r="V46" s="10">
        <f t="shared" ca="1" si="1"/>
        <v>-19.635553697370717</v>
      </c>
      <c r="W46" s="10">
        <f t="shared" ca="1" si="2"/>
        <v>-13.329808522098304</v>
      </c>
      <c r="X46" s="10">
        <f t="shared" ca="1" si="3"/>
        <v>-11.32740884363055</v>
      </c>
      <c r="Y46" s="10">
        <f t="shared" ca="1" si="4"/>
        <v>-33.520684174206309</v>
      </c>
      <c r="Z46" s="10">
        <f t="shared" ca="1" si="5"/>
        <v>-13.794625473867288</v>
      </c>
      <c r="AA46" s="10">
        <f t="shared" ca="1" si="6"/>
        <v>-11.793992746460052</v>
      </c>
      <c r="AX46" s="6"/>
      <c r="AY46" s="6">
        <f ca="1">AY35/AY$41</f>
        <v>4.0033901147111008E-2</v>
      </c>
      <c r="AZ46" s="6">
        <f ca="1">AZ35/AZ$41</f>
        <v>0.29391044850226278</v>
      </c>
      <c r="BA46" s="6">
        <f ca="1">BA35/BA$41</f>
        <v>0.31860823436957703</v>
      </c>
      <c r="BB46" s="6">
        <f ca="1">BB35/BB$41</f>
        <v>0.34075352923640806</v>
      </c>
      <c r="BC46" s="6">
        <f ca="1">BC35/BC$41</f>
        <v>0.34611207739367283</v>
      </c>
      <c r="BD46" s="6">
        <f ca="1">BD35/BD$41</f>
        <v>0.34833266619540543</v>
      </c>
      <c r="BE46" s="6">
        <f ca="1">BE35/BE$41</f>
        <v>0.34824627035388533</v>
      </c>
      <c r="BF46" s="6">
        <f ca="1">BF35/BF$41</f>
        <v>0.34741103572080767</v>
      </c>
      <c r="BG46" s="6">
        <f ca="1">BG35/BG$41</f>
        <v>0.34625243708351428</v>
      </c>
      <c r="BH46" s="6">
        <f ca="1">BH35/BH$41</f>
        <v>0.3450552767949186</v>
      </c>
      <c r="BI46" s="6">
        <f ca="1">BI35/BI$41</f>
        <v>0.34393106566403114</v>
      </c>
      <c r="BJ46" s="6">
        <f ca="1">BJ35/BJ$41</f>
        <v>0.34293134849358453</v>
      </c>
      <c r="BK46" s="6">
        <f ca="1">BK35/BK$41</f>
        <v>0.3420692373976556</v>
      </c>
      <c r="BL46" s="6">
        <f ca="1">BL35/BL$41</f>
        <v>0.3413404961664116</v>
      </c>
      <c r="BM46" s="6">
        <f ca="1">BM35/BM$41</f>
        <v>0.34073208200295102</v>
      </c>
      <c r="BN46" s="6">
        <f ca="1">BN35/BN$41</f>
        <v>0.34022749892973819</v>
      </c>
      <c r="BO46" s="6">
        <f ca="1">BO35/BO$41</f>
        <v>0.33980944953980802</v>
      </c>
      <c r="BP46" s="6">
        <f ca="1">BP35/BP$41</f>
        <v>0.33946126590035797</v>
      </c>
      <c r="BQ46" s="6">
        <f ca="1">BQ35/BQ$41</f>
        <v>0.33916758497794924</v>
      </c>
      <c r="BR46" s="6">
        <f ca="1">BR35/BR$41</f>
        <v>0.33891462652652399</v>
      </c>
      <c r="BS46" s="6">
        <f ca="1">BS35/BS$41</f>
        <v>0.33869024833556471</v>
      </c>
      <c r="BT46" s="6">
        <f ca="1">BT35/BT$41</f>
        <v>0.33848388625985076</v>
      </c>
      <c r="BU46" s="6">
        <f ca="1">BU35/BU$41</f>
        <v>0.33828643790451107</v>
      </c>
      <c r="BV46" s="6">
        <f ca="1">BV35/BV$41</f>
        <v>0.3380901237172127</v>
      </c>
      <c r="BW46" s="6">
        <f ca="1">BW35/BW$41</f>
        <v>0.3378883438730399</v>
      </c>
      <c r="BX46" s="6">
        <f ca="1">BX35/BX$41</f>
        <v>0.33767554067143141</v>
      </c>
      <c r="BY46" s="6">
        <f ca="1">BY35/BY$41</f>
        <v>0.33744707111788075</v>
      </c>
      <c r="BZ46" s="6">
        <f ca="1">BZ35/BZ$41</f>
        <v>0.33719909152671496</v>
      </c>
      <c r="CA46" s="6">
        <f ca="1">CA35/CA$41</f>
        <v>0.33692845441798852</v>
      </c>
      <c r="CB46" s="6">
        <f ca="1">CB35/CB$41</f>
        <v>0.33663261716816073</v>
      </c>
      <c r="CC46" s="6">
        <f ca="1">CC35/CC$41</f>
        <v>0.33630956149119001</v>
      </c>
      <c r="CD46" s="6">
        <f ca="1">CD35/CD$41</f>
        <v>0.33595772268686946</v>
      </c>
      <c r="CE46" s="6">
        <f ca="1">CE35/CE$41</f>
        <v>0.33557592758540428</v>
      </c>
      <c r="CF46" s="6">
        <f ca="1">CF35/CF$41</f>
        <v>0.3351633401766082</v>
      </c>
      <c r="CG46" s="6">
        <f ca="1">CG35/CG$41</f>
        <v>0.33471941400139033</v>
      </c>
      <c r="CH46" s="6">
        <f ca="1">CH35/CH$41</f>
        <v>0.33424385048167682</v>
      </c>
      <c r="CI46" s="6">
        <f ca="1">CI35/CI$41</f>
        <v>0.3337365624615572</v>
      </c>
      <c r="CJ46" s="6">
        <f ca="1">CJ35/CJ$41</f>
        <v>0.33319764232189131</v>
      </c>
      <c r="CK46" s="6">
        <f ca="1">CK35/CK$41</f>
        <v>0.33262733411075984</v>
      </c>
      <c r="CL46" s="6">
        <f ca="1">CL35/CL$41</f>
        <v>0.33202600920260134</v>
      </c>
      <c r="CM46" s="6">
        <f ca="1">CM35/CM$41</f>
        <v>0.33139414506016557</v>
      </c>
      <c r="CN46" s="6">
        <f ca="1">CN35/CN$41</f>
        <v>0.3307323067264632</v>
      </c>
      <c r="CO46" s="6">
        <f ca="1">CO35/CO$41</f>
        <v>0.3300411307197143</v>
      </c>
      <c r="CP46" s="6">
        <f ca="1">CP35/CP$41</f>
        <v>0.32932131104393325</v>
      </c>
      <c r="CQ46" s="6">
        <f ca="1">CQ35/CQ$41</f>
        <v>0.32857358706212786</v>
      </c>
      <c r="CR46" s="6">
        <f ca="1">CR35/CR$41</f>
        <v>0.32779873300896306</v>
      </c>
      <c r="CS46" s="6">
        <f ca="1">CS35/CS$41</f>
        <v>0.32699754894580063</v>
      </c>
      <c r="CT46" s="6">
        <f ca="1">CT35/CT$41</f>
        <v>0.32617085298386234</v>
      </c>
      <c r="CU46" s="6">
        <f ca="1">CU35/CU$41</f>
        <v>0.32531947462133304</v>
      </c>
      <c r="CV46" s="6">
        <f ca="1">CV35/CV$41</f>
        <v>0.32444424905792885</v>
      </c>
      <c r="CW46" s="6">
        <f ca="1">CW35/CW$41</f>
        <v>0.32354601236610164</v>
      </c>
      <c r="CX46" s="6">
        <f ca="1">CX35/CX$41</f>
        <v>0.32262559741193098</v>
      </c>
      <c r="CY46" s="6">
        <f ca="1">CY35/CY$41</f>
        <v>0.32168383043106241</v>
      </c>
      <c r="CZ46" s="6">
        <f ca="1">CZ35/CZ$41</f>
        <v>0.32072152817600313</v>
      </c>
      <c r="DA46" s="6">
        <f ca="1">DA35/DA$41</f>
        <v>0.31973949556081616</v>
      </c>
      <c r="DB46" s="6">
        <f ca="1">DB35/DB$41</f>
        <v>0.31873852373791794</v>
      </c>
      <c r="DC46" s="6">
        <f ca="1">DC35/DC$41</f>
        <v>0.31771938854939163</v>
      </c>
      <c r="DD46" s="6">
        <f ca="1">DD35/DD$41</f>
        <v>0.31668284930208362</v>
      </c>
      <c r="DE46" s="6">
        <f ca="1">DE35/DE$41</f>
        <v>0.31562964782184538</v>
      </c>
      <c r="DF46" s="6">
        <f ca="1">DF35/DF$41</f>
        <v>0.31456050774770122</v>
      </c>
      <c r="DG46" s="6">
        <f ca="1">DG35/DG$41</f>
        <v>0.31347613403152524</v>
      </c>
      <c r="DH46" s="6">
        <f ca="1">DH35/DH$41</f>
        <v>0.31237721261308088</v>
      </c>
      <c r="DI46" s="6">
        <f ca="1">DI35/DI$41</f>
        <v>0.31126441024404655</v>
      </c>
      <c r="DJ46" s="6">
        <f ca="1">DJ35/DJ$41</f>
        <v>0.31013837443799974</v>
      </c>
      <c r="DK46" s="6">
        <f ca="1">DK35/DK$41</f>
        <v>0.30899973352628063</v>
      </c>
      <c r="DL46" s="6">
        <f ca="1">DL35/DL$41</f>
        <v>0.30784909680227091</v>
      </c>
      <c r="DM46" s="6">
        <f ca="1">DM35/DM$41</f>
        <v>0.30668705473891389</v>
      </c>
      <c r="DN46" s="6">
        <f ca="1">DN35/DN$41</f>
        <v>0.30551417926633501</v>
      </c>
      <c r="DO46" s="6">
        <f ca="1">DO35/DO$41</f>
        <v>0.30433102409819573</v>
      </c>
      <c r="DP46" s="6">
        <f ca="1">DP35/DP$41</f>
        <v>0.30313812509698118</v>
      </c>
      <c r="DQ46" s="6">
        <f ca="1">DQ35/DQ$41</f>
        <v>0.30193600066978848</v>
      </c>
      <c r="DR46" s="6">
        <f ca="1">DR35/DR$41</f>
        <v>0.30072515218738644</v>
      </c>
      <c r="DS46" s="6">
        <f ca="1">DS35/DS$41</f>
        <v>0.29950606442036515</v>
      </c>
      <c r="DT46" s="6">
        <f ca="1">DT35/DT$41</f>
        <v>0.29827920598711088</v>
      </c>
      <c r="DU46" s="6">
        <f ca="1">DU35/DU$41</f>
        <v>0.29704502980913799</v>
      </c>
      <c r="DV46" s="6">
        <f ca="1">DV35/DV$41</f>
        <v>0.29580397357001109</v>
      </c>
      <c r="DW46" s="6">
        <f ca="1">DW35/DW$41</f>
        <v>0.2945564601746854</v>
      </c>
      <c r="DX46" s="6">
        <f ca="1">DX35/DX$41</f>
        <v>0.29330289820662708</v>
      </c>
      <c r="DY46" s="6">
        <f ca="1">DY35/DY$41</f>
        <v>0.2920436823805212</v>
      </c>
      <c r="DZ46" s="6">
        <f ca="1">DZ35/DZ$41</f>
        <v>0.29077919398877067</v>
      </c>
      <c r="EA46" s="6">
        <f ca="1">EA35/EA$41</f>
        <v>0.28950980134032855</v>
      </c>
      <c r="EB46" s="6">
        <f ca="1">EB35/EB$41</f>
        <v>0.28823586019069147</v>
      </c>
      <c r="EC46" s="6">
        <f ca="1">EC35/EC$41</f>
        <v>0.28695771416213839</v>
      </c>
      <c r="ED46" s="6">
        <f ca="1">ED35/ED$41</f>
        <v>0.28567569515350677</v>
      </c>
      <c r="EE46" s="6">
        <f ca="1">EE35/EE$41</f>
        <v>0.28439012373898254</v>
      </c>
      <c r="EF46" s="6">
        <f ca="1">EF35/EF$41</f>
        <v>0.28310130955553475</v>
      </c>
      <c r="EG46" s="6">
        <f ca="1">EG35/EG$41</f>
        <v>0.28180955167875654</v>
      </c>
      <c r="EH46" s="6">
        <f ca="1">EH35/EH$41</f>
        <v>0.28051513898698577</v>
      </c>
      <c r="EI46" s="6">
        <f ca="1">EI35/EI$41</f>
        <v>0.27921835051366661</v>
      </c>
      <c r="EJ46" s="6">
        <f ca="1">EJ35/EJ$41</f>
        <v>0.2779194557879982</v>
      </c>
      <c r="EK46" s="6">
        <f ca="1">EK35/EK$41</f>
        <v>0.27661871516397246</v>
      </c>
      <c r="EL46" s="6">
        <f ca="1">EL35/EL$41</f>
        <v>0.27531638013796056</v>
      </c>
      <c r="EM46" s="6">
        <f ca="1">EM35/EM$41</f>
        <v>0.27401269365504727</v>
      </c>
      <c r="EN46" s="6">
        <f ca="1">EN35/EN$41</f>
        <v>0.27270789040434806</v>
      </c>
      <c r="EO46" s="6">
        <f ca="1">EO35/EO$41</f>
        <v>0.27140219710357016</v>
      </c>
      <c r="EP46" s="6">
        <f ca="1">EP35/EP$41</f>
        <v>0.27009583277309712</v>
      </c>
      <c r="EQ46" s="6">
        <f ca="1">EQ35/EQ$41</f>
        <v>0.26878900899989483</v>
      </c>
      <c r="ER46" s="6">
        <f ca="1">ER35/ER$41</f>
        <v>0.26748193019154587</v>
      </c>
      <c r="ES46" s="6">
        <f ca="1">ES35/ES$41</f>
        <v>0.26617479382072612</v>
      </c>
    </row>
    <row r="47" spans="1:149">
      <c r="A47" s="6">
        <f ca="1">LN((RAND()^(-Results!$E$4))-1)</f>
        <v>3.8778507341489075</v>
      </c>
      <c r="B47" s="6">
        <f ca="1">LN((RAND()^(-Results!$E$4))-1)</f>
        <v>-1.0545439455554937</v>
      </c>
      <c r="C47" s="6">
        <f ca="1">LN((RAND()^(-Results!$E$4))-1)</f>
        <v>19.883383535023189</v>
      </c>
      <c r="D47" s="6">
        <f ca="1">LN((RAND()^(-Results!$E$4))-1)</f>
        <v>1.1033445256862533</v>
      </c>
      <c r="E47" s="6">
        <f ca="1">LN((RAND()^(-Results!$E$4))-1)</f>
        <v>-1.4877861533529146</v>
      </c>
      <c r="F47" s="6">
        <f ca="1">LN((RAND()^(-Results!$E$4))-1)</f>
        <v>6.7449721625168273</v>
      </c>
      <c r="G47" s="6">
        <f ca="1">LN((RAND()^(-Results!$E$4))-1)</f>
        <v>0.94680363504150866</v>
      </c>
      <c r="H47" s="6">
        <f t="shared" ca="1" si="0"/>
        <v>-1.5302289019740449</v>
      </c>
      <c r="I47" s="10">
        <f ca="1">SUMPRODUCT(J47:O47,Results!B$12:G$12)+Results!$E$5*H47</f>
        <v>-161.61078767311682</v>
      </c>
      <c r="J47" s="10">
        <f ca="1">SUMPRODUCT($A47:$F47,Results!$B$15:$G$15)</f>
        <v>59.123647315093777</v>
      </c>
      <c r="K47" s="10">
        <f ca="1">SUMPRODUCT($A47:$F47,Results!$B$16:$G$16)</f>
        <v>2.1591804051427372</v>
      </c>
      <c r="L47" s="10">
        <f ca="1">SUMPRODUCT($A47:$F47,Results!$B$17:$G$17)</f>
        <v>-27.183075370425598</v>
      </c>
      <c r="M47" s="10">
        <f ca="1">SUMPRODUCT($A47:$F47,Results!$B$18:$G$18)</f>
        <v>-98.383237034301473</v>
      </c>
      <c r="N47" s="10">
        <f ca="1">SUMPRODUCT($A47:$F47,Results!$B$19:$G$19)</f>
        <v>-24.068040442273542</v>
      </c>
      <c r="O47" s="10">
        <f ca="1">SUMPRODUCT($A47:$F47,Results!$B$20:$G$20)</f>
        <v>-21.447566061820144</v>
      </c>
      <c r="P47" s="10" cm="1">
        <f t="array" aca="1" ref="P47" ca="1">SUMPRODUCT(J47:O47,TRANSPOSE(BL$20:BL$25))+$AD$20-$BL$27</f>
        <v>-142.85280179470593</v>
      </c>
      <c r="Q47" s="10" cm="1">
        <f t="array" aca="1" ref="Q47" ca="1">SUMPRODUCT(J47:O47,TRANSPOSE(ES$20:ES$25))+$AD$20-$ES$27</f>
        <v>-157.81682677679112</v>
      </c>
      <c r="R47" s="10">
        <f ca="1">I47-Results!$E$5*H47</f>
        <v>-152.42941426127254</v>
      </c>
      <c r="S47" s="10" cm="1">
        <f t="array" aca="1" ref="S47" ca="1">SUMPRODUCT(J47:O47,TRANSPOSE(AR$28:AR$33))+$AD$20-$AC$26</f>
        <v>-124.65199292599891</v>
      </c>
      <c r="T47" s="10">
        <f ca="1">SUMPRODUCT(J47:O47,Results!K$9:P$9)</f>
        <v>-159.91284733041337</v>
      </c>
      <c r="U47" s="10">
        <f ca="1">SUMPRODUCT(J47:O47,Results!K$9:P$9)+$AD$20-$AC$31</f>
        <v>-159.84225201926102</v>
      </c>
      <c r="V47" s="10">
        <f t="shared" ca="1" si="1"/>
        <v>-18.757985878410892</v>
      </c>
      <c r="W47" s="10">
        <f t="shared" ca="1" si="2"/>
        <v>-3.7939608963257001</v>
      </c>
      <c r="X47" s="10">
        <f t="shared" ca="1" si="3"/>
        <v>-9.1813734118442767</v>
      </c>
      <c r="Y47" s="10">
        <f t="shared" ca="1" si="4"/>
        <v>-36.958794747117906</v>
      </c>
      <c r="Z47" s="10">
        <f t="shared" ca="1" si="5"/>
        <v>-134.91859742182228</v>
      </c>
      <c r="AA47" s="10">
        <f t="shared" ca="1" si="6"/>
        <v>-1.7685356538557926</v>
      </c>
      <c r="AX47" s="6"/>
      <c r="AY47" s="6">
        <f ca="1">AY36/AY$41</f>
        <v>-5.0176274667596131E-2</v>
      </c>
      <c r="AZ47" s="6">
        <f ca="1">AZ36/AZ$41</f>
        <v>5.7997889387086957E-2</v>
      </c>
      <c r="BA47" s="6">
        <f ca="1">BA36/BA$41</f>
        <v>7.5092289850167596E-2</v>
      </c>
      <c r="BB47" s="6">
        <f ca="1">BB36/BB$41</f>
        <v>8.9363207172516432E-2</v>
      </c>
      <c r="BC47" s="6">
        <f ca="1">BC36/BC$41</f>
        <v>9.4230914993129272E-2</v>
      </c>
      <c r="BD47" s="6">
        <f ca="1">BD36/BD$41</f>
        <v>9.6003594464118991E-2</v>
      </c>
      <c r="BE47" s="6">
        <f ca="1">BE36/BE$41</f>
        <v>9.5283623781228288E-2</v>
      </c>
      <c r="BF47" s="6">
        <f ca="1">BF36/BF$41</f>
        <v>9.3019077770262554E-2</v>
      </c>
      <c r="BG47" s="6">
        <f ca="1">BG36/BG$41</f>
        <v>8.9606976771907071E-2</v>
      </c>
      <c r="BH47" s="6">
        <f ca="1">BH36/BH$41</f>
        <v>8.5351290555237172E-2</v>
      </c>
      <c r="BI47" s="6">
        <f ca="1">BI36/BI$41</f>
        <v>8.0448145171218774E-2</v>
      </c>
      <c r="BJ47" s="6">
        <f ca="1">BJ36/BJ$41</f>
        <v>7.5042433108450615E-2</v>
      </c>
      <c r="BK47" s="6">
        <f ca="1">BK36/BK$41</f>
        <v>6.9241426955863411E-2</v>
      </c>
      <c r="BL47" s="6">
        <f ca="1">BL36/BL$41</f>
        <v>6.3127983315395736E-2</v>
      </c>
      <c r="BM47" s="6">
        <f ca="1">BM36/BM$41</f>
        <v>5.6767376604556399E-2</v>
      </c>
      <c r="BN47" s="6">
        <f ca="1">BN36/BN$41</f>
        <v>5.0212171839535191E-2</v>
      </c>
      <c r="BO47" s="6">
        <f ca="1">BO36/BO$41</f>
        <v>4.3505402797713082E-2</v>
      </c>
      <c r="BP47" s="6">
        <f ca="1">BP36/BP$41</f>
        <v>3.6682815656686227E-2</v>
      </c>
      <c r="BQ47" s="6">
        <f ca="1">BQ36/BQ$41</f>
        <v>2.9774458567010144E-2</v>
      </c>
      <c r="BR47" s="6">
        <f ca="1">BR36/BR$41</f>
        <v>2.2805841292453555E-2</v>
      </c>
      <c r="BS47" s="6">
        <f ca="1">BS36/BS$41</f>
        <v>1.5798794571695789E-2</v>
      </c>
      <c r="BT47" s="6">
        <f ca="1">BT36/BT$41</f>
        <v>8.7721189332084157E-3</v>
      </c>
      <c r="BU47" s="6">
        <f ca="1">BU36/BU$41</f>
        <v>1.7420824787936033E-3</v>
      </c>
      <c r="BV47" s="6">
        <f ca="1">BV36/BV$41</f>
        <v>-5.2771909652913089E-3</v>
      </c>
      <c r="BW47" s="6">
        <f ca="1">BW36/BW$41</f>
        <v>-1.2273414383676613E-2</v>
      </c>
      <c r="BX47" s="6">
        <f ca="1">BX36/BX$41</f>
        <v>-1.9235890176853215E-2</v>
      </c>
      <c r="BY47" s="6">
        <f ca="1">BY36/BY$41</f>
        <v>-2.6155308009123589E-2</v>
      </c>
      <c r="BZ47" s="6">
        <f ca="1">BZ36/BZ$41</f>
        <v>-3.3023577125744212E-2</v>
      </c>
      <c r="CA47" s="6">
        <f ca="1">CA36/CA$41</f>
        <v>-3.9833685248480105E-2</v>
      </c>
      <c r="CB47" s="6">
        <f ca="1">CB36/CB$41</f>
        <v>-4.6579578228102186E-2</v>
      </c>
      <c r="CC47" s="6">
        <f ca="1">CC36/CC$41</f>
        <v>-5.3256056130817207E-2</v>
      </c>
      <c r="CD47" s="6">
        <f ca="1">CD36/CD$41</f>
        <v>-5.9858682527521273E-2</v>
      </c>
      <c r="CE47" s="6">
        <f ca="1">CE36/CE$41</f>
        <v>-6.6383704554435444E-2</v>
      </c>
      <c r="CF47" s="6">
        <f ca="1">CF36/CF$41</f>
        <v>-7.2827981901463931E-2</v>
      </c>
      <c r="CG47" s="6">
        <f ca="1">CG36/CG$41</f>
        <v>-7.918892331783195E-2</v>
      </c>
      <c r="CH47" s="6">
        <f ca="1">CH36/CH$41</f>
        <v>-8.5464429544500578E-2</v>
      </c>
      <c r="CI47" s="6">
        <f ca="1">CI36/CI$41</f>
        <v>-9.1652841819546471E-2</v>
      </c>
      <c r="CJ47" s="6">
        <f ca="1">CJ36/CJ$41</f>
        <v>-9.7752895278107085E-2</v>
      </c>
      <c r="CK47" s="6">
        <f ca="1">CK36/CK$41</f>
        <v>-0.10376367669880111</v>
      </c>
      <c r="CL47" s="6">
        <f ca="1">CL36/CL$41</f>
        <v>-0.10968458614567446</v>
      </c>
      <c r="CM47" s="6">
        <f ca="1">CM36/CM$41</f>
        <v>-0.11551530212752398</v>
      </c>
      <c r="CN47" s="6">
        <f ca="1">CN36/CN$41</f>
        <v>-0.1212557499514466</v>
      </c>
      <c r="CO47" s="6">
        <f ca="1">CO36/CO$41</f>
        <v>-0.12690607298947099</v>
      </c>
      <c r="CP47" s="6">
        <f ca="1">CP36/CP$41</f>
        <v>-0.13246660660970877</v>
      </c>
      <c r="CQ47" s="6">
        <f ca="1">CQ36/CQ$41</f>
        <v>-0.1379378545492185</v>
      </c>
      <c r="CR47" s="6">
        <f ca="1">CR36/CR$41</f>
        <v>-0.14332046752660932</v>
      </c>
      <c r="CS47" s="6">
        <f ca="1">CS36/CS$41</f>
        <v>-0.14861522390969725</v>
      </c>
      <c r="CT47" s="6">
        <f ca="1">CT36/CT$41</f>
        <v>-0.15382301226825668</v>
      </c>
      <c r="CU47" s="6">
        <f ca="1">CU36/CU$41</f>
        <v>-0.15894481565478147</v>
      </c>
      <c r="CV47" s="6">
        <f ca="1">CV36/CV$41</f>
        <v>-0.16398169746767624</v>
      </c>
      <c r="CW47" s="6">
        <f ca="1">CW36/CW$41</f>
        <v>-0.16893478876177959</v>
      </c>
      <c r="CX47" s="6">
        <f ca="1">CX36/CX$41</f>
        <v>-0.17380527688080774</v>
      </c>
      <c r="CY47" s="6">
        <f ca="1">CY36/CY$41</f>
        <v>-0.17859439529534896</v>
      </c>
      <c r="CZ47" s="6">
        <f ca="1">CZ36/CZ$41</f>
        <v>-0.18330341453854243</v>
      </c>
      <c r="DA47" s="6">
        <f ca="1">DA36/DA$41</f>
        <v>-0.18793363413959532</v>
      </c>
      <c r="DB47" s="6">
        <f ca="1">DB36/DB$41</f>
        <v>-0.19248637546287295</v>
      </c>
      <c r="DC47" s="6">
        <f ca="1">DC36/DC$41</f>
        <v>-0.19696297536745949</v>
      </c>
      <c r="DD47" s="6">
        <f ca="1">DD36/DD$41</f>
        <v>-0.20136478060884827</v>
      </c>
      <c r="DE47" s="6">
        <f ca="1">DE36/DE$41</f>
        <v>-0.20569314291078752</v>
      </c>
      <c r="DF47" s="6">
        <f ca="1">DF36/DF$41</f>
        <v>-0.20994941464129124</v>
      </c>
      <c r="DG47" s="6">
        <f ca="1">DG36/DG$41</f>
        <v>-0.21413494503242902</v>
      </c>
      <c r="DH47" s="6">
        <f ca="1">DH36/DH$41</f>
        <v>-0.21825107688874631</v>
      </c>
      <c r="DI47" s="6">
        <f ca="1">DI36/DI$41</f>
        <v>-0.22229914373404316</v>
      </c>
      <c r="DJ47" s="6">
        <f ca="1">DJ36/DJ$41</f>
        <v>-0.22628046735077006</v>
      </c>
      <c r="DK47" s="6">
        <f ca="1">DK36/DK$41</f>
        <v>-0.23019635567049229</v>
      </c>
      <c r="DL47" s="6">
        <f ca="1">DL36/DL$41</f>
        <v>-0.23404810097774997</v>
      </c>
      <c r="DM47" s="6">
        <f ca="1">DM36/DM$41</f>
        <v>-0.23783697839320714</v>
      </c>
      <c r="DN47" s="6">
        <f ca="1">DN36/DN$41</f>
        <v>-0.24156424460526163</v>
      </c>
      <c r="DO47" s="6">
        <f ca="1">DO36/DO$41</f>
        <v>-0.24523113682229289</v>
      </c>
      <c r="DP47" s="6">
        <f ca="1">DP36/DP$41</f>
        <v>-0.24883887192047094</v>
      </c>
      <c r="DQ47" s="6">
        <f ca="1">DQ36/DQ$41</f>
        <v>-0.25238864576455994</v>
      </c>
      <c r="DR47" s="6">
        <f ca="1">DR36/DR$41</f>
        <v>-0.2558816326814306</v>
      </c>
      <c r="DS47" s="6">
        <f ca="1">DS36/DS$41</f>
        <v>-0.25931898506807727</v>
      </c>
      <c r="DT47" s="6">
        <f ca="1">DT36/DT$41</f>
        <v>-0.26270183311781348</v>
      </c>
      <c r="DU47" s="6">
        <f ca="1">DU36/DU$41</f>
        <v>-0.26603128465003506</v>
      </c>
      <c r="DV47" s="6">
        <f ca="1">DV36/DV$41</f>
        <v>-0.2693084250304793</v>
      </c>
      <c r="DW47" s="6">
        <f ca="1">DW36/DW$41</f>
        <v>-0.27253431717030574</v>
      </c>
      <c r="DX47" s="6">
        <f ca="1">DX36/DX$41</f>
        <v>-0.27571000159358705</v>
      </c>
      <c r="DY47" s="6">
        <f ca="1">DY36/DY$41</f>
        <v>-0.27883649656392678</v>
      </c>
      <c r="DZ47" s="6">
        <f ca="1">DZ36/DZ$41</f>
        <v>-0.28191479826194787</v>
      </c>
      <c r="EA47" s="6">
        <f ca="1">EA36/EA$41</f>
        <v>-0.28494588100631041</v>
      </c>
      <c r="EB47" s="6">
        <f ca="1">EB36/EB$41</f>
        <v>-0.28793069751174222</v>
      </c>
      <c r="EC47" s="6">
        <f ca="1">EC36/EC$41</f>
        <v>-0.29087017917830665</v>
      </c>
      <c r="ED47" s="6">
        <f ca="1">ED36/ED$41</f>
        <v>-0.29376523640679086</v>
      </c>
      <c r="EE47" s="6">
        <f ca="1">EE36/EE$41</f>
        <v>-0.2966167589356975</v>
      </c>
      <c r="EF47" s="6">
        <f ca="1">EF36/EF$41</f>
        <v>-0.29942561619584507</v>
      </c>
      <c r="EG47" s="6">
        <f ca="1">EG36/EG$41</f>
        <v>-0.30219265767906578</v>
      </c>
      <c r="EH47" s="6">
        <f ca="1">EH36/EH$41</f>
        <v>-0.30491871331790432</v>
      </c>
      <c r="EI47" s="6">
        <f ca="1">EI36/EI$41</f>
        <v>-0.30760459387360628</v>
      </c>
      <c r="EJ47" s="6">
        <f ca="1">EJ36/EJ$41</f>
        <v>-0.31025109133001605</v>
      </c>
      <c r="EK47" s="6">
        <f ca="1">EK36/EK$41</f>
        <v>-0.31285897929130818</v>
      </c>
      <c r="EL47" s="6">
        <f ca="1">EL36/EL$41</f>
        <v>-0.31542901338174095</v>
      </c>
      <c r="EM47" s="6">
        <f ca="1">EM36/EM$41</f>
        <v>-0.31796193164585834</v>
      </c>
      <c r="EN47" s="6">
        <f ca="1">EN36/EN$41</f>
        <v>-0.32045845494777842</v>
      </c>
      <c r="EO47" s="6">
        <f ca="1">EO36/EO$41</f>
        <v>-0.32291928736839365</v>
      </c>
      <c r="EP47" s="6">
        <f ca="1">EP36/EP$41</f>
        <v>-0.32534511659947246</v>
      </c>
      <c r="EQ47" s="6">
        <f ca="1">EQ36/EQ$41</f>
        <v>-0.32773661433380136</v>
      </c>
      <c r="ER47" s="6">
        <f ca="1">ER36/ER$41</f>
        <v>-0.33009443665063504</v>
      </c>
      <c r="ES47" s="6">
        <f ca="1">ES36/ES$41</f>
        <v>-0.33241922439583815</v>
      </c>
    </row>
    <row r="48" spans="1:149">
      <c r="A48" s="6">
        <f ca="1">LN((RAND()^(-Results!$E$4))-1)</f>
        <v>0.26228363090203555</v>
      </c>
      <c r="B48" s="6">
        <f ca="1">LN((RAND()^(-Results!$E$4))-1)</f>
        <v>0.4322580018850477</v>
      </c>
      <c r="C48" s="6">
        <f ca="1">LN((RAND()^(-Results!$E$4))-1)</f>
        <v>-2.9613657562034064</v>
      </c>
      <c r="D48" s="6">
        <f ca="1">LN((RAND()^(-Results!$E$4))-1)</f>
        <v>1.307057534714726</v>
      </c>
      <c r="E48" s="6">
        <f ca="1">LN((RAND()^(-Results!$E$4))-1)</f>
        <v>8.0967807884768508</v>
      </c>
      <c r="F48" s="6">
        <f ca="1">LN((RAND()^(-Results!$E$4))-1)</f>
        <v>-1.7477651074141078</v>
      </c>
      <c r="G48" s="6">
        <f ca="1">LN((RAND()^(-Results!$E$4))-1)</f>
        <v>1.5047597104305552</v>
      </c>
      <c r="H48" s="6">
        <f t="shared" ca="1" si="0"/>
        <v>-0.97227282658499847</v>
      </c>
      <c r="I48" s="10">
        <f ca="1">SUMPRODUCT(J48:O48,Results!B$12:G$12)+Results!$E$5*H48</f>
        <v>33.181803920968349</v>
      </c>
      <c r="J48" s="10">
        <f ca="1">SUMPRODUCT($A48:$F48,Results!$B$15:$G$15)</f>
        <v>-13.924182436394705</v>
      </c>
      <c r="K48" s="10">
        <f ca="1">SUMPRODUCT($A48:$F48,Results!$B$16:$G$16)</f>
        <v>1.4028038831690566</v>
      </c>
      <c r="L48" s="10">
        <f ca="1">SUMPRODUCT($A48:$F48,Results!$B$17:$G$17)</f>
        <v>9.4731300708849169</v>
      </c>
      <c r="M48" s="10">
        <f ca="1">SUMPRODUCT($A48:$F48,Results!$B$18:$G$18)</f>
        <v>26.53224667765674</v>
      </c>
      <c r="N48" s="10">
        <f ca="1">SUMPRODUCT($A48:$F48,Results!$B$19:$G$19)</f>
        <v>5.959621202021081</v>
      </c>
      <c r="O48" s="10">
        <f ca="1">SUMPRODUCT($A48:$F48,Results!$B$20:$G$20)</f>
        <v>-2.8559973798947604</v>
      </c>
      <c r="P48" s="10" cm="1">
        <f t="array" aca="1" ref="P48" ca="1">SUMPRODUCT(J48:O48,TRANSPOSE(BL$20:BL$25))+$AD$20-$BL$27</f>
        <v>41.84198676339382</v>
      </c>
      <c r="Q48" s="10" cm="1">
        <f t="array" aca="1" ref="Q48" ca="1">SUMPRODUCT(J48:O48,TRANSPOSE(ES$20:ES$25))+$AD$20-$ES$27</f>
        <v>45.671849504350035</v>
      </c>
      <c r="R48" s="10">
        <f ca="1">I48-Results!$E$5*H48</f>
        <v>39.015440880478337</v>
      </c>
      <c r="S48" s="10" cm="1">
        <f t="array" aca="1" ref="S48" ca="1">SUMPRODUCT(J48:O48,TRANSPOSE(AR$28:AR$33))+$AD$20-$AC$26</f>
        <v>35.683566813540736</v>
      </c>
      <c r="T48" s="10">
        <f ca="1">SUMPRODUCT(J48:O48,Results!K$9:P$9)</f>
        <v>41.232254644180038</v>
      </c>
      <c r="U48" s="10">
        <f ca="1">SUMPRODUCT(J48:O48,Results!K$9:P$9)+$AD$20-$AC$31</f>
        <v>41.302849955332377</v>
      </c>
      <c r="V48" s="10">
        <f t="shared" ca="1" si="1"/>
        <v>-8.6601828424254705</v>
      </c>
      <c r="W48" s="10">
        <f t="shared" ca="1" si="2"/>
        <v>-12.490045583381686</v>
      </c>
      <c r="X48" s="10">
        <f t="shared" ca="1" si="3"/>
        <v>-5.8336369595099882</v>
      </c>
      <c r="Y48" s="10">
        <f t="shared" ca="1" si="4"/>
        <v>-2.5017628925723869</v>
      </c>
      <c r="Z48" s="10">
        <f t="shared" ca="1" si="5"/>
        <v>59.873994172262897</v>
      </c>
      <c r="AA48" s="10">
        <f t="shared" ca="1" si="6"/>
        <v>-8.1210460343640278</v>
      </c>
      <c r="AX48" s="6"/>
      <c r="AY48" s="6">
        <f ca="1">AY37/AY$41</f>
        <v>-0.25112560631887698</v>
      </c>
      <c r="AZ48" s="6">
        <f ca="1">AZ37/AZ$41</f>
        <v>1.65675993848955E-2</v>
      </c>
      <c r="BA48" s="6">
        <f ca="1">BA37/BA$41</f>
        <v>6.7925086623523839E-2</v>
      </c>
      <c r="BB48" s="6">
        <f ca="1">BB37/BB$41</f>
        <v>0.11501944608895323</v>
      </c>
      <c r="BC48" s="6">
        <f ca="1">BC37/BC$41</f>
        <v>0.13931139100171641</v>
      </c>
      <c r="BD48" s="6">
        <f ca="1">BD37/BD$41</f>
        <v>0.15699600772216618</v>
      </c>
      <c r="BE48" s="6">
        <f ca="1">BE37/BE$41</f>
        <v>0.16931966113635355</v>
      </c>
      <c r="BF48" s="6">
        <f ca="1">BF37/BF$41</f>
        <v>0.17860358426935422</v>
      </c>
      <c r="BG48" s="6">
        <f ca="1">BG37/BG$41</f>
        <v>0.1857312779042033</v>
      </c>
      <c r="BH48" s="6">
        <f ca="1">BH37/BH$41</f>
        <v>0.19137593426499849</v>
      </c>
      <c r="BI48" s="6">
        <f ca="1">BI37/BI$41</f>
        <v>0.19594321433757397</v>
      </c>
      <c r="BJ48" s="6">
        <f ca="1">BJ37/BJ$41</f>
        <v>0.1997193760227392</v>
      </c>
      <c r="BK48" s="6">
        <f ca="1">BK37/BK$41</f>
        <v>0.20290317114185624</v>
      </c>
      <c r="BL48" s="6">
        <f ca="1">BL37/BL$41</f>
        <v>0.20563872688056475</v>
      </c>
      <c r="BM48" s="6">
        <f ca="1">BM37/BM$41</f>
        <v>0.20803180880629404</v>
      </c>
      <c r="BN48" s="6">
        <f ca="1">BN37/BN$41</f>
        <v>0.21016141787851877</v>
      </c>
      <c r="BO48" s="6">
        <f ca="1">BO37/BO$41</f>
        <v>0.21208718342128077</v>
      </c>
      <c r="BP48" s="6">
        <f ca="1">BP37/BP$41</f>
        <v>0.21385452429151924</v>
      </c>
      <c r="BQ48" s="6">
        <f ca="1">BQ37/BQ$41</f>
        <v>0.21549825066831524</v>
      </c>
      <c r="BR48" s="6">
        <f ca="1">BR37/BR$41</f>
        <v>0.21704515883790948</v>
      </c>
      <c r="BS48" s="6">
        <f ca="1">BS37/BS$41</f>
        <v>0.21851592753203697</v>
      </c>
      <c r="BT48" s="6">
        <f ca="1">BT37/BT$41</f>
        <v>0.21992652810576604</v>
      </c>
      <c r="BU48" s="6">
        <f ca="1">BU37/BU$41</f>
        <v>0.22128928677740989</v>
      </c>
      <c r="BV48" s="6">
        <f ca="1">BV37/BV$41</f>
        <v>0.22261369419125018</v>
      </c>
      <c r="BW48" s="6">
        <f ca="1">BW37/BW$41</f>
        <v>0.22390702834810822</v>
      </c>
      <c r="BX48" s="6">
        <f ca="1">BX37/BX$41</f>
        <v>0.22517483782029735</v>
      </c>
      <c r="BY48" s="6">
        <f ca="1">BY37/BY$41</f>
        <v>0.22642131905936166</v>
      </c>
      <c r="BZ48" s="6">
        <f ca="1">BZ37/BZ$41</f>
        <v>0.22764961255607669</v>
      </c>
      <c r="CA48" s="6">
        <f ca="1">CA37/CA$41</f>
        <v>0.2288620362316344</v>
      </c>
      <c r="CB48" s="6">
        <f ca="1">CB37/CB$41</f>
        <v>0.23006026987832817</v>
      </c>
      <c r="CC48" s="6">
        <f ca="1">CC37/CC$41</f>
        <v>0.23124550115880235</v>
      </c>
      <c r="CD48" s="6">
        <f ca="1">CD37/CD$41</f>
        <v>0.23241854124009695</v>
      </c>
      <c r="CE48" s="6">
        <f ca="1">CE37/CE$41</f>
        <v>0.23357991632748026</v>
      </c>
      <c r="CF48" s="6">
        <f ca="1">CF37/CF$41</f>
        <v>0.2347299399988089</v>
      </c>
      <c r="CG48" s="6">
        <f ca="1">CG37/CG$41</f>
        <v>0.23586877020128058</v>
      </c>
      <c r="CH48" s="6">
        <f ca="1">CH37/CH$41</f>
        <v>0.2369964539732709</v>
      </c>
      <c r="CI48" s="6">
        <f ca="1">CI37/CI$41</f>
        <v>0.23811296233340989</v>
      </c>
      <c r="CJ48" s="6">
        <f ca="1">CJ37/CJ$41</f>
        <v>0.23921821729304843</v>
      </c>
      <c r="CK48" s="6">
        <f ca="1">CK37/CK$41</f>
        <v>0.24031211256470153</v>
      </c>
      <c r="CL48" s="6">
        <f ca="1">CL37/CL$41</f>
        <v>0.24139452923422644</v>
      </c>
      <c r="CM48" s="6">
        <f ca="1">CM37/CM$41</f>
        <v>0.24246534742076947</v>
      </c>
      <c r="CN48" s="6">
        <f ca="1">CN37/CN$41</f>
        <v>0.24352445475263926</v>
      </c>
      <c r="CO48" s="6">
        <f ca="1">CO37/CO$41</f>
        <v>0.24457175232913683</v>
      </c>
      <c r="CP48" s="6">
        <f ca="1">CP37/CP$41</f>
        <v>0.24560715871027636</v>
      </c>
      <c r="CQ48" s="6">
        <f ca="1">CQ37/CQ$41</f>
        <v>0.24663061237225317</v>
      </c>
      <c r="CR48" s="6">
        <f ca="1">CR37/CR$41</f>
        <v>0.24764207298179661</v>
      </c>
      <c r="CS48" s="6">
        <f ca="1">CS37/CS$41</f>
        <v>0.24864152177347296</v>
      </c>
      <c r="CT48" s="6">
        <f ca="1">CT37/CT$41</f>
        <v>0.24962896125766165</v>
      </c>
      <c r="CU48" s="6">
        <f ca="1">CU37/CU$41</f>
        <v>0.25060441444095438</v>
      </c>
      <c r="CV48" s="6">
        <f ca="1">CV37/CV$41</f>
        <v>0.25156792370325237</v>
      </c>
      <c r="CW48" s="6">
        <f ca="1">CW37/CW$41</f>
        <v>0.25251954944530175</v>
      </c>
      <c r="CX48" s="6">
        <f ca="1">CX37/CX$41</f>
        <v>0.25345936859559759</v>
      </c>
      <c r="CY48" s="6">
        <f ca="1">CY37/CY$41</f>
        <v>0.25438747304545439</v>
      </c>
      <c r="CZ48" s="6">
        <f ca="1">CZ37/CZ$41</f>
        <v>0.25530396806476963</v>
      </c>
      <c r="DA48" s="6">
        <f ca="1">DA37/DA$41</f>
        <v>0.25620897073789833</v>
      </c>
      <c r="DB48" s="6">
        <f ca="1">DB37/DB$41</f>
        <v>0.25710260844854577</v>
      </c>
      <c r="DC48" s="6">
        <f ca="1">DC37/DC$41</f>
        <v>0.25798501743420993</v>
      </c>
      <c r="DD48" s="6">
        <f ca="1">DD37/DD$41</f>
        <v>0.25885634142406749</v>
      </c>
      <c r="DE48" s="6">
        <f ca="1">DE37/DE$41</f>
        <v>0.25971673036898762</v>
      </c>
      <c r="DF48" s="6">
        <f ca="1">DF37/DF$41</f>
        <v>0.26056633926830564</v>
      </c>
      <c r="DG48" s="6">
        <f ca="1">DG37/DG$41</f>
        <v>0.26140532709487557</v>
      </c>
      <c r="DH48" s="6">
        <f ca="1">DH37/DH$41</f>
        <v>0.26223385581757624</v>
      </c>
      <c r="DI48" s="6">
        <f ca="1">DI37/DI$41</f>
        <v>0.26305208951869669</v>
      </c>
      <c r="DJ48" s="6">
        <f ca="1">DJ37/DJ$41</f>
        <v>0.26386019360239088</v>
      </c>
      <c r="DK48" s="6">
        <f ca="1">DK37/DK$41</f>
        <v>0.26465833408951944</v>
      </c>
      <c r="DL48" s="6">
        <f ca="1">DL37/DL$41</f>
        <v>0.26544667699365337</v>
      </c>
      <c r="DM48" s="6">
        <f ca="1">DM37/DM$41</f>
        <v>0.26622538777269239</v>
      </c>
      <c r="DN48" s="6">
        <f ca="1">DN37/DN$41</f>
        <v>0.26699463085043434</v>
      </c>
      <c r="DO48" s="6">
        <f ca="1">DO37/DO$41</f>
        <v>0.2677545692024289</v>
      </c>
      <c r="DP48" s="6">
        <f ca="1">DP37/DP$41</f>
        <v>0.26850536400058517</v>
      </c>
      <c r="DQ48" s="6">
        <f ca="1">DQ37/DQ$41</f>
        <v>0.26924717431117873</v>
      </c>
      <c r="DR48" s="6">
        <f ca="1">DR37/DR$41</f>
        <v>0.26998015684116616</v>
      </c>
      <c r="DS48" s="6">
        <f ca="1">DS37/DS$41</f>
        <v>0.2707044657279874</v>
      </c>
      <c r="DT48" s="6">
        <f ca="1">DT37/DT$41</f>
        <v>0.2714202523683476</v>
      </c>
      <c r="DU48" s="6">
        <f ca="1">DU37/DU$41</f>
        <v>0.2721276652817799</v>
      </c>
      <c r="DV48" s="6">
        <f ca="1">DV37/DV$41</f>
        <v>0.27282685000510926</v>
      </c>
      <c r="DW48" s="6">
        <f ca="1">DW37/DW$41</f>
        <v>0.27351794901424742</v>
      </c>
      <c r="DX48" s="6">
        <f ca="1">DX37/DX$41</f>
        <v>0.27420110167005207</v>
      </c>
      <c r="DY48" s="6">
        <f ca="1">DY37/DY$41</f>
        <v>0.27487644418527296</v>
      </c>
      <c r="DZ48" s="6">
        <f ca="1">DZ37/DZ$41</f>
        <v>0.27554410960988179</v>
      </c>
      <c r="EA48" s="6">
        <f ca="1">EA37/EA$41</f>
        <v>0.27620422783234283</v>
      </c>
      <c r="EB48" s="6">
        <f ca="1">EB37/EB$41</f>
        <v>0.27685692559461977</v>
      </c>
      <c r="EC48" s="6">
        <f ca="1">EC37/EC$41</f>
        <v>0.27750232651894324</v>
      </c>
      <c r="ED48" s="6">
        <f ca="1">ED37/ED$41</f>
        <v>0.2781405511445656</v>
      </c>
      <c r="EE48" s="6">
        <f ca="1">EE37/EE$41</f>
        <v>0.27877171697292391</v>
      </c>
      <c r="EF48" s="6">
        <f ca="1">EF37/EF$41</f>
        <v>0.2793959385198051</v>
      </c>
      <c r="EG48" s="6">
        <f ca="1">EG37/EG$41</f>
        <v>0.28001332737326423</v>
      </c>
      <c r="EH48" s="6">
        <f ca="1">EH37/EH$41</f>
        <v>0.28062399225619811</v>
      </c>
      <c r="EI48" s="6">
        <f ca="1">EI37/EI$41</f>
        <v>0.28122803909259636</v>
      </c>
      <c r="EJ48" s="6">
        <f ca="1">EJ37/EJ$41</f>
        <v>0.28182557107662293</v>
      </c>
      <c r="EK48" s="6">
        <f ca="1">EK37/EK$41</f>
        <v>0.2824166887437784</v>
      </c>
      <c r="EL48" s="6">
        <f ca="1">EL37/EL$41</f>
        <v>0.28300149004349223</v>
      </c>
      <c r="EM48" s="6">
        <f ca="1">EM37/EM$41</f>
        <v>0.28358007041258315</v>
      </c>
      <c r="EN48" s="6">
        <f ca="1">EN37/EN$41</f>
        <v>0.2841525228490952</v>
      </c>
      <c r="EO48" s="6">
        <f ca="1">EO37/EO$41</f>
        <v>0.28471893798609482</v>
      </c>
      <c r="EP48" s="6">
        <f ca="1">EP37/EP$41</f>
        <v>0.28527940416506753</v>
      </c>
      <c r="EQ48" s="6">
        <f ca="1">EQ37/EQ$41</f>
        <v>0.28583400750860882</v>
      </c>
      <c r="ER48" s="6">
        <f ca="1">ER37/ER$41</f>
        <v>0.28638283199215769</v>
      </c>
      <c r="ES48" s="6">
        <f ca="1">ES37/ES$41</f>
        <v>0.28692595951455296</v>
      </c>
    </row>
    <row r="49" spans="1:149">
      <c r="A49" s="6">
        <f ca="1">LN((RAND()^(-Results!$E$4))-1)</f>
        <v>6.0311745408985029</v>
      </c>
      <c r="B49" s="6">
        <f ca="1">LN((RAND()^(-Results!$E$4))-1)</f>
        <v>4.725668682254879</v>
      </c>
      <c r="C49" s="6">
        <f ca="1">LN((RAND()^(-Results!$E$4))-1)</f>
        <v>3.7883735507216136</v>
      </c>
      <c r="D49" s="6">
        <f ca="1">LN((RAND()^(-Results!$E$4))-1)</f>
        <v>0.55703585837620428</v>
      </c>
      <c r="E49" s="6">
        <f ca="1">LN((RAND()^(-Results!$E$4))-1)</f>
        <v>0.10409100823993794</v>
      </c>
      <c r="F49" s="6">
        <f ca="1">LN((RAND()^(-Results!$E$4))-1)</f>
        <v>3.4462425678928117</v>
      </c>
      <c r="G49" s="6">
        <f ca="1">LN((RAND()^(-Results!$E$4))-1)</f>
        <v>-0.19063516195034433</v>
      </c>
      <c r="H49" s="6">
        <f t="shared" ca="1" si="0"/>
        <v>-2.6676676989658978</v>
      </c>
      <c r="I49" s="10">
        <f ca="1">SUMPRODUCT(J49:O49,Results!B$12:G$12)+Results!$E$5*H49</f>
        <v>-74.404612102871923</v>
      </c>
      <c r="J49" s="10">
        <f ca="1">SUMPRODUCT($A49:$F49,Results!$B$15:$G$15)</f>
        <v>5.2361641454889316</v>
      </c>
      <c r="K49" s="10">
        <f ca="1">SUMPRODUCT($A49:$F49,Results!$B$16:$G$16)</f>
        <v>-21.536478289799845</v>
      </c>
      <c r="L49" s="10">
        <f ca="1">SUMPRODUCT($A49:$F49,Results!$B$17:$G$17)</f>
        <v>-5.1614685857704998</v>
      </c>
      <c r="M49" s="10">
        <f ca="1">SUMPRODUCT($A49:$F49,Results!$B$18:$G$18)</f>
        <v>-31.340010336252785</v>
      </c>
      <c r="N49" s="10">
        <f ca="1">SUMPRODUCT($A49:$F49,Results!$B$19:$G$19)</f>
        <v>-1.4850641319340658</v>
      </c>
      <c r="O49" s="10">
        <f ca="1">SUMPRODUCT($A49:$F49,Results!$B$20:$G$20)</f>
        <v>-22.159031794050367</v>
      </c>
      <c r="P49" s="10" cm="1">
        <f t="array" aca="1" ref="P49" ca="1">SUMPRODUCT(J49:O49,TRANSPOSE(BL$20:BL$25))+$AD$20-$BL$27</f>
        <v>-57.8961727628323</v>
      </c>
      <c r="Q49" s="10" cm="1">
        <f t="array" aca="1" ref="Q49" ca="1">SUMPRODUCT(J49:O49,TRANSPOSE(ES$20:ES$25))+$AD$20-$ES$27</f>
        <v>-60.545309802048706</v>
      </c>
      <c r="R49" s="10">
        <f ca="1">I49-Results!$E$5*H49</f>
        <v>-58.398605909076537</v>
      </c>
      <c r="S49" s="10" cm="1">
        <f t="array" aca="1" ref="S49" ca="1">SUMPRODUCT(J49:O49,TRANSPOSE(AR$28:AR$33))+$AD$20-$AC$26</f>
        <v>-44.279339578847278</v>
      </c>
      <c r="T49" s="10">
        <f ca="1">SUMPRODUCT(J49:O49,Results!K$9:P$9)</f>
        <v>-59.211872842693353</v>
      </c>
      <c r="U49" s="10">
        <f ca="1">SUMPRODUCT(J49:O49,Results!K$9:P$9)+$AD$20-$AC$31</f>
        <v>-59.141277531541022</v>
      </c>
      <c r="V49" s="10">
        <f t="shared" ca="1" si="1"/>
        <v>-16.508439340039622</v>
      </c>
      <c r="W49" s="10">
        <f t="shared" ca="1" si="2"/>
        <v>-13.859302300823217</v>
      </c>
      <c r="X49" s="10">
        <f t="shared" ca="1" si="3"/>
        <v>-16.006006193795386</v>
      </c>
      <c r="Y49" s="10">
        <f t="shared" ca="1" si="4"/>
        <v>-30.125272524024645</v>
      </c>
      <c r="Z49" s="10">
        <f t="shared" ca="1" si="5"/>
        <v>-47.712421851577375</v>
      </c>
      <c r="AA49" s="10">
        <f t="shared" ca="1" si="6"/>
        <v>-15.263334571330901</v>
      </c>
      <c r="AX49" s="6"/>
      <c r="AY49" s="6">
        <f ca="1">AY38/AY$41</f>
        <v>-0.67376659426545038</v>
      </c>
      <c r="AZ49" s="6">
        <f ca="1">AZ38/AZ$41</f>
        <v>-0.74599241636256264</v>
      </c>
      <c r="BA49" s="6">
        <f ca="1">BA38/BA$41</f>
        <v>-0.7406331272743607</v>
      </c>
      <c r="BB49" s="6">
        <f ca="1">BB38/BB$41</f>
        <v>-0.73106295237694041</v>
      </c>
      <c r="BC49" s="6">
        <f ca="1">BC38/BC$41</f>
        <v>-0.72382740089859088</v>
      </c>
      <c r="BD49" s="6">
        <f ca="1">BD38/BD$41</f>
        <v>-0.71747119318385466</v>
      </c>
      <c r="BE49" s="6">
        <f ca="1">BE38/BE$41</f>
        <v>-0.71228402227463461</v>
      </c>
      <c r="BF49" s="6">
        <f ca="1">BF38/BF$41</f>
        <v>-0.70785420349390105</v>
      </c>
      <c r="BG49" s="6">
        <f ca="1">BG38/BG$41</f>
        <v>-0.70403700297471228</v>
      </c>
      <c r="BH49" s="6">
        <f ca="1">BH38/BH$41</f>
        <v>-0.70067785541378746</v>
      </c>
      <c r="BI49" s="6">
        <f ca="1">BI38/BI$41</f>
        <v>-0.6976757730855937</v>
      </c>
      <c r="BJ49" s="6">
        <f ca="1">BJ38/BJ$41</f>
        <v>-0.69495132579240371</v>
      </c>
      <c r="BK49" s="6">
        <f ca="1">BK38/BK$41</f>
        <v>-0.69244546023883891</v>
      </c>
      <c r="BL49" s="6">
        <f ca="1">BL38/BL$41</f>
        <v>-0.69011272125844525</v>
      </c>
      <c r="BM49" s="6">
        <f ca="1">BM38/BM$41</f>
        <v>-0.68791819944528876</v>
      </c>
      <c r="BN49" s="6">
        <f ca="1">BN38/BN$41</f>
        <v>-0.68583486629207924</v>
      </c>
      <c r="BO49" s="6">
        <f ca="1">BO38/BO$41</f>
        <v>-0.68384177312678418</v>
      </c>
      <c r="BP49" s="6">
        <f ca="1">BP38/BP$41</f>
        <v>-0.68192267447500199</v>
      </c>
      <c r="BQ49" s="6">
        <f ca="1">BQ38/BQ$41</f>
        <v>-0.6800650010390914</v>
      </c>
      <c r="BR49" s="6">
        <f ca="1">BR38/BR$41</f>
        <v>-0.67825907048207834</v>
      </c>
      <c r="BS49" s="6">
        <f ca="1">BS38/BS$41</f>
        <v>-0.67649747715460895</v>
      </c>
      <c r="BT49" s="6">
        <f ca="1">BT38/BT$41</f>
        <v>-0.67477461439079078</v>
      </c>
      <c r="BU49" s="6">
        <f ca="1">BU38/BU$41</f>
        <v>-0.67308629772412976</v>
      </c>
      <c r="BV49" s="6">
        <f ca="1">BV38/BV$41</f>
        <v>-0.67142946556900562</v>
      </c>
      <c r="BW49" s="6">
        <f ca="1">BW38/BW$41</f>
        <v>-0.66980194015213668</v>
      </c>
      <c r="BX49" s="6">
        <f ca="1">BX38/BX$41</f>
        <v>-0.6682022357468238</v>
      </c>
      <c r="BY49" s="6">
        <f ca="1">BY38/BY$41</f>
        <v>-0.66662940438405005</v>
      </c>
      <c r="BZ49" s="6">
        <f ca="1">BZ38/BZ$41</f>
        <v>-0.66508291148450327</v>
      </c>
      <c r="CA49" s="6">
        <f ca="1">CA38/CA$41</f>
        <v>-0.66356253554160249</v>
      </c>
      <c r="CB49" s="6">
        <f ca="1">CB38/CB$41</f>
        <v>-0.66206828724903344</v>
      </c>
      <c r="CC49" s="6">
        <f ca="1">CC38/CC$41</f>
        <v>-0.66060034442467763</v>
      </c>
      <c r="CD49" s="6">
        <f ca="1">CD38/CD$41</f>
        <v>-0.65915899981710102</v>
      </c>
      <c r="CE49" s="6">
        <f ca="1">CE38/CE$41</f>
        <v>-0.65774461944906315</v>
      </c>
      <c r="CF49" s="6">
        <f ca="1">CF38/CF$41</f>
        <v>-0.6563576095966015</v>
      </c>
      <c r="CG49" s="6">
        <f ca="1">CG38/CG$41</f>
        <v>-0.65499839085254663</v>
      </c>
      <c r="CH49" s="6">
        <f ca="1">CH38/CH$41</f>
        <v>-0.65366737800216734</v>
      </c>
      <c r="CI49" s="6">
        <f ca="1">CI38/CI$41</f>
        <v>-0.65236496466257166</v>
      </c>
      <c r="CJ49" s="6">
        <f ca="1">CJ38/CJ$41</f>
        <v>-0.65109151181877534</v>
      </c>
      <c r="CK49" s="6">
        <f ca="1">CK38/CK$41</f>
        <v>-0.64984733953728224</v>
      </c>
      <c r="CL49" s="6">
        <f ca="1">CL38/CL$41</f>
        <v>-0.64863272125955307</v>
      </c>
      <c r="CM49" s="6">
        <f ca="1">CM38/CM$41</f>
        <v>-0.64744788017820842</v>
      </c>
      <c r="CN49" s="6">
        <f ca="1">CN38/CN$41</f>
        <v>-0.64629298728230966</v>
      </c>
      <c r="CO49" s="6">
        <f ca="1">CO38/CO$41</f>
        <v>-0.64516816072775385</v>
      </c>
      <c r="CP49" s="6">
        <f ca="1">CP38/CP$41</f>
        <v>-0.64407346624718709</v>
      </c>
      <c r="CQ49" s="6">
        <f ca="1">CQ38/CQ$41</f>
        <v>-0.6430089183628469</v>
      </c>
      <c r="CR49" s="6">
        <f ca="1">CR38/CR$41</f>
        <v>-0.6419744822069624</v>
      </c>
      <c r="CS49" s="6">
        <f ca="1">CS38/CS$41</f>
        <v>-0.64097007578902754</v>
      </c>
      <c r="CT49" s="6">
        <f ca="1">CT38/CT$41</f>
        <v>-0.63999557257845519</v>
      </c>
      <c r="CU49" s="6">
        <f ca="1">CU38/CU$41</f>
        <v>-0.63905080429568284</v>
      </c>
      <c r="CV49" s="6">
        <f ca="1">CV38/CV$41</f>
        <v>-0.63813556382541359</v>
      </c>
      <c r="CW49" s="6">
        <f ca="1">CW38/CW$41</f>
        <v>-0.63724960818296705</v>
      </c>
      <c r="CX49" s="6">
        <f ca="1">CX38/CX$41</f>
        <v>-0.63639266147916307</v>
      </c>
      <c r="CY49" s="6">
        <f ca="1">CY38/CY$41</f>
        <v>-0.63556441784119178</v>
      </c>
      <c r="CZ49" s="6">
        <f ca="1">CZ38/CZ$41</f>
        <v>-0.63476454425691897</v>
      </c>
      <c r="DA49" s="6">
        <f ca="1">DA38/DA$41</f>
        <v>-0.63399268331831926</v>
      </c>
      <c r="DB49" s="6">
        <f ca="1">DB38/DB$41</f>
        <v>-0.63324845584650769</v>
      </c>
      <c r="DC49" s="6">
        <f ca="1">DC38/DC$41</f>
        <v>-0.63253146338636734</v>
      </c>
      <c r="DD49" s="6">
        <f ca="1">DD38/DD$41</f>
        <v>-0.63184129056325111</v>
      </c>
      <c r="DE49" s="6">
        <f ca="1">DE38/DE$41</f>
        <v>-0.63117750729783029</v>
      </c>
      <c r="DF49" s="6">
        <f ca="1">DF38/DF$41</f>
        <v>-0.63053967087801588</v>
      </c>
      <c r="DG49" s="6">
        <f ca="1">DG38/DG$41</f>
        <v>-0.62992732788911565</v>
      </c>
      <c r="DH49" s="6">
        <f ca="1">DH38/DH$41</f>
        <v>-0.62934001600511547</v>
      </c>
      <c r="DI49" s="6">
        <f ca="1">DI38/DI$41</f>
        <v>-0.62877726564526759</v>
      </c>
      <c r="DJ49" s="6">
        <f ca="1">DJ38/DJ$41</f>
        <v>-0.62823860150112543</v>
      </c>
      <c r="DK49" s="6">
        <f ca="1">DK38/DK$41</f>
        <v>-0.6277235439398221</v>
      </c>
      <c r="DL49" s="6">
        <f ca="1">DL38/DL$41</f>
        <v>-0.62723161028983276</v>
      </c>
      <c r="DM49" s="6">
        <f ca="1">DM38/DM$41</f>
        <v>-0.62676231601570176</v>
      </c>
      <c r="DN49" s="6">
        <f ca="1">DN38/DN$41</f>
        <v>-0.62631517578832419</v>
      </c>
      <c r="DO49" s="6">
        <f ca="1">DO38/DO$41</f>
        <v>-0.62588970445735093</v>
      </c>
      <c r="DP49" s="6">
        <f ca="1">DP38/DP$41</f>
        <v>-0.6254854179321887</v>
      </c>
      <c r="DQ49" s="6">
        <f ca="1">DQ38/DQ$41</f>
        <v>-0.62510183397788932</v>
      </c>
      <c r="DR49" s="6">
        <f ca="1">DR38/DR$41</f>
        <v>-0.62473847293200269</v>
      </c>
      <c r="DS49" s="6">
        <f ca="1">DS38/DS$41</f>
        <v>-0.62439485834821484</v>
      </c>
      <c r="DT49" s="6">
        <f ca="1">DT38/DT$41</f>
        <v>-0.62407051757230403</v>
      </c>
      <c r="DU49" s="6">
        <f ca="1">DU38/DU$41</f>
        <v>-0.62376498225565802</v>
      </c>
      <c r="DV49" s="6">
        <f ca="1">DV38/DV$41</f>
        <v>-0.62347778881129601</v>
      </c>
      <c r="DW49" s="6">
        <f ca="1">DW38/DW$41</f>
        <v>-0.62320847881702623</v>
      </c>
      <c r="DX49" s="6">
        <f ca="1">DX38/DX$41</f>
        <v>-0.62295659937008452</v>
      </c>
      <c r="DY49" s="6">
        <f ca="1">DY38/DY$41</f>
        <v>-0.62272170339729704</v>
      </c>
      <c r="DZ49" s="6">
        <f ca="1">DZ38/DZ$41</f>
        <v>-0.62250334992453304</v>
      </c>
      <c r="EA49" s="6">
        <f ca="1">EA38/EA$41</f>
        <v>-0.62230110430894292</v>
      </c>
      <c r="EB49" s="6">
        <f ca="1">EB38/EB$41</f>
        <v>-0.62211453843721776</v>
      </c>
      <c r="EC49" s="6">
        <f ca="1">EC38/EC$41</f>
        <v>-0.62194323089286607</v>
      </c>
      <c r="ED49" s="6">
        <f ca="1">ED38/ED$41</f>
        <v>-0.62178676709526681</v>
      </c>
      <c r="EE49" s="6">
        <f ca="1">EE38/EE$41</f>
        <v>-0.62164473941305165</v>
      </c>
      <c r="EF49" s="6">
        <f ca="1">EF38/EF$41</f>
        <v>-0.62151674725415507</v>
      </c>
      <c r="EG49" s="6">
        <f ca="1">EG38/EG$41</f>
        <v>-0.62140239713469569</v>
      </c>
      <c r="EH49" s="6">
        <f ca="1">EH38/EH$41</f>
        <v>-0.62130130272866724</v>
      </c>
      <c r="EI49" s="6">
        <f ca="1">EI38/EI$41</f>
        <v>-0.62121308490025584</v>
      </c>
      <c r="EJ49" s="6">
        <f ca="1">EJ38/EJ$41</f>
        <v>-0.6211373717204578</v>
      </c>
      <c r="EK49" s="6">
        <f ca="1">EK38/EK$41</f>
        <v>-0.62107379846952016</v>
      </c>
      <c r="EL49" s="6">
        <f ca="1">EL38/EL$41</f>
        <v>-0.62102200762660908</v>
      </c>
      <c r="EM49" s="6">
        <f ca="1">EM38/EM$41</f>
        <v>-0.62098164884798646</v>
      </c>
      <c r="EN49" s="6">
        <f ca="1">EN38/EN$41</f>
        <v>-0.6209523789348651</v>
      </c>
      <c r="EO49" s="6">
        <f ca="1">EO38/EO$41</f>
        <v>-0.62093386179201893</v>
      </c>
      <c r="EP49" s="6">
        <f ca="1">EP38/EP$41</f>
        <v>-0.6209257683781243</v>
      </c>
      <c r="EQ49" s="6">
        <f ca="1">EQ38/EQ$41</f>
        <v>-0.62092777664873111</v>
      </c>
      <c r="ER49" s="6">
        <f ca="1">ER38/ER$41</f>
        <v>-0.62093957149267875</v>
      </c>
      <c r="ES49" s="6">
        <f ca="1">ES38/ES$41</f>
        <v>-0.62096084466270618</v>
      </c>
    </row>
    <row r="50" spans="1:149">
      <c r="A50" s="6">
        <f ca="1">LN((RAND()^(-Results!$E$4))-1)</f>
        <v>1.3688351859002821</v>
      </c>
      <c r="B50" s="6">
        <f ca="1">LN((RAND()^(-Results!$E$4))-1)</f>
        <v>3.1377359942251029</v>
      </c>
      <c r="C50" s="6">
        <f ca="1">LN((RAND()^(-Results!$E$4))-1)</f>
        <v>2.8724422882657268</v>
      </c>
      <c r="D50" s="6">
        <f ca="1">LN((RAND()^(-Results!$E$4))-1)</f>
        <v>2.3016526377463138</v>
      </c>
      <c r="E50" s="6">
        <f ca="1">LN((RAND()^(-Results!$E$4))-1)</f>
        <v>-0.62940378470189806</v>
      </c>
      <c r="F50" s="6">
        <f ca="1">LN((RAND()^(-Results!$E$4))-1)</f>
        <v>-0.2833095588919744</v>
      </c>
      <c r="G50" s="6">
        <f ca="1">LN((RAND()^(-Results!$E$4))-1)</f>
        <v>1.7398642781866736</v>
      </c>
      <c r="H50" s="6">
        <f t="shared" ca="1" si="0"/>
        <v>-0.73716825882888015</v>
      </c>
      <c r="I50" s="10">
        <f ca="1">SUMPRODUCT(J50:O50,Results!B$12:G$12)+Results!$E$5*H50</f>
        <v>-13.89570707618239</v>
      </c>
      <c r="J50" s="10">
        <f ca="1">SUMPRODUCT($A50:$F50,Results!$B$15:$G$15)</f>
        <v>1.4639062899668667</v>
      </c>
      <c r="K50" s="10">
        <f ca="1">SUMPRODUCT($A50:$F50,Results!$B$16:$G$16)</f>
        <v>-3.5331880279989232</v>
      </c>
      <c r="L50" s="10">
        <f ca="1">SUMPRODUCT($A50:$F50,Results!$B$17:$G$17)</f>
        <v>-3.1369430477260338</v>
      </c>
      <c r="M50" s="10">
        <f ca="1">SUMPRODUCT($A50:$F50,Results!$B$18:$G$18)</f>
        <v>-19.475226911872802</v>
      </c>
      <c r="N50" s="10">
        <f ca="1">SUMPRODUCT($A50:$F50,Results!$B$19:$G$19)</f>
        <v>-10.009557778745132</v>
      </c>
      <c r="O50" s="10">
        <f ca="1">SUMPRODUCT($A50:$F50,Results!$B$20:$G$20)</f>
        <v>-12.803576994439901</v>
      </c>
      <c r="P50" s="10" cm="1">
        <f t="array" aca="1" ref="P50" ca="1">SUMPRODUCT(J50:O50,TRANSPOSE(BL$20:BL$25))+$AD$20-$BL$27</f>
        <v>-13.083336255463557</v>
      </c>
      <c r="Q50" s="10" cm="1">
        <f t="array" aca="1" ref="Q50" ca="1">SUMPRODUCT(J50:O50,TRANSPOSE(ES$20:ES$25))+$AD$20-$ES$27</f>
        <v>-11.44641627482595</v>
      </c>
      <c r="R50" s="10">
        <f ca="1">I50-Results!$E$5*H50</f>
        <v>-9.47269752320911</v>
      </c>
      <c r="S50" s="10" cm="1">
        <f t="array" aca="1" ref="S50" ca="1">SUMPRODUCT(J50:O50,TRANSPOSE(AR$28:AR$33))+$AD$20-$AC$26</f>
        <v>-17.734239066626053</v>
      </c>
      <c r="T50" s="10">
        <f ca="1">SUMPRODUCT(J50:O50,Results!K$9:P$9)</f>
        <v>-9.8676495493121905</v>
      </c>
      <c r="U50" s="10">
        <f ca="1">SUMPRODUCT(J50:O50,Results!K$9:P$9)+$AD$20-$AC$31</f>
        <v>-9.7970542381598555</v>
      </c>
      <c r="V50" s="10">
        <f t="shared" ca="1" si="1"/>
        <v>-0.81237082071883293</v>
      </c>
      <c r="W50" s="10">
        <f t="shared" ca="1" si="2"/>
        <v>-2.4492908013564403</v>
      </c>
      <c r="X50" s="10">
        <f t="shared" ca="1" si="3"/>
        <v>-4.42300955297328</v>
      </c>
      <c r="Y50" s="10">
        <f t="shared" ca="1" si="4"/>
        <v>3.8385319904436628</v>
      </c>
      <c r="Z50" s="10">
        <f t="shared" ca="1" si="5"/>
        <v>12.796483175112154</v>
      </c>
      <c r="AA50" s="10">
        <f t="shared" ca="1" si="6"/>
        <v>-4.0986528380225344</v>
      </c>
      <c r="AX50" s="6"/>
      <c r="AY50" s="6">
        <f ca="1">AY39/AY$41</f>
        <v>-0.6739316753217196</v>
      </c>
      <c r="AZ50" s="6">
        <f ca="1">AZ39/AZ$41</f>
        <v>-0.58943166105305334</v>
      </c>
      <c r="BA50" s="6">
        <f ca="1">BA39/BA$41</f>
        <v>-0.5678124659604824</v>
      </c>
      <c r="BB50" s="6">
        <f ca="1">BB39/BB$41</f>
        <v>-0.54368637304124823</v>
      </c>
      <c r="BC50" s="6">
        <f ca="1">BC39/BC$41</f>
        <v>-0.53274638635649796</v>
      </c>
      <c r="BD50" s="6">
        <f ca="1">BD39/BD$41</f>
        <v>-0.52493049411134074</v>
      </c>
      <c r="BE50" s="6">
        <f ca="1">BE39/BE$41</f>
        <v>-0.51999907109633792</v>
      </c>
      <c r="BF50" s="6">
        <f ca="1">BF39/BF$41</f>
        <v>-0.51652951319090068</v>
      </c>
      <c r="BG50" s="6">
        <f ca="1">BG39/BG$41</f>
        <v>-0.51408470216993596</v>
      </c>
      <c r="BH50" s="6">
        <f ca="1">BH39/BH$41</f>
        <v>-0.51230600699343398</v>
      </c>
      <c r="BI50" s="6">
        <f ca="1">BI39/BI$41</f>
        <v>-0.51099951589625159</v>
      </c>
      <c r="BJ50" s="6">
        <f ca="1">BJ39/BJ$41</f>
        <v>-0.51003202508719891</v>
      </c>
      <c r="BK50" s="6">
        <f ca="1">BK39/BK$41</f>
        <v>-0.50931635119426411</v>
      </c>
      <c r="BL50" s="6">
        <f ca="1">BL39/BL$41</f>
        <v>-0.50879112251104119</v>
      </c>
      <c r="BM50" s="6">
        <f ca="1">BM39/BM$41</f>
        <v>-0.50841227223659258</v>
      </c>
      <c r="BN50" s="6">
        <f ca="1">BN39/BN$41</f>
        <v>-0.50814692967664987</v>
      </c>
      <c r="BO50" s="6">
        <f ca="1">BO39/BO$41</f>
        <v>-0.50796989664123338</v>
      </c>
      <c r="BP50" s="6">
        <f ca="1">BP39/BP$41</f>
        <v>-0.50786132699471953</v>
      </c>
      <c r="BQ50" s="6">
        <f ca="1">BQ39/BQ$41</f>
        <v>-0.50780523926552368</v>
      </c>
      <c r="BR50" s="6">
        <f ca="1">BR39/BR$41</f>
        <v>-0.50778852149488618</v>
      </c>
      <c r="BS50" s="6">
        <f ca="1">BS39/BS$41</f>
        <v>-0.50780025706756104</v>
      </c>
      <c r="BT50" s="6">
        <f ca="1">BT39/BT$41</f>
        <v>-0.50783125576283861</v>
      </c>
      <c r="BU50" s="6">
        <f ca="1">BU39/BU$41</f>
        <v>-0.50787372018283383</v>
      </c>
      <c r="BV50" s="6">
        <f ca="1">BV39/BV$41</f>
        <v>-0.50792100218142022</v>
      </c>
      <c r="BW50" s="6">
        <f ca="1">BW39/BW$41</f>
        <v>-0.5079674201995118</v>
      </c>
      <c r="BX50" s="6">
        <f ca="1">BX39/BX$41</f>
        <v>-0.50800811841014304</v>
      </c>
      <c r="BY50" s="6">
        <f ca="1">BY39/BY$41</f>
        <v>-0.50803895507277752</v>
      </c>
      <c r="BZ50" s="6">
        <f ca="1">BZ39/BZ$41</f>
        <v>-0.50805641168508231</v>
      </c>
      <c r="CA50" s="6">
        <f ca="1">CA39/CA$41</f>
        <v>-0.50805751727208059</v>
      </c>
      <c r="CB50" s="6">
        <f ca="1">CB39/CB$41</f>
        <v>-0.5080397839687687</v>
      </c>
      <c r="CC50" s="6">
        <f ca="1">CC39/CC$41</f>
        <v>-0.50800115126126011</v>
      </c>
      <c r="CD50" s="6">
        <f ca="1">CD39/CD$41</f>
        <v>-0.50793993706018759</v>
      </c>
      <c r="CE50" s="6">
        <f ca="1">CE39/CE$41</f>
        <v>-0.50785479432343728</v>
      </c>
      <c r="CF50" s="6">
        <f ca="1">CF39/CF$41</f>
        <v>-0.50774467231144182</v>
      </c>
      <c r="CG50" s="6">
        <f ca="1">CG39/CG$41</f>
        <v>-0.50760878180561353</v>
      </c>
      <c r="CH50" s="6">
        <f ca="1">CH39/CH$41</f>
        <v>-0.50744656378792719</v>
      </c>
      <c r="CI50" s="6">
        <f ca="1">CI39/CI$41</f>
        <v>-0.50725766119330684</v>
      </c>
      <c r="CJ50" s="6">
        <f ca="1">CJ39/CJ$41</f>
        <v>-0.50704189342393535</v>
      </c>
      <c r="CK50" s="6">
        <f ca="1">CK39/CK$41</f>
        <v>-0.50679923336783139</v>
      </c>
      <c r="CL50" s="6">
        <f ca="1">CL39/CL$41</f>
        <v>-0.50652978670110449</v>
      </c>
      <c r="CM50" s="6">
        <f ca="1">CM39/CM$41</f>
        <v>-0.50623377327968333</v>
      </c>
      <c r="CN50" s="6">
        <f ca="1">CN39/CN$41</f>
        <v>-0.50591151044571059</v>
      </c>
      <c r="CO50" s="6">
        <f ca="1">CO39/CO$41</f>
        <v>-0.505563398088685</v>
      </c>
      <c r="CP50" s="6">
        <f ca="1">CP39/CP$41</f>
        <v>-0.50518990531343577</v>
      </c>
      <c r="CQ50" s="6">
        <f ca="1">CQ39/CQ$41</f>
        <v>-0.50479155857723257</v>
      </c>
      <c r="CR50" s="6">
        <f ca="1">CR39/CR$41</f>
        <v>-0.50436893116741621</v>
      </c>
      <c r="CS50" s="6">
        <f ca="1">CS39/CS$41</f>
        <v>-0.50392263389933178</v>
      </c>
      <c r="CT50" s="6">
        <f ca="1">CT39/CT$41</f>
        <v>-0.50345330692227852</v>
      </c>
      <c r="CU50" s="6">
        <f ca="1">CU39/CU$41</f>
        <v>-0.50296161252881721</v>
      </c>
      <c r="CV50" s="6">
        <f ca="1">CV39/CV$41</f>
        <v>-0.50244822887013696</v>
      </c>
      <c r="CW50" s="6">
        <f ca="1">CW39/CW$41</f>
        <v>-0.50191384448731269</v>
      </c>
      <c r="CX50" s="6">
        <f ca="1">CX39/CX$41</f>
        <v>-0.50135915357516769</v>
      </c>
      <c r="CY50" s="6">
        <f ca="1">CY39/CY$41</f>
        <v>-0.50078485190207522</v>
      </c>
      <c r="CZ50" s="6">
        <f ca="1">CZ39/CZ$41</f>
        <v>-0.50019163331537486</v>
      </c>
      <c r="DA50" s="6">
        <f ca="1">DA39/DA$41</f>
        <v>-0.49958018676810279</v>
      </c>
      <c r="DB50" s="6">
        <f ca="1">DB39/DB$41</f>
        <v>-0.49895119380845093</v>
      </c>
      <c r="DC50" s="6">
        <f ca="1">DC39/DC$41</f>
        <v>-0.4983053264787356</v>
      </c>
      <c r="DD50" s="6">
        <f ca="1">DD39/DD$41</f>
        <v>-0.49764324557568351</v>
      </c>
      <c r="DE50" s="6">
        <f ca="1">DE39/DE$41</f>
        <v>-0.49696559922853306</v>
      </c>
      <c r="DF50" s="6">
        <f ca="1">DF39/DF$41</f>
        <v>-0.49627302175577837</v>
      </c>
      <c r="DG50" s="6">
        <f ca="1">DG39/DG$41</f>
        <v>-0.49556613276539674</v>
      </c>
      <c r="DH50" s="6">
        <f ca="1">DH39/DH$41</f>
        <v>-0.49484553646707602</v>
      </c>
      <c r="DI50" s="6">
        <f ca="1">DI39/DI$41</f>
        <v>-0.49411182116832852</v>
      </c>
      <c r="DJ50" s="6">
        <f ca="1">DJ39/DJ$41</f>
        <v>-0.49336555892944994</v>
      </c>
      <c r="DK50" s="6">
        <f ca="1">DK39/DK$41</f>
        <v>-0.49260730535507413</v>
      </c>
      <c r="DL50" s="6">
        <f ca="1">DL39/DL$41</f>
        <v>-0.49183759950260447</v>
      </c>
      <c r="DM50" s="6">
        <f ca="1">DM39/DM$41</f>
        <v>-0.49105696389008924</v>
      </c>
      <c r="DN50" s="6">
        <f ca="1">DN39/DN$41</f>
        <v>-0.49026590458816566</v>
      </c>
      <c r="DO50" s="6">
        <f ca="1">DO39/DO$41</f>
        <v>-0.48946491138254911</v>
      </c>
      <c r="DP50" s="6">
        <f ca="1">DP39/DP$41</f>
        <v>-0.48865445799520163</v>
      </c>
      <c r="DQ50" s="6">
        <f ca="1">DQ39/DQ$41</f>
        <v>-0.48783500235379368</v>
      </c>
      <c r="DR50" s="6">
        <f ca="1">DR39/DR$41</f>
        <v>-0.48700698690039945</v>
      </c>
      <c r="DS50" s="6">
        <f ca="1">DS39/DS$41</f>
        <v>-0.48617083893154223</v>
      </c>
      <c r="DT50" s="6">
        <f ca="1">DT39/DT$41</f>
        <v>-0.48532697096274563</v>
      </c>
      <c r="DU50" s="6">
        <f ca="1">DU39/DU$41</f>
        <v>-0.4844757811116841</v>
      </c>
      <c r="DV50" s="6">
        <f ca="1">DV39/DV$41</f>
        <v>-0.48361765349483543</v>
      </c>
      <c r="DW50" s="6">
        <f ca="1">DW39/DW$41</f>
        <v>-0.48275295863326595</v>
      </c>
      <c r="DX50" s="6">
        <f ca="1">DX39/DX$41</f>
        <v>-0.48188205386381805</v>
      </c>
      <c r="DY50" s="6">
        <f ca="1">DY39/DY$41</f>
        <v>-0.48100528375252566</v>
      </c>
      <c r="DZ50" s="6">
        <f ca="1">DZ39/DZ$41</f>
        <v>-0.48012298050757757</v>
      </c>
      <c r="EA50" s="6">
        <f ca="1">EA39/EA$41</f>
        <v>-0.47923546438957859</v>
      </c>
      <c r="EB50" s="6">
        <f ca="1">EB39/EB$41</f>
        <v>-0.47834304411723405</v>
      </c>
      <c r="EC50" s="6">
        <f ca="1">EC39/EC$41</f>
        <v>-0.47744601726691188</v>
      </c>
      <c r="ED50" s="6">
        <f ca="1">ED39/ED$41</f>
        <v>-0.47654467066481654</v>
      </c>
      <c r="EE50" s="6">
        <f ca="1">EE39/EE$41</f>
        <v>-0.47563928077076612</v>
      </c>
      <c r="EF50" s="6">
        <f ca="1">EF39/EF$41</f>
        <v>-0.47473011405276533</v>
      </c>
      <c r="EG50" s="6">
        <f ca="1">EG39/EG$41</f>
        <v>-0.47381742735176152</v>
      </c>
      <c r="EH50" s="6">
        <f ca="1">EH39/EH$41</f>
        <v>-0.47290146823612267</v>
      </c>
      <c r="EI50" s="6">
        <f ca="1">EI39/EI$41</f>
        <v>-0.47198247534551607</v>
      </c>
      <c r="EJ50" s="6">
        <f ca="1">EJ39/EJ$41</f>
        <v>-0.47106067872397811</v>
      </c>
      <c r="EK50" s="6">
        <f ca="1">EK39/EK$41</f>
        <v>-0.47013630014206775</v>
      </c>
      <c r="EL50" s="6">
        <f ca="1">EL39/EL$41</f>
        <v>-0.46920955340807563</v>
      </c>
      <c r="EM50" s="6">
        <f ca="1">EM39/EM$41</f>
        <v>-0.46828064466833341</v>
      </c>
      <c r="EN50" s="6">
        <f ca="1">EN39/EN$41</f>
        <v>-0.46734977269672257</v>
      </c>
      <c r="EO50" s="6">
        <f ca="1">EO39/EO$41</f>
        <v>-0.46641712917353323</v>
      </c>
      <c r="EP50" s="6">
        <f ca="1">EP39/EP$41</f>
        <v>-0.46548289895385908</v>
      </c>
      <c r="EQ50" s="6">
        <f ca="1">EQ39/EQ$41</f>
        <v>-0.46454726032575033</v>
      </c>
      <c r="ER50" s="6">
        <f ca="1">ER39/ER$41</f>
        <v>-0.46361038525836656</v>
      </c>
      <c r="ES50" s="6">
        <f ca="1">ES39/ES$41</f>
        <v>-0.46267243964039634</v>
      </c>
    </row>
    <row r="51" spans="1:149">
      <c r="A51" s="6">
        <f ca="1">LN((RAND()^(-Results!$E$4))-1)</f>
        <v>11.641013564258252</v>
      </c>
      <c r="B51" s="6">
        <f ca="1">LN((RAND()^(-Results!$E$4))-1)</f>
        <v>4.9783411210820194</v>
      </c>
      <c r="C51" s="6">
        <f ca="1">LN((RAND()^(-Results!$E$4))-1)</f>
        <v>1.0478313002058266</v>
      </c>
      <c r="D51" s="6">
        <f ca="1">LN((RAND()^(-Results!$E$4))-1)</f>
        <v>-8.4276718907448256E-2</v>
      </c>
      <c r="E51" s="6">
        <f ca="1">LN((RAND()^(-Results!$E$4))-1)</f>
        <v>-1.2302308150804753</v>
      </c>
      <c r="F51" s="6">
        <f ca="1">LN((RAND()^(-Results!$E$4))-1)</f>
        <v>1.1408496666196524</v>
      </c>
      <c r="G51" s="6">
        <f ca="1">LN((RAND()^(-Results!$E$4))-1)</f>
        <v>5.1836950888119926</v>
      </c>
      <c r="H51" s="6">
        <f t="shared" ca="1" si="0"/>
        <v>2.7066625517964389</v>
      </c>
      <c r="I51" s="10">
        <f ca="1">SUMPRODUCT(J51:O51,Results!B$12:G$12)+Results!$E$5*H51</f>
        <v>-36.088751686425397</v>
      </c>
      <c r="J51" s="10">
        <f ca="1">SUMPRODUCT($A51:$F51,Results!$B$15:$G$15)</f>
        <v>-16.129782209630765</v>
      </c>
      <c r="K51" s="10">
        <f ca="1">SUMPRODUCT($A51:$F51,Results!$B$16:$G$16)</f>
        <v>-35.55817670849202</v>
      </c>
      <c r="L51" s="10">
        <f ca="1">SUMPRODUCT($A51:$F51,Results!$B$17:$G$17)</f>
        <v>5.0134162870181624</v>
      </c>
      <c r="M51" s="10">
        <f ca="1">SUMPRODUCT($A51:$F51,Results!$B$18:$G$18)</f>
        <v>-17.192511553999882</v>
      </c>
      <c r="N51" s="10">
        <f ca="1">SUMPRODUCT($A51:$F51,Results!$B$19:$G$19)</f>
        <v>7.7598395926210264</v>
      </c>
      <c r="O51" s="10">
        <f ca="1">SUMPRODUCT($A51:$F51,Results!$B$20:$G$20)</f>
        <v>-12.331696473293395</v>
      </c>
      <c r="P51" s="10" cm="1">
        <f t="array" aca="1" ref="P51" ca="1">SUMPRODUCT(J51:O51,TRANSPOSE(BL$20:BL$25))+$AD$20-$BL$27</f>
        <v>-46.419907060963645</v>
      </c>
      <c r="Q51" s="10" cm="1">
        <f t="array" aca="1" ref="Q51" ca="1">SUMPRODUCT(J51:O51,TRANSPOSE(ES$20:ES$25))+$AD$20-$ES$27</f>
        <v>-51.941006012966554</v>
      </c>
      <c r="R51" s="10">
        <f ca="1">I51-Results!$E$5*H51</f>
        <v>-52.328726997204029</v>
      </c>
      <c r="S51" s="10" cm="1">
        <f t="array" aca="1" ref="S51" ca="1">SUMPRODUCT(J51:O51,TRANSPOSE(AR$28:AR$33))+$AD$20-$AC$26</f>
        <v>-18.298453614389224</v>
      </c>
      <c r="T51" s="10">
        <f ca="1">SUMPRODUCT(J51:O51,Results!K$9:P$9)</f>
        <v>-51.24353011130939</v>
      </c>
      <c r="U51" s="10">
        <f ca="1">SUMPRODUCT(J51:O51,Results!K$9:P$9)+$AD$20-$AC$31</f>
        <v>-51.172934800157051</v>
      </c>
      <c r="V51" s="10">
        <f t="shared" ca="1" si="1"/>
        <v>10.331155374538248</v>
      </c>
      <c r="W51" s="10">
        <f t="shared" ca="1" si="2"/>
        <v>15.852254326541157</v>
      </c>
      <c r="X51" s="10">
        <f t="shared" ca="1" si="3"/>
        <v>16.239975310778632</v>
      </c>
      <c r="Y51" s="10">
        <f t="shared" ca="1" si="4"/>
        <v>-17.790298072036173</v>
      </c>
      <c r="Z51" s="10">
        <f t="shared" ca="1" si="5"/>
        <v>-9.3965614351308524</v>
      </c>
      <c r="AA51" s="10">
        <f t="shared" ca="1" si="6"/>
        <v>15.084183113731655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 spans="1:149">
      <c r="A52" s="6">
        <f ca="1">LN((RAND()^(-Results!$E$4))-1)</f>
        <v>2.5214672561277922</v>
      </c>
      <c r="B52" s="6">
        <f ca="1">LN((RAND()^(-Results!$E$4))-1)</f>
        <v>11.09063535765241</v>
      </c>
      <c r="C52" s="6">
        <f ca="1">LN((RAND()^(-Results!$E$4))-1)</f>
        <v>24.297236939027155</v>
      </c>
      <c r="D52" s="6">
        <f ca="1">LN((RAND()^(-Results!$E$4))-1)</f>
        <v>3.4626961423876237</v>
      </c>
      <c r="E52" s="6">
        <f ca="1">LN((RAND()^(-Results!$E$4))-1)</f>
        <v>3.4119499668253179</v>
      </c>
      <c r="F52" s="6">
        <f ca="1">LN((RAND()^(-Results!$E$4))-1)</f>
        <v>-0.14863521264043889</v>
      </c>
      <c r="G52" s="6">
        <f ca="1">LN((RAND()^(-Results!$E$4))-1)</f>
        <v>-1.045030585910588</v>
      </c>
      <c r="H52" s="6">
        <f t="shared" ca="1" si="0"/>
        <v>-3.5220631229261414</v>
      </c>
      <c r="I52" s="10">
        <f ca="1">SUMPRODUCT(J52:O52,Results!B$12:G$12)+Results!$E$5*H52</f>
        <v>-133.75511543956895</v>
      </c>
      <c r="J52" s="10">
        <f ca="1">SUMPRODUCT($A52:$F52,Results!$B$15:$G$15)</f>
        <v>31.874540415275785</v>
      </c>
      <c r="K52" s="10">
        <f ca="1">SUMPRODUCT($A52:$F52,Results!$B$16:$G$16)</f>
        <v>1.7615255069476496</v>
      </c>
      <c r="L52" s="10">
        <f ca="1">SUMPRODUCT($A52:$F52,Results!$B$17:$G$17)</f>
        <v>-32.072690858984942</v>
      </c>
      <c r="M52" s="10">
        <f ca="1">SUMPRODUCT($A52:$F52,Results!$B$18:$G$18)</f>
        <v>-126.33566021824133</v>
      </c>
      <c r="N52" s="10">
        <f ca="1">SUMPRODUCT($A52:$F52,Results!$B$19:$G$19)</f>
        <v>-42.662100060187484</v>
      </c>
      <c r="O52" s="10">
        <f ca="1">SUMPRODUCT($A52:$F52,Results!$B$20:$G$20)</f>
        <v>-42.520688676250487</v>
      </c>
      <c r="P52" s="10" cm="1">
        <f t="array" aca="1" ref="P52" ca="1">SUMPRODUCT(J52:O52,TRANSPOSE(BL$20:BL$25))+$AD$20-$BL$27</f>
        <v>-116.71949289682149</v>
      </c>
      <c r="Q52" s="10" cm="1">
        <f t="array" aca="1" ref="Q52" ca="1">SUMPRODUCT(J52:O52,TRANSPOSE(ES$20:ES$25))+$AD$20-$ES$27</f>
        <v>-117.92120587644601</v>
      </c>
      <c r="R52" s="10">
        <f ca="1">I52-Results!$E$5*H52</f>
        <v>-112.62273670201211</v>
      </c>
      <c r="S52" s="10" cm="1">
        <f t="array" aca="1" ref="S52" ca="1">SUMPRODUCT(J52:O52,TRANSPOSE(AR$28:AR$33))+$AD$20-$AC$26</f>
        <v>-130.75087971691133</v>
      </c>
      <c r="T52" s="10">
        <f ca="1">SUMPRODUCT(J52:O52,Results!K$9:P$9)</f>
        <v>-121.53939164126918</v>
      </c>
      <c r="U52" s="10">
        <f ca="1">SUMPRODUCT(J52:O52,Results!K$9:P$9)+$AD$20-$AC$31</f>
        <v>-121.46879633011685</v>
      </c>
      <c r="V52" s="10">
        <f t="shared" ca="1" si="1"/>
        <v>-17.035622542747461</v>
      </c>
      <c r="W52" s="10">
        <f t="shared" ca="1" si="2"/>
        <v>-15.833909563122944</v>
      </c>
      <c r="X52" s="10">
        <f t="shared" ca="1" si="3"/>
        <v>-21.132378737556849</v>
      </c>
      <c r="Y52" s="10">
        <f t="shared" ca="1" si="4"/>
        <v>-3.0042357226576257</v>
      </c>
      <c r="Z52" s="10">
        <f t="shared" ca="1" si="5"/>
        <v>-107.06292518827441</v>
      </c>
      <c r="AA52" s="10">
        <f t="shared" ca="1" si="6"/>
        <v>-12.286319109452108</v>
      </c>
      <c r="AY52" s="23" cm="1">
        <f t="array" aca="1" ref="AY52" ca="1">-SUMPRODUCT($AP2:$AU2,TRANSPOSE(AY$45:AY$50))/$AL2+AY45</f>
        <v>-0.25880816434581022</v>
      </c>
      <c r="AZ52" s="23" cm="1">
        <f t="array" aca="1" ref="AZ52" ca="1">-SUMPRODUCT($AP2:$AU2,TRANSPOSE(AZ$45:AZ$50))/$AL2+AZ45</f>
        <v>-0.29760720735716095</v>
      </c>
      <c r="BA52" s="23" cm="1">
        <f t="array" aca="1" ref="BA52" ca="1">-SUMPRODUCT($AP2:$AU2,TRANSPOSE(BA$45:BA$50))/$AL2+BA45</f>
        <v>-0.30841267268261352</v>
      </c>
      <c r="BB52" s="23" cm="1">
        <f t="array" aca="1" ref="BB52" ca="1">-SUMPRODUCT($AP2:$AU2,TRANSPOSE(BB$45:BB$50))/$AL2+BB45</f>
        <v>-0.31652291961456691</v>
      </c>
      <c r="BC52" s="23" cm="1">
        <f t="array" aca="1" ref="BC52" ca="1">-SUMPRODUCT($AP2:$AU2,TRANSPOSE(BC$45:BC$50))/$AL2+BC45</f>
        <v>-0.32425744730419315</v>
      </c>
      <c r="BD52" s="23" cm="1">
        <f t="array" aca="1" ref="BD52" ca="1">-SUMPRODUCT($AP2:$AU2,TRANSPOSE(BD$45:BD$50))/$AL2+BD45</f>
        <v>-0.33122016301939922</v>
      </c>
      <c r="BE52" s="23" cm="1">
        <f t="array" aca="1" ref="BE52" ca="1">-SUMPRODUCT($AP2:$AU2,TRANSPOSE(BE$45:BE$50))/$AL2+BE45</f>
        <v>-0.33765413664976751</v>
      </c>
      <c r="BF52" s="23" cm="1">
        <f t="array" aca="1" ref="BF52" ca="1">-SUMPRODUCT($AP2:$AU2,TRANSPOSE(BF$45:BF$50))/$AL2+BF45</f>
        <v>-0.3435426471987586</v>
      </c>
      <c r="BG52" s="23" cm="1">
        <f t="array" aca="1" ref="BG52" ca="1">-SUMPRODUCT($AP2:$AU2,TRANSPOSE(BG$45:BG$50))/$AL2+BG45</f>
        <v>-0.34894784896450209</v>
      </c>
      <c r="BH52" s="23" cm="1">
        <f t="array" aca="1" ref="BH52" ca="1">-SUMPRODUCT($AP2:$AU2,TRANSPOSE(BH$45:BH$50))/$AL2+BH45</f>
        <v>-0.3539111732225903</v>
      </c>
      <c r="BI52" s="23" cm="1">
        <f t="array" aca="1" ref="BI52" ca="1">-SUMPRODUCT($AP2:$AU2,TRANSPOSE(BI$45:BI$50))/$AL2+BI45</f>
        <v>-0.35847762985004417</v>
      </c>
      <c r="BJ52" s="23" cm="1">
        <f t="array" aca="1" ref="BJ52" ca="1">-SUMPRODUCT($AP2:$AU2,TRANSPOSE(BJ$45:BJ$50))/$AL2+BJ45</f>
        <v>-0.36268647810208871</v>
      </c>
      <c r="BK52" s="23" cm="1">
        <f t="array" aca="1" ref="BK52" ca="1">-SUMPRODUCT($AP2:$AU2,TRANSPOSE(BK$45:BK$50))/$AL2+BK45</f>
        <v>-0.36657296689096125</v>
      </c>
      <c r="BL52" s="23" cm="1">
        <f t="array" aca="1" ref="BL52" ca="1">-SUMPRODUCT($AP2:$AU2,TRANSPOSE(BL$45:BL$50))/$AL2+BL45</f>
        <v>-0.37016785143447384</v>
      </c>
      <c r="BM52" s="23" cm="1">
        <f t="array" aca="1" ref="BM52" ca="1">-SUMPRODUCT($AP2:$AU2,TRANSPOSE(BM$45:BM$50))/$AL2+BM45</f>
        <v>-0.37349797395821366</v>
      </c>
      <c r="BN52" s="23" cm="1">
        <f t="array" aca="1" ref="BN52" ca="1">-SUMPRODUCT($AP2:$AU2,TRANSPOSE(BN$45:BN$50))/$AL2+BN45</f>
        <v>-0.37658670965872182</v>
      </c>
      <c r="BO52" s="23" cm="1">
        <f t="array" aca="1" ref="BO52" ca="1">-SUMPRODUCT($AP2:$AU2,TRANSPOSE(BO$45:BO$50))/$AL2+BO45</f>
        <v>-0.37945447565540541</v>
      </c>
      <c r="BP52" s="23" cm="1">
        <f t="array" aca="1" ref="BP52" ca="1">-SUMPRODUCT($AP2:$AU2,TRANSPOSE(BP$45:BP$50))/$AL2+BP45</f>
        <v>-0.38211917943458096</v>
      </c>
      <c r="BQ52" s="23" cm="1">
        <f t="array" aca="1" ref="BQ52" ca="1">-SUMPRODUCT($AP2:$AU2,TRANSPOSE(BQ$45:BQ$50))/$AL2+BQ45</f>
        <v>-0.38459661453743532</v>
      </c>
      <c r="BR52" s="23" cm="1">
        <f t="array" aca="1" ref="BR52" ca="1">-SUMPRODUCT($AP2:$AU2,TRANSPOSE(BR$45:BR$50))/$AL2+BR45</f>
        <v>-0.38690079483386097</v>
      </c>
      <c r="BS52" s="23" cm="1">
        <f t="array" aca="1" ref="BS52" ca="1">-SUMPRODUCT($AP2:$AU2,TRANSPOSE(BS$45:BS$50))/$AL2+BS45</f>
        <v>-0.3890442335107715</v>
      </c>
      <c r="BT52" s="23" cm="1">
        <f t="array" aca="1" ref="BT52" ca="1">-SUMPRODUCT($AP2:$AU2,TRANSPOSE(BT$45:BT$50))/$AL2+BT45</f>
        <v>-0.39103817303716315</v>
      </c>
      <c r="BU52" s="23" cm="1">
        <f t="array" aca="1" ref="BU52" ca="1">-SUMPRODUCT($AP2:$AU2,TRANSPOSE(BU$45:BU$50))/$AL2+BU45</f>
        <v>-0.39289277364657749</v>
      </c>
      <c r="BV52" s="23" cm="1">
        <f t="array" aca="1" ref="BV52" ca="1">-SUMPRODUCT($AP2:$AU2,TRANSPOSE(BV$45:BV$50))/$AL2+BV45</f>
        <v>-0.39461726732247837</v>
      </c>
      <c r="BW52" s="23" cm="1">
        <f t="array" aca="1" ref="BW52" ca="1">-SUMPRODUCT($AP2:$AU2,TRANSPOSE(BW$45:BW$50))/$AL2+BW45</f>
        <v>-0.39622008355696642</v>
      </c>
      <c r="BX52" s="23" cm="1">
        <f t="array" aca="1" ref="BX52" ca="1">-SUMPRODUCT($AP2:$AU2,TRANSPOSE(BX$45:BX$50))/$AL2+BX45</f>
        <v>-0.39770895223882796</v>
      </c>
      <c r="BY52" s="23" cm="1">
        <f t="array" aca="1" ref="BY52" ca="1">-SUMPRODUCT($AP2:$AU2,TRANSPOSE(BY$45:BY$50))/$AL2+BY45</f>
        <v>-0.39909098814844923</v>
      </c>
      <c r="BZ52" s="23" cm="1">
        <f t="array" aca="1" ref="BZ52" ca="1">-SUMPRODUCT($AP2:$AU2,TRANSPOSE(BZ$45:BZ$50))/$AL2+BZ45</f>
        <v>-0.40037276073398037</v>
      </c>
      <c r="CA52" s="23" cm="1">
        <f t="array" aca="1" ref="CA52" ca="1">-SUMPRODUCT($AP2:$AU2,TRANSPOSE(CA$45:CA$50))/$AL2+CA45</f>
        <v>-0.40156035214724778</v>
      </c>
      <c r="CB52" s="23" cm="1">
        <f t="array" aca="1" ref="CB52" ca="1">-SUMPRODUCT($AP2:$AU2,TRANSPOSE(CB$45:CB$50))/$AL2+CB45</f>
        <v>-0.40265940593011224</v>
      </c>
      <c r="CC52" s="23" cm="1">
        <f t="array" aca="1" ref="CC52" ca="1">-SUMPRODUCT($AP2:$AU2,TRANSPOSE(CC$45:CC$50))/$AL2+CC45</f>
        <v>-0.40367516825545424</v>
      </c>
      <c r="CD52" s="23" cm="1">
        <f t="array" aca="1" ref="CD52" ca="1">-SUMPRODUCT($AP2:$AU2,TRANSPOSE(CD$45:CD$50))/$AL2+CD45</f>
        <v>-0.40461252322982605</v>
      </c>
      <c r="CE52" s="23" cm="1">
        <f t="array" aca="1" ref="CE52" ca="1">-SUMPRODUCT($AP2:$AU2,TRANSPOSE(CE$45:CE$50))/$AL2+CE45</f>
        <v>-0.40547602344416173</v>
      </c>
      <c r="CF52" s="23" cm="1">
        <f t="array" aca="1" ref="CF52" ca="1">-SUMPRODUCT($AP2:$AU2,TRANSPOSE(CF$45:CF$50))/$AL2+CF45</f>
        <v>-0.40626991670235479</v>
      </c>
      <c r="CG52" s="23" cm="1">
        <f t="array" aca="1" ref="CG52" ca="1">-SUMPRODUCT($AP2:$AU2,TRANSPOSE(CG$45:CG$50))/$AL2+CG45</f>
        <v>-0.40699816965373226</v>
      </c>
      <c r="CH52" s="23" cm="1">
        <f t="array" aca="1" ref="CH52" ca="1">-SUMPRODUCT($AP2:$AU2,TRANSPOSE(CH$45:CH$50))/$AL2+CH45</f>
        <v>-0.40766448889471957</v>
      </c>
      <c r="CI52" s="23" cm="1">
        <f t="array" aca="1" ref="CI52" ca="1">-SUMPRODUCT($AP2:$AU2,TRANSPOSE(CI$45:CI$50))/$AL2+CI45</f>
        <v>-0.40827233997900675</v>
      </c>
      <c r="CJ52" s="23" cm="1">
        <f t="array" aca="1" ref="CJ52" ca="1">-SUMPRODUCT($AP2:$AU2,TRANSPOSE(CJ$45:CJ$50))/$AL2+CJ45</f>
        <v>-0.40882496467736407</v>
      </c>
      <c r="CK52" s="23" cm="1">
        <f t="array" aca="1" ref="CK52" ca="1">-SUMPRODUCT($AP2:$AU2,TRANSPOSE(CK$45:CK$50))/$AL2+CK45</f>
        <v>-0.40932539675224305</v>
      </c>
      <c r="CL52" s="23" cm="1">
        <f t="array" aca="1" ref="CL52" ca="1">-SUMPRODUCT($AP2:$AU2,TRANSPOSE(CL$45:CL$50))/$AL2+CL45</f>
        <v>-0.40977647645375886</v>
      </c>
      <c r="CM52" s="23" cm="1">
        <f t="array" aca="1" ref="CM52" ca="1">-SUMPRODUCT($AP2:$AU2,TRANSPOSE(CM$45:CM$50))/$AL2+CM45</f>
        <v>-0.41018086389884972</v>
      </c>
      <c r="CN52" s="23" cm="1">
        <f t="array" aca="1" ref="CN52" ca="1">-SUMPRODUCT($AP2:$AU2,TRANSPOSE(CN$45:CN$50))/$AL2+CN45</f>
        <v>-0.41054105146130804</v>
      </c>
      <c r="CO52" s="23" cm="1">
        <f t="array" aca="1" ref="CO52" ca="1">-SUMPRODUCT($AP2:$AU2,TRANSPOSE(CO$45:CO$50))/$AL2+CO45</f>
        <v>-0.41085937527457239</v>
      </c>
      <c r="CP52" s="23" cm="1">
        <f t="array" aca="1" ref="CP52" ca="1">-SUMPRODUCT($AP2:$AU2,TRANSPOSE(CP$45:CP$50))/$AL2+CP45</f>
        <v>-0.41113802592973969</v>
      </c>
      <c r="CQ52" s="23" cm="1">
        <f t="array" aca="1" ref="CQ52" ca="1">-SUMPRODUCT($AP2:$AU2,TRANSPOSE(CQ$45:CQ$50))/$AL2+CQ45</f>
        <v>-0.41137905843669614</v>
      </c>
      <c r="CR52" s="23" cm="1">
        <f t="array" aca="1" ref="CR52" ca="1">-SUMPRODUCT($AP2:$AU2,TRANSPOSE(CR$45:CR$50))/$AL2+CR45</f>
        <v>-0.41158440150539249</v>
      </c>
      <c r="CS52" s="23" cm="1">
        <f t="array" aca="1" ref="CS52" ca="1">-SUMPRODUCT($AP2:$AU2,TRANSPOSE(CS$45:CS$50))/$AL2+CS45</f>
        <v>-0.41175586619617205</v>
      </c>
      <c r="CT52" s="23" cm="1">
        <f t="array" aca="1" ref="CT52" ca="1">-SUMPRODUCT($AP2:$AU2,TRANSPOSE(CT$45:CT$50))/$AL2+CT45</f>
        <v>-0.41189515398199883</v>
      </c>
      <c r="CU52" s="23" cm="1">
        <f t="array" aca="1" ref="CU52" ca="1">-SUMPRODUCT($AP2:$AU2,TRANSPOSE(CU$45:CU$50))/$AL2+CU45</f>
        <v>-0.41200386426087826</v>
      </c>
      <c r="CV52" s="23" cm="1">
        <f t="array" aca="1" ref="CV52" ca="1">-SUMPRODUCT($AP2:$AU2,TRANSPOSE(CV$45:CV$50))/$AL2+CV45</f>
        <v>-0.41208350135329114</v>
      </c>
      <c r="CW52" s="23" cm="1">
        <f t="array" aca="1" ref="CW52" ca="1">-SUMPRODUCT($AP2:$AU2,TRANSPOSE(CW$45:CW$50))/$AL2+CW45</f>
        <v>-0.41213548101677777</v>
      </c>
      <c r="CX52" s="23" cm="1">
        <f t="array" aca="1" ref="CX52" ca="1">-SUMPRODUCT($AP2:$AU2,TRANSPOSE(CX$45:CX$50))/$AL2+CX45</f>
        <v>-0.41216113650766389</v>
      </c>
      <c r="CY52" s="23" cm="1">
        <f t="array" aca="1" ref="CY52" ca="1">-SUMPRODUCT($AP2:$AU2,TRANSPOSE(CY$45:CY$50))/$AL2+CY45</f>
        <v>-0.41216172421815317</v>
      </c>
      <c r="CZ52" s="23" cm="1">
        <f t="array" aca="1" ref="CZ52" ca="1">-SUMPRODUCT($AP2:$AU2,TRANSPOSE(CZ$45:CZ$50))/$AL2+CZ45</f>
        <v>-0.4121384289154989</v>
      </c>
      <c r="DA52" s="23" cm="1">
        <f t="array" aca="1" ref="DA52" ca="1">-SUMPRODUCT($AP2:$AU2,TRANSPOSE(DA$45:DA$50))/$AL2+DA45</f>
        <v>-0.41209236860862158</v>
      </c>
      <c r="DB52" s="23" cm="1">
        <f t="array" aca="1" ref="DB52" ca="1">-SUMPRODUCT($AP2:$AU2,TRANSPOSE(DB$45:DB$50))/$AL2+DB45</f>
        <v>-0.41202459906629763</v>
      </c>
      <c r="DC52" s="23" cm="1">
        <f t="array" aca="1" ref="DC52" ca="1">-SUMPRODUCT($AP2:$AU2,TRANSPOSE(DC$45:DC$50))/$AL2+DC45</f>
        <v>-0.41193611800987417</v>
      </c>
      <c r="DD52" s="23" cm="1">
        <f t="array" aca="1" ref="DD52" ca="1">-SUMPRODUCT($AP2:$AU2,TRANSPOSE(DD$45:DD$50))/$AL2+DD45</f>
        <v>-0.41182786900233131</v>
      </c>
      <c r="DE52" s="23" cm="1">
        <f t="array" aca="1" ref="DE52" ca="1">-SUMPRODUCT($AP2:$AU2,TRANSPOSE(DE$45:DE$50))/$AL2+DE45</f>
        <v>-0.41170074505441584</v>
      </c>
      <c r="DF52" s="23" cm="1">
        <f t="array" aca="1" ref="DF52" ca="1">-SUMPRODUCT($AP2:$AU2,TRANSPOSE(DF$45:DF$50))/$AL2+DF45</f>
        <v>-0.41155559196748054</v>
      </c>
      <c r="DG52" s="23" cm="1">
        <f t="array" aca="1" ref="DG52" ca="1">-SUMPRODUCT($AP2:$AU2,TRANSPOSE(DG$45:DG$50))/$AL2+DG45</f>
        <v>-0.41139321143160268</v>
      </c>
      <c r="DH52" s="23" cm="1">
        <f t="array" aca="1" ref="DH52" ca="1">-SUMPRODUCT($AP2:$AU2,TRANSPOSE(DH$45:DH$50))/$AL2+DH45</f>
        <v>-0.41121436389650734</v>
      </c>
      <c r="DI52" s="23" cm="1">
        <f t="array" aca="1" ref="DI52" ca="1">-SUMPRODUCT($AP2:$AU2,TRANSPOSE(DI$45:DI$50))/$AL2+DI45</f>
        <v>-0.4110197712317909</v>
      </c>
      <c r="DJ52" s="23" cm="1">
        <f t="array" aca="1" ref="DJ52" ca="1">-SUMPRODUCT($AP2:$AU2,TRANSPOSE(DJ$45:DJ$50))/$AL2+DJ45</f>
        <v>-0.41081011919194194</v>
      </c>
      <c r="DK52" s="23" cm="1">
        <f t="array" aca="1" ref="DK52" ca="1">-SUMPRODUCT($AP2:$AU2,TRANSPOSE(DK$45:DK$50))/$AL2+DK45</f>
        <v>-0.41058605970067924</v>
      </c>
      <c r="DL52" s="23" cm="1">
        <f t="array" aca="1" ref="DL52" ca="1">-SUMPRODUCT($AP2:$AU2,TRANSPOSE(DL$45:DL$50))/$AL2+DL45</f>
        <v>-0.41034821296818341</v>
      </c>
      <c r="DM52" s="23" cm="1">
        <f t="array" aca="1" ref="DM52" ca="1">-SUMPRODUCT($AP2:$AU2,TRANSPOSE(DM$45:DM$50))/$AL2+DM45</f>
        <v>-0.41009716945389091</v>
      </c>
      <c r="DN52" s="23" cm="1">
        <f t="array" aca="1" ref="DN52" ca="1">-SUMPRODUCT($AP2:$AU2,TRANSPOSE(DN$45:DN$50))/$AL2+DN45</f>
        <v>-0.40983349168664779</v>
      </c>
      <c r="DO52" s="23" cm="1">
        <f t="array" aca="1" ref="DO52" ca="1">-SUMPRODUCT($AP2:$AU2,TRANSPOSE(DO$45:DO$50))/$AL2+DO45</f>
        <v>-0.4095577159531873</v>
      </c>
      <c r="DP52" s="23" cm="1">
        <f t="array" aca="1" ref="DP52" ca="1">-SUMPRODUCT($AP2:$AU2,TRANSPOSE(DP$45:DP$50))/$AL2+DP45</f>
        <v>-0.40927035386511029</v>
      </c>
      <c r="DQ52" s="23" cm="1">
        <f t="array" aca="1" ref="DQ52" ca="1">-SUMPRODUCT($AP2:$AU2,TRANSPOSE(DQ$45:DQ$50))/$AL2+DQ45</f>
        <v>-0.40897189381379118</v>
      </c>
      <c r="DR52" s="23" cm="1">
        <f t="array" aca="1" ref="DR52" ca="1">-SUMPRODUCT($AP2:$AU2,TRANSPOSE(DR$45:DR$50))/$AL2+DR45</f>
        <v>-0.40866280232193308</v>
      </c>
      <c r="DS52" s="23" cm="1">
        <f t="array" aca="1" ref="DS52" ca="1">-SUMPRODUCT($AP2:$AU2,TRANSPOSE(DS$45:DS$50))/$AL2+DS45</f>
        <v>-0.40834352529983181</v>
      </c>
      <c r="DT52" s="23" cm="1">
        <f t="array" aca="1" ref="DT52" ca="1">-SUMPRODUCT($AP2:$AU2,TRANSPOSE(DT$45:DT$50))/$AL2+DT45</f>
        <v>-0.40801448921377892</v>
      </c>
      <c r="DU52" s="23" cm="1">
        <f t="array" aca="1" ref="DU52" ca="1">-SUMPRODUCT($AP2:$AU2,TRANSPOSE(DU$45:DU$50))/$AL2+DU45</f>
        <v>-0.4076761021734624</v>
      </c>
      <c r="DV52" s="23" cm="1">
        <f t="array" aca="1" ref="DV52" ca="1">-SUMPRODUCT($AP2:$AU2,TRANSPOSE(DV$45:DV$50))/$AL2+DV45</f>
        <v>-0.40732875494467807</v>
      </c>
      <c r="DW52" s="23" cm="1">
        <f t="array" aca="1" ref="DW52" ca="1">-SUMPRODUCT($AP2:$AU2,TRANSPOSE(DW$45:DW$50))/$AL2+DW45</f>
        <v>-0.40697282189315637</v>
      </c>
      <c r="DX52" s="23" cm="1">
        <f t="array" aca="1" ref="DX52" ca="1">-SUMPRODUCT($AP2:$AU2,TRANSPOSE(DX$45:DX$50))/$AL2+DX45</f>
        <v>-0.40660866186485078</v>
      </c>
      <c r="DY52" s="23" cm="1">
        <f t="array" aca="1" ref="DY52" ca="1">-SUMPRODUCT($AP2:$AU2,TRANSPOSE(DY$45:DY$50))/$AL2+DY45</f>
        <v>-0.40623661900759489</v>
      </c>
      <c r="DZ52" s="23" cm="1">
        <f t="array" aca="1" ref="DZ52" ca="1">-SUMPRODUCT($AP2:$AU2,TRANSPOSE(DZ$45:DZ$50))/$AL2+DZ45</f>
        <v>-0.40585702353863684</v>
      </c>
      <c r="EA52" s="23" cm="1">
        <f t="array" aca="1" ref="EA52" ca="1">-SUMPRODUCT($AP2:$AU2,TRANSPOSE(EA$45:EA$50))/$AL2+EA45</f>
        <v>-0.40547019246219251</v>
      </c>
      <c r="EB52" s="23" cm="1">
        <f t="array" aca="1" ref="EB52" ca="1">-SUMPRODUCT($AP2:$AU2,TRANSPOSE(EB$45:EB$50))/$AL2+EB45</f>
        <v>-0.40507643024081819</v>
      </c>
      <c r="EC52" s="23" cm="1">
        <f t="array" aca="1" ref="EC52" ca="1">-SUMPRODUCT($AP2:$AU2,TRANSPOSE(EC$45:EC$50))/$AL2+EC45</f>
        <v>-0.40467602942409109</v>
      </c>
      <c r="ED52" s="23" cm="1">
        <f t="array" aca="1" ref="ED52" ca="1">-SUMPRODUCT($AP2:$AU2,TRANSPOSE(ED$45:ED$50))/$AL2+ED45</f>
        <v>-0.40426927123779643</v>
      </c>
      <c r="EE52" s="23" cm="1">
        <f t="array" aca="1" ref="EE52" ca="1">-SUMPRODUCT($AP2:$AU2,TRANSPOSE(EE$45:EE$50))/$AL2+EE45</f>
        <v>-0.4038564261365632</v>
      </c>
      <c r="EF52" s="23" cm="1">
        <f t="array" aca="1" ref="EF52" ca="1">-SUMPRODUCT($AP2:$AU2,TRANSPOSE(EF$45:EF$50))/$AL2+EF45</f>
        <v>-0.40343775432263829</v>
      </c>
      <c r="EG52" s="23" cm="1">
        <f t="array" aca="1" ref="EG52" ca="1">-SUMPRODUCT($AP2:$AU2,TRANSPOSE(EG$45:EG$50))/$AL2+EG45</f>
        <v>-0.40301350623327964</v>
      </c>
      <c r="EH52" s="23" cm="1">
        <f t="array" aca="1" ref="EH52" ca="1">-SUMPRODUCT($AP2:$AU2,TRANSPOSE(EH$45:EH$50))/$AL2+EH45</f>
        <v>-0.40258392299903456</v>
      </c>
      <c r="EI52" s="23" cm="1">
        <f t="array" aca="1" ref="EI52" ca="1">-SUMPRODUCT($AP2:$AU2,TRANSPOSE(EI$45:EI$50))/$AL2+EI45</f>
        <v>-0.40214923687499338</v>
      </c>
      <c r="EJ52" s="23" cm="1">
        <f t="array" aca="1" ref="EJ52" ca="1">-SUMPRODUCT($AP2:$AU2,TRANSPOSE(EJ$45:EJ$50))/$AL2+EJ45</f>
        <v>-0.401709671646933</v>
      </c>
      <c r="EK52" s="23" cm="1">
        <f t="array" aca="1" ref="EK52" ca="1">-SUMPRODUCT($AP2:$AU2,TRANSPOSE(EK$45:EK$50))/$AL2+EK45</f>
        <v>-0.40126544301411199</v>
      </c>
      <c r="EL52" s="23" cm="1">
        <f t="array" aca="1" ref="EL52" ca="1">-SUMPRODUCT($AP2:$AU2,TRANSPOSE(EL$45:EL$50))/$AL2+EL45</f>
        <v>-0.4008167589503373</v>
      </c>
      <c r="EM52" s="23" cm="1">
        <f t="array" aca="1" ref="EM52" ca="1">-SUMPRODUCT($AP2:$AU2,TRANSPOSE(EM$45:EM$50))/$AL2+EM45</f>
        <v>-0.40036382004479354</v>
      </c>
      <c r="EN52" s="23" cm="1">
        <f t="array" aca="1" ref="EN52" ca="1">-SUMPRODUCT($AP2:$AU2,TRANSPOSE(EN$45:EN$50))/$AL2+EN45</f>
        <v>-0.39990681982400467</v>
      </c>
      <c r="EO52" s="23" cm="1">
        <f t="array" aca="1" ref="EO52" ca="1">-SUMPRODUCT($AP2:$AU2,TRANSPOSE(EO$45:EO$50))/$AL2+EO45</f>
        <v>-0.3994459450561953</v>
      </c>
      <c r="EP52" s="23" cm="1">
        <f t="array" aca="1" ref="EP52" ca="1">-SUMPRODUCT($AP2:$AU2,TRANSPOSE(EP$45:EP$50))/$AL2+EP45</f>
        <v>-0.39898137603921202</v>
      </c>
      <c r="EQ52" s="23" cm="1">
        <f t="array" aca="1" ref="EQ52" ca="1">-SUMPRODUCT($AP2:$AU2,TRANSPOSE(EQ$45:EQ$50))/$AL2+EQ45</f>
        <v>-0.39851328687308479</v>
      </c>
      <c r="ER52" s="23" cm="1">
        <f t="array" aca="1" ref="ER52" ca="1">-SUMPRODUCT($AP2:$AU2,TRANSPOSE(ER$45:ER$50))/$AL2+ER45</f>
        <v>-0.39804184571821644</v>
      </c>
      <c r="ES52" s="23" cm="1">
        <f t="array" aca="1" ref="ES52" ca="1">-SUMPRODUCT($AP2:$AU2,TRANSPOSE(ES$45:ES$50))/$AL2+ES45</f>
        <v>-0.39756721504012005</v>
      </c>
    </row>
    <row r="53" spans="1:149">
      <c r="A53" s="6">
        <f ca="1">LN((RAND()^(-Results!$E$4))-1)</f>
        <v>0.52456889956456265</v>
      </c>
      <c r="B53" s="6">
        <f ca="1">LN((RAND()^(-Results!$E$4))-1)</f>
        <v>-0.45369050334413985</v>
      </c>
      <c r="C53" s="6">
        <f ca="1">LN((RAND()^(-Results!$E$4))-1)</f>
        <v>10.68557171873211</v>
      </c>
      <c r="D53" s="6">
        <f ca="1">LN((RAND()^(-Results!$E$4))-1)</f>
        <v>5.116838752883222</v>
      </c>
      <c r="E53" s="6">
        <f ca="1">LN((RAND()^(-Results!$E$4))-1)</f>
        <v>1.7407096526881034</v>
      </c>
      <c r="F53" s="6">
        <f ca="1">LN((RAND()^(-Results!$E$4))-1)</f>
        <v>2.6193125314103631</v>
      </c>
      <c r="G53" s="6">
        <f ca="1">LN((RAND()^(-Results!$E$4))-1)</f>
        <v>3.2642267911831064</v>
      </c>
      <c r="H53" s="6">
        <f t="shared" ca="1" si="0"/>
        <v>0.78719425416755273</v>
      </c>
      <c r="I53" s="10">
        <f ca="1">SUMPRODUCT(J53:O53,Results!B$12:G$12)+Results!$E$5*H53</f>
        <v>-46.375002430945187</v>
      </c>
      <c r="J53" s="10">
        <f ca="1">SUMPRODUCT($A53:$F53,Results!$B$15:$G$15)</f>
        <v>34.373161861574673</v>
      </c>
      <c r="K53" s="10">
        <f ca="1">SUMPRODUCT($A53:$F53,Results!$B$16:$G$16)</f>
        <v>10.041711926319882</v>
      </c>
      <c r="L53" s="10">
        <f ca="1">SUMPRODUCT($A53:$F53,Results!$B$17:$G$17)</f>
        <v>-11.747064377923232</v>
      </c>
      <c r="M53" s="10">
        <f ca="1">SUMPRODUCT($A53:$F53,Results!$B$18:$G$18)</f>
        <v>-47.629000561318172</v>
      </c>
      <c r="N53" s="10">
        <f ca="1">SUMPRODUCT($A53:$F53,Results!$B$19:$G$19)</f>
        <v>-23.590430480340356</v>
      </c>
      <c r="O53" s="10">
        <f ca="1">SUMPRODUCT($A53:$F53,Results!$B$20:$G$20)</f>
        <v>-21.916784235340238</v>
      </c>
      <c r="P53" s="10" cm="1">
        <f t="array" aca="1" ref="P53" ca="1">SUMPRODUCT(J53:O53,TRANSPOSE(BL$20:BL$25))+$AD$20-$BL$27</f>
        <v>-47.478196742288254</v>
      </c>
      <c r="Q53" s="10" cm="1">
        <f t="array" aca="1" ref="Q53" ca="1">SUMPRODUCT(J53:O53,TRANSPOSE(ES$20:ES$25))+$AD$20-$ES$27</f>
        <v>-51.608541422351294</v>
      </c>
      <c r="R53" s="10">
        <f ca="1">I53-Results!$E$5*H53</f>
        <v>-51.098167955950501</v>
      </c>
      <c r="S53" s="10" cm="1">
        <f t="array" aca="1" ref="S53" ca="1">SUMPRODUCT(J53:O53,TRANSPOSE(AR$28:AR$33))+$AD$20-$AC$26</f>
        <v>-55.332195216393806</v>
      </c>
      <c r="T53" s="10">
        <f ca="1">SUMPRODUCT(J53:O53,Results!K$9:P$9)</f>
        <v>-53.670699151930144</v>
      </c>
      <c r="U53" s="10">
        <f ca="1">SUMPRODUCT(J53:O53,Results!K$9:P$9)+$AD$20-$AC$31</f>
        <v>-53.600103840777805</v>
      </c>
      <c r="V53" s="10">
        <f t="shared" ca="1" si="1"/>
        <v>1.1031943113430671</v>
      </c>
      <c r="W53" s="10">
        <f t="shared" ca="1" si="2"/>
        <v>5.2335389914061068</v>
      </c>
      <c r="X53" s="10">
        <f t="shared" ca="1" si="3"/>
        <v>4.7231655250053137</v>
      </c>
      <c r="Y53" s="10">
        <f t="shared" ca="1" si="4"/>
        <v>8.9571927854486191</v>
      </c>
      <c r="Z53" s="10">
        <f t="shared" ca="1" si="5"/>
        <v>-19.682812179650643</v>
      </c>
      <c r="AA53" s="10">
        <f t="shared" ca="1" si="6"/>
        <v>7.2251014098326181</v>
      </c>
      <c r="AY53" s="23" cm="1">
        <f t="array" aca="1" ref="AY53" ca="1">-SUMPRODUCT($AP3:$AU3,TRANSPOSE(AY$45:AY$50))/$AL3+AY46</f>
        <v>0.3445981902484212</v>
      </c>
      <c r="AZ53" s="23" cm="1">
        <f t="array" aca="1" ref="AZ53" ca="1">-SUMPRODUCT($AP3:$AU3,TRANSPOSE(AZ$45:AZ$50))/$AL3+AZ46</f>
        <v>0.39973554425411206</v>
      </c>
      <c r="BA53" s="23" cm="1">
        <f t="array" aca="1" ref="BA53" ca="1">-SUMPRODUCT($AP3:$AU3,TRANSPOSE(BA$45:BA$50))/$AL3+BA46</f>
        <v>0.39154862833558196</v>
      </c>
      <c r="BB53" s="23" cm="1">
        <f t="array" aca="1" ref="BB53" ca="1">-SUMPRODUCT($AP3:$AU3,TRANSPOSE(BB$45:BB$50))/$AL3+BB46</f>
        <v>0.38221830617008273</v>
      </c>
      <c r="BC53" s="23" cm="1">
        <f t="array" aca="1" ref="BC53" ca="1">-SUMPRODUCT($AP3:$AU3,TRANSPOSE(BC$45:BC$50))/$AL3+BC46</f>
        <v>0.3736106596969796</v>
      </c>
      <c r="BD53" s="23" cm="1">
        <f t="array" aca="1" ref="BD53" ca="1">-SUMPRODUCT($AP3:$AU3,TRANSPOSE(BD$45:BD$50))/$AL3+BD46</f>
        <v>0.36619685367772725</v>
      </c>
      <c r="BE53" s="23" cm="1">
        <f t="array" aca="1" ref="BE53" ca="1">-SUMPRODUCT($AP3:$AU3,TRANSPOSE(BE$45:BE$50))/$AL3+BE46</f>
        <v>0.36004434618948011</v>
      </c>
      <c r="BF53" s="23" cm="1">
        <f t="array" aca="1" ref="BF53" ca="1">-SUMPRODUCT($AP3:$AU3,TRANSPOSE(BF$45:BF$50))/$AL3+BF46</f>
        <v>0.3549501792445271</v>
      </c>
      <c r="BG53" s="23" cm="1">
        <f t="array" aca="1" ref="BG53" ca="1">-SUMPRODUCT($AP3:$AU3,TRANSPOSE(BG$45:BG$50))/$AL3+BG46</f>
        <v>0.35075573473033667</v>
      </c>
      <c r="BH53" s="23" cm="1">
        <f t="array" aca="1" ref="BH53" ca="1">-SUMPRODUCT($AP3:$AU3,TRANSPOSE(BH$45:BH$50))/$AL3+BH46</f>
        <v>0.34730350984862668</v>
      </c>
      <c r="BI53" s="23" cm="1">
        <f t="array" aca="1" ref="BI53" ca="1">-SUMPRODUCT($AP3:$AU3,TRANSPOSE(BI$45:BI$50))/$AL3+BI46</f>
        <v>0.34446377475841855</v>
      </c>
      <c r="BJ53" s="23" cm="1">
        <f t="array" aca="1" ref="BJ53" ca="1">-SUMPRODUCT($AP3:$AU3,TRANSPOSE(BJ$45:BJ$50))/$AL3+BJ46</f>
        <v>0.34212683391228804</v>
      </c>
      <c r="BK53" s="23" cm="1">
        <f t="array" aca="1" ref="BK53" ca="1">-SUMPRODUCT($AP3:$AU3,TRANSPOSE(BK$45:BK$50))/$AL3+BK46</f>
        <v>0.34020204172183915</v>
      </c>
      <c r="BL53" s="23" cm="1">
        <f t="array" aca="1" ref="BL53" ca="1">-SUMPRODUCT($AP3:$AU3,TRANSPOSE(BL$45:BL$50))/$AL3+BL46</f>
        <v>0.33861426370467296</v>
      </c>
      <c r="BM53" s="23" cm="1">
        <f t="array" aca="1" ref="BM53" ca="1">-SUMPRODUCT($AP3:$AU3,TRANSPOSE(BM$45:BM$50))/$AL3+BM46</f>
        <v>0.33730133531080791</v>
      </c>
      <c r="BN53" s="23" cm="1">
        <f t="array" aca="1" ref="BN53" ca="1">-SUMPRODUCT($AP3:$AU3,TRANSPOSE(BN$45:BN$50))/$AL3+BN46</f>
        <v>0.33621172487547935</v>
      </c>
      <c r="BO53" s="23" cm="1">
        <f t="array" aca="1" ref="BO53" ca="1">-SUMPRODUCT($AP3:$AU3,TRANSPOSE(BO$45:BO$50))/$AL3+BO46</f>
        <v>0.33530264568157236</v>
      </c>
      <c r="BP53" s="23" cm="1">
        <f t="array" aca="1" ref="BP53" ca="1">-SUMPRODUCT($AP3:$AU3,TRANSPOSE(BP$45:BP$50))/$AL3+BP46</f>
        <v>0.33453849567619554</v>
      </c>
      <c r="BQ53" s="23" cm="1">
        <f t="array" aca="1" ref="BQ53" ca="1">-SUMPRODUCT($AP3:$AU3,TRANSPOSE(BQ$45:BQ$50))/$AL3+BQ46</f>
        <v>0.33388959091529558</v>
      </c>
      <c r="BR53" s="23" cm="1">
        <f t="array" aca="1" ref="BR53" ca="1">-SUMPRODUCT($AP3:$AU3,TRANSPOSE(BR$45:BR$50))/$AL3+BR46</f>
        <v>0.33333113527293839</v>
      </c>
      <c r="BS53" s="23" cm="1">
        <f t="array" aca="1" ref="BS53" ca="1">-SUMPRODUCT($AP3:$AU3,TRANSPOSE(BS$45:BS$50))/$AL3+BS46</f>
        <v>0.33284238353539985</v>
      </c>
      <c r="BT53" s="23" cm="1">
        <f t="array" aca="1" ref="BT53" ca="1">-SUMPRODUCT($AP3:$AU3,TRANSPOSE(BT$45:BT$50))/$AL3+BT46</f>
        <v>0.33240596014571278</v>
      </c>
      <c r="BU53" s="23" cm="1">
        <f t="array" aca="1" ref="BU53" ca="1">-SUMPRODUCT($AP3:$AU3,TRANSPOSE(BU$45:BU$50))/$AL3+BU46</f>
        <v>0.33200730327363809</v>
      </c>
      <c r="BV53" s="23" cm="1">
        <f t="array" aca="1" ref="BV53" ca="1">-SUMPRODUCT($AP3:$AU3,TRANSPOSE(BV$45:BV$50))/$AL3+BV46</f>
        <v>0.33163420955102968</v>
      </c>
      <c r="BW53" s="23" cm="1">
        <f t="array" aca="1" ref="BW53" ca="1">-SUMPRODUCT($AP3:$AU3,TRANSPOSE(BW$45:BW$50))/$AL3+BW46</f>
        <v>0.33127645973727549</v>
      </c>
      <c r="BX53" s="23" cm="1">
        <f t="array" aca="1" ref="BX53" ca="1">-SUMPRODUCT($AP3:$AU3,TRANSPOSE(BX$45:BX$50))/$AL3+BX46</f>
        <v>0.33092550954520739</v>
      </c>
      <c r="BY53" s="23" cm="1">
        <f t="array" aca="1" ref="BY53" ca="1">-SUMPRODUCT($AP3:$AU3,TRANSPOSE(BY$45:BY$50))/$AL3+BY46</f>
        <v>0.33057423307241207</v>
      </c>
      <c r="BZ53" s="23" cm="1">
        <f t="array" aca="1" ref="BZ53" ca="1">-SUMPRODUCT($AP3:$AU3,TRANSPOSE(BZ$45:BZ$50))/$AL3+BZ46</f>
        <v>0.33021670884880505</v>
      </c>
      <c r="CA53" s="23" cm="1">
        <f t="array" aca="1" ref="CA53" ca="1">-SUMPRODUCT($AP3:$AU3,TRANSPOSE(CA$45:CA$50))/$AL3+CA46</f>
        <v>0.32984804055266176</v>
      </c>
      <c r="CB53" s="23" cm="1">
        <f t="array" aca="1" ref="CB53" ca="1">-SUMPRODUCT($AP3:$AU3,TRANSPOSE(CB$45:CB$50))/$AL3+CB46</f>
        <v>0.32946420606352278</v>
      </c>
      <c r="CC53" s="23" cm="1">
        <f t="array" aca="1" ref="CC53" ca="1">-SUMPRODUCT($AP3:$AU3,TRANSPOSE(CC$45:CC$50))/$AL3+CC46</f>
        <v>0.32906192979718146</v>
      </c>
      <c r="CD53" s="23" cm="1">
        <f t="array" aca="1" ref="CD53" ca="1">-SUMPRODUCT($AP3:$AU3,TRANSPOSE(CD$45:CD$50))/$AL3+CD46</f>
        <v>0.32863857427509457</v>
      </c>
      <c r="CE53" s="23" cm="1">
        <f t="array" aca="1" ref="CE53" ca="1">-SUMPRODUCT($AP3:$AU3,TRANSPOSE(CE$45:CE$50))/$AL3+CE46</f>
        <v>0.32819204767465382</v>
      </c>
      <c r="CF53" s="23" cm="1">
        <f t="array" aca="1" ref="CF53" ca="1">-SUMPRODUCT($AP3:$AU3,TRANSPOSE(CF$45:CF$50))/$AL3+CF46</f>
        <v>0.32772072473318548</v>
      </c>
      <c r="CG53" s="23" cm="1">
        <f t="array" aca="1" ref="CG53" ca="1">-SUMPRODUCT($AP3:$AU3,TRANSPOSE(CG$45:CG$50))/$AL3+CG46</f>
        <v>0.32722337887335318</v>
      </c>
      <c r="CH53" s="23" cm="1">
        <f t="array" aca="1" ref="CH53" ca="1">-SUMPRODUCT($AP3:$AU3,TRANSPOSE(CH$45:CH$50))/$AL3+CH46</f>
        <v>0.32669912380935123</v>
      </c>
      <c r="CI53" s="23" cm="1">
        <f t="array" aca="1" ref="CI53" ca="1">-SUMPRODUCT($AP3:$AU3,TRANSPOSE(CI$45:CI$50))/$AL3+CI46</f>
        <v>0.32614736320430782</v>
      </c>
      <c r="CJ53" s="23" cm="1">
        <f t="array" aca="1" ref="CJ53" ca="1">-SUMPRODUCT($AP3:$AU3,TRANSPOSE(CJ$45:CJ$50))/$AL3+CJ46</f>
        <v>0.32556774719724774</v>
      </c>
      <c r="CK53" s="23" cm="1">
        <f t="array" aca="1" ref="CK53" ca="1">-SUMPRODUCT($AP3:$AU3,TRANSPOSE(CK$45:CK$50))/$AL3+CK46</f>
        <v>0.32496013481651614</v>
      </c>
      <c r="CL53" s="23" cm="1">
        <f t="array" aca="1" ref="CL53" ca="1">-SUMPRODUCT($AP3:$AU3,TRANSPOSE(CL$45:CL$50))/$AL3+CL46</f>
        <v>0.32432456145644711</v>
      </c>
      <c r="CM53" s="23" cm="1">
        <f t="array" aca="1" ref="CM53" ca="1">-SUMPRODUCT($AP3:$AU3,TRANSPOSE(CM$45:CM$50))/$AL3+CM46</f>
        <v>0.32366121072357723</v>
      </c>
      <c r="CN53" s="23" cm="1">
        <f t="array" aca="1" ref="CN53" ca="1">-SUMPRODUCT($AP3:$AU3,TRANSPOSE(CN$45:CN$50))/$AL3+CN46</f>
        <v>0.32297039006433997</v>
      </c>
      <c r="CO53" s="23" cm="1">
        <f t="array" aca="1" ref="CO53" ca="1">-SUMPRODUCT($AP3:$AU3,TRANSPOSE(CO$45:CO$50))/$AL3+CO46</f>
        <v>0.32225250967292984</v>
      </c>
      <c r="CP53" s="23" cm="1">
        <f t="array" aca="1" ref="CP53" ca="1">-SUMPRODUCT($AP3:$AU3,TRANSPOSE(CP$45:CP$50))/$AL3+CP46</f>
        <v>0.32150806424979683</v>
      </c>
      <c r="CQ53" s="23" cm="1">
        <f t="array" aca="1" ref="CQ53" ca="1">-SUMPRODUCT($AP3:$AU3,TRANSPOSE(CQ$45:CQ$50))/$AL3+CQ46</f>
        <v>0.32073761724105548</v>
      </c>
      <c r="CR53" s="23" cm="1">
        <f t="array" aca="1" ref="CR53" ca="1">-SUMPRODUCT($AP3:$AU3,TRANSPOSE(CR$45:CR$50))/$AL3+CR46</f>
        <v>0.31994178723930489</v>
      </c>
      <c r="CS53" s="23" cm="1">
        <f t="array" aca="1" ref="CS53" ca="1">-SUMPRODUCT($AP3:$AU3,TRANSPOSE(CS$45:CS$50))/$AL3+CS46</f>
        <v>0.31912123626880967</v>
      </c>
      <c r="CT53" s="23" cm="1">
        <f t="array" aca="1" ref="CT53" ca="1">-SUMPRODUCT($AP3:$AU3,TRANSPOSE(CT$45:CT$50))/$AL3+CT46</f>
        <v>0.31827665971410873</v>
      </c>
      <c r="CU53" s="23" cm="1">
        <f t="array" aca="1" ref="CU53" ca="1">-SUMPRODUCT($AP3:$AU3,TRANSPOSE(CU$45:CU$50))/$AL3+CU46</f>
        <v>0.31740877768203429</v>
      </c>
      <c r="CV53" s="23" cm="1">
        <f t="array" aca="1" ref="CV53" ca="1">-SUMPRODUCT($AP3:$AU3,TRANSPOSE(CV$45:CV$50))/$AL3+CV46</f>
        <v>0.31651832761373444</v>
      </c>
      <c r="CW53" s="23" cm="1">
        <f t="array" aca="1" ref="CW53" ca="1">-SUMPRODUCT($AP3:$AU3,TRANSPOSE(CW$45:CW$50))/$AL3+CW46</f>
        <v>0.31560605798629149</v>
      </c>
      <c r="CX53" s="23" cm="1">
        <f t="array" aca="1" ref="CX53" ca="1">-SUMPRODUCT($AP3:$AU3,TRANSPOSE(CX$45:CX$50))/$AL3+CX46</f>
        <v>0.31467272296350768</v>
      </c>
      <c r="CY53" s="23" cm="1">
        <f t="array" aca="1" ref="CY53" ca="1">-SUMPRODUCT($AP3:$AU3,TRANSPOSE(CY$45:CY$50))/$AL3+CY46</f>
        <v>0.3137190778728205</v>
      </c>
      <c r="CZ53" s="23" cm="1">
        <f t="array" aca="1" ref="CZ53" ca="1">-SUMPRODUCT($AP3:$AU3,TRANSPOSE(CZ$45:CZ$50))/$AL3+CZ46</f>
        <v>0.31274587540051818</v>
      </c>
      <c r="DA53" s="23" cm="1">
        <f t="array" aca="1" ref="DA53" ca="1">-SUMPRODUCT($AP3:$AU3,TRANSPOSE(DA$45:DA$50))/$AL3+DA46</f>
        <v>0.31175386241072695</v>
      </c>
      <c r="DB53" s="23" cm="1">
        <f t="array" aca="1" ref="DB53" ca="1">-SUMPRODUCT($AP3:$AU3,TRANSPOSE(DB$45:DB$50))/$AL3+DB46</f>
        <v>0.31074377730531871</v>
      </c>
      <c r="DC53" s="23" cm="1">
        <f t="array" aca="1" ref="DC53" ca="1">-SUMPRODUCT($AP3:$AU3,TRANSPOSE(DC$45:DC$50))/$AL3+DC46</f>
        <v>0.30971634785213709</v>
      </c>
      <c r="DD53" s="23" cm="1">
        <f t="array" aca="1" ref="DD53" ca="1">-SUMPRODUCT($AP3:$AU3,TRANSPOSE(DD$45:DD$50))/$AL3+DD46</f>
        <v>0.30867228941795111</v>
      </c>
      <c r="DE53" s="23" cm="1">
        <f t="array" aca="1" ref="DE53" ca="1">-SUMPRODUCT($AP3:$AU3,TRANSPOSE(DE$45:DE$50))/$AL3+DE46</f>
        <v>0.30761230355047414</v>
      </c>
      <c r="DF53" s="23" cm="1">
        <f t="array" aca="1" ref="DF53" ca="1">-SUMPRODUCT($AP3:$AU3,TRANSPOSE(DF$45:DF$50))/$AL3+DF46</f>
        <v>0.30653707686075754</v>
      </c>
      <c r="DG53" s="23" cm="1">
        <f t="array" aca="1" ref="DG53" ca="1">-SUMPRODUCT($AP3:$AU3,TRANSPOSE(DG$45:DG$50))/$AL3+DG46</f>
        <v>0.30544728016340456</v>
      </c>
      <c r="DH53" s="23" cm="1">
        <f t="array" aca="1" ref="DH53" ca="1">-SUMPRODUCT($AP3:$AU3,TRANSPOSE(DH$45:DH$50))/$AL3+DH46</f>
        <v>0.30434356783744942</v>
      </c>
      <c r="DI53" s="23" cm="1">
        <f t="array" aca="1" ref="DI53" ca="1">-SUMPRODUCT($AP3:$AU3,TRANSPOSE(DI$45:DI$50))/$AL3+DI46</f>
        <v>0.30322657737549502</v>
      </c>
      <c r="DJ53" s="23" cm="1">
        <f t="array" aca="1" ref="DJ53" ca="1">-SUMPRODUCT($AP3:$AU3,TRANSPOSE(DJ$45:DJ$50))/$AL3+DJ46</f>
        <v>0.30209692909287356</v>
      </c>
      <c r="DK53" s="23" cm="1">
        <f t="array" aca="1" ref="DK53" ca="1">-SUMPRODUCT($AP3:$AU3,TRANSPOSE(DK$45:DK$50))/$AL3+DK46</f>
        <v>0.30095522597226565</v>
      </c>
      <c r="DL53" s="23" cm="1">
        <f t="array" aca="1" ref="DL53" ca="1">-SUMPRODUCT($AP3:$AU3,TRANSPOSE(DL$45:DL$50))/$AL3+DL46</f>
        <v>0.29980205362243223</v>
      </c>
      <c r="DM53" s="23" cm="1">
        <f t="array" aca="1" ref="DM53" ca="1">-SUMPRODUCT($AP3:$AU3,TRANSPOSE(DM$45:DM$50))/$AL3+DM46</f>
        <v>0.29863798033253774</v>
      </c>
      <c r="DN53" s="23" cm="1">
        <f t="array" aca="1" ref="DN53" ca="1">-SUMPRODUCT($AP3:$AU3,TRANSPOSE(DN$45:DN$50))/$AL3+DN46</f>
        <v>0.29746355720602108</v>
      </c>
      <c r="DO53" s="23" cm="1">
        <f t="array" aca="1" ref="DO53" ca="1">-SUMPRODUCT($AP3:$AU3,TRANSPOSE(DO$45:DO$50))/$AL3+DO46</f>
        <v>0.29627931836014326</v>
      </c>
      <c r="DP53" s="23" cm="1">
        <f t="array" aca="1" ref="DP53" ca="1">-SUMPRODUCT($AP3:$AU3,TRANSPOSE(DP$45:DP$50))/$AL3+DP46</f>
        <v>0.29508578117923578</v>
      </c>
      <c r="DQ53" s="23" cm="1">
        <f t="array" aca="1" ref="DQ53" ca="1">-SUMPRODUCT($AP3:$AU3,TRANSPOSE(DQ$45:DQ$50))/$AL3+DQ46</f>
        <v>0.29388344661133664</v>
      </c>
      <c r="DR53" s="23" cm="1">
        <f t="array" aca="1" ref="DR53" ca="1">-SUMPRODUCT($AP3:$AU3,TRANSPOSE(DR$45:DR$50))/$AL3+DR46</f>
        <v>0.29267279949935016</v>
      </c>
      <c r="DS53" s="23" cm="1">
        <f t="array" aca="1" ref="DS53" ca="1">-SUMPRODUCT($AP3:$AU3,TRANSPOSE(DS$45:DS$50))/$AL3+DS46</f>
        <v>0.29145430893913499</v>
      </c>
      <c r="DT53" s="23" cm="1">
        <f t="array" aca="1" ref="DT53" ca="1">-SUMPRODUCT($AP3:$AU3,TRANSPOSE(DT$45:DT$50))/$AL3+DT46</f>
        <v>0.29022842865802234</v>
      </c>
      <c r="DU53" s="23" cm="1">
        <f t="array" aca="1" ref="DU53" ca="1">-SUMPRODUCT($AP3:$AU3,TRANSPOSE(DU$45:DU$50))/$AL3+DU46</f>
        <v>0.28899559740823155</v>
      </c>
      <c r="DV53" s="23" cm="1">
        <f t="array" aca="1" ref="DV53" ca="1">-SUMPRODUCT($AP3:$AU3,TRANSPOSE(DV$45:DV$50))/$AL3+DV46</f>
        <v>0.28775623937048439</v>
      </c>
      <c r="DW53" s="23" cm="1">
        <f t="array" aca="1" ref="DW53" ca="1">-SUMPRODUCT($AP3:$AU3,TRANSPOSE(DW$45:DW$50))/$AL3+DW46</f>
        <v>0.286510764563839</v>
      </c>
      <c r="DX53" s="23" cm="1">
        <f t="array" aca="1" ref="DX53" ca="1">-SUMPRODUCT($AP3:$AU3,TRANSPOSE(DX$45:DX$50))/$AL3+DX46</f>
        <v>0.2852595692584029</v>
      </c>
      <c r="DY53" s="23" cm="1">
        <f t="array" aca="1" ref="DY53" ca="1">-SUMPRODUCT($AP3:$AU3,TRANSPOSE(DY$45:DY$50))/$AL3+DY46</f>
        <v>0.28400303638811852</v>
      </c>
      <c r="DZ53" s="23" cm="1">
        <f t="array" aca="1" ref="DZ53" ca="1">-SUMPRODUCT($AP3:$AU3,TRANSPOSE(DZ$45:DZ$50))/$AL3+DZ46</f>
        <v>0.28274153596129165</v>
      </c>
      <c r="EA53" s="23" cm="1">
        <f t="array" aca="1" ref="EA53" ca="1">-SUMPRODUCT($AP3:$AU3,TRANSPOSE(EA$45:EA$50))/$AL3+EA46</f>
        <v>0.28147542546693871</v>
      </c>
      <c r="EB53" s="23" cm="1">
        <f t="array" aca="1" ref="EB53" ca="1">-SUMPRODUCT($AP3:$AU3,TRANSPOSE(EB$45:EB$50))/$AL3+EB46</f>
        <v>0.28020505027537568</v>
      </c>
      <c r="EC53" s="23" cm="1">
        <f t="array" aca="1" ref="EC53" ca="1">-SUMPRODUCT($AP3:$AU3,TRANSPOSE(EC$45:EC$50))/$AL3+EC46</f>
        <v>0.27893074403177526</v>
      </c>
      <c r="ED53" s="23" cm="1">
        <f t="array" aca="1" ref="ED53" ca="1">-SUMPRODUCT($AP3:$AU3,TRANSPOSE(ED$45:ED$50))/$AL3+ED46</f>
        <v>0.27765282904167587</v>
      </c>
      <c r="EE53" s="23" cm="1">
        <f t="array" aca="1" ref="EE53" ca="1">-SUMPRODUCT($AP3:$AU3,TRANSPOSE(EE$45:EE$50))/$AL3+EE46</f>
        <v>0.27637161664764653</v>
      </c>
      <c r="EF53" s="23" cm="1">
        <f t="array" aca="1" ref="EF53" ca="1">-SUMPRODUCT($AP3:$AU3,TRANSPOSE(EF$45:EF$50))/$AL3+EF46</f>
        <v>0.2750874075965003</v>
      </c>
      <c r="EG53" s="23" cm="1">
        <f t="array" aca="1" ref="EG53" ca="1">-SUMPRODUCT($AP3:$AU3,TRANSPOSE(EG$45:EG$50))/$AL3+EG46</f>
        <v>0.27380049239661031</v>
      </c>
      <c r="EH53" s="23" cm="1">
        <f t="array" aca="1" ref="EH53" ca="1">-SUMPRODUCT($AP3:$AU3,TRANSPOSE(EH$45:EH$50))/$AL3+EH46</f>
        <v>0.27251115166501666</v>
      </c>
      <c r="EI53" s="23" cm="1">
        <f t="array" aca="1" ref="EI53" ca="1">-SUMPRODUCT($AP3:$AU3,TRANSPOSE(EI$45:EI$50))/$AL3+EI46</f>
        <v>0.27121965646412821</v>
      </c>
      <c r="EJ53" s="23" cm="1">
        <f t="array" aca="1" ref="EJ53" ca="1">-SUMPRODUCT($AP3:$AU3,TRANSPOSE(EJ$45:EJ$50))/$AL3+EJ46</f>
        <v>0.26992626862792046</v>
      </c>
      <c r="EK53" s="23" cm="1">
        <f t="array" aca="1" ref="EK53" ca="1">-SUMPRODUCT($AP3:$AU3,TRANSPOSE(EK$45:EK$50))/$AL3+EK46</f>
        <v>0.26863124107760911</v>
      </c>
      <c r="EL53" s="23" cm="1">
        <f t="array" aca="1" ref="EL53" ca="1">-SUMPRODUCT($AP3:$AU3,TRANSPOSE(EL$45:EL$50))/$AL3+EL46</f>
        <v>0.26733481812684956</v>
      </c>
      <c r="EM53" s="23" cm="1">
        <f t="array" aca="1" ref="EM53" ca="1">-SUMPRODUCT($AP3:$AU3,TRANSPOSE(EM$45:EM$50))/$AL3+EM46</f>
        <v>0.26603723577656357</v>
      </c>
      <c r="EN53" s="23" cm="1">
        <f t="array" aca="1" ref="EN53" ca="1">-SUMPRODUCT($AP3:$AU3,TRANSPOSE(EN$45:EN$50))/$AL3+EN46</f>
        <v>0.26473872199954374</v>
      </c>
      <c r="EO53" s="23" cm="1">
        <f t="array" aca="1" ref="EO53" ca="1">-SUMPRODUCT($AP3:$AU3,TRANSPOSE(EO$45:EO$50))/$AL3+EO46</f>
        <v>0.26343949701501973</v>
      </c>
      <c r="EP53" s="23" cm="1">
        <f t="array" aca="1" ref="EP53" ca="1">-SUMPRODUCT($AP3:$AU3,TRANSPOSE(EP$45:EP$50))/$AL3+EP46</f>
        <v>0.26213977355340112</v>
      </c>
      <c r="EQ53" s="23" cm="1">
        <f t="array" aca="1" ref="EQ53" ca="1">-SUMPRODUCT($AP3:$AU3,TRANSPOSE(EQ$45:EQ$50))/$AL3+EQ46</f>
        <v>0.26083975711143392</v>
      </c>
      <c r="ER53" s="23" cm="1">
        <f t="array" aca="1" ref="ER53" ca="1">-SUMPRODUCT($AP3:$AU3,TRANSPOSE(ER$45:ER$50))/$AL3+ER46</f>
        <v>0.25953964619802417</v>
      </c>
      <c r="ES53" s="23" cm="1">
        <f t="array" aca="1" ref="ES53" ca="1">-SUMPRODUCT($AP3:$AU3,TRANSPOSE(ES$45:ES$50))/$AL3+ES46</f>
        <v>0.25823963257099797</v>
      </c>
    </row>
    <row r="54" spans="1:149">
      <c r="A54" s="6">
        <f ca="1">LN((RAND()^(-Results!$E$4))-1)</f>
        <v>6.0069820800395162</v>
      </c>
      <c r="B54" s="6">
        <f ca="1">LN((RAND()^(-Results!$E$4))-1)</f>
        <v>1.8155965106930019</v>
      </c>
      <c r="C54" s="6">
        <f ca="1">LN((RAND()^(-Results!$E$4))-1)</f>
        <v>8.1103137776726655</v>
      </c>
      <c r="D54" s="6">
        <f ca="1">LN((RAND()^(-Results!$E$4))-1)</f>
        <v>3.3113443887874374</v>
      </c>
      <c r="E54" s="6">
        <f ca="1">LN((RAND()^(-Results!$E$4))-1)</f>
        <v>1.9837609876474103</v>
      </c>
      <c r="F54" s="6">
        <f ca="1">LN((RAND()^(-Results!$E$4))-1)</f>
        <v>14.934766853013326</v>
      </c>
      <c r="G54" s="6">
        <f ca="1">LN((RAND()^(-Results!$E$4))-1)</f>
        <v>0.64933047729076643</v>
      </c>
      <c r="H54" s="6">
        <f t="shared" ca="1" si="0"/>
        <v>-1.8277020597247873</v>
      </c>
      <c r="I54" s="10">
        <f ca="1">SUMPRODUCT(J54:O54,Results!B$12:G$12)+Results!$E$5*H54</f>
        <v>-151.23138488460967</v>
      </c>
      <c r="J54" s="10">
        <f ca="1">SUMPRODUCT($A54:$F54,Results!$B$15:$G$15)</f>
        <v>58.310971810577058</v>
      </c>
      <c r="K54" s="10">
        <f ca="1">SUMPRODUCT($A54:$F54,Results!$B$16:$G$16)</f>
        <v>-23.94837773270061</v>
      </c>
      <c r="L54" s="10">
        <f ca="1">SUMPRODUCT($A54:$F54,Results!$B$17:$G$17)</f>
        <v>-17.912386537221529</v>
      </c>
      <c r="M54" s="10">
        <f ca="1">SUMPRODUCT($A54:$F54,Results!$B$18:$G$18)</f>
        <v>-59.399698529735652</v>
      </c>
      <c r="N54" s="10">
        <f ca="1">SUMPRODUCT($A54:$F54,Results!$B$19:$G$19)</f>
        <v>-6.8720041204285511</v>
      </c>
      <c r="O54" s="10">
        <f ca="1">SUMPRODUCT($A54:$F54,Results!$B$20:$G$20)</f>
        <v>-55.097858689523321</v>
      </c>
      <c r="P54" s="10" cm="1">
        <f t="array" aca="1" ref="P54" ca="1">SUMPRODUCT(J54:O54,TRANSPOSE(BL$20:BL$25))+$AD$20-$BL$27</f>
        <v>-135.10494748642606</v>
      </c>
      <c r="Q54" s="10" cm="1">
        <f t="array" aca="1" ref="Q54" ca="1">SUMPRODUCT(J54:O54,TRANSPOSE(ES$20:ES$25))+$AD$20-$ES$27</f>
        <v>-144.04479443961642</v>
      </c>
      <c r="R54" s="10">
        <f ca="1">I54-Results!$E$5*H54</f>
        <v>-140.26517252626095</v>
      </c>
      <c r="S54" s="10" cm="1">
        <f t="array" aca="1" ref="S54" ca="1">SUMPRODUCT(J54:O54,TRANSPOSE(AR$28:AR$33))+$AD$20-$AC$26</f>
        <v>-115.82868882733854</v>
      </c>
      <c r="T54" s="10">
        <f ca="1">SUMPRODUCT(J54:O54,Results!K$9:P$9)</f>
        <v>-142.20717154814415</v>
      </c>
      <c r="U54" s="10">
        <f ca="1">SUMPRODUCT(J54:O54,Results!K$9:P$9)+$AD$20-$AC$31</f>
        <v>-142.1365762369918</v>
      </c>
      <c r="V54" s="10">
        <f t="shared" ca="1" si="1"/>
        <v>-16.126437398183612</v>
      </c>
      <c r="W54" s="10">
        <f t="shared" ca="1" si="2"/>
        <v>-7.186590444993243</v>
      </c>
      <c r="X54" s="10">
        <f t="shared" ca="1" si="3"/>
        <v>-10.966212358348713</v>
      </c>
      <c r="Y54" s="10">
        <f t="shared" ca="1" si="4"/>
        <v>-35.402696057271129</v>
      </c>
      <c r="Z54" s="10">
        <f t="shared" ca="1" si="5"/>
        <v>-124.53919463331512</v>
      </c>
      <c r="AA54" s="10">
        <f t="shared" ca="1" si="6"/>
        <v>-9.0948086476178673</v>
      </c>
      <c r="AY54" s="23" cm="1">
        <f t="array" aca="1" ref="AY54" ca="1">-SUMPRODUCT($AP4:$AU4,TRANSPOSE(AY$45:AY$50))/$AL4+AY47</f>
        <v>0.12607643270947769</v>
      </c>
      <c r="AZ54" s="23" cm="1">
        <f t="array" aca="1" ref="AZ54" ca="1">-SUMPRODUCT($AP4:$AU4,TRANSPOSE(AZ$45:AZ$50))/$AL4+AZ47</f>
        <v>0.13976446665148437</v>
      </c>
      <c r="BA54" s="23" cm="1">
        <f t="array" aca="1" ref="BA54" ca="1">-SUMPRODUCT($AP4:$AU4,TRANSPOSE(BA$45:BA$50))/$AL4+BA47</f>
        <v>0.13701160451446867</v>
      </c>
      <c r="BB54" s="23" cm="1">
        <f t="array" aca="1" ref="BB54" ca="1">-SUMPRODUCT($AP4:$AU4,TRANSPOSE(BB$45:BB$50))/$AL4+BB47</f>
        <v>0.13248790796644794</v>
      </c>
      <c r="BC54" s="23" cm="1">
        <f t="array" aca="1" ref="BC54" ca="1">-SUMPRODUCT($AP4:$AU4,TRANSPOSE(BC$45:BC$50))/$AL4+BC47</f>
        <v>0.12756934572239681</v>
      </c>
      <c r="BD54" s="23" cm="1">
        <f t="array" aca="1" ref="BD54" ca="1">-SUMPRODUCT($AP4:$AU4,TRANSPOSE(BD$45:BD$50))/$AL4+BD47</f>
        <v>0.1221540609481522</v>
      </c>
      <c r="BE54" s="23" cm="1">
        <f t="array" aca="1" ref="BE54" ca="1">-SUMPRODUCT($AP4:$AU4,TRANSPOSE(BE$45:BE$50))/$AL4+BE47</f>
        <v>0.1164180021114179</v>
      </c>
      <c r="BF54" s="23" cm="1">
        <f t="array" aca="1" ref="BF54" ca="1">-SUMPRODUCT($AP4:$AU4,TRANSPOSE(BF$45:BF$50))/$AL4+BF47</f>
        <v>0.11038114561333939</v>
      </c>
      <c r="BG54" s="23" cm="1">
        <f t="array" aca="1" ref="BG54" ca="1">-SUMPRODUCT($AP4:$AU4,TRANSPOSE(BG$45:BG$50))/$AL4+BG47</f>
        <v>0.10409582294362965</v>
      </c>
      <c r="BH54" s="23" cm="1">
        <f t="array" aca="1" ref="BH54" ca="1">-SUMPRODUCT($AP4:$AU4,TRANSPOSE(BH$45:BH$50))/$AL4+BH47</f>
        <v>9.7598152803037255E-2</v>
      </c>
      <c r="BI54" s="23" cm="1">
        <f t="array" aca="1" ref="BI54" ca="1">-SUMPRODUCT($AP4:$AU4,TRANSPOSE(BI$45:BI$50))/$AL4+BI47</f>
        <v>9.0923353561464637E-2</v>
      </c>
      <c r="BJ54" s="23" cm="1">
        <f t="array" aca="1" ref="BJ54" ca="1">-SUMPRODUCT($AP4:$AU4,TRANSPOSE(BJ$45:BJ$50))/$AL4+BJ47</f>
        <v>8.4101838130535012E-2</v>
      </c>
      <c r="BK54" s="23" cm="1">
        <f t="array" aca="1" ref="BK54" ca="1">-SUMPRODUCT($AP4:$AU4,TRANSPOSE(BK$45:BK$50))/$AL4+BK47</f>
        <v>7.7160800650516878E-2</v>
      </c>
      <c r="BL54" s="23" cm="1">
        <f t="array" aca="1" ref="BL54" ca="1">-SUMPRODUCT($AP4:$AU4,TRANSPOSE(BL$45:BL$50))/$AL4+BL47</f>
        <v>7.0124286549825818E-2</v>
      </c>
      <c r="BM54" s="23" cm="1">
        <f t="array" aca="1" ref="BM54" ca="1">-SUMPRODUCT($AP4:$AU4,TRANSPOSE(BM$45:BM$50))/$AL4+BM47</f>
        <v>6.3013690089593191E-2</v>
      </c>
      <c r="BN54" s="23" cm="1">
        <f t="array" aca="1" ref="BN54" ca="1">-SUMPRODUCT($AP4:$AU4,TRANSPOSE(BN$45:BN$50))/$AL4+BN47</f>
        <v>5.5848084740403259E-2</v>
      </c>
      <c r="BO54" s="23" cm="1">
        <f t="array" aca="1" ref="BO54" ca="1">-SUMPRODUCT($AP4:$AU4,TRANSPOSE(BO$45:BO$50))/$AL4+BO47</f>
        <v>4.8644538707855095E-2</v>
      </c>
      <c r="BP54" s="23" cm="1">
        <f t="array" aca="1" ref="BP54" ca="1">-SUMPRODUCT($AP4:$AU4,TRANSPOSE(BP$45:BP$50))/$AL4+BP47</f>
        <v>4.14183696959292E-2</v>
      </c>
      <c r="BQ54" s="23" cm="1">
        <f t="array" aca="1" ref="BQ54" ca="1">-SUMPRODUCT($AP4:$AU4,TRANSPOSE(BQ$45:BQ$50))/$AL4+BQ47</f>
        <v>3.4183357453160333E-2</v>
      </c>
      <c r="BR54" s="23" cm="1">
        <f t="array" aca="1" ref="BR54" ca="1">-SUMPRODUCT($AP4:$AU4,TRANSPOSE(BR$45:BR$50))/$AL4+BR47</f>
        <v>2.6951917307101607E-2</v>
      </c>
      <c r="BS54" s="23" cm="1">
        <f t="array" aca="1" ref="BS54" ca="1">-SUMPRODUCT($AP4:$AU4,TRANSPOSE(BS$45:BS$50))/$AL4+BS47</f>
        <v>1.9735242872594309E-2</v>
      </c>
      <c r="BT54" s="23" cm="1">
        <f t="array" aca="1" ref="BT54" ca="1">-SUMPRODUCT($AP4:$AU4,TRANSPOSE(BT$45:BT$50))/$AL4+BT47</f>
        <v>1.2543424030174199E-2</v>
      </c>
      <c r="BU54" s="23" cm="1">
        <f t="array" aca="1" ref="BU54" ca="1">-SUMPRODUCT($AP4:$AU4,TRANSPOSE(BU$45:BU$50))/$AL4+BU47</f>
        <v>5.3855457060845435E-3</v>
      </c>
      <c r="BV54" s="23" cm="1">
        <f t="array" aca="1" ref="BV54" ca="1">-SUMPRODUCT($AP4:$AU4,TRANSPOSE(BV$45:BV$50))/$AL4+BV47</f>
        <v>-1.7302281377011707E-3</v>
      </c>
      <c r="BW54" s="23" cm="1">
        <f t="array" aca="1" ref="BW54" ca="1">-SUMPRODUCT($AP4:$AU4,TRANSPOSE(BW$45:BW$50))/$AL4+BW47</f>
        <v>-8.7965817884269014E-3</v>
      </c>
      <c r="BX54" s="23" cm="1">
        <f t="array" aca="1" ref="BX54" ca="1">-SUMPRODUCT($AP4:$AU4,TRANSPOSE(BX$45:BX$50))/$AL4+BX47</f>
        <v>-1.58069836372393E-2</v>
      </c>
      <c r="BY54" s="23" cm="1">
        <f t="array" aca="1" ref="BY54" ca="1">-SUMPRODUCT($AP4:$AU4,TRANSPOSE(BY$45:BY$50))/$AL4+BY47</f>
        <v>-2.275562855859966E-2</v>
      </c>
      <c r="BZ54" s="23" cm="1">
        <f t="array" aca="1" ref="BZ54" ca="1">-SUMPRODUCT($AP4:$AU4,TRANSPOSE(BZ$45:BZ$50))/$AL4+BZ47</f>
        <v>-2.9637385303583265E-2</v>
      </c>
      <c r="CA54" s="23" cm="1">
        <f t="array" aca="1" ref="CA54" ca="1">-SUMPRODUCT($AP4:$AU4,TRANSPOSE(CA$45:CA$50))/$AL4+CA47</f>
        <v>-3.6447747814874497E-2</v>
      </c>
      <c r="CB54" s="23" cm="1">
        <f t="array" aca="1" ref="CB54" ca="1">-SUMPRODUCT($AP4:$AU4,TRANSPOSE(CB$45:CB$50))/$AL4+CB47</f>
        <v>-4.3182789693226489E-2</v>
      </c>
      <c r="CC54" s="23" cm="1">
        <f t="array" aca="1" ref="CC54" ca="1">-SUMPRODUCT($AP4:$AU4,TRANSPOSE(CC$45:CC$50))/$AL4+CC47</f>
        <v>-4.9839121287210422E-2</v>
      </c>
      <c r="CD54" s="23" cm="1">
        <f t="array" aca="1" ref="CD54" ca="1">-SUMPRODUCT($AP4:$AU4,TRANSPOSE(CD$45:CD$50))/$AL4+CD47</f>
        <v>-5.6413849055918695E-2</v>
      </c>
      <c r="CE54" s="23" cm="1">
        <f t="array" aca="1" ref="CE54" ca="1">-SUMPRODUCT($AP4:$AU4,TRANSPOSE(CE$45:CE$50))/$AL4+CE47</f>
        <v>-6.2904536981411796E-2</v>
      </c>
      <c r="CF54" s="23" cm="1">
        <f t="array" aca="1" ref="CF54" ca="1">-SUMPRODUCT($AP4:$AU4,TRANSPOSE(CF$45:CF$50))/$AL4+CF47</f>
        <v>-6.9309169895523257E-2</v>
      </c>
      <c r="CG54" s="23" cm="1">
        <f t="array" aca="1" ref="CG54" ca="1">-SUMPRODUCT($AP4:$AU4,TRANSPOSE(CG$45:CG$50))/$AL4+CG47</f>
        <v>-7.5626118643569926E-2</v>
      </c>
      <c r="CH54" s="23" cm="1">
        <f t="array" aca="1" ref="CH54" ca="1">-SUMPRODUCT($AP4:$AU4,TRANSPOSE(CH$45:CH$50))/$AL4+CH47</f>
        <v>-8.1854107043180691E-2</v>
      </c>
      <c r="CI54" s="23" cm="1">
        <f t="array" aca="1" ref="CI54" ca="1">-SUMPRODUCT($AP4:$AU4,TRANSPOSE(CI$45:CI$50))/$AL4+CI47</f>
        <v>-8.7992180615950336E-2</v>
      </c>
      <c r="CJ54" s="23" cm="1">
        <f t="array" aca="1" ref="CJ54" ca="1">-SUMPRODUCT($AP4:$AU4,TRANSPOSE(CJ$45:CJ$50))/$AL4+CJ47</f>
        <v>-9.4039677077714892E-2</v>
      </c>
      <c r="CK54" s="23" cm="1">
        <f t="array" aca="1" ref="CK54" ca="1">-SUMPRODUCT($AP4:$AU4,TRANSPOSE(CK$45:CK$50))/$AL4+CK47</f>
        <v>-9.9996198573643363E-2</v>
      </c>
      <c r="CL54" s="23" cm="1">
        <f t="array" aca="1" ref="CL54" ca="1">-SUMPRODUCT($AP4:$AU4,TRANSPOSE(CL$45:CL$50))/$AL4+CL47</f>
        <v>-0.10586158563984635</v>
      </c>
      <c r="CM54" s="23" cm="1">
        <f t="array" aca="1" ref="CM54" ca="1">-SUMPRODUCT($AP4:$AU4,TRANSPOSE(CM$45:CM$50))/$AL4+CM47</f>
        <v>-0.11163589286591244</v>
      </c>
      <c r="CN54" s="23" cm="1">
        <f t="array" aca="1" ref="CN54" ca="1">-SUMPRODUCT($AP4:$AU4,TRANSPOSE(CN$45:CN$50))/$AL4+CN47</f>
        <v>-0.11731936622422152</v>
      </c>
      <c r="CO54" s="23" cm="1">
        <f t="array" aca="1" ref="CO54" ca="1">-SUMPRODUCT($AP4:$AU4,TRANSPOSE(CO$45:CO$50))/$AL4+CO47</f>
        <v>-0.12291242202310951</v>
      </c>
      <c r="CP54" s="23" cm="1">
        <f t="array" aca="1" ref="CP54" ca="1">-SUMPRODUCT($AP4:$AU4,TRANSPOSE(CP$45:CP$50))/$AL4+CP47</f>
        <v>-0.12841562743270393</v>
      </c>
      <c r="CQ54" s="23" cm="1">
        <f t="array" aca="1" ref="CQ54" ca="1">-SUMPRODUCT($AP4:$AU4,TRANSPOSE(CQ$45:CQ$50))/$AL4+CQ47</f>
        <v>-0.13382968252495669</v>
      </c>
      <c r="CR54" s="23" cm="1">
        <f t="array" aca="1" ref="CR54" ca="1">-SUMPRODUCT($AP4:$AU4,TRANSPOSE(CR$45:CR$50))/$AL4+CR47</f>
        <v>-0.13915540376333288</v>
      </c>
      <c r="CS54" s="23" cm="1">
        <f t="array" aca="1" ref="CS54" ca="1">-SUMPRODUCT($AP4:$AU4,TRANSPOSE(CS$45:CS$50))/$AL4+CS47</f>
        <v>-0.14439370887287425</v>
      </c>
      <c r="CT54" s="23" cm="1">
        <f t="array" aca="1" ref="CT54" ca="1">-SUMPRODUCT($AP4:$AU4,TRANSPOSE(CT$45:CT$50))/$AL4+CT47</f>
        <v>-0.14954560301795555</v>
      </c>
      <c r="CU54" s="23" cm="1">
        <f t="array" aca="1" ref="CU54" ca="1">-SUMPRODUCT($AP4:$AU4,TRANSPOSE(CU$45:CU$50))/$AL4+CU47</f>
        <v>-0.15461216621292379</v>
      </c>
      <c r="CV54" s="23" cm="1">
        <f t="array" aca="1" ref="CV54" ca="1">-SUMPRODUCT($AP4:$AU4,TRANSPOSE(CV$45:CV$50))/$AL4+CV47</f>
        <v>-0.15959454188984709</v>
      </c>
      <c r="CW54" s="23" cm="1">
        <f t="array" aca="1" ref="CW54" ca="1">-SUMPRODUCT($AP4:$AU4,TRANSPOSE(CW$45:CW$50))/$AL4+CW47</f>
        <v>-0.16449392654766956</v>
      </c>
      <c r="CX54" s="23" cm="1">
        <f t="array" aca="1" ref="CX54" ca="1">-SUMPRODUCT($AP4:$AU4,TRANSPOSE(CX$45:CX$50))/$AL4+CX47</f>
        <v>-0.16931156040802531</v>
      </c>
      <c r="CY54" s="23" cm="1">
        <f t="array" aca="1" ref="CY54" ca="1">-SUMPRODUCT($AP4:$AU4,TRANSPOSE(CY$45:CY$50))/$AL4+CY47</f>
        <v>-0.1740487190046594</v>
      </c>
      <c r="CZ54" s="23" cm="1">
        <f t="array" aca="1" ref="CZ54" ca="1">-SUMPRODUCT($AP4:$AU4,TRANSPOSE(CZ$45:CZ$50))/$AL4+CZ47</f>
        <v>-0.17870670563570143</v>
      </c>
      <c r="DA54" s="23" cm="1">
        <f t="array" aca="1" ref="DA54" ca="1">-SUMPRODUCT($AP4:$AU4,TRANSPOSE(DA$45:DA$50))/$AL4+DA47</f>
        <v>-0.18328684461080014</v>
      </c>
      <c r="DB54" s="23" cm="1">
        <f t="array" aca="1" ref="DB54" ca="1">-SUMPRODUCT($AP4:$AU4,TRANSPOSE(DB$45:DB$50))/$AL4+DB47</f>
        <v>-0.18779047522823936</v>
      </c>
      <c r="DC54" s="23" cm="1">
        <f t="array" aca="1" ref="DC54" ca="1">-SUMPRODUCT($AP4:$AU4,TRANSPOSE(DC$45:DC$50))/$AL4+DC47</f>
        <v>-0.19221894642051407</v>
      </c>
      <c r="DD54" s="23" cm="1">
        <f t="array" aca="1" ref="DD54" ca="1">-SUMPRODUCT($AP4:$AU4,TRANSPOSE(DD$45:DD$50))/$AL4+DD47</f>
        <v>-0.19657361201035364</v>
      </c>
      <c r="DE54" s="23" cm="1">
        <f t="array" aca="1" ref="DE54" ca="1">-SUMPRODUCT($AP4:$AU4,TRANSPOSE(DE$45:DE$50))/$AL4+DE47</f>
        <v>-0.20085582652276548</v>
      </c>
      <c r="DF54" s="23" cm="1">
        <f t="array" aca="1" ref="DF54" ca="1">-SUMPRODUCT($AP4:$AU4,TRANSPOSE(DF$45:DF$50))/$AL4+DF47</f>
        <v>-0.20506694150226981</v>
      </c>
      <c r="DG54" s="23" cm="1">
        <f t="array" aca="1" ref="DG54" ca="1">-SUMPRODUCT($AP4:$AU4,TRANSPOSE(DG$45:DG$50))/$AL4+DG47</f>
        <v>-0.20920830228805093</v>
      </c>
      <c r="DH54" s="23" cm="1">
        <f t="array" aca="1" ref="DH54" ca="1">-SUMPRODUCT($AP4:$AU4,TRANSPOSE(DH$45:DH$50))/$AL4+DH47</f>
        <v>-0.21328124520322583</v>
      </c>
      <c r="DI54" s="23" cm="1">
        <f t="array" aca="1" ref="DI54" ca="1">-SUMPRODUCT($AP4:$AU4,TRANSPOSE(DI$45:DI$50))/$AL4+DI47</f>
        <v>-0.21728709511778668</v>
      </c>
      <c r="DJ54" s="23" cm="1">
        <f t="array" aca="1" ref="DJ54" ca="1">-SUMPRODUCT($AP4:$AU4,TRANSPOSE(DJ$45:DJ$50))/$AL4+DJ47</f>
        <v>-0.22122716334799747</v>
      </c>
      <c r="DK54" s="23" cm="1">
        <f t="array" aca="1" ref="DK54" ca="1">-SUMPRODUCT($AP4:$AU4,TRANSPOSE(DK$45:DK$50))/$AL4+DK47</f>
        <v>-0.22510274585808274</v>
      </c>
      <c r="DL54" s="23" cm="1">
        <f t="array" aca="1" ref="DL54" ca="1">-SUMPRODUCT($AP4:$AU4,TRANSPOSE(DL$45:DL$50))/$AL4+DL47</f>
        <v>-0.2289151217329479</v>
      </c>
      <c r="DM54" s="23" cm="1">
        <f t="array" aca="1" ref="DM54" ca="1">-SUMPRODUCT($AP4:$AU4,TRANSPOSE(DM$45:DM$50))/$AL4+DM47</f>
        <v>-0.2326655518933877</v>
      </c>
      <c r="DN54" s="23" cm="1">
        <f t="array" aca="1" ref="DN54" ca="1">-SUMPRODUCT($AP4:$AU4,TRANSPOSE(DN$45:DN$50))/$AL4+DN47</f>
        <v>-0.23635527802778886</v>
      </c>
      <c r="DO54" s="23" cm="1">
        <f t="array" aca="1" ref="DO54" ca="1">-SUMPRODUCT($AP4:$AU4,TRANSPOSE(DO$45:DO$50))/$AL4+DO47</f>
        <v>-0.23998552171669951</v>
      </c>
      <c r="DP54" s="23" cm="1">
        <f t="array" aca="1" ref="DP54" ca="1">-SUMPRODUCT($AP4:$AU4,TRANSPOSE(DP$45:DP$50))/$AL4+DP47</f>
        <v>-0.24355748372883909</v>
      </c>
      <c r="DQ54" s="23" cm="1">
        <f t="array" aca="1" ref="DQ54" ca="1">-SUMPRODUCT($AP4:$AU4,TRANSPOSE(DQ$45:DQ$50))/$AL4+DQ47</f>
        <v>-0.24707234346915047</v>
      </c>
      <c r="DR54" s="23" cm="1">
        <f t="array" aca="1" ref="DR54" ca="1">-SUMPRODUCT($AP4:$AU4,TRANSPOSE(DR$45:DR$50))/$AL4+DR47</f>
        <v>-0.25053125856136699</v>
      </c>
      <c r="DS54" s="23" cm="1">
        <f t="array" aca="1" ref="DS54" ca="1">-SUMPRODUCT($AP4:$AU4,TRANSPOSE(DS$45:DS$50))/$AL4+DS47</f>
        <v>-0.25393536454928595</v>
      </c>
      <c r="DT54" s="23" cm="1">
        <f t="array" aca="1" ref="DT54" ca="1">-SUMPRODUCT($AP4:$AU4,TRANSPOSE(DT$45:DT$50))/$AL4+DT47</f>
        <v>-0.25728577470250857</v>
      </c>
      <c r="DU54" s="23" cm="1">
        <f t="array" aca="1" ref="DU54" ca="1">-SUMPRODUCT($AP4:$AU4,TRANSPOSE(DU$45:DU$50))/$AL4+DU47</f>
        <v>-0.26058357991384762</v>
      </c>
      <c r="DV54" s="23" cm="1">
        <f t="array" aca="1" ref="DV54" ca="1">-SUMPRODUCT($AP4:$AU4,TRANSPOSE(DV$45:DV$50))/$AL4+DV47</f>
        <v>-0.26382984867691012</v>
      </c>
      <c r="DW54" s="23" cm="1">
        <f t="array" aca="1" ref="DW54" ca="1">-SUMPRODUCT($AP4:$AU4,TRANSPOSE(DW$45:DW$50))/$AL4+DW47</f>
        <v>-0.26702562713355277</v>
      </c>
      <c r="DX54" s="23" cm="1">
        <f t="array" aca="1" ref="DX54" ca="1">-SUMPRODUCT($AP4:$AU4,TRANSPOSE(DX$45:DX$50))/$AL4+DX47</f>
        <v>-0.270171939181993</v>
      </c>
      <c r="DY54" s="23" cm="1">
        <f t="array" aca="1" ref="DY54" ca="1">-SUMPRODUCT($AP4:$AU4,TRANSPOSE(DY$45:DY$50))/$AL4+DY47</f>
        <v>-0.27326978663733165</v>
      </c>
      <c r="DZ54" s="23" cm="1">
        <f t="array" aca="1" ref="DZ54" ca="1">-SUMPRODUCT($AP4:$AU4,TRANSPOSE(DZ$45:DZ$50))/$AL4+DZ47</f>
        <v>-0.2763201494371359</v>
      </c>
      <c r="EA54" s="23" cm="1">
        <f t="array" aca="1" ref="EA54" ca="1">-SUMPRODUCT($AP4:$AU4,TRANSPOSE(EA$45:EA$50))/$AL4+EA47</f>
        <v>-0.27932398588552687</v>
      </c>
      <c r="EB54" s="23" cm="1">
        <f t="array" aca="1" ref="EB54" ca="1">-SUMPRODUCT($AP4:$AU4,TRANSPOSE(EB$45:EB$50))/$AL4+EB47</f>
        <v>-0.28228223292994137</v>
      </c>
      <c r="EC54" s="23" cm="1">
        <f t="array" aca="1" ref="EC54" ca="1">-SUMPRODUCT($AP4:$AU4,TRANSPOSE(EC$45:EC$50))/$AL4+EC47</f>
        <v>-0.285195806465386</v>
      </c>
      <c r="ED54" s="23" cm="1">
        <f t="array" aca="1" ref="ED54" ca="1">-SUMPRODUCT($AP4:$AU4,TRANSPOSE(ED$45:ED$50))/$AL4+ED47</f>
        <v>-0.28806560166158729</v>
      </c>
      <c r="EE54" s="23" cm="1">
        <f t="array" aca="1" ref="EE54" ca="1">-SUMPRODUCT($AP4:$AU4,TRANSPOSE(EE$45:EE$50))/$AL4+EE47</f>
        <v>-0.2908924933089691</v>
      </c>
      <c r="EF54" s="23" cm="1">
        <f t="array" aca="1" ref="EF54" ca="1">-SUMPRODUCT($AP4:$AU4,TRANSPOSE(EF$45:EF$50))/$AL4+EF47</f>
        <v>-0.29367733617985625</v>
      </c>
      <c r="EG54" s="23" cm="1">
        <f t="array" aca="1" ref="EG54" ca="1">-SUMPRODUCT($AP4:$AU4,TRANSPOSE(EG$45:EG$50))/$AL4+EG47</f>
        <v>-0.29642096540173246</v>
      </c>
      <c r="EH54" s="23" cm="1">
        <f t="array" aca="1" ref="EH54" ca="1">-SUMPRODUCT($AP4:$AU4,TRANSPOSE(EH$45:EH$50))/$AL4+EH47</f>
        <v>-0.29912419683975361</v>
      </c>
      <c r="EI54" s="23" cm="1">
        <f t="array" aca="1" ref="EI54" ca="1">-SUMPRODUCT($AP4:$AU4,TRANSPOSE(EI$45:EI$50))/$AL4+EI47</f>
        <v>-0.30178782748606048</v>
      </c>
      <c r="EJ54" s="23" cm="1">
        <f t="array" aca="1" ref="EJ54" ca="1">-SUMPRODUCT($AP4:$AU4,TRANSPOSE(EJ$45:EJ$50))/$AL4+EJ47</f>
        <v>-0.30441263585373618</v>
      </c>
      <c r="EK54" s="23" cm="1">
        <f t="array" aca="1" ref="EK54" ca="1">-SUMPRODUCT($AP4:$AU4,TRANSPOSE(EK$45:EK$50))/$AL4+EK47</f>
        <v>-0.3069993823735247</v>
      </c>
      <c r="EL54" s="23" cm="1">
        <f t="array" aca="1" ref="EL54" ca="1">-SUMPRODUCT($AP4:$AU4,TRANSPOSE(EL$45:EL$50))/$AL4+EL47</f>
        <v>-0.30954880979166777</v>
      </c>
      <c r="EM54" s="23" cm="1">
        <f t="array" aca="1" ref="EM54" ca="1">-SUMPRODUCT($AP4:$AU4,TRANSPOSE(EM$45:EM$50))/$AL4+EM47</f>
        <v>-0.31206164356743349</v>
      </c>
      <c r="EN54" s="23" cm="1">
        <f t="array" aca="1" ref="EN54" ca="1">-SUMPRODUCT($AP4:$AU4,TRANSPOSE(EN$45:EN$50))/$AL4+EN47</f>
        <v>-0.31453859226909853</v>
      </c>
      <c r="EO54" s="23" cm="1">
        <f t="array" aca="1" ref="EO54" ca="1">-SUMPRODUCT($AP4:$AU4,TRANSPOSE(EO$45:EO$50))/$AL4+EO47</f>
        <v>-0.31698034796732194</v>
      </c>
      <c r="EP54" s="23" cm="1">
        <f t="array" aca="1" ref="EP54" ca="1">-SUMPRODUCT($AP4:$AU4,TRANSPOSE(EP$45:EP$50))/$AL4+EP47</f>
        <v>-0.31938758662499178</v>
      </c>
      <c r="EQ54" s="23" cm="1">
        <f t="array" aca="1" ref="EQ54" ca="1">-SUMPRODUCT($AP4:$AU4,TRANSPOSE(EQ$45:EQ$50))/$AL4+EQ47</f>
        <v>-0.32176096848276692</v>
      </c>
      <c r="ER54" s="23" cm="1">
        <f t="array" aca="1" ref="ER54" ca="1">-SUMPRODUCT($AP4:$AU4,TRANSPOSE(ER$45:ER$50))/$AL4+ER47</f>
        <v>-0.32410113843965221</v>
      </c>
      <c r="ES54" s="23" cm="1">
        <f t="array" aca="1" ref="ES54" ca="1">-SUMPRODUCT($AP4:$AU4,TRANSPOSE(ES$45:ES$50))/$AL4+ES47</f>
        <v>-0.32640872642805069</v>
      </c>
    </row>
    <row r="55" spans="1:149">
      <c r="A55" s="6">
        <f ca="1">LN((RAND()^(-Results!$E$4))-1)</f>
        <v>1.0885028650022732</v>
      </c>
      <c r="B55" s="6">
        <f ca="1">LN((RAND()^(-Results!$E$4))-1)</f>
        <v>0.27425175899370619</v>
      </c>
      <c r="C55" s="6">
        <f ca="1">LN((RAND()^(-Results!$E$4))-1)</f>
        <v>8.8135734389010167</v>
      </c>
      <c r="D55" s="6">
        <f ca="1">LN((RAND()^(-Results!$E$4))-1)</f>
        <v>-2.518737761176796</v>
      </c>
      <c r="E55" s="6">
        <f ca="1">LN((RAND()^(-Results!$E$4))-1)</f>
        <v>3.2618096563039551</v>
      </c>
      <c r="F55" s="6">
        <f ca="1">LN((RAND()^(-Results!$E$4))-1)</f>
        <v>0.12679379305047306</v>
      </c>
      <c r="G55" s="6">
        <f ca="1">LN((RAND()^(-Results!$E$4))-1)</f>
        <v>3.5719721972304805</v>
      </c>
      <c r="H55" s="6">
        <f t="shared" ca="1" si="0"/>
        <v>1.0949396602149268</v>
      </c>
      <c r="I55" s="10">
        <f ca="1">SUMPRODUCT(J55:O55,Results!B$12:G$12)+Results!$E$5*H55</f>
        <v>-47.328570865993022</v>
      </c>
      <c r="J55" s="10">
        <f ca="1">SUMPRODUCT($A55:$F55,Results!$B$15:$G$15)</f>
        <v>11.950183271771264</v>
      </c>
      <c r="K55" s="10">
        <f ca="1">SUMPRODUCT($A55:$F55,Results!$B$16:$G$16)</f>
        <v>3.2595563752661207</v>
      </c>
      <c r="L55" s="10">
        <f ca="1">SUMPRODUCT($A55:$F55,Results!$B$17:$G$17)</f>
        <v>-10.270935814723057</v>
      </c>
      <c r="M55" s="10">
        <f ca="1">SUMPRODUCT($A55:$F55,Results!$B$18:$G$18)</f>
        <v>-35.720203074919269</v>
      </c>
      <c r="N55" s="10">
        <f ca="1">SUMPRODUCT($A55:$F55,Results!$B$19:$G$19)</f>
        <v>-3.2591991993837697</v>
      </c>
      <c r="O55" s="10">
        <f ca="1">SUMPRODUCT($A55:$F55,Results!$B$20:$G$20)</f>
        <v>1.8483767840100629</v>
      </c>
      <c r="P55" s="10" cm="1">
        <f t="array" aca="1" ref="P55" ca="1">SUMPRODUCT(J55:O55,TRANSPOSE(BL$20:BL$25))+$AD$20-$BL$27</f>
        <v>-48.827043602096587</v>
      </c>
      <c r="Q55" s="10" cm="1">
        <f t="array" aca="1" ref="Q55" ca="1">SUMPRODUCT(J55:O55,TRANSPOSE(ES$20:ES$25))+$AD$20-$ES$27</f>
        <v>-54.166851571371694</v>
      </c>
      <c r="R55" s="10">
        <f ca="1">I55-Results!$E$5*H55</f>
        <v>-53.898208827282581</v>
      </c>
      <c r="S55" s="10" cm="1">
        <f t="array" aca="1" ref="S55" ca="1">SUMPRODUCT(J55:O55,TRANSPOSE(AR$28:AR$33))+$AD$20-$AC$26</f>
        <v>-37.895839028952601</v>
      </c>
      <c r="T55" s="10">
        <f ca="1">SUMPRODUCT(J55:O55,Results!K$9:P$9)</f>
        <v>-58.027837503533931</v>
      </c>
      <c r="U55" s="10">
        <f ca="1">SUMPRODUCT(J55:O55,Results!K$9:P$9)+$AD$20-$AC$31</f>
        <v>-57.957242192381599</v>
      </c>
      <c r="V55" s="10">
        <f t="shared" ca="1" si="1"/>
        <v>1.4984727361035652</v>
      </c>
      <c r="W55" s="10">
        <f t="shared" ca="1" si="2"/>
        <v>6.8382807053786721</v>
      </c>
      <c r="X55" s="10">
        <f t="shared" ca="1" si="3"/>
        <v>6.5696379612895583</v>
      </c>
      <c r="Y55" s="10">
        <f t="shared" ca="1" si="4"/>
        <v>-9.4327318370404214</v>
      </c>
      <c r="Z55" s="10">
        <f t="shared" ca="1" si="5"/>
        <v>-20.636380614698478</v>
      </c>
      <c r="AA55" s="10">
        <f t="shared" ca="1" si="6"/>
        <v>10.628671326388577</v>
      </c>
      <c r="AY55" s="23" cm="1">
        <f t="array" aca="1" ref="AY55" ca="1">-SUMPRODUCT($AP5:$AU5,TRANSPOSE(AY$45:AY$50))/$AL5+AY48</f>
        <v>0.27280714378475784</v>
      </c>
      <c r="AZ55" s="23" cm="1">
        <f t="array" aca="1" ref="AZ55" ca="1">-SUMPRODUCT($AP5:$AU5,TRANSPOSE(AZ$45:AZ$50))/$AL5+AZ48</f>
        <v>0.28363632654105614</v>
      </c>
      <c r="BA55" s="23" cm="1">
        <f t="array" aca="1" ref="BA55" ca="1">-SUMPRODUCT($AP5:$AU5,TRANSPOSE(BA$45:BA$50))/$AL5+BA48</f>
        <v>0.28188568336579212</v>
      </c>
      <c r="BB55" s="23" cm="1">
        <f t="array" aca="1" ref="BB55" ca="1">-SUMPRODUCT($AP5:$AU5,TRANSPOSE(BB$45:BB$50))/$AL5+BB48</f>
        <v>0.27822726313030749</v>
      </c>
      <c r="BC55" s="23" cm="1">
        <f t="array" aca="1" ref="BC55" ca="1">-SUMPRODUCT($AP5:$AU5,TRANSPOSE(BC$45:BC$50))/$AL5+BC48</f>
        <v>0.27656200568042655</v>
      </c>
      <c r="BD55" s="23" cm="1">
        <f t="array" aca="1" ref="BD55" ca="1">-SUMPRODUCT($AP5:$AU5,TRANSPOSE(BD$45:BD$50))/$AL5+BD48</f>
        <v>0.27524829491675173</v>
      </c>
      <c r="BE55" s="23" cm="1">
        <f t="array" aca="1" ref="BE55" ca="1">-SUMPRODUCT($AP5:$AU5,TRANSPOSE(BE$45:BE$50))/$AL5+BE48</f>
        <v>0.27440875298125711</v>
      </c>
      <c r="BF55" s="23" cm="1">
        <f t="array" aca="1" ref="BF55" ca="1">-SUMPRODUCT($AP5:$AU5,TRANSPOSE(BF$45:BF$50))/$AL5+BF48</f>
        <v>0.27380808131010315</v>
      </c>
      <c r="BG55" s="23" cm="1">
        <f t="array" aca="1" ref="BG55" ca="1">-SUMPRODUCT($AP5:$AU5,TRANSPOSE(BG$45:BG$50))/$AL5+BG48</f>
        <v>0.27340097158477911</v>
      </c>
      <c r="BH55" s="23" cm="1">
        <f t="array" aca="1" ref="BH55" ca="1">-SUMPRODUCT($AP5:$AU5,TRANSPOSE(BH$45:BH$50))/$AL5+BH48</f>
        <v>0.27313889251040452</v>
      </c>
      <c r="BI55" s="23" cm="1">
        <f t="array" aca="1" ref="BI55" ca="1">-SUMPRODUCT($AP5:$AU5,TRANSPOSE(BI$45:BI$50))/$AL5+BI48</f>
        <v>0.27300036991940091</v>
      </c>
      <c r="BJ55" s="23" cm="1">
        <f t="array" aca="1" ref="BJ55" ca="1">-SUMPRODUCT($AP5:$AU5,TRANSPOSE(BJ$45:BJ$50))/$AL5+BJ48</f>
        <v>0.27297022313897906</v>
      </c>
      <c r="BK55" s="23" cm="1">
        <f t="array" aca="1" ref="BK55" ca="1">-SUMPRODUCT($AP5:$AU5,TRANSPOSE(BK$45:BK$50))/$AL5+BK48</f>
        <v>0.27303874126512273</v>
      </c>
      <c r="BL55" s="23" cm="1">
        <f t="array" aca="1" ref="BL55" ca="1">-SUMPRODUCT($AP5:$AU5,TRANSPOSE(BL$45:BL$50))/$AL5+BL48</f>
        <v>0.27319838864202212</v>
      </c>
      <c r="BM55" s="23" cm="1">
        <f t="array" aca="1" ref="BM55" ca="1">-SUMPRODUCT($AP5:$AU5,TRANSPOSE(BM$45:BM$50))/$AL5+BM48</f>
        <v>0.27344285673278529</v>
      </c>
      <c r="BN55" s="23" cm="1">
        <f t="array" aca="1" ref="BN55" ca="1">-SUMPRODUCT($AP5:$AU5,TRANSPOSE(BN$45:BN$50))/$AL5+BN48</f>
        <v>0.27376635634155033</v>
      </c>
      <c r="BO55" s="23" cm="1">
        <f t="array" aca="1" ref="BO55" ca="1">-SUMPRODUCT($AP5:$AU5,TRANSPOSE(BO$45:BO$50))/$AL5+BO48</f>
        <v>0.27416333256212322</v>
      </c>
      <c r="BP55" s="23" cm="1">
        <f t="array" aca="1" ref="BP55" ca="1">-SUMPRODUCT($AP5:$AU5,TRANSPOSE(BP$45:BP$50))/$AL5+BP48</f>
        <v>0.27462832713107943</v>
      </c>
      <c r="BQ55" s="23" cm="1">
        <f t="array" aca="1" ref="BQ55" ca="1">-SUMPRODUCT($AP5:$AU5,TRANSPOSE(BQ$45:BQ$50))/$AL5+BQ48</f>
        <v>0.27515594173222563</v>
      </c>
      <c r="BR55" s="23" cm="1">
        <f t="array" aca="1" ref="BR55" ca="1">-SUMPRODUCT($AP5:$AU5,TRANSPOSE(BR$45:BR$50))/$AL5+BR48</f>
        <v>0.27574084599663296</v>
      </c>
      <c r="BS55" s="23" cm="1">
        <f t="array" aca="1" ref="BS55" ca="1">-SUMPRODUCT($AP5:$AU5,TRANSPOSE(BS$45:BS$50))/$AL5+BS48</f>
        <v>0.27637780734071321</v>
      </c>
      <c r="BT55" s="23" cm="1">
        <f t="array" aca="1" ref="BT55" ca="1">-SUMPRODUCT($AP5:$AU5,TRANSPOSE(BT$45:BT$50))/$AL5+BT48</f>
        <v>0.27706172762544196</v>
      </c>
      <c r="BU55" s="23" cm="1">
        <f t="array" aca="1" ref="BU55" ca="1">-SUMPRODUCT($AP5:$AU5,TRANSPOSE(BU$45:BU$50))/$AL5+BU48</f>
        <v>0.27778767927400455</v>
      </c>
      <c r="BV55" s="23" cm="1">
        <f t="array" aca="1" ref="BV55" ca="1">-SUMPRODUCT($AP5:$AU5,TRANSPOSE(BV$45:BV$50))/$AL5+BV48</f>
        <v>0.2785509369718715</v>
      </c>
      <c r="BW55" s="23" cm="1">
        <f t="array" aca="1" ref="BW55" ca="1">-SUMPRODUCT($AP5:$AU5,TRANSPOSE(BW$45:BW$50))/$AL5+BW48</f>
        <v>0.27934700332148915</v>
      </c>
      <c r="BX55" s="23" cm="1">
        <f t="array" aca="1" ref="BX55" ca="1">-SUMPRODUCT($AP5:$AU5,TRANSPOSE(BX$45:BX$50))/$AL5+BX48</f>
        <v>0.28017162801759399</v>
      </c>
      <c r="BY55" s="23" cm="1">
        <f t="array" aca="1" ref="BY55" ca="1">-SUMPRODUCT($AP5:$AU5,TRANSPOSE(BY$45:BY$50))/$AL5+BY48</f>
        <v>0.28102082078122348</v>
      </c>
      <c r="BZ55" s="23" cm="1">
        <f t="array" aca="1" ref="BZ55" ca="1">-SUMPRODUCT($AP5:$AU5,TRANSPOSE(BZ$45:BZ$50))/$AL5+BZ48</f>
        <v>0.28189085862914198</v>
      </c>
      <c r="CA55" s="23" cm="1">
        <f t="array" aca="1" ref="CA55" ca="1">-SUMPRODUCT($AP5:$AU5,TRANSPOSE(CA$45:CA$50))/$AL5+CA48</f>
        <v>0.28277828820683876</v>
      </c>
      <c r="CB55" s="23" cm="1">
        <f t="array" aca="1" ref="CB55" ca="1">-SUMPRODUCT($AP5:$AU5,TRANSPOSE(CB$45:CB$50))/$AL5+CB48</f>
        <v>0.28367992395422675</v>
      </c>
      <c r="CC55" s="23" cm="1">
        <f t="array" aca="1" ref="CC55" ca="1">-SUMPRODUCT($AP5:$AU5,TRANSPOSE(CC$45:CC$50))/$AL5+CC48</f>
        <v>0.28459284285242092</v>
      </c>
      <c r="CD55" s="23" cm="1">
        <f t="array" aca="1" ref="CD55" ca="1">-SUMPRODUCT($AP5:$AU5,TRANSPOSE(CD$45:CD$50))/$AL5+CD48</f>
        <v>0.28551437644590505</v>
      </c>
      <c r="CE55" s="23" cm="1">
        <f t="array" aca="1" ref="CE55" ca="1">-SUMPRODUCT($AP5:$AU5,TRANSPOSE(CE$45:CE$50))/$AL5+CE48</f>
        <v>0.28644210076428273</v>
      </c>
      <c r="CF55" s="23" cm="1">
        <f t="array" aca="1" ref="CF55" ca="1">-SUMPRODUCT($AP5:$AU5,TRANSPOSE(CF$45:CF$50))/$AL5+CF48</f>
        <v>0.28737382469187434</v>
      </c>
      <c r="CG55" s="23" cm="1">
        <f t="array" aca="1" ref="CG55" ca="1">-SUMPRODUCT($AP5:$AU5,TRANSPOSE(CG$45:CG$50))/$AL5+CG48</f>
        <v>0.28830757725772982</v>
      </c>
      <c r="CH55" s="23" cm="1">
        <f t="array" aca="1" ref="CH55" ca="1">-SUMPRODUCT($AP5:$AU5,TRANSPOSE(CH$45:CH$50))/$AL5+CH48</f>
        <v>0.28924159424661933</v>
      </c>
      <c r="CI55" s="23" cm="1">
        <f t="array" aca="1" ref="CI55" ca="1">-SUMPRODUCT($AP5:$AU5,TRANSPOSE(CI$45:CI$50))/$AL5+CI48</f>
        <v>0.29017430446512055</v>
      </c>
      <c r="CJ55" s="23" cm="1">
        <f t="array" aca="1" ref="CJ55" ca="1">-SUMPRODUCT($AP5:$AU5,TRANSPOSE(CJ$45:CJ$50))/$AL5+CJ48</f>
        <v>0.2911043159369151</v>
      </c>
      <c r="CK55" s="23" cm="1">
        <f t="array" aca="1" ref="CK55" ca="1">-SUMPRODUCT($AP5:$AU5,TRANSPOSE(CK$45:CK$50))/$AL5+CK48</f>
        <v>0.29203040224812477</v>
      </c>
      <c r="CL55" s="23" cm="1">
        <f t="array" aca="1" ref="CL55" ca="1">-SUMPRODUCT($AP5:$AU5,TRANSPOSE(CL$45:CL$50))/$AL5+CL48</f>
        <v>0.29295148921685993</v>
      </c>
      <c r="CM55" s="23" cm="1">
        <f t="array" aca="1" ref="CM55" ca="1">-SUMPRODUCT($AP5:$AU5,TRANSPOSE(CM$45:CM$50))/$AL5+CM48</f>
        <v>0.29386664202079882</v>
      </c>
      <c r="CN55" s="23" cm="1">
        <f t="array" aca="1" ref="CN55" ca="1">-SUMPRODUCT($AP5:$AU5,TRANSPOSE(CN$45:CN$50))/$AL5+CN48</f>
        <v>0.29477505288212824</v>
      </c>
      <c r="CO55" s="23" cm="1">
        <f t="array" aca="1" ref="CO55" ca="1">-SUMPRODUCT($AP5:$AU5,TRANSPOSE(CO$45:CO$50))/$AL5+CO48</f>
        <v>0.29567602938003223</v>
      </c>
      <c r="CP55" s="23" cm="1">
        <f t="array" aca="1" ref="CP55" ca="1">-SUMPRODUCT($AP5:$AU5,TRANSPOSE(CP$45:CP$50))/$AL5+CP48</f>
        <v>0.29656898343658178</v>
      </c>
      <c r="CQ55" s="23" cm="1">
        <f t="array" aca="1" ref="CQ55" ca="1">-SUMPRODUCT($AP5:$AU5,TRANSPOSE(CQ$45:CQ$50))/$AL5+CQ48</f>
        <v>0.29745342100181871</v>
      </c>
      <c r="CR55" s="23" cm="1">
        <f t="array" aca="1" ref="CR55" ca="1">-SUMPRODUCT($AP5:$AU5,TRANSPOSE(CR$45:CR$50))/$AL5+CR48</f>
        <v>0.29832893244752029</v>
      </c>
      <c r="CS55" s="23" cm="1">
        <f t="array" aca="1" ref="CS55" ca="1">-SUMPRODUCT($AP5:$AU5,TRANSPOSE(CS$45:CS$50))/$AL5+CS48</f>
        <v>0.29919518366608877</v>
      </c>
      <c r="CT55" s="23" cm="1">
        <f t="array" aca="1" ref="CT55" ca="1">-SUMPRODUCT($AP5:$AU5,TRANSPOSE(CT$45:CT$50))/$AL5+CT48</f>
        <v>0.30005190786077862</v>
      </c>
      <c r="CU55" s="23" cm="1">
        <f t="array" aca="1" ref="CU55" ca="1">-SUMPRODUCT($AP5:$AU5,TRANSPOSE(CU$45:CU$50))/$AL5+CU48</f>
        <v>0.30089889800564135</v>
      </c>
      <c r="CV55" s="23" cm="1">
        <f t="array" aca="1" ref="CV55" ca="1">-SUMPRODUCT($AP5:$AU5,TRANSPOSE(CV$45:CV$50))/$AL5+CV48</f>
        <v>0.3017359999477584</v>
      </c>
      <c r="CW55" s="23" cm="1">
        <f t="array" aca="1" ref="CW55" ca="1">-SUMPRODUCT($AP5:$AU5,TRANSPOSE(CW$45:CW$50))/$AL5+CW48</f>
        <v>0.30256310612021486</v>
      </c>
      <c r="CX55" s="23" cm="1">
        <f t="array" aca="1" ref="CX55" ca="1">-SUMPRODUCT($AP5:$AU5,TRANSPOSE(CX$45:CX$50))/$AL5+CX48</f>
        <v>0.30338014983155132</v>
      </c>
      <c r="CY55" s="23" cm="1">
        <f t="array" aca="1" ref="CY55" ca="1">-SUMPRODUCT($AP5:$AU5,TRANSPOSE(CY$45:CY$50))/$AL5+CY48</f>
        <v>0.30418710009585459</v>
      </c>
      <c r="CZ55" s="23" cm="1">
        <f t="array" aca="1" ref="CZ55" ca="1">-SUMPRODUCT($AP5:$AU5,TRANSPOSE(CZ$45:CZ$50))/$AL5+CZ48</f>
        <v>0.30498395696699881</v>
      </c>
      <c r="DA55" s="23" cm="1">
        <f t="array" aca="1" ref="DA55" ca="1">-SUMPRODUCT($AP5:$AU5,TRANSPOSE(DA$45:DA$50))/$AL5+DA48</f>
        <v>0.30577074734062215</v>
      </c>
      <c r="DB55" s="23" cm="1">
        <f t="array" aca="1" ref="DB55" ca="1">-SUMPRODUCT($AP5:$AU5,TRANSPOSE(DB$45:DB$50))/$AL5+DB48</f>
        <v>0.30654752118807532</v>
      </c>
      <c r="DC55" s="23" cm="1">
        <f t="array" aca="1" ref="DC55" ca="1">-SUMPRODUCT($AP5:$AU5,TRANSPOSE(DC$45:DC$50))/$AL5+DC48</f>
        <v>0.30731434818765929</v>
      </c>
      <c r="DD55" s="23" cm="1">
        <f t="array" aca="1" ref="DD55" ca="1">-SUMPRODUCT($AP5:$AU5,TRANSPOSE(DD$45:DD$50))/$AL5+DD48</f>
        <v>0.30807131471986426</v>
      </c>
      <c r="DE55" s="23" cm="1">
        <f t="array" aca="1" ref="DE55" ca="1">-SUMPRODUCT($AP5:$AU5,TRANSPOSE(DE$45:DE$50))/$AL5+DE48</f>
        <v>0.30881852119495157</v>
      </c>
      <c r="DF55" s="23" cm="1">
        <f t="array" aca="1" ref="DF55" ca="1">-SUMPRODUCT($AP5:$AU5,TRANSPOSE(DF$45:DF$50))/$AL5+DF48</f>
        <v>0.30955607968298632</v>
      </c>
      <c r="DG55" s="23" cm="1">
        <f t="array" aca="1" ref="DG55" ca="1">-SUMPRODUCT($AP5:$AU5,TRANSPOSE(DG$45:DG$50))/$AL5+DG48</f>
        <v>0.31028411181828691</v>
      </c>
      <c r="DH55" s="23" cm="1">
        <f t="array" aca="1" ref="DH55" ca="1">-SUMPRODUCT($AP5:$AU5,TRANSPOSE(DH$45:DH$50))/$AL5+DH48</f>
        <v>0.31100274695214608</v>
      </c>
      <c r="DI55" s="23" cm="1">
        <f t="array" aca="1" ref="DI55" ca="1">-SUMPRODUCT($AP5:$AU5,TRANSPOSE(DI$45:DI$50))/$AL5+DI48</f>
        <v>0.31171212052956426</v>
      </c>
      <c r="DJ55" s="23" cm="1">
        <f t="array" aca="1" ref="DJ55" ca="1">-SUMPRODUCT($AP5:$AU5,TRANSPOSE(DJ$45:DJ$50))/$AL5+DJ48</f>
        <v>0.31241237266758981</v>
      </c>
      <c r="DK55" s="23" cm="1">
        <f t="array" aca="1" ref="DK55" ca="1">-SUMPRODUCT($AP5:$AU5,TRANSPOSE(DK$45:DK$50))/$AL5+DK48</f>
        <v>0.31310364691464965</v>
      </c>
      <c r="DL55" s="23" cm="1">
        <f t="array" aca="1" ref="DL55" ca="1">-SUMPRODUCT($AP5:$AU5,TRANSPOSE(DL$45:DL$50))/$AL5+DL48</f>
        <v>0.31378608917197776</v>
      </c>
      <c r="DM55" s="23" cm="1">
        <f t="array" aca="1" ref="DM55" ca="1">-SUMPRODUCT($AP5:$AU5,TRANSPOSE(DM$45:DM$50))/$AL5+DM48</f>
        <v>0.31445984675988098</v>
      </c>
      <c r="DN55" s="23" cm="1">
        <f t="array" aca="1" ref="DN55" ca="1">-SUMPRODUCT($AP5:$AU5,TRANSPOSE(DN$45:DN$50))/$AL5+DN48</f>
        <v>0.3151250676131237</v>
      </c>
      <c r="DO55" s="23" cm="1">
        <f t="array" aca="1" ref="DO55" ca="1">-SUMPRODUCT($AP5:$AU5,TRANSPOSE(DO$45:DO$50))/$AL5+DO48</f>
        <v>0.31578189959115693</v>
      </c>
      <c r="DP55" s="23" cm="1">
        <f t="array" aca="1" ref="DP55" ca="1">-SUMPRODUCT($AP5:$AU5,TRANSPOSE(DP$45:DP$50))/$AL5+DP48</f>
        <v>0.31643048989026307</v>
      </c>
      <c r="DQ55" s="23" cm="1">
        <f t="array" aca="1" ref="DQ55" ca="1">-SUMPRODUCT($AP5:$AU5,TRANSPOSE(DQ$45:DQ$50))/$AL5+DQ48</f>
        <v>0.31707098454593591</v>
      </c>
      <c r="DR55" s="23" cm="1">
        <f t="array" aca="1" ref="DR55" ca="1">-SUMPRODUCT($AP5:$AU5,TRANSPOSE(DR$45:DR$50))/$AL5+DR48</f>
        <v>0.31770352801496593</v>
      </c>
      <c r="DS55" s="23" cm="1">
        <f t="array" aca="1" ref="DS55" ca="1">-SUMPRODUCT($AP5:$AU5,TRANSPOSE(DS$45:DS$50))/$AL5+DS48</f>
        <v>0.31832826282776233</v>
      </c>
      <c r="DT55" s="23" cm="1">
        <f t="array" aca="1" ref="DT55" ca="1">-SUMPRODUCT($AP5:$AU5,TRANSPOSE(DT$45:DT$50))/$AL5+DT48</f>
        <v>0.31894532930241015</v>
      </c>
      <c r="DU55" s="23" cm="1">
        <f t="array" aca="1" ref="DU55" ca="1">-SUMPRODUCT($AP5:$AU5,TRANSPOSE(DU$45:DU$50))/$AL5+DU48</f>
        <v>0.31955486531285182</v>
      </c>
      <c r="DV55" s="23" cm="1">
        <f t="array" aca="1" ref="DV55" ca="1">-SUMPRODUCT($AP5:$AU5,TRANSPOSE(DV$45:DV$50))/$AL5+DV48</f>
        <v>0.3201570061043848</v>
      </c>
      <c r="DW55" s="23" cm="1">
        <f t="array" aca="1" ref="DW55" ca="1">-SUMPRODUCT($AP5:$AU5,TRANSPOSE(DW$45:DW$50))/$AL5+DW48</f>
        <v>0.32075188415040157</v>
      </c>
      <c r="DX55" s="23" cm="1">
        <f t="array" aca="1" ref="DX55" ca="1">-SUMPRODUCT($AP5:$AU5,TRANSPOSE(DX$45:DX$50))/$AL5+DX48</f>
        <v>0.32133962904496544</v>
      </c>
      <c r="DY55" s="23" cm="1">
        <f t="array" aca="1" ref="DY55" ca="1">-SUMPRODUCT($AP5:$AU5,TRANSPOSE(DY$45:DY$50))/$AL5+DY48</f>
        <v>0.32192036742640984</v>
      </c>
      <c r="DZ55" s="23" cm="1">
        <f t="array" aca="1" ref="DZ55" ca="1">-SUMPRODUCT($AP5:$AU5,TRANSPOSE(DZ$45:DZ$50))/$AL5+DZ48</f>
        <v>0.32249422292769536</v>
      </c>
      <c r="EA55" s="23" cm="1">
        <f t="array" aca="1" ref="EA55" ca="1">-SUMPRODUCT($AP5:$AU5,TRANSPOSE(EA$45:EA$50))/$AL5+EA48</f>
        <v>0.32306131614974321</v>
      </c>
      <c r="EB55" s="23" cm="1">
        <f t="array" aca="1" ref="EB55" ca="1">-SUMPRODUCT($AP5:$AU5,TRANSPOSE(EB$45:EB$50))/$AL5+EB48</f>
        <v>0.3236217646544029</v>
      </c>
      <c r="EC55" s="23" cm="1">
        <f t="array" aca="1" ref="EC55" ca="1">-SUMPRODUCT($AP5:$AU5,TRANSPOSE(EC$45:EC$50))/$AL5+EC48</f>
        <v>0.32417568297410448</v>
      </c>
      <c r="ED55" s="23" cm="1">
        <f t="array" aca="1" ref="ED55" ca="1">-SUMPRODUCT($AP5:$AU5,TRANSPOSE(ED$45:ED$50))/$AL5+ED48</f>
        <v>0.32472318263559485</v>
      </c>
      <c r="EE55" s="23" cm="1">
        <f t="array" aca="1" ref="EE55" ca="1">-SUMPRODUCT($AP5:$AU5,TRANSPOSE(EE$45:EE$50))/$AL5+EE48</f>
        <v>0.32526437219547755</v>
      </c>
      <c r="EF55" s="23" cm="1">
        <f t="array" aca="1" ref="EF55" ca="1">-SUMPRODUCT($AP5:$AU5,TRANSPOSE(EF$45:EF$50))/$AL5+EF48</f>
        <v>0.32579935728554865</v>
      </c>
      <c r="EG55" s="23" cm="1">
        <f t="array" aca="1" ref="EG55" ca="1">-SUMPRODUCT($AP5:$AU5,TRANSPOSE(EG$45:EG$50))/$AL5+EG48</f>
        <v>0.32632824066617688</v>
      </c>
      <c r="EH55" s="23" cm="1">
        <f t="array" aca="1" ref="EH55" ca="1">-SUMPRODUCT($AP5:$AU5,TRANSPOSE(EH$45:EH$50))/$AL5+EH48</f>
        <v>0.32685112228619689</v>
      </c>
      <c r="EI55" s="23" cm="1">
        <f t="array" aca="1" ref="EI55" ca="1">-SUMPRODUCT($AP5:$AU5,TRANSPOSE(EI$45:EI$50))/$AL5+EI48</f>
        <v>0.32736809934797961</v>
      </c>
      <c r="EJ55" s="23" cm="1">
        <f t="array" aca="1" ref="EJ55" ca="1">-SUMPRODUCT($AP5:$AU5,TRANSPOSE(EJ$45:EJ$50))/$AL5+EJ48</f>
        <v>0.32787926637652276</v>
      </c>
      <c r="EK55" s="23" cm="1">
        <f t="array" aca="1" ref="EK55" ca="1">-SUMPRODUCT($AP5:$AU5,TRANSPOSE(EK$45:EK$50))/$AL5+EK48</f>
        <v>0.32838471529155827</v>
      </c>
      <c r="EL55" s="23" cm="1">
        <f t="array" aca="1" ref="EL55" ca="1">-SUMPRODUCT($AP5:$AU5,TRANSPOSE(EL$45:EL$50))/$AL5+EL48</f>
        <v>0.32888453548180813</v>
      </c>
      <c r="EM55" s="23" cm="1">
        <f t="array" aca="1" ref="EM55" ca="1">-SUMPRODUCT($AP5:$AU5,TRANSPOSE(EM$45:EM$50))/$AL5+EM48</f>
        <v>0.32937881388064755</v>
      </c>
      <c r="EN55" s="23" cm="1">
        <f t="array" aca="1" ref="EN55" ca="1">-SUMPRODUCT($AP5:$AU5,TRANSPOSE(EN$45:EN$50))/$AL5+EN48</f>
        <v>0.32986763504253375</v>
      </c>
      <c r="EO55" s="23" cm="1">
        <f t="array" aca="1" ref="EO55" ca="1">-SUMPRODUCT($AP5:$AU5,TRANSPOSE(EO$45:EO$50))/$AL5+EO48</f>
        <v>0.3303510812196595</v>
      </c>
      <c r="EP55" s="23" cm="1">
        <f t="array" aca="1" ref="EP55" ca="1">-SUMPRODUCT($AP5:$AU5,TRANSPOSE(EP$45:EP$50))/$AL5+EP48</f>
        <v>0.33082923243836915</v>
      </c>
      <c r="EQ55" s="23" cm="1">
        <f t="array" aca="1" ref="EQ55" ca="1">-SUMPRODUCT($AP5:$AU5,TRANSPOSE(EQ$45:EQ$50))/$AL5+EQ48</f>
        <v>0.33130216657494954</v>
      </c>
      <c r="ER55" s="23" cm="1">
        <f t="array" aca="1" ref="ER55" ca="1">-SUMPRODUCT($AP5:$AU5,TRANSPOSE(ER$45:ER$50))/$AL5+ER48</f>
        <v>0.33176995943047111</v>
      </c>
      <c r="ES55" s="23" cm="1">
        <f t="array" aca="1" ref="ES55" ca="1">-SUMPRODUCT($AP5:$AU5,TRANSPOSE(ES$45:ES$50))/$AL5+ES48</f>
        <v>0.33223268480441104</v>
      </c>
    </row>
    <row r="56" spans="1:149">
      <c r="A56" s="6">
        <f ca="1">LN((RAND()^(-Results!$E$4))-1)</f>
        <v>1.3745205398077871</v>
      </c>
      <c r="B56" s="6">
        <f ca="1">LN((RAND()^(-Results!$E$4))-1)</f>
        <v>2.0981402706618941</v>
      </c>
      <c r="C56" s="6">
        <f ca="1">LN((RAND()^(-Results!$E$4))-1)</f>
        <v>2.3796689706045013</v>
      </c>
      <c r="D56" s="6">
        <f ca="1">LN((RAND()^(-Results!$E$4))-1)</f>
        <v>2.725886846589094</v>
      </c>
      <c r="E56" s="6">
        <f ca="1">LN((RAND()^(-Results!$E$4))-1)</f>
        <v>-3.8958427840780749</v>
      </c>
      <c r="F56" s="6">
        <f ca="1">LN((RAND()^(-Results!$E$4))-1)</f>
        <v>7.88597682677461</v>
      </c>
      <c r="G56" s="6">
        <f ca="1">LN((RAND()^(-Results!$E$4))-1)</f>
        <v>2.5980592280438519</v>
      </c>
      <c r="H56" s="6">
        <f t="shared" ca="1" si="0"/>
        <v>0.12102669102829822</v>
      </c>
      <c r="I56" s="10">
        <f ca="1">SUMPRODUCT(J56:O56,Results!B$12:G$12)+Results!$E$5*H56</f>
        <v>-60.069626313579377</v>
      </c>
      <c r="J56" s="10">
        <f ca="1">SUMPRODUCT($A56:$F56,Results!$B$15:$G$15)</f>
        <v>30.845348478460998</v>
      </c>
      <c r="K56" s="10">
        <f ca="1">SUMPRODUCT($A56:$F56,Results!$B$16:$G$16)</f>
        <v>-12.327809667047632</v>
      </c>
      <c r="L56" s="10">
        <f ca="1">SUMPRODUCT($A56:$F56,Results!$B$17:$G$17)</f>
        <v>-11.136029005831684</v>
      </c>
      <c r="M56" s="10">
        <f ca="1">SUMPRODUCT($A56:$F56,Results!$B$18:$G$18)</f>
        <v>-32.347455082819316</v>
      </c>
      <c r="N56" s="10">
        <f ca="1">SUMPRODUCT($A56:$F56,Results!$B$19:$G$19)</f>
        <v>-9.0072594845667613</v>
      </c>
      <c r="O56" s="10">
        <f ca="1">SUMPRODUCT($A56:$F56,Results!$B$20:$G$20)</f>
        <v>-31.874526855453521</v>
      </c>
      <c r="P56" s="10" cm="1">
        <f t="array" aca="1" ref="P56" ca="1">SUMPRODUCT(J56:O56,TRANSPOSE(BL$20:BL$25))+$AD$20-$BL$27</f>
        <v>-66.383247960277686</v>
      </c>
      <c r="Q56" s="10" cm="1">
        <f t="array" aca="1" ref="Q56" ca="1">SUMPRODUCT(J56:O56,TRANSPOSE(ES$20:ES$25))+$AD$20-$ES$27</f>
        <v>-67.733277578381049</v>
      </c>
      <c r="R56" s="10">
        <f ca="1">I56-Results!$E$5*H56</f>
        <v>-60.795786459749166</v>
      </c>
      <c r="S56" s="10" cm="1">
        <f t="array" aca="1" ref="S56" ca="1">SUMPRODUCT(J56:O56,TRANSPOSE(AR$28:AR$33))+$AD$20-$AC$26</f>
        <v>-62.75468822697399</v>
      </c>
      <c r="T56" s="10">
        <f ca="1">SUMPRODUCT(J56:O56,Results!K$9:P$9)</f>
        <v>-61.369521971484943</v>
      </c>
      <c r="U56" s="10">
        <f ca="1">SUMPRODUCT(J56:O56,Results!K$9:P$9)+$AD$20-$AC$31</f>
        <v>-61.298926660332612</v>
      </c>
      <c r="V56" s="10">
        <f t="shared" ca="1" si="1"/>
        <v>6.3136216466983086</v>
      </c>
      <c r="W56" s="10">
        <f t="shared" ca="1" si="2"/>
        <v>7.6636512648016719</v>
      </c>
      <c r="X56" s="10">
        <f t="shared" ca="1" si="3"/>
        <v>0.7261601461697893</v>
      </c>
      <c r="Y56" s="10">
        <f t="shared" ca="1" si="4"/>
        <v>2.6850619133946125</v>
      </c>
      <c r="Z56" s="10">
        <f t="shared" ca="1" si="5"/>
        <v>-33.377436062284829</v>
      </c>
      <c r="AA56" s="10">
        <f t="shared" ca="1" si="6"/>
        <v>1.2293003467532344</v>
      </c>
      <c r="AY56" s="23" cm="1">
        <f t="array" aca="1" ref="AY56" ca="1">-SUMPRODUCT($AP6:$AU6,TRANSPOSE(AY$45:AY$50))/$AL6+AY49</f>
        <v>-0.30249207477104667</v>
      </c>
      <c r="AZ56" s="23" cm="1">
        <f t="array" aca="1" ref="AZ56" ca="1">-SUMPRODUCT($AP6:$AU6,TRANSPOSE(AZ$45:AZ$50))/$AL6+AZ49</f>
        <v>-0.48548492556017619</v>
      </c>
      <c r="BA56" s="23" cm="1">
        <f t="array" aca="1" ref="BA56" ca="1">-SUMPRODUCT($AP6:$AU6,TRANSPOSE(BA$45:BA$50))/$AL6+BA49</f>
        <v>-0.50744637271284965</v>
      </c>
      <c r="BB56" s="23" cm="1">
        <f t="array" aca="1" ref="BB56" ca="1">-SUMPRODUCT($AP6:$AU6,TRANSPOSE(BB$45:BB$50))/$AL6+BB49</f>
        <v>-0.52470896857422145</v>
      </c>
      <c r="BC56" s="23" cm="1">
        <f t="array" aca="1" ref="BC56" ca="1">-SUMPRODUCT($AP6:$AU6,TRANSPOSE(BC$45:BC$50))/$AL6+BC49</f>
        <v>-0.53190383627129578</v>
      </c>
      <c r="BD56" s="23" cm="1">
        <f t="array" aca="1" ref="BD56" ca="1">-SUMPRODUCT($AP6:$AU6,TRANSPOSE(BD$45:BD$50))/$AL6+BD49</f>
        <v>-0.53638396083007223</v>
      </c>
      <c r="BE56" s="23" cm="1">
        <f t="array" aca="1" ref="BE56" ca="1">-SUMPRODUCT($AP6:$AU6,TRANSPOSE(BE$45:BE$50))/$AL6+BE49</f>
        <v>-0.53893887885943248</v>
      </c>
      <c r="BF56" s="23" cm="1">
        <f t="array" aca="1" ref="BF56" ca="1">-SUMPRODUCT($AP6:$AU6,TRANSPOSE(BF$45:BF$50))/$AL6+BF49</f>
        <v>-0.54046766882903829</v>
      </c>
      <c r="BG56" s="23" cm="1">
        <f t="array" aca="1" ref="BG56" ca="1">-SUMPRODUCT($AP6:$AU6,TRANSPOSE(BG$45:BG$50))/$AL6+BG49</f>
        <v>-0.5413078250628911</v>
      </c>
      <c r="BH56" s="23" cm="1">
        <f t="array" aca="1" ref="BH56" ca="1">-SUMPRODUCT($AP6:$AU6,TRANSPOSE(BH$45:BH$50))/$AL6+BH49</f>
        <v>-0.54168801056385474</v>
      </c>
      <c r="BI56" s="23" cm="1">
        <f t="array" aca="1" ref="BI56" ca="1">-SUMPRODUCT($AP6:$AU6,TRANSPOSE(BI$45:BI$50))/$AL6+BI49</f>
        <v>-0.5417383449249874</v>
      </c>
      <c r="BJ56" s="23" cm="1">
        <f t="array" aca="1" ref="BJ56" ca="1">-SUMPRODUCT($AP6:$AU6,TRANSPOSE(BJ$45:BJ$50))/$AL6+BJ49</f>
        <v>-0.54154516835285227</v>
      </c>
      <c r="BK56" s="23" cm="1">
        <f t="array" aca="1" ref="BK56" ca="1">-SUMPRODUCT($AP6:$AU6,TRANSPOSE(BK$45:BK$50))/$AL6+BK49</f>
        <v>-0.54116593654422807</v>
      </c>
      <c r="BL56" s="23" cm="1">
        <f t="array" aca="1" ref="BL56" ca="1">-SUMPRODUCT($AP6:$AU6,TRANSPOSE(BL$45:BL$50))/$AL6+BL49</f>
        <v>-0.54064115480665198</v>
      </c>
      <c r="BM56" s="23" cm="1">
        <f t="array" aca="1" ref="BM56" ca="1">-SUMPRODUCT($AP6:$AU6,TRANSPOSE(BM$45:BM$50))/$AL6+BM49</f>
        <v>-0.54000026666543732</v>
      </c>
      <c r="BN56" s="23" cm="1">
        <f t="array" aca="1" ref="BN56" ca="1">-SUMPRODUCT($AP6:$AU6,TRANSPOSE(BN$45:BN$50))/$AL6+BN49</f>
        <v>-0.53926548618506776</v>
      </c>
      <c r="BO56" s="23" cm="1">
        <f t="array" aca="1" ref="BO56" ca="1">-SUMPRODUCT($AP6:$AU6,TRANSPOSE(BO$45:BO$50))/$AL6+BO49</f>
        <v>-0.53845410152818751</v>
      </c>
      <c r="BP56" s="23" cm="1">
        <f t="array" aca="1" ref="BP56" ca="1">-SUMPRODUCT($AP6:$AU6,TRANSPOSE(BP$45:BP$50))/$AL6+BP49</f>
        <v>-0.53757996836597155</v>
      </c>
      <c r="BQ56" s="23" cm="1">
        <f t="array" aca="1" ref="BQ56" ca="1">-SUMPRODUCT($AP6:$AU6,TRANSPOSE(BQ$45:BQ$50))/$AL6+BQ49</f>
        <v>-0.53665447921601683</v>
      </c>
      <c r="BR56" s="23" cm="1">
        <f t="array" aca="1" ref="BR56" ca="1">-SUMPRODUCT($AP6:$AU6,TRANSPOSE(BR$45:BR$50))/$AL6+BR49</f>
        <v>-0.53568721128239238</v>
      </c>
      <c r="BS56" s="23" cm="1">
        <f t="array" aca="1" ref="BS56" ca="1">-SUMPRODUCT($AP6:$AU6,TRANSPOSE(BS$45:BS$50))/$AL6+BS49</f>
        <v>-0.53468636569985195</v>
      </c>
      <c r="BT56" s="23" cm="1">
        <f t="array" aca="1" ref="BT56" ca="1">-SUMPRODUCT($AP6:$AU6,TRANSPOSE(BT$45:BT$50))/$AL6+BT49</f>
        <v>-0.53365907105785826</v>
      </c>
      <c r="BU56" s="23" cm="1">
        <f t="array" aca="1" ref="BU56" ca="1">-SUMPRODUCT($AP6:$AU6,TRANSPOSE(BU$45:BU$50))/$AL6+BU49</f>
        <v>-0.53261159665327462</v>
      </c>
      <c r="BV56" s="23" cm="1">
        <f t="array" aca="1" ref="BV56" ca="1">-SUMPRODUCT($AP6:$AU6,TRANSPOSE(BV$45:BV$50))/$AL6+BV49</f>
        <v>-0.53154950507062659</v>
      </c>
      <c r="BW56" s="23" cm="1">
        <f t="array" aca="1" ref="BW56" ca="1">-SUMPRODUCT($AP6:$AU6,TRANSPOSE(BW$45:BW$50))/$AL6+BW49</f>
        <v>-0.53047776346359299</v>
      </c>
      <c r="BX56" s="23" cm="1">
        <f t="array" aca="1" ref="BX56" ca="1">-SUMPRODUCT($AP6:$AU6,TRANSPOSE(BX$45:BX$50))/$AL6+BX49</f>
        <v>-0.52940082645375597</v>
      </c>
      <c r="BY56" s="23" cm="1">
        <f t="array" aca="1" ref="BY56" ca="1">-SUMPRODUCT($AP6:$AU6,TRANSPOSE(BY$45:BY$50))/$AL6+BY49</f>
        <v>-0.52832269934032983</v>
      </c>
      <c r="BZ56" s="23" cm="1">
        <f t="array" aca="1" ref="BZ56" ca="1">-SUMPRODUCT($AP6:$AU6,TRANSPOSE(BZ$45:BZ$50))/$AL6+BZ49</f>
        <v>-0.52724698753428334</v>
      </c>
      <c r="CA56" s="23" cm="1">
        <f t="array" aca="1" ref="CA56" ca="1">-SUMPRODUCT($AP6:$AU6,TRANSPOSE(CA$45:CA$50))/$AL6+CA49</f>
        <v>-0.52617693626895978</v>
      </c>
      <c r="CB56" s="23" cm="1">
        <f t="array" aca="1" ref="CB56" ca="1">-SUMPRODUCT($AP6:$AU6,TRANSPOSE(CB$45:CB$50))/$AL6+CB49</f>
        <v>-0.52511546338068449</v>
      </c>
      <c r="CC56" s="23" cm="1">
        <f t="array" aca="1" ref="CC56" ca="1">-SUMPRODUCT($AP6:$AU6,TRANSPOSE(CC$45:CC$50))/$AL6+CC49</f>
        <v>-0.52406518709287653</v>
      </c>
      <c r="CD56" s="23" cm="1">
        <f t="array" aca="1" ref="CD56" ca="1">-SUMPRODUCT($AP6:$AU6,TRANSPOSE(CD$45:CD$50))/$AL6+CD49</f>
        <v>-0.52302845014500932</v>
      </c>
      <c r="CE56" s="23" cm="1">
        <f t="array" aca="1" ref="CE56" ca="1">-SUMPRODUCT($AP6:$AU6,TRANSPOSE(CE$45:CE$50))/$AL6+CE49</f>
        <v>-0.52200734119743419</v>
      </c>
      <c r="CF56" s="23" cm="1">
        <f t="array" aca="1" ref="CF56" ca="1">-SUMPRODUCT($AP6:$AU6,TRANSPOSE(CF$45:CF$50))/$AL6+CF49</f>
        <v>-0.5210037141575965</v>
      </c>
      <c r="CG56" s="23" cm="1">
        <f t="array" aca="1" ref="CG56" ca="1">-SUMPRODUCT($AP6:$AU6,TRANSPOSE(CG$45:CG$50))/$AL6+CG49</f>
        <v>-0.52001920587417283</v>
      </c>
      <c r="CH56" s="23" cm="1">
        <f t="array" aca="1" ref="CH56" ca="1">-SUMPRODUCT($AP6:$AU6,TRANSPOSE(CH$45:CH$50))/$AL6+CH49</f>
        <v>-0.51905525250702578</v>
      </c>
      <c r="CI56" s="23" cm="1">
        <f t="array" aca="1" ref="CI56" ca="1">-SUMPRODUCT($AP6:$AU6,TRANSPOSE(CI$45:CI$50))/$AL6+CI49</f>
        <v>-0.51811310478465356</v>
      </c>
      <c r="CJ56" s="23" cm="1">
        <f t="array" aca="1" ref="CJ56" ca="1">-SUMPRODUCT($AP6:$AU6,TRANSPOSE(CJ$45:CJ$50))/$AL6+CJ49</f>
        <v>-0.51719384229444798</v>
      </c>
      <c r="CK56" s="23" cm="1">
        <f t="array" aca="1" ref="CK56" ca="1">-SUMPRODUCT($AP6:$AU6,TRANSPOSE(CK$45:CK$50))/$AL6+CK49</f>
        <v>-0.51629838690584728</v>
      </c>
      <c r="CL56" s="23" cm="1">
        <f t="array" aca="1" ref="CL56" ca="1">-SUMPRODUCT($AP6:$AU6,TRANSPOSE(CL$45:CL$50))/$AL6+CL49</f>
        <v>-0.51542751539609966</v>
      </c>
      <c r="CM56" s="23" cm="1">
        <f t="array" aca="1" ref="CM56" ca="1">-SUMPRODUCT($AP6:$AU6,TRANSPOSE(CM$45:CM$50))/$AL6+CM49</f>
        <v>-0.51458187132844646</v>
      </c>
      <c r="CN56" s="23" cm="1">
        <f t="array" aca="1" ref="CN56" ca="1">-SUMPRODUCT($AP6:$AU6,TRANSPOSE(CN$45:CN$50))/$AL6+CN49</f>
        <v>-0.51376197621991193</v>
      </c>
      <c r="CO56" s="23" cm="1">
        <f t="array" aca="1" ref="CO56" ca="1">-SUMPRODUCT($AP6:$AU6,TRANSPOSE(CO$45:CO$50))/$AL6+CO49</f>
        <v>-0.51296824002827568</v>
      </c>
      <c r="CP56" s="23" cm="1">
        <f t="array" aca="1" ref="CP56" ca="1">-SUMPRODUCT($AP6:$AU6,TRANSPOSE(CP$45:CP$50))/$AL6+CP49</f>
        <v>-0.51220097098357031</v>
      </c>
      <c r="CQ56" s="23" cm="1">
        <f t="array" aca="1" ref="CQ56" ca="1">-SUMPRODUCT($AP6:$AU6,TRANSPOSE(CQ$45:CQ$50))/$AL6+CQ49</f>
        <v>-0.51146038478743616</v>
      </c>
      <c r="CR56" s="23" cm="1">
        <f t="array" aca="1" ref="CR56" ca="1">-SUMPRODUCT($AP6:$AU6,TRANSPOSE(CR$45:CR$50))/$AL6+CR49</f>
        <v>-0.51074661320304471</v>
      </c>
      <c r="CS56" s="23" cm="1">
        <f t="array" aca="1" ref="CS56" ca="1">-SUMPRODUCT($AP6:$AU6,TRANSPOSE(CS$45:CS$50))/$AL6+CS49</f>
        <v>-0.51005971205848921</v>
      </c>
      <c r="CT56" s="23" cm="1">
        <f t="array" aca="1" ref="CT56" ca="1">-SUMPRODUCT($AP6:$AU6,TRANSPOSE(CT$45:CT$50))/$AL6+CT49</f>
        <v>-0.50939966868713871</v>
      </c>
      <c r="CU56" s="23" cm="1">
        <f t="array" aca="1" ref="CU56" ca="1">-SUMPRODUCT($AP6:$AU6,TRANSPOSE(CU$45:CU$50))/$AL6+CU49</f>
        <v>-0.50876640882919133</v>
      </c>
      <c r="CV56" s="23" cm="1">
        <f t="array" aca="1" ref="CV56" ca="1">-SUMPRODUCT($AP6:$AU6,TRANSPOSE(CV$45:CV$50))/$AL6+CV49</f>
        <v>-0.50815980301936181</v>
      </c>
      <c r="CW56" s="23" cm="1">
        <f t="array" aca="1" ref="CW56" ca="1">-SUMPRODUCT($AP6:$AU6,TRANSPOSE(CW$45:CW$50))/$AL6+CW49</f>
        <v>-0.50757967248619651</v>
      </c>
      <c r="CX56" s="23" cm="1">
        <f t="array" aca="1" ref="CX56" ca="1">-SUMPRODUCT($AP6:$AU6,TRANSPOSE(CX$45:CX$50))/$AL6+CX49</f>
        <v>-0.50702579458886721</v>
      </c>
      <c r="CY56" s="23" cm="1">
        <f t="array" aca="1" ref="CY56" ca="1">-SUMPRODUCT($AP6:$AU6,TRANSPOSE(CY$45:CY$50))/$AL6+CY49</f>
        <v>-0.50649790781742077</v>
      </c>
      <c r="CZ56" s="23" cm="1">
        <f t="array" aca="1" ref="CZ56" ca="1">-SUMPRODUCT($AP6:$AU6,TRANSPOSE(CZ$45:CZ$50))/$AL6+CZ49</f>
        <v>-0.50599571638236274</v>
      </c>
      <c r="DA56" s="23" cm="1">
        <f t="array" aca="1" ref="DA56" ca="1">-SUMPRODUCT($AP6:$AU6,TRANSPOSE(DA$45:DA$50))/$AL6+DA49</f>
        <v>-0.50551889441913889</v>
      </c>
      <c r="DB56" s="23" cm="1">
        <f t="array" aca="1" ref="DB56" ca="1">-SUMPRODUCT($AP6:$AU6,TRANSPOSE(DB$45:DB$50))/$AL6+DB49</f>
        <v>-0.50506708983255943</v>
      </c>
      <c r="DC56" s="23" cm="1">
        <f t="array" aca="1" ref="DC56" ca="1">-SUMPRODUCT($AP6:$AU6,TRANSPOSE(DC$45:DC$50))/$AL6+DC49</f>
        <v>-0.5046399278055399</v>
      </c>
      <c r="DD56" s="23" cm="1">
        <f t="array" aca="1" ref="DD56" ca="1">-SUMPRODUCT($AP6:$AU6,TRANSPOSE(DD$45:DD$50))/$AL6+DD49</f>
        <v>-0.50423701399570375</v>
      </c>
      <c r="DE56" s="23" cm="1">
        <f t="array" aca="1" ref="DE56" ca="1">-SUMPRODUCT($AP6:$AU6,TRANSPOSE(DE$45:DE$50))/$AL6+DE49</f>
        <v>-0.50385793744247021</v>
      </c>
      <c r="DF56" s="23" cm="1">
        <f t="array" aca="1" ref="DF56" ca="1">-SUMPRODUCT($AP6:$AU6,TRANSPOSE(DF$45:DF$50))/$AL6+DF49</f>
        <v>-0.50350227320622887</v>
      </c>
      <c r="DG56" s="23" cm="1">
        <f t="array" aca="1" ref="DG56" ca="1">-SUMPRODUCT($AP6:$AU6,TRANSPOSE(DG$45:DG$50))/$AL6+DG49</f>
        <v>-0.50316958476013318</v>
      </c>
      <c r="DH56" s="23" cm="1">
        <f t="array" aca="1" ref="DH56" ca="1">-SUMPRODUCT($AP6:$AU6,TRANSPOSE(DH$45:DH$50))/$AL6+DH49</f>
        <v>-0.50285942615393797</v>
      </c>
      <c r="DI56" s="23" cm="1">
        <f t="array" aca="1" ref="DI56" ca="1">-SUMPRODUCT($AP6:$AU6,TRANSPOSE(DI$45:DI$50))/$AL6+DI49</f>
        <v>-0.50257134396816971</v>
      </c>
      <c r="DJ56" s="23" cm="1">
        <f t="array" aca="1" ref="DJ56" ca="1">-SUMPRODUCT($AP6:$AU6,TRANSPOSE(DJ$45:DJ$50))/$AL6+DJ49</f>
        <v>-0.50230487907580612</v>
      </c>
      <c r="DK56" s="23" cm="1">
        <f t="array" aca="1" ref="DK56" ca="1">-SUMPRODUCT($AP6:$AU6,TRANSPOSE(DK$45:DK$50))/$AL6+DK49</f>
        <v>-0.50205956822751086</v>
      </c>
      <c r="DL56" s="23" cm="1">
        <f t="array" aca="1" ref="DL56" ca="1">-SUMPRODUCT($AP6:$AU6,TRANSPOSE(DL$45:DL$50))/$AL6+DL49</f>
        <v>-0.50183494547539509</v>
      </c>
      <c r="DM56" s="23" cm="1">
        <f t="array" aca="1" ref="DM56" ca="1">-SUMPRODUCT($AP6:$AU6,TRANSPOSE(DM$45:DM$50))/$AL6+DM49</f>
        <v>-0.50163054344921032</v>
      </c>
      <c r="DN56" s="23" cm="1">
        <f t="array" aca="1" ref="DN56" ca="1">-SUMPRODUCT($AP6:$AU6,TRANSPOSE(DN$45:DN$50))/$AL6+DN49</f>
        <v>-0.50144589449786747</v>
      </c>
      <c r="DO56" s="23" cm="1">
        <f t="array" aca="1" ref="DO56" ca="1">-SUMPRODUCT($AP6:$AU6,TRANSPOSE(DO$45:DO$50))/$AL6+DO49</f>
        <v>-0.50128053170820319</v>
      </c>
      <c r="DP56" s="23" cm="1">
        <f t="array" aca="1" ref="DP56" ca="1">-SUMPRODUCT($AP6:$AU6,TRANSPOSE(DP$45:DP$50))/$AL6+DP49</f>
        <v>-0.50113398981199664</v>
      </c>
      <c r="DQ56" s="23" cm="1">
        <f t="array" aca="1" ref="DQ56" ca="1">-SUMPRODUCT($AP6:$AU6,TRANSPOSE(DQ$45:DQ$50))/$AL6+DQ49</f>
        <v>-0.50100580599136135</v>
      </c>
      <c r="DR56" s="23" cm="1">
        <f t="array" aca="1" ref="DR56" ca="1">-SUMPRODUCT($AP6:$AU6,TRANSPOSE(DR$45:DR$50))/$AL6+DR49</f>
        <v>-0.50089552059182585</v>
      </c>
      <c r="DS56" s="23" cm="1">
        <f t="array" aca="1" ref="DS56" ca="1">-SUMPRODUCT($AP6:$AU6,TRANSPOSE(DS$45:DS$50))/$AL6+DS49</f>
        <v>-0.50080267775164111</v>
      </c>
      <c r="DT56" s="23" cm="1">
        <f t="array" aca="1" ref="DT56" ca="1">-SUMPRODUCT($AP6:$AU6,TRANSPOSE(DT$45:DT$50))/$AL6+DT49</f>
        <v>-0.50072682595514351</v>
      </c>
      <c r="DU56" s="23" cm="1">
        <f t="array" aca="1" ref="DU56" ca="1">-SUMPRODUCT($AP6:$AU6,TRANSPOSE(DU$45:DU$50))/$AL6+DU49</f>
        <v>-0.50066751851732583</v>
      </c>
      <c r="DV56" s="23" cm="1">
        <f t="array" aca="1" ref="DV56" ca="1">-SUMPRODUCT($AP6:$AU6,TRANSPOSE(DV$45:DV$50))/$AL6+DV49</f>
        <v>-0.5006243140061637</v>
      </c>
      <c r="DW56" s="23" cm="1">
        <f t="array" aca="1" ref="DW56" ca="1">-SUMPRODUCT($AP6:$AU6,TRANSPOSE(DW$45:DW$50))/$AL6+DW49</f>
        <v>-0.50059677660865798</v>
      </c>
      <c r="DX56" s="23" cm="1">
        <f t="array" aca="1" ref="DX56" ca="1">-SUMPRODUCT($AP6:$AU6,TRANSPOSE(DX$45:DX$50))/$AL6+DX49</f>
        <v>-0.50058447644603687</v>
      </c>
      <c r="DY56" s="23" cm="1">
        <f t="array" aca="1" ref="DY56" ca="1">-SUMPRODUCT($AP6:$AU6,TRANSPOSE(DY$45:DY$50))/$AL6+DY49</f>
        <v>-0.50058698984307259</v>
      </c>
      <c r="DZ56" s="23" cm="1">
        <f t="array" aca="1" ref="DZ56" ca="1">-SUMPRODUCT($AP6:$AU6,TRANSPOSE(DZ$45:DZ$50))/$AL6+DZ49</f>
        <v>-0.50060389955601536</v>
      </c>
      <c r="EA56" s="23" cm="1">
        <f t="array" aca="1" ref="EA56" ca="1">-SUMPRODUCT($AP6:$AU6,TRANSPOSE(EA$45:EA$50))/$AL6+EA49</f>
        <v>-0.50063479496324781</v>
      </c>
      <c r="EB56" s="23" cm="1">
        <f t="array" aca="1" ref="EB56" ca="1">-SUMPRODUCT($AP6:$AU6,TRANSPOSE(EB$45:EB$50))/$AL6+EB49</f>
        <v>-0.50067927222237685</v>
      </c>
      <c r="EC56" s="23" cm="1">
        <f t="array" aca="1" ref="EC56" ca="1">-SUMPRODUCT($AP6:$AU6,TRANSPOSE(EC$45:EC$50))/$AL6+EC49</f>
        <v>-0.50073693439714706</v>
      </c>
      <c r="ED56" s="23" cm="1">
        <f t="array" aca="1" ref="ED56" ca="1">-SUMPRODUCT($AP6:$AU6,TRANSPOSE(ED$45:ED$50))/$AL6+ED49</f>
        <v>-0.50080739155723686</v>
      </c>
      <c r="EE56" s="23" cm="1">
        <f t="array" aca="1" ref="EE56" ca="1">-SUMPRODUCT($AP6:$AU6,TRANSPOSE(EE$45:EE$50))/$AL6+EE49</f>
        <v>-0.50089026085372246</v>
      </c>
      <c r="EF56" s="23" cm="1">
        <f t="array" aca="1" ref="EF56" ca="1">-SUMPRODUCT($AP6:$AU6,TRANSPOSE(EF$45:EF$50))/$AL6+EF49</f>
        <v>-0.50098516657272307</v>
      </c>
      <c r="EG56" s="23" cm="1">
        <f t="array" aca="1" ref="EG56" ca="1">-SUMPRODUCT($AP6:$AU6,TRANSPOSE(EG$45:EG$50))/$AL6+EG49</f>
        <v>-0.50109174016951552</v>
      </c>
      <c r="EH56" s="23" cm="1">
        <f t="array" aca="1" ref="EH56" ca="1">-SUMPRODUCT($AP6:$AU6,TRANSPOSE(EH$45:EH$50))/$AL6+EH49</f>
        <v>-0.50120962028518423</v>
      </c>
      <c r="EI56" s="23" cm="1">
        <f t="array" aca="1" ref="EI56" ca="1">-SUMPRODUCT($AP6:$AU6,TRANSPOSE(EI$45:EI$50))/$AL6+EI49</f>
        <v>-0.50133845274767175</v>
      </c>
      <c r="EJ56" s="23" cm="1">
        <f t="array" aca="1" ref="EJ56" ca="1">-SUMPRODUCT($AP6:$AU6,TRANSPOSE(EJ$45:EJ$50))/$AL6+EJ49</f>
        <v>-0.50147789055893233</v>
      </c>
      <c r="EK56" s="23" cm="1">
        <f t="array" aca="1" ref="EK56" ca="1">-SUMPRODUCT($AP6:$AU6,TRANSPOSE(EK$45:EK$50))/$AL6+EK49</f>
        <v>-0.50162759386971267</v>
      </c>
      <c r="EL56" s="23" cm="1">
        <f t="array" aca="1" ref="EL56" ca="1">-SUMPRODUCT($AP6:$AU6,TRANSPOSE(EL$45:EL$50))/$AL6+EL49</f>
        <v>-0.50178722994334701</v>
      </c>
      <c r="EM56" s="23" cm="1">
        <f t="array" aca="1" ref="EM56" ca="1">-SUMPRODUCT($AP6:$AU6,TRANSPOSE(EM$45:EM$50))/$AL6+EM49</f>
        <v>-0.50195647310982183</v>
      </c>
      <c r="EN56" s="23" cm="1">
        <f t="array" aca="1" ref="EN56" ca="1">-SUMPRODUCT($AP6:$AU6,TRANSPOSE(EN$45:EN$50))/$AL6+EN49</f>
        <v>-0.50213500471123595</v>
      </c>
      <c r="EO56" s="23" cm="1">
        <f t="array" aca="1" ref="EO56" ca="1">-SUMPRODUCT($AP6:$AU6,TRANSPOSE(EO$45:EO$50))/$AL6+EO49</f>
        <v>-0.50232251303968534</v>
      </c>
      <c r="EP56" s="23" cm="1">
        <f t="array" aca="1" ref="EP56" ca="1">-SUMPRODUCT($AP6:$AU6,TRANSPOSE(EP$45:EP$50))/$AL6+EP49</f>
        <v>-0.5025186932684913</v>
      </c>
      <c r="EQ56" s="23" cm="1">
        <f t="array" aca="1" ref="EQ56" ca="1">-SUMPRODUCT($AP6:$AU6,TRANSPOSE(EQ$45:EQ$50))/$AL6+EQ49</f>
        <v>-0.50272324737761043</v>
      </c>
      <c r="ER56" s="23" cm="1">
        <f t="array" aca="1" ref="ER56" ca="1">-SUMPRODUCT($AP6:$AU6,TRANSPOSE(ER$45:ER$50))/$AL6+ER49</f>
        <v>-0.5029358840739776</v>
      </c>
      <c r="ES56" s="23" cm="1">
        <f t="array" aca="1" ref="ES56" ca="1">-SUMPRODUCT($AP6:$AU6,TRANSPOSE(ES$45:ES$50))/$AL6+ES49</f>
        <v>-0.5031563187074638</v>
      </c>
    </row>
    <row r="57" spans="1:149">
      <c r="A57" s="6">
        <f ca="1">LN((RAND()^(-Results!$E$4))-1)</f>
        <v>4.6344091552674582</v>
      </c>
      <c r="B57" s="6">
        <f ca="1">LN((RAND()^(-Results!$E$4))-1)</f>
        <v>4.8213872694905389</v>
      </c>
      <c r="C57" s="6">
        <f ca="1">LN((RAND()^(-Results!$E$4))-1)</f>
        <v>4.6805941672813738</v>
      </c>
      <c r="D57" s="6">
        <f ca="1">LN((RAND()^(-Results!$E$4))-1)</f>
        <v>1.5174494761796045</v>
      </c>
      <c r="E57" s="6">
        <f ca="1">LN((RAND()^(-Results!$E$4))-1)</f>
        <v>1.6142320200066407</v>
      </c>
      <c r="F57" s="6">
        <f ca="1">LN((RAND()^(-Results!$E$4))-1)</f>
        <v>2.9499423899880393</v>
      </c>
      <c r="G57" s="6">
        <f ca="1">LN((RAND()^(-Results!$E$4))-1)</f>
        <v>0.60518887626341367</v>
      </c>
      <c r="H57" s="6">
        <f t="shared" ca="1" si="0"/>
        <v>-1.87184366075214</v>
      </c>
      <c r="I57" s="10">
        <f ca="1">SUMPRODUCT(J57:O57,Results!B$12:G$12)+Results!$E$5*H57</f>
        <v>-61.171576785622882</v>
      </c>
      <c r="J57" s="10">
        <f ca="1">SUMPRODUCT($A57:$F57,Results!$B$15:$G$15)</f>
        <v>7.6210015902264834</v>
      </c>
      <c r="K57" s="10">
        <f ca="1">SUMPRODUCT($A57:$F57,Results!$B$16:$G$16)</f>
        <v>-15.929225585155756</v>
      </c>
      <c r="L57" s="10">
        <f ca="1">SUMPRODUCT($A57:$F57,Results!$B$17:$G$17)</f>
        <v>-6.0776430775646446</v>
      </c>
      <c r="M57" s="10">
        <f ca="1">SUMPRODUCT($A57:$F57,Results!$B$18:$G$18)</f>
        <v>-32.714125342827835</v>
      </c>
      <c r="N57" s="10">
        <f ca="1">SUMPRODUCT($A57:$F57,Results!$B$19:$G$19)</f>
        <v>-5.5816496852367488</v>
      </c>
      <c r="O57" s="10">
        <f ca="1">SUMPRODUCT($A57:$F57,Results!$B$20:$G$20)</f>
        <v>-24.697831856024656</v>
      </c>
      <c r="P57" s="10" cm="1">
        <f t="array" aca="1" ref="P57" ca="1">SUMPRODUCT(J57:O57,TRANSPOSE(BL$20:BL$25))+$AD$20-$BL$27</f>
        <v>-50.150135964395936</v>
      </c>
      <c r="Q57" s="10" cm="1">
        <f t="array" aca="1" ref="Q57" ca="1">SUMPRODUCT(J57:O57,TRANSPOSE(ES$20:ES$25))+$AD$20-$ES$27</f>
        <v>-51.296909007085119</v>
      </c>
      <c r="R57" s="10">
        <f ca="1">I57-Results!$E$5*H57</f>
        <v>-49.940514821110042</v>
      </c>
      <c r="S57" s="10" cm="1">
        <f t="array" aca="1" ref="S57" ca="1">SUMPRODUCT(J57:O57,TRANSPOSE(AR$28:AR$33))+$AD$20-$AC$26</f>
        <v>-43.847661326415242</v>
      </c>
      <c r="T57" s="10">
        <f ca="1">SUMPRODUCT(J57:O57,Results!K$9:P$9)</f>
        <v>-50.932192516595038</v>
      </c>
      <c r="U57" s="10">
        <f ca="1">SUMPRODUCT(J57:O57,Results!K$9:P$9)+$AD$20-$AC$31</f>
        <v>-50.861597205442706</v>
      </c>
      <c r="V57" s="10">
        <f t="shared" ca="1" si="1"/>
        <v>-11.021440821226946</v>
      </c>
      <c r="W57" s="10">
        <f t="shared" ca="1" si="2"/>
        <v>-9.8746677785377628</v>
      </c>
      <c r="X57" s="10">
        <f t="shared" ca="1" si="3"/>
        <v>-11.23106196451284</v>
      </c>
      <c r="Y57" s="10">
        <f t="shared" ca="1" si="4"/>
        <v>-17.32391545920764</v>
      </c>
      <c r="Z57" s="10">
        <f t="shared" ca="1" si="5"/>
        <v>-34.479386534328341</v>
      </c>
      <c r="AA57" s="10">
        <f t="shared" ca="1" si="6"/>
        <v>-10.309979580180176</v>
      </c>
      <c r="AY57" s="23" cm="1">
        <f t="array" aca="1" ref="AY57" ca="1">-SUMPRODUCT($AP7:$AU7,TRANSPOSE(AY$45:AY$50))/$AL7+AY50</f>
        <v>-9.7440467726923274E-2</v>
      </c>
      <c r="AZ57" s="23" cm="1">
        <f t="array" aca="1" ref="AZ57" ca="1">-SUMPRODUCT($AP7:$AU7,TRANSPOSE(AZ$45:AZ$50))/$AL7+AZ50</f>
        <v>-0.25193931661630559</v>
      </c>
      <c r="BA57" s="23" cm="1">
        <f t="array" aca="1" ref="BA57" ca="1">-SUMPRODUCT($AP7:$AU7,TRANSPOSE(BA$45:BA$50))/$AL7+BA50</f>
        <v>-0.27959010374438281</v>
      </c>
      <c r="BB57" s="23" cm="1">
        <f t="array" aca="1" ref="BB57" ca="1">-SUMPRODUCT($AP7:$AU7,TRANSPOSE(BB$45:BB$50))/$AL7+BB50</f>
        <v>-0.3033306386967346</v>
      </c>
      <c r="BC57" s="23" cm="1">
        <f t="array" aca="1" ref="BC57" ca="1">-SUMPRODUCT($AP7:$AU7,TRANSPOSE(BC$45:BC$50))/$AL7+BC50</f>
        <v>-0.3164313638456292</v>
      </c>
      <c r="BD57" s="23" cm="1">
        <f t="array" aca="1" ref="BD57" ca="1">-SUMPRODUCT($AP7:$AU7,TRANSPOSE(BD$45:BD$50))/$AL7+BD50</f>
        <v>-0.32618780930807167</v>
      </c>
      <c r="BE57" s="23" cm="1">
        <f t="array" aca="1" ref="BE57" ca="1">-SUMPRODUCT($AP7:$AU7,TRANSPOSE(BE$45:BE$50))/$AL7+BE50</f>
        <v>-0.33335559315572227</v>
      </c>
      <c r="BF57" s="23" cm="1">
        <f t="array" aca="1" ref="BF57" ca="1">-SUMPRODUCT($AP7:$AU7,TRANSPOSE(BF$45:BF$50))/$AL7+BF50</f>
        <v>-0.3389731731611379</v>
      </c>
      <c r="BG57" s="23" cm="1">
        <f t="array" aca="1" ref="BG57" ca="1">-SUMPRODUCT($AP7:$AU7,TRANSPOSE(BG$45:BG$50))/$AL7+BG50</f>
        <v>-0.34347050025118941</v>
      </c>
      <c r="BH57" s="23" cm="1">
        <f t="array" aca="1" ref="BH57" ca="1">-SUMPRODUCT($AP7:$AU7,TRANSPOSE(BH$45:BH$50))/$AL7+BH50</f>
        <v>-0.34716491852695353</v>
      </c>
      <c r="BI57" s="23" cm="1">
        <f t="array" aca="1" ref="BI57" ca="1">-SUMPRODUCT($AP7:$AU7,TRANSPOSE(BI$45:BI$50))/$AL7+BI50</f>
        <v>-0.35025508518989196</v>
      </c>
      <c r="BJ57" s="23" cm="1">
        <f t="array" aca="1" ref="BJ57" ca="1">-SUMPRODUCT($AP7:$AU7,TRANSPOSE(BJ$45:BJ$50))/$AL7+BJ50</f>
        <v>-0.35288253949079751</v>
      </c>
      <c r="BK57" s="23" cm="1">
        <f t="array" aca="1" ref="BK57" ca="1">-SUMPRODUCT($AP7:$AU7,TRANSPOSE(BK$45:BK$50))/$AL7+BK50</f>
        <v>-0.35514772981077558</v>
      </c>
      <c r="BL57" s="23" cm="1">
        <f t="array" aca="1" ref="BL57" ca="1">-SUMPRODUCT($AP7:$AU7,TRANSPOSE(BL$45:BL$50))/$AL7+BL50</f>
        <v>-0.3571245916527197</v>
      </c>
      <c r="BM57" s="23" cm="1">
        <f t="array" aca="1" ref="BM57" ca="1">-SUMPRODUCT($AP7:$AU7,TRANSPOSE(BM$45:BM$50))/$AL7+BM50</f>
        <v>-0.35886824014666951</v>
      </c>
      <c r="BN57" s="23" cm="1">
        <f t="array" aca="1" ref="BN57" ca="1">-SUMPRODUCT($AP7:$AU7,TRANSPOSE(BN$45:BN$50))/$AL7+BN50</f>
        <v>-0.36042040954759585</v>
      </c>
      <c r="BO57" s="23" cm="1">
        <f t="array" aca="1" ref="BO57" ca="1">-SUMPRODUCT($AP7:$AU7,TRANSPOSE(BO$45:BO$50))/$AL7+BO50</f>
        <v>-0.3618130285740131</v>
      </c>
      <c r="BP57" s="23" cm="1">
        <f t="array" aca="1" ref="BP57" ca="1">-SUMPRODUCT($AP7:$AU7,TRANSPOSE(BP$45:BP$50))/$AL7+BP50</f>
        <v>-0.36307075076962614</v>
      </c>
      <c r="BQ57" s="23" cm="1">
        <f t="array" aca="1" ref="BQ57" ca="1">-SUMPRODUCT($AP7:$AU7,TRANSPOSE(BQ$45:BQ$50))/$AL7+BQ50</f>
        <v>-0.36421275569241685</v>
      </c>
      <c r="BR57" s="23" cm="1">
        <f t="array" aca="1" ref="BR57" ca="1">-SUMPRODUCT($AP7:$AU7,TRANSPOSE(BR$45:BR$50))/$AL7+BR50</f>
        <v>-0.36525406568679036</v>
      </c>
      <c r="BS57" s="23" cm="1">
        <f t="array" aca="1" ref="BS57" ca="1">-SUMPRODUCT($AP7:$AU7,TRANSPOSE(BS$45:BS$50))/$AL7+BS50</f>
        <v>-0.36620652127311154</v>
      </c>
      <c r="BT57" s="23" cm="1">
        <f t="array" aca="1" ref="BT57" ca="1">-SUMPRODUCT($AP7:$AU7,TRANSPOSE(BT$45:BT$50))/$AL7+BT50</f>
        <v>-0.36707951388882903</v>
      </c>
      <c r="BU57" s="23" cm="1">
        <f t="array" aca="1" ref="BU57" ca="1">-SUMPRODUCT($AP7:$AU7,TRANSPOSE(BU$45:BU$50))/$AL7+BU50</f>
        <v>-0.36788054195334541</v>
      </c>
      <c r="BV57" s="23" cm="1">
        <f t="array" aca="1" ref="BV57" ca="1">-SUMPRODUCT($AP7:$AU7,TRANSPOSE(BV$45:BV$50))/$AL7+BV50</f>
        <v>-0.36861563650482021</v>
      </c>
      <c r="BW57" s="23" cm="1">
        <f t="array" aca="1" ref="BW57" ca="1">-SUMPRODUCT($AP7:$AU7,TRANSPOSE(BW$45:BW$50))/$AL7+BW50</f>
        <v>-0.36928968916188398</v>
      </c>
      <c r="BX57" s="23" cm="1">
        <f t="array" aca="1" ref="BX57" ca="1">-SUMPRODUCT($AP7:$AU7,TRANSPOSE(BX$45:BX$50))/$AL7+BX50</f>
        <v>-0.36990670612011345</v>
      </c>
      <c r="BY57" s="23" cm="1">
        <f t="array" aca="1" ref="BY57" ca="1">-SUMPRODUCT($AP7:$AU7,TRANSPOSE(BY$45:BY$50))/$AL7+BY50</f>
        <v>-0.37047000558960275</v>
      </c>
      <c r="BZ57" s="23" cm="1">
        <f t="array" aca="1" ref="BZ57" ca="1">-SUMPRODUCT($AP7:$AU7,TRANSPOSE(BZ$45:BZ$50))/$AL7+BZ50</f>
        <v>-0.37098237163767589</v>
      </c>
      <c r="CA57" s="23" cm="1">
        <f t="array" aca="1" ref="CA57" ca="1">-SUMPRODUCT($AP7:$AU7,TRANSPOSE(CA$45:CA$50))/$AL7+CA50</f>
        <v>-0.37144617420731607</v>
      </c>
      <c r="CB57" s="23" cm="1">
        <f t="array" aca="1" ref="CB57" ca="1">-SUMPRODUCT($AP7:$AU7,TRANSPOSE(CB$45:CB$50))/$AL7+CB50</f>
        <v>-0.37186346275410431</v>
      </c>
      <c r="CC57" s="23" cm="1">
        <f t="array" aca="1" ref="CC57" ca="1">-SUMPRODUCT($AP7:$AU7,TRANSPOSE(CC$45:CC$50))/$AL7+CC50</f>
        <v>-0.37223603922348569</v>
      </c>
      <c r="CD57" s="23" cm="1">
        <f t="array" aca="1" ref="CD57" ca="1">-SUMPRODUCT($AP7:$AU7,TRANSPOSE(CD$45:CD$50))/$AL7+CD50</f>
        <v>-0.37256551480221556</v>
      </c>
      <c r="CE57" s="23" cm="1">
        <f t="array" aca="1" ref="CE57" ca="1">-SUMPRODUCT($AP7:$AU7,TRANSPOSE(CE$45:CE$50))/$AL7+CE50</f>
        <v>-0.37285335390300034</v>
      </c>
      <c r="CF57" s="23" cm="1">
        <f t="array" aca="1" ref="CF57" ca="1">-SUMPRODUCT($AP7:$AU7,TRANSPOSE(CF$45:CF$50))/$AL7+CF50</f>
        <v>-0.37310090809604457</v>
      </c>
      <c r="CG57" s="23" cm="1">
        <f t="array" aca="1" ref="CG57" ca="1">-SUMPRODUCT($AP7:$AU7,TRANSPOSE(CG$45:CG$50))/$AL7+CG50</f>
        <v>-0.37330944212621642</v>
      </c>
      <c r="CH57" s="23" cm="1">
        <f t="array" aca="1" ref="CH57" ca="1">-SUMPRODUCT($AP7:$AU7,TRANSPOSE(CH$45:CH$50))/$AL7+CH50</f>
        <v>-0.37348015370736293</v>
      </c>
      <c r="CI57" s="23" cm="1">
        <f t="array" aca="1" ref="CI57" ca="1">-SUMPRODUCT($AP7:$AU7,TRANSPOSE(CI$45:CI$50))/$AL7+CI50</f>
        <v>-0.37361418843509314</v>
      </c>
      <c r="CJ57" s="23" cm="1">
        <f t="array" aca="1" ref="CJ57" ca="1">-SUMPRODUCT($AP7:$AU7,TRANSPOSE(CJ$45:CJ$50))/$AL7+CJ50</f>
        <v>-0.37371265088339239</v>
      </c>
      <c r="CK57" s="23" cm="1">
        <f t="array" aca="1" ref="CK57" ca="1">-SUMPRODUCT($AP7:$AU7,TRANSPOSE(CK$45:CK$50))/$AL7+CK50</f>
        <v>-0.37377661273190094</v>
      </c>
      <c r="CL57" s="23" cm="1">
        <f t="array" aca="1" ref="CL57" ca="1">-SUMPRODUCT($AP7:$AU7,TRANSPOSE(CL$45:CL$50))/$AL7+CL50</f>
        <v>-0.37380711859689558</v>
      </c>
      <c r="CM57" s="23" cm="1">
        <f t="array" aca="1" ref="CM57" ca="1">-SUMPRODUCT($AP7:$AU7,TRANSPOSE(CM$45:CM$50))/$AL7+CM50</f>
        <v>-0.37380519010035085</v>
      </c>
      <c r="CN57" s="23" cm="1">
        <f t="array" aca="1" ref="CN57" ca="1">-SUMPRODUCT($AP7:$AU7,TRANSPOSE(CN$45:CN$50))/$AL7+CN50</f>
        <v>-0.37377182860055358</v>
      </c>
      <c r="CO57" s="23" cm="1">
        <f t="array" aca="1" ref="CO57" ca="1">-SUMPRODUCT($AP7:$AU7,TRANSPOSE(CO$45:CO$50))/$AL7+CO50</f>
        <v>-0.37370801691890543</v>
      </c>
      <c r="CP57" s="23" cm="1">
        <f t="array" aca="1" ref="CP57" ca="1">-SUMPRODUCT($AP7:$AU7,TRANSPOSE(CP$45:CP$50))/$AL7+CP50</f>
        <v>-0.37361472032631571</v>
      </c>
      <c r="CQ57" s="23" cm="1">
        <f t="array" aca="1" ref="CQ57" ca="1">-SUMPRODUCT($AP7:$AU7,TRANSPOSE(CQ$45:CQ$50))/$AL7+CQ50</f>
        <v>-0.37349288699548489</v>
      </c>
      <c r="CR57" s="23" cm="1">
        <f t="array" aca="1" ref="CR57" ca="1">-SUMPRODUCT($AP7:$AU7,TRANSPOSE(CR$45:CR$50))/$AL7+CR50</f>
        <v>-0.37334344807962538</v>
      </c>
      <c r="CS57" s="23" cm="1">
        <f t="array" aca="1" ref="CS57" ca="1">-SUMPRODUCT($AP7:$AU7,TRANSPOSE(CS$45:CS$50))/$AL7+CS50</f>
        <v>-0.37316731754156673</v>
      </c>
      <c r="CT57" s="23" cm="1">
        <f t="array" aca="1" ref="CT57" ca="1">-SUMPRODUCT($AP7:$AU7,TRANSPOSE(CT$45:CT$50))/$AL7+CT50</f>
        <v>-0.37296539182797311</v>
      </c>
      <c r="CU57" s="23" cm="1">
        <f t="array" aca="1" ref="CU57" ca="1">-SUMPRODUCT($AP7:$AU7,TRANSPOSE(CU$45:CU$50))/$AL7+CU50</f>
        <v>-0.37273854946015539</v>
      </c>
      <c r="CV57" s="23" cm="1">
        <f t="array" aca="1" ref="CV57" ca="1">-SUMPRODUCT($AP7:$AU7,TRANSPOSE(CV$45:CV$50))/$AL7+CV50</f>
        <v>-0.37248765059453548</v>
      </c>
      <c r="CW57" s="23" cm="1">
        <f t="array" aca="1" ref="CW57" ca="1">-SUMPRODUCT($AP7:$AU7,TRANSPOSE(CW$45:CW$50))/$AL7+CW50</f>
        <v>-0.37221353659127965</v>
      </c>
      <c r="CX57" s="23" cm="1">
        <f t="array" aca="1" ref="CX57" ca="1">-SUMPRODUCT($AP7:$AU7,TRANSPOSE(CX$45:CX$50))/$AL7+CX50</f>
        <v>-0.37191702961823048</v>
      </c>
      <c r="CY57" s="23" cm="1">
        <f t="array" aca="1" ref="CY57" ca="1">-SUMPRODUCT($AP7:$AU7,TRANSPOSE(CY$45:CY$50))/$AL7+CY50</f>
        <v>-0.37159893230839769</v>
      </c>
      <c r="CZ57" s="23" cm="1">
        <f t="array" aca="1" ref="CZ57" ca="1">-SUMPRODUCT($AP7:$AU7,TRANSPOSE(CZ$45:CZ$50))/$AL7+CZ50</f>
        <v>-0.37126002748243397</v>
      </c>
      <c r="DA57" s="23" cm="1">
        <f t="array" aca="1" ref="DA57" ca="1">-SUMPRODUCT($AP7:$AU7,TRANSPOSE(DA$45:DA$50))/$AL7+DA50</f>
        <v>-0.37090107794231508</v>
      </c>
      <c r="DB57" s="23" cm="1">
        <f t="array" aca="1" ref="DB57" ca="1">-SUMPRODUCT($AP7:$AU7,TRANSPOSE(DB$45:DB$50))/$AL7+DB50</f>
        <v>-0.37052282633852757</v>
      </c>
      <c r="DC57" s="23" cm="1">
        <f t="array" aca="1" ref="DC57" ca="1">-SUMPRODUCT($AP7:$AU7,TRANSPOSE(DC$45:DC$50))/$AL7+DC50</f>
        <v>-0.37012599511019229</v>
      </c>
      <c r="DD57" s="23" cm="1">
        <f t="array" aca="1" ref="DD57" ca="1">-SUMPRODUCT($AP7:$AU7,TRANSPOSE(DD$45:DD$50))/$AL7+DD50</f>
        <v>-0.36971128649547297</v>
      </c>
      <c r="DE57" s="23" cm="1">
        <f t="array" aca="1" ref="DE57" ca="1">-SUMPRODUCT($AP7:$AU7,TRANSPOSE(DE$45:DE$50))/$AL7+DE50</f>
        <v>-0.36927938260819898</v>
      </c>
      <c r="DF57" s="23" cm="1">
        <f t="array" aca="1" ref="DF57" ca="1">-SUMPRODUCT($AP7:$AU7,TRANSPOSE(DF$45:DF$50))/$AL7+DF50</f>
        <v>-0.36883094557568552</v>
      </c>
      <c r="DG57" s="23" cm="1">
        <f t="array" aca="1" ref="DG57" ca="1">-SUMPRODUCT($AP7:$AU7,TRANSPOSE(DG$45:DG$50))/$AL7+DG50</f>
        <v>-0.36836661773218426</v>
      </c>
      <c r="DH57" s="23" cm="1">
        <f t="array" aca="1" ref="DH57" ca="1">-SUMPRODUCT($AP7:$AU7,TRANSPOSE(DH$45:DH$50))/$AL7+DH50</f>
        <v>-0.36788702186213668</v>
      </c>
      <c r="DI57" s="23" cm="1">
        <f t="array" aca="1" ref="DI57" ca="1">-SUMPRODUCT($AP7:$AU7,TRANSPOSE(DI$45:DI$50))/$AL7+DI50</f>
        <v>-0.3673927614873469</v>
      </c>
      <c r="DJ57" s="23" cm="1">
        <f t="array" aca="1" ref="DJ57" ca="1">-SUMPRODUCT($AP7:$AU7,TRANSPOSE(DJ$45:DJ$50))/$AL7+DJ50</f>
        <v>-0.36688442119231385</v>
      </c>
      <c r="DK57" s="23" cm="1">
        <f t="array" aca="1" ref="DK57" ca="1">-SUMPRODUCT($AP7:$AU7,TRANSPOSE(DK$45:DK$50))/$AL7+DK50</f>
        <v>-0.36636256698217862</v>
      </c>
      <c r="DL57" s="23" cm="1">
        <f t="array" aca="1" ref="DL57" ca="1">-SUMPRODUCT($AP7:$AU7,TRANSPOSE(DL$45:DL$50))/$AL7+DL50</f>
        <v>-0.36582774666805407</v>
      </c>
      <c r="DM57" s="23" cm="1">
        <f t="array" aca="1" ref="DM57" ca="1">-SUMPRODUCT($AP7:$AU7,TRANSPOSE(DM$45:DM$50))/$AL7+DM50</f>
        <v>-0.3652804902748501</v>
      </c>
      <c r="DN57" s="23" cm="1">
        <f t="array" aca="1" ref="DN57" ca="1">-SUMPRODUCT($AP7:$AU7,TRANSPOSE(DN$45:DN$50))/$AL7+DN50</f>
        <v>-0.36472131046709633</v>
      </c>
      <c r="DO57" s="23" cm="1">
        <f t="array" aca="1" ref="DO57" ca="1">-SUMPRODUCT($AP7:$AU7,TRANSPOSE(DO$45:DO$50))/$AL7+DO50</f>
        <v>-0.3641507029886476</v>
      </c>
      <c r="DP57" s="23" cm="1">
        <f t="array" aca="1" ref="DP57" ca="1">-SUMPRODUCT($AP7:$AU7,TRANSPOSE(DP$45:DP$50))/$AL7+DP50</f>
        <v>-0.36356914711256161</v>
      </c>
      <c r="DQ57" s="23" cm="1">
        <f t="array" aca="1" ref="DQ57" ca="1">-SUMPRODUCT($AP7:$AU7,TRANSPOSE(DQ$45:DQ$50))/$AL7+DQ50</f>
        <v>-0.36297710609781048</v>
      </c>
      <c r="DR57" s="23" cm="1">
        <f t="array" aca="1" ref="DR57" ca="1">-SUMPRODUCT($AP7:$AU7,TRANSPOSE(DR$45:DR$50))/$AL7+DR50</f>
        <v>-0.36237502764986501</v>
      </c>
      <c r="DS57" s="23" cm="1">
        <f t="array" aca="1" ref="DS57" ca="1">-SUMPRODUCT($AP7:$AU7,TRANSPOSE(DS$45:DS$50))/$AL7+DS50</f>
        <v>-0.36176334438253299</v>
      </c>
      <c r="DT57" s="23" cm="1">
        <f t="array" aca="1" ref="DT57" ca="1">-SUMPRODUCT($AP7:$AU7,TRANSPOSE(DT$45:DT$50))/$AL7+DT50</f>
        <v>-0.36114247427876134</v>
      </c>
      <c r="DU57" s="23" cm="1">
        <f t="array" aca="1" ref="DU57" ca="1">-SUMPRODUCT($AP7:$AU7,TRANSPOSE(DU$45:DU$50))/$AL7+DU50</f>
        <v>-0.36051282114841449</v>
      </c>
      <c r="DV57" s="23" cm="1">
        <f t="array" aca="1" ref="DV57" ca="1">-SUMPRODUCT($AP7:$AU7,TRANSPOSE(DV$45:DV$50))/$AL7+DV50</f>
        <v>-0.35987477508131643</v>
      </c>
      <c r="DW57" s="23" cm="1">
        <f t="array" aca="1" ref="DW57" ca="1">-SUMPRODUCT($AP7:$AU7,TRANSPOSE(DW$45:DW$50))/$AL7+DW50</f>
        <v>-0.35922871289410008</v>
      </c>
      <c r="DX57" s="23" cm="1">
        <f t="array" aca="1" ref="DX57" ca="1">-SUMPRODUCT($AP7:$AU7,TRANSPOSE(DX$45:DX$50))/$AL7+DX50</f>
        <v>-0.35857499856963537</v>
      </c>
      <c r="DY57" s="23" cm="1">
        <f t="array" aca="1" ref="DY57" ca="1">-SUMPRODUCT($AP7:$AU7,TRANSPOSE(DY$45:DY$50))/$AL7+DY50</f>
        <v>-0.35791398368801475</v>
      </c>
      <c r="DZ57" s="23" cm="1">
        <f t="array" aca="1" ref="DZ57" ca="1">-SUMPRODUCT($AP7:$AU7,TRANSPOSE(DZ$45:DZ$50))/$AL7+DZ50</f>
        <v>-0.35724600784826044</v>
      </c>
      <c r="EA57" s="23" cm="1">
        <f t="array" aca="1" ref="EA57" ca="1">-SUMPRODUCT($AP7:$AU7,TRANSPOSE(EA$45:EA$50))/$AL7+EA50</f>
        <v>-0.35657139908008206</v>
      </c>
      <c r="EB57" s="23" cm="1">
        <f t="array" aca="1" ref="EB57" ca="1">-SUMPRODUCT($AP7:$AU7,TRANSPOSE(EB$45:EB$50))/$AL7+EB50</f>
        <v>-0.35589047424516079</v>
      </c>
      <c r="EC57" s="23" cm="1">
        <f t="array" aca="1" ref="EC57" ca="1">-SUMPRODUCT($AP7:$AU7,TRANSPOSE(EC$45:EC$50))/$AL7+EC50</f>
        <v>-0.3552035394275645</v>
      </c>
      <c r="ED57" s="23" cm="1">
        <f t="array" aca="1" ref="ED57" ca="1">-SUMPRODUCT($AP7:$AU7,TRANSPOSE(ED$45:ED$50))/$AL7+ED50</f>
        <v>-0.35451089031301086</v>
      </c>
      <c r="EE57" s="23" cm="1">
        <f t="array" aca="1" ref="EE57" ca="1">-SUMPRODUCT($AP7:$AU7,TRANSPOSE(EE$45:EE$50))/$AL7+EE50</f>
        <v>-0.35381281255679708</v>
      </c>
      <c r="EF57" s="23" cm="1">
        <f t="array" aca="1" ref="EF57" ca="1">-SUMPRODUCT($AP7:$AU7,TRANSPOSE(EF$45:EF$50))/$AL7+EF50</f>
        <v>-0.35310958214029581</v>
      </c>
      <c r="EG57" s="23" cm="1">
        <f t="array" aca="1" ref="EG57" ca="1">-SUMPRODUCT($AP7:$AU7,TRANSPOSE(EG$45:EG$50))/$AL7+EG50</f>
        <v>-0.35240146571599595</v>
      </c>
      <c r="EH57" s="23" cm="1">
        <f t="array" aca="1" ref="EH57" ca="1">-SUMPRODUCT($AP7:$AU7,TRANSPOSE(EH$45:EH$50))/$AL7+EH50</f>
        <v>-0.35168872094112724</v>
      </c>
      <c r="EI57" s="23" cm="1">
        <f t="array" aca="1" ref="EI57" ca="1">-SUMPRODUCT($AP7:$AU7,TRANSPOSE(EI$45:EI$50))/$AL7+EI50</f>
        <v>-0.35097159679996109</v>
      </c>
      <c r="EJ57" s="23" cm="1">
        <f t="array" aca="1" ref="EJ57" ca="1">-SUMPRODUCT($AP7:$AU7,TRANSPOSE(EJ$45:EJ$50))/$AL7+EJ50</f>
        <v>-0.35025033391492821</v>
      </c>
      <c r="EK57" s="23" cm="1">
        <f t="array" aca="1" ref="EK57" ca="1">-SUMPRODUCT($AP7:$AU7,TRANSPOSE(EK$45:EK$50))/$AL7+EK50</f>
        <v>-0.34952516484672896</v>
      </c>
      <c r="EL57" s="23" cm="1">
        <f t="array" aca="1" ref="EL57" ca="1">-SUMPRODUCT($AP7:$AU7,TRANSPOSE(EL$45:EL$50))/$AL7+EL50</f>
        <v>-0.34879631438364433</v>
      </c>
      <c r="EM57" s="23" cm="1">
        <f t="array" aca="1" ref="EM57" ca="1">-SUMPRODUCT($AP7:$AU7,TRANSPOSE(EM$45:EM$50))/$AL7+EM50</f>
        <v>-0.34806399982028202</v>
      </c>
      <c r="EN57" s="23" cm="1">
        <f t="array" aca="1" ref="EN57" ca="1">-SUMPRODUCT($AP7:$AU7,TRANSPOSE(EN$45:EN$50))/$AL7+EN50</f>
        <v>-0.34732843122601043</v>
      </c>
      <c r="EO57" s="23" cm="1">
        <f t="array" aca="1" ref="EO57" ca="1">-SUMPRODUCT($AP7:$AU7,TRANSPOSE(EO$45:EO$50))/$AL7+EO50</f>
        <v>-0.34658981170335207</v>
      </c>
      <c r="EP57" s="23" cm="1">
        <f t="array" aca="1" ref="EP57" ca="1">-SUMPRODUCT($AP7:$AU7,TRANSPOSE(EP$45:EP$50))/$AL7+EP50</f>
        <v>-0.34584833763661604</v>
      </c>
      <c r="EQ57" s="23" cm="1">
        <f t="array" aca="1" ref="EQ57" ca="1">-SUMPRODUCT($AP7:$AU7,TRANSPOSE(EQ$45:EQ$50))/$AL7+EQ50</f>
        <v>-0.34510419893106087</v>
      </c>
      <c r="ER57" s="23" cm="1">
        <f t="array" aca="1" ref="ER57" ca="1">-SUMPRODUCT($AP7:$AU7,TRANSPOSE(ER$45:ER$50))/$AL7+ER50</f>
        <v>-0.34435757924288413</v>
      </c>
      <c r="ES57" s="23" cm="1">
        <f t="array" aca="1" ref="ES57" ca="1">-SUMPRODUCT($AP7:$AU7,TRANSPOSE(ES$45:ES$50))/$AL7+ES50</f>
        <v>-0.3436086562003372</v>
      </c>
    </row>
    <row r="58" spans="1:149">
      <c r="A58" s="6">
        <f ca="1">LN((RAND()^(-Results!$E$4))-1)</f>
        <v>-3.1881388930318857</v>
      </c>
      <c r="B58" s="6">
        <f ca="1">LN((RAND()^(-Results!$E$4))-1)</f>
        <v>3.6774693334671871</v>
      </c>
      <c r="C58" s="6">
        <f ca="1">LN((RAND()^(-Results!$E$4))-1)</f>
        <v>3.6154108736981896</v>
      </c>
      <c r="D58" s="6">
        <f ca="1">LN((RAND()^(-Results!$E$4))-1)</f>
        <v>3.1908477677711522</v>
      </c>
      <c r="E58" s="6">
        <f ca="1">LN((RAND()^(-Results!$E$4))-1)</f>
        <v>5.2027125476951328</v>
      </c>
      <c r="F58" s="6">
        <f ca="1">LN((RAND()^(-Results!$E$4))-1)</f>
        <v>1.8324525944008361</v>
      </c>
      <c r="G58" s="6">
        <f ca="1">LN((RAND()^(-Results!$E$4))-1)</f>
        <v>0.32828414804238221</v>
      </c>
      <c r="H58" s="6">
        <f t="shared" ca="1" si="0"/>
        <v>-2.1487483889731713</v>
      </c>
      <c r="I58" s="10">
        <f ca="1">SUMPRODUCT(J58:O58,Results!B$12:G$12)+Results!$E$5*H58</f>
        <v>-14.650945882527676</v>
      </c>
      <c r="J58" s="10">
        <f ca="1">SUMPRODUCT($A58:$F58,Results!$B$15:$G$15)</f>
        <v>14.572801157837642</v>
      </c>
      <c r="K58" s="10">
        <f ca="1">SUMPRODUCT($A58:$F58,Results!$B$16:$G$16)</f>
        <v>6.7328211474133539</v>
      </c>
      <c r="L58" s="10">
        <f ca="1">SUMPRODUCT($A58:$F58,Results!$B$17:$G$17)</f>
        <v>-8.1324685861736352</v>
      </c>
      <c r="M58" s="10">
        <f ca="1">SUMPRODUCT($A58:$F58,Results!$B$18:$G$18)</f>
        <v>-19.650325026037752</v>
      </c>
      <c r="N58" s="10">
        <f ca="1">SUMPRODUCT($A58:$F58,Results!$B$19:$G$19)</f>
        <v>-13.439450015916625</v>
      </c>
      <c r="O58" s="10">
        <f ca="1">SUMPRODUCT($A58:$F58,Results!$B$20:$G$20)</f>
        <v>-26.26132033325608</v>
      </c>
      <c r="P58" s="10" cm="1">
        <f t="array" aca="1" ref="P58" ca="1">SUMPRODUCT(J58:O58,TRANSPOSE(BL$20:BL$25))+$AD$20-$BL$27</f>
        <v>-8.3572077403663485</v>
      </c>
      <c r="Q58" s="10" cm="1">
        <f t="array" aca="1" ref="Q58" ca="1">SUMPRODUCT(J58:O58,TRANSPOSE(ES$20:ES$25))+$AD$20-$ES$27</f>
        <v>-2.2820166035951424</v>
      </c>
      <c r="R58" s="10">
        <f ca="1">I58-Results!$E$5*H58</f>
        <v>-1.758455548688648</v>
      </c>
      <c r="S58" s="10" cm="1">
        <f t="array" aca="1" ref="S58" ca="1">SUMPRODUCT(J58:O58,TRANSPOSE(AR$28:AR$33))+$AD$20-$AC$26</f>
        <v>-28.194924570440186</v>
      </c>
      <c r="T58" s="10">
        <f ca="1">SUMPRODUCT(J58:O58,Results!K$9:P$9)</f>
        <v>-2.7576713965254118</v>
      </c>
      <c r="U58" s="10">
        <f ca="1">SUMPRODUCT(J58:O58,Results!K$9:P$9)+$AD$20-$AC$31</f>
        <v>-2.6870760853730751</v>
      </c>
      <c r="V58" s="10">
        <f t="shared" ca="1" si="1"/>
        <v>-6.2937381421613274</v>
      </c>
      <c r="W58" s="10">
        <f t="shared" ca="1" si="2"/>
        <v>-12.368929278932534</v>
      </c>
      <c r="X58" s="10">
        <f t="shared" ca="1" si="3"/>
        <v>-12.892490333839028</v>
      </c>
      <c r="Y58" s="10">
        <f t="shared" ca="1" si="4"/>
        <v>13.54397868791251</v>
      </c>
      <c r="Z58" s="10">
        <f t="shared" ca="1" si="5"/>
        <v>12.041244368766868</v>
      </c>
      <c r="AA58" s="10">
        <f t="shared" ca="1" si="6"/>
        <v>-11.963869797154601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 spans="1:149">
      <c r="A59" s="6">
        <f ca="1">LN((RAND()^(-Results!$E$4))-1)</f>
        <v>0.8077024195281004</v>
      </c>
      <c r="B59" s="6">
        <f ca="1">LN((RAND()^(-Results!$E$4))-1)</f>
        <v>1.1485864818051719</v>
      </c>
      <c r="C59" s="6">
        <f ca="1">LN((RAND()^(-Results!$E$4))-1)</f>
        <v>1.7830651759153895</v>
      </c>
      <c r="D59" s="6">
        <f ca="1">LN((RAND()^(-Results!$E$4))-1)</f>
        <v>0.64555380255274808</v>
      </c>
      <c r="E59" s="6">
        <f ca="1">LN((RAND()^(-Results!$E$4))-1)</f>
        <v>5.89392484715263</v>
      </c>
      <c r="F59" s="6">
        <f ca="1">LN((RAND()^(-Results!$E$4))-1)</f>
        <v>3.6473428781914023</v>
      </c>
      <c r="G59" s="6">
        <f ca="1">LN((RAND()^(-Results!$E$4))-1)</f>
        <v>-2.7495651011941837</v>
      </c>
      <c r="H59" s="6">
        <f t="shared" ca="1" si="0"/>
        <v>-5.2265976382097374</v>
      </c>
      <c r="I59" s="10">
        <f ca="1">SUMPRODUCT(J59:O59,Results!B$12:G$12)+Results!$E$5*H59</f>
        <v>-56.888631507370093</v>
      </c>
      <c r="J59" s="10">
        <f ca="1">SUMPRODUCT($A59:$F59,Results!$B$15:$G$15)</f>
        <v>11.845914880859263</v>
      </c>
      <c r="K59" s="10">
        <f ca="1">SUMPRODUCT($A59:$F59,Results!$B$16:$G$16)</f>
        <v>-4.2447281119732612</v>
      </c>
      <c r="L59" s="10">
        <f ca="1">SUMPRODUCT($A59:$F59,Results!$B$17:$G$17)</f>
        <v>-3.0979365796833171</v>
      </c>
      <c r="M59" s="10">
        <f ca="1">SUMPRODUCT($A59:$F59,Results!$B$18:$G$18)</f>
        <v>-7.6981405586234617</v>
      </c>
      <c r="N59" s="10">
        <f ca="1">SUMPRODUCT($A59:$F59,Results!$B$19:$G$19)</f>
        <v>1.52315099765471</v>
      </c>
      <c r="O59" s="10">
        <f ca="1">SUMPRODUCT($A59:$F59,Results!$B$20:$G$20)</f>
        <v>-17.616406146606863</v>
      </c>
      <c r="P59" s="10" cm="1">
        <f t="array" aca="1" ref="P59" ca="1">SUMPRODUCT(J59:O59,TRANSPOSE(BL$20:BL$25))+$AD$20-$BL$27</f>
        <v>-23.572382914425027</v>
      </c>
      <c r="Q59" s="10" cm="1">
        <f t="array" aca="1" ref="Q59" ca="1">SUMPRODUCT(J59:O59,TRANSPOSE(ES$20:ES$25))+$AD$20-$ES$27</f>
        <v>-23.678405463555322</v>
      </c>
      <c r="R59" s="10">
        <f ca="1">I59-Results!$E$5*H59</f>
        <v>-25.529045678111668</v>
      </c>
      <c r="S59" s="10" cm="1">
        <f t="array" aca="1" ref="S59" ca="1">SUMPRODUCT(J59:O59,TRANSPOSE(AR$28:AR$33))+$AD$20-$AC$26</f>
        <v>-21.533518058017926</v>
      </c>
      <c r="T59" s="10">
        <f ca="1">SUMPRODUCT(J59:O59,Results!K$9:P$9)</f>
        <v>-25.835117584304285</v>
      </c>
      <c r="U59" s="10">
        <f ca="1">SUMPRODUCT(J59:O59,Results!K$9:P$9)+$AD$20-$AC$31</f>
        <v>-25.76452227315195</v>
      </c>
      <c r="V59" s="10">
        <f t="shared" ca="1" si="1"/>
        <v>-33.316248592945065</v>
      </c>
      <c r="W59" s="10">
        <f t="shared" ca="1" si="2"/>
        <v>-33.210226043814771</v>
      </c>
      <c r="X59" s="10">
        <f t="shared" ca="1" si="3"/>
        <v>-31.359585829258425</v>
      </c>
      <c r="Y59" s="10">
        <f t="shared" ca="1" si="4"/>
        <v>-35.355113449352167</v>
      </c>
      <c r="Z59" s="10">
        <f t="shared" ca="1" si="5"/>
        <v>-30.196441256075548</v>
      </c>
      <c r="AA59" s="10">
        <f t="shared" ca="1" si="6"/>
        <v>-31.124109234218142</v>
      </c>
      <c r="AW59" s="21" t="s">
        <v>107</v>
      </c>
      <c r="AY59" s="13">
        <f ca="1">SUMPRODUCT(AY45:AY50,AY52:AY57)</f>
        <v>0.16778759975832536</v>
      </c>
      <c r="AZ59" s="13">
        <f ca="1">SUMPRODUCT(AZ45:AZ50,AZ52:AZ57)</f>
        <v>0.66409775504129498</v>
      </c>
      <c r="BA59" s="13">
        <f ca="1">SUMPRODUCT(BA45:BA50,BA52:BA57)</f>
        <v>0.72932350990802453</v>
      </c>
      <c r="BB59" s="13">
        <f ca="1">SUMPRODUCT(BB45:BB50,BB52:BB57)</f>
        <v>0.77976596401794618</v>
      </c>
      <c r="BC59" s="13">
        <f ca="1">SUMPRODUCT(BC45:BC50,BC52:BC57)</f>
        <v>0.8015961555911002</v>
      </c>
      <c r="BD59" s="13">
        <f ca="1">SUMPRODUCT(BD45:BD50,BD52:BD57)</f>
        <v>0.81587645808325315</v>
      </c>
      <c r="BE59" s="13">
        <f ca="1">SUMPRODUCT(BE45:BE50,BE52:BE57)</f>
        <v>0.82506608822783734</v>
      </c>
      <c r="BF59" s="13">
        <f ca="1">SUMPRODUCT(BF45:BF50,BF52:BF57)</f>
        <v>0.83161730022339453</v>
      </c>
      <c r="BG59" s="13">
        <f ca="1">SUMPRODUCT(BG45:BG50,BG52:BG57)</f>
        <v>0.83645652738474841</v>
      </c>
      <c r="BH59" s="13">
        <f ca="1">SUMPRODUCT(BH45:BH50,BH52:BH57)</f>
        <v>0.84018586577324272</v>
      </c>
      <c r="BI59" s="13">
        <f ca="1">SUMPRODUCT(BI45:BI50,BI52:BI57)</f>
        <v>0.84314528190278182</v>
      </c>
      <c r="BJ59" s="13">
        <f ca="1">SUMPRODUCT(BJ45:BJ50,BJ52:BJ57)</f>
        <v>0.84555622197667557</v>
      </c>
      <c r="BK59" s="13">
        <f ca="1">SUMPRODUCT(BK45:BK50,BK52:BK57)</f>
        <v>0.84756408611778222</v>
      </c>
      <c r="BL59" s="13">
        <f ca="1">SUMPRODUCT(BL45:BL50,BL52:BL57)</f>
        <v>0.84926932368685215</v>
      </c>
      <c r="BM59" s="13">
        <f ca="1">SUMPRODUCT(BM45:BM50,BM52:BM57)</f>
        <v>0.85074303626182957</v>
      </c>
      <c r="BN59" s="13">
        <f ca="1">SUMPRODUCT(BN45:BN50,BN52:BN57)</f>
        <v>0.85203693833608951</v>
      </c>
      <c r="BO59" s="13">
        <f ca="1">SUMPRODUCT(BO45:BO50,BO52:BO57)</f>
        <v>0.85318940914784946</v>
      </c>
      <c r="BP59" s="13">
        <f ca="1">SUMPRODUCT(BP45:BP50,BP52:BP57)</f>
        <v>0.8542294481724092</v>
      </c>
      <c r="BQ59" s="13">
        <f ca="1">SUMPRODUCT(BQ45:BQ50,BQ52:BQ57)</f>
        <v>0.85517929464974984</v>
      </c>
      <c r="BR59" s="13">
        <f ca="1">SUMPRODUCT(BR45:BR50,BR52:BR57)</f>
        <v>0.85605622058121011</v>
      </c>
      <c r="BS59" s="13">
        <f ca="1">SUMPRODUCT(BS45:BS50,BS52:BS57)</f>
        <v>0.85687378309303686</v>
      </c>
      <c r="BT59" s="13">
        <f ca="1">SUMPRODUCT(BT45:BT50,BT52:BT57)</f>
        <v>0.85764271837226147</v>
      </c>
      <c r="BU59" s="13">
        <f ca="1">SUMPRODUCT(BU45:BU50,BU52:BU57)</f>
        <v>0.85837159135920771</v>
      </c>
      <c r="BV59" s="13">
        <f ca="1">SUMPRODUCT(BV45:BV50,BV52:BV57)</f>
        <v>0.85906727594915366</v>
      </c>
      <c r="BW59" s="13">
        <f ca="1">SUMPRODUCT(BW45:BW50,BW52:BW57)</f>
        <v>0.85973531529890446</v>
      </c>
      <c r="BX59" s="13">
        <f ca="1">SUMPRODUCT(BX45:BX50,BX52:BX57)</f>
        <v>0.86038019591624892</v>
      </c>
      <c r="BY59" s="13">
        <f ca="1">SUMPRODUCT(BY45:BY50,BY52:BY57)</f>
        <v>0.86100555877804386</v>
      </c>
      <c r="BZ59" s="13">
        <f ca="1">SUMPRODUCT(BZ45:BZ50,BZ52:BZ57)</f>
        <v>0.8616143637958632</v>
      </c>
      <c r="CA59" s="13">
        <f ca="1">SUMPRODUCT(CA45:CA50,CA52:CA57)</f>
        <v>0.8622090192560572</v>
      </c>
      <c r="CB59" s="13">
        <f ca="1">SUMPRODUCT(CB45:CB50,CB52:CB57)</f>
        <v>0.86279148463549471</v>
      </c>
      <c r="CC59" s="13">
        <f ca="1">SUMPRODUCT(CC45:CC50,CC52:CC57)</f>
        <v>0.86336335294329158</v>
      </c>
      <c r="CD59" s="13">
        <f ca="1">SUMPRODUCT(CD45:CD50,CD52:CD57)</f>
        <v>0.86392591714702371</v>
      </c>
      <c r="CE59" s="13">
        <f ca="1">SUMPRODUCT(CE45:CE50,CE52:CE57)</f>
        <v>0.86448022410195779</v>
      </c>
      <c r="CF59" s="13">
        <f ca="1">SUMPRODUCT(CF45:CF50,CF52:CF57)</f>
        <v>0.86502711857582415</v>
      </c>
      <c r="CG59" s="13">
        <f ca="1">SUMPRODUCT(CG45:CG50,CG52:CG57)</f>
        <v>0.86556727935638123</v>
      </c>
      <c r="CH59" s="13">
        <f ca="1">SUMPRODUCT(CH45:CH50,CH52:CH57)</f>
        <v>0.86610124898071283</v>
      </c>
      <c r="CI59" s="13">
        <f ca="1">SUMPRODUCT(CI45:CI50,CI52:CI57)</f>
        <v>0.86662945828975546</v>
      </c>
      <c r="CJ59" s="13">
        <f ca="1">SUMPRODUCT(CJ45:CJ50,CJ52:CJ57)</f>
        <v>0.86715224675793567</v>
      </c>
      <c r="CK59" s="13">
        <f ca="1">SUMPRODUCT(CK45:CK50,CK52:CK57)</f>
        <v>0.86766987935425532</v>
      </c>
      <c r="CL59" s="13">
        <f ca="1">SUMPRODUCT(CL45:CL50,CL52:CL57)</f>
        <v>0.86818256054197218</v>
      </c>
      <c r="CM59" s="13">
        <f ca="1">SUMPRODUCT(CM45:CM50,CM52:CM57)</f>
        <v>0.8686904459079694</v>
      </c>
      <c r="CN59" s="13">
        <f ca="1">SUMPRODUCT(CN45:CN50,CN52:CN57)</f>
        <v>0.86919365182181707</v>
      </c>
      <c r="CO59" s="13">
        <f ca="1">SUMPRODUCT(CO45:CO50,CO52:CO57)</f>
        <v>0.86969226345237827</v>
      </c>
      <c r="CP59" s="13">
        <f ca="1">SUMPRODUCT(CP45:CP50,CP52:CP57)</f>
        <v>0.87018634141219153</v>
      </c>
      <c r="CQ59" s="13">
        <f ca="1">SUMPRODUCT(CQ45:CQ50,CQ52:CQ57)</f>
        <v>0.87067592725347631</v>
      </c>
      <c r="CR59" s="13">
        <f ca="1">SUMPRODUCT(CR45:CR50,CR52:CR57)</f>
        <v>0.87116104800199712</v>
      </c>
      <c r="CS59" s="13">
        <f ca="1">SUMPRODUCT(CS45:CS50,CS52:CS57)</f>
        <v>0.87164171988428751</v>
      </c>
      <c r="CT59" s="13">
        <f ca="1">SUMPRODUCT(CT45:CT50,CT52:CT57)</f>
        <v>0.87211795137848525</v>
      </c>
      <c r="CU59" s="13">
        <f ca="1">SUMPRODUCT(CU45:CU50,CU52:CU57)</f>
        <v>0.87258974569815595</v>
      </c>
      <c r="CV59" s="13">
        <f ca="1">SUMPRODUCT(CV45:CV50,CV52:CV57)</f>
        <v>0.8730571028011439</v>
      </c>
      <c r="CW59" s="13">
        <f ca="1">SUMPRODUCT(CW45:CW50,CW52:CW57)</f>
        <v>0.87352002100100479</v>
      </c>
      <c r="CX59" s="13">
        <f ca="1">SUMPRODUCT(CX45:CX50,CX52:CX57)</f>
        <v>0.87397849824646423</v>
      </c>
      <c r="CY59" s="13">
        <f ca="1">SUMPRODUCT(CY45:CY50,CY52:CY57)</f>
        <v>0.87443253312413882</v>
      </c>
      <c r="CZ59" s="13">
        <f ca="1">SUMPRODUCT(CZ45:CZ50,CZ52:CZ57)</f>
        <v>0.87488212563117862</v>
      </c>
      <c r="DA59" s="13">
        <f ca="1">SUMPRODUCT(DA45:DA50,DA52:DA57)</f>
        <v>0.87532727775722952</v>
      </c>
      <c r="DB59" s="13">
        <f ca="1">SUMPRODUCT(DB45:DB50,DB52:DB57)</f>
        <v>0.87576799390896909</v>
      </c>
      <c r="DC59" s="13">
        <f ca="1">SUMPRODUCT(DC45:DC50,DC52:DC57)</f>
        <v>0.87620428120527705</v>
      </c>
      <c r="DD59" s="13">
        <f ca="1">SUMPRODUCT(DD45:DD50,DD52:DD57)</f>
        <v>0.87663614966667525</v>
      </c>
      <c r="DE59" s="13">
        <f ca="1">SUMPRODUCT(DE45:DE50,DE52:DE57)</f>
        <v>0.87706361231894014</v>
      </c>
      <c r="DF59" s="13">
        <f ca="1">SUMPRODUCT(DF45:DF50,DF52:DF57)</f>
        <v>0.87748668522760154</v>
      </c>
      <c r="DG59" s="13">
        <f ca="1">SUMPRODUCT(DG45:DG50,DG52:DG57)</f>
        <v>0.87790538747734048</v>
      </c>
      <c r="DH59" s="13">
        <f ca="1">SUMPRODUCT(DH45:DH50,DH52:DH57)</f>
        <v>0.87831974110802224</v>
      </c>
      <c r="DI59" s="13">
        <f ca="1">SUMPRODUCT(DI45:DI50,DI52:DI57)</f>
        <v>0.87872977101713046</v>
      </c>
      <c r="DJ59" s="13">
        <f ca="1">SUMPRODUCT(DJ45:DJ50,DJ52:DJ57)</f>
        <v>0.87913550483675051</v>
      </c>
      <c r="DK59" s="13">
        <f ca="1">SUMPRODUCT(DK45:DK50,DK52:DK57)</f>
        <v>0.87953697279182563</v>
      </c>
      <c r="DL59" s="13">
        <f ca="1">SUMPRODUCT(DL45:DL50,DL52:DL57)</f>
        <v>0.8799342075452522</v>
      </c>
      <c r="DM59" s="13">
        <f ca="1">SUMPRODUCT(DM45:DM50,DM52:DM57)</f>
        <v>0.88032724403436147</v>
      </c>
      <c r="DN59" s="13">
        <f ca="1">SUMPRODUCT(DN45:DN50,DN52:DN57)</f>
        <v>0.88071611930251303</v>
      </c>
      <c r="DO59" s="13">
        <f ca="1">SUMPRODUCT(DO45:DO50,DO52:DO57)</f>
        <v>0.88110087232879342</v>
      </c>
      <c r="DP59" s="13">
        <f ca="1">SUMPRODUCT(DP45:DP50,DP52:DP57)</f>
        <v>0.88148154385824862</v>
      </c>
      <c r="DQ59" s="13">
        <f ca="1">SUMPRODUCT(DQ45:DQ50,DQ52:DQ57)</f>
        <v>0.88185817623454288</v>
      </c>
      <c r="DR59" s="13">
        <f ca="1">SUMPRODUCT(DR45:DR50,DR52:DR57)</f>
        <v>0.88223081323655017</v>
      </c>
      <c r="DS59" s="13">
        <f ca="1">SUMPRODUCT(DS45:DS50,DS52:DS57)</f>
        <v>0.88259949992002174</v>
      </c>
      <c r="DT59" s="13">
        <f ca="1">SUMPRODUCT(DT45:DT50,DT52:DT57)</f>
        <v>0.88296428246518455</v>
      </c>
      <c r="DU59" s="13">
        <f ca="1">SUMPRODUCT(DU45:DU50,DU52:DU57)</f>
        <v>0.88332520803088832</v>
      </c>
      <c r="DV59" s="13">
        <f ca="1">SUMPRODUCT(DV45:DV50,DV52:DV57)</f>
        <v>0.88368232461573282</v>
      </c>
      <c r="DW59" s="13">
        <f ca="1">SUMPRODUCT(DW45:DW50,DW52:DW57)</f>
        <v>0.88403568092641782</v>
      </c>
      <c r="DX59" s="13">
        <f ca="1">SUMPRODUCT(DX45:DX50,DX52:DX57)</f>
        <v>0.88438532625346566</v>
      </c>
      <c r="DY59" s="13">
        <f ca="1">SUMPRODUCT(DY45:DY50,DY52:DY57)</f>
        <v>0.88473131035432795</v>
      </c>
      <c r="DZ59" s="13">
        <f ca="1">SUMPRODUCT(DZ45:DZ50,DZ52:DZ57)</f>
        <v>0.8850736833438213</v>
      </c>
      <c r="EA59" s="13">
        <f ca="1">SUMPRODUCT(EA45:EA50,EA52:EA57)</f>
        <v>0.88541249559176571</v>
      </c>
      <c r="EB59" s="13">
        <f ca="1">SUMPRODUCT(EB45:EB50,EB52:EB57)</f>
        <v>0.88574779762764833</v>
      </c>
      <c r="EC59" s="13">
        <f ca="1">SUMPRODUCT(EC45:EC50,EC52:EC57)</f>
        <v>0.88607964005209572</v>
      </c>
      <c r="ED59" s="13">
        <f ca="1">SUMPRODUCT(ED45:ED50,ED52:ED57)</f>
        <v>0.88640807345490558</v>
      </c>
      <c r="EE59" s="13">
        <f ca="1">SUMPRODUCT(EE45:EE50,EE52:EE57)</f>
        <v>0.88673314833938066</v>
      </c>
      <c r="EF59" s="13">
        <f ca="1">SUMPRODUCT(EF45:EF50,EF52:EF57)</f>
        <v>0.88705491505266887</v>
      </c>
      <c r="EG59" s="13">
        <f ca="1">SUMPRODUCT(EG45:EG50,EG52:EG57)</f>
        <v>0.88737342372183847</v>
      </c>
      <c r="EH59" s="13">
        <f ca="1">SUMPRODUCT(EH45:EH50,EH52:EH57)</f>
        <v>0.88768872419538969</v>
      </c>
      <c r="EI59" s="13">
        <f ca="1">SUMPRODUCT(EI45:EI50,EI52:EI57)</f>
        <v>0.88800086598990358</v>
      </c>
      <c r="EJ59" s="13">
        <f ca="1">SUMPRODUCT(EJ45:EJ50,EJ52:EJ57)</f>
        <v>0.88830989824155793</v>
      </c>
      <c r="EK59" s="13">
        <f ca="1">SUMPRODUCT(EK45:EK50,EK52:EK57)</f>
        <v>0.88861586966221129</v>
      </c>
      <c r="EL59" s="13">
        <f ca="1">SUMPRODUCT(EL45:EL50,EL52:EL57)</f>
        <v>0.88891882849978809</v>
      </c>
      <c r="EM59" s="13">
        <f ca="1">SUMPRODUCT(EM45:EM50,EM52:EM57)</f>
        <v>0.88921882250270023</v>
      </c>
      <c r="EN59" s="13">
        <f ca="1">SUMPRODUCT(EN45:EN50,EN52:EN57)</f>
        <v>0.88951589888803828</v>
      </c>
      <c r="EO59" s="13">
        <f ca="1">SUMPRODUCT(EO45:EO50,EO52:EO57)</f>
        <v>0.88981010431330143</v>
      </c>
      <c r="EP59" s="13">
        <f ca="1">SUMPRODUCT(EP45:EP50,EP52:EP57)</f>
        <v>0.89010148485141316</v>
      </c>
      <c r="EQ59" s="13">
        <f ca="1">SUMPRODUCT(EQ45:EQ50,EQ52:EQ57)</f>
        <v>0.8903900859688112</v>
      </c>
      <c r="ER59" s="13">
        <f ca="1">SUMPRODUCT(ER45:ER50,ER52:ER57)</f>
        <v>0.89067595250639076</v>
      </c>
      <c r="ES59" s="13">
        <f ca="1">SUMPRODUCT(ES45:ES50,ES52:ES57)</f>
        <v>0.8909591286631029</v>
      </c>
    </row>
    <row r="60" spans="1:149">
      <c r="A60" s="6">
        <f ca="1">LN((RAND()^(-Results!$E$4))-1)</f>
        <v>2.2802337460770703</v>
      </c>
      <c r="B60" s="6">
        <f ca="1">LN((RAND()^(-Results!$E$4))-1)</f>
        <v>4.6350853386675987E-2</v>
      </c>
      <c r="C60" s="6">
        <f ca="1">LN((RAND()^(-Results!$E$4))-1)</f>
        <v>4.8382148383487102</v>
      </c>
      <c r="D60" s="6">
        <f ca="1">LN((RAND()^(-Results!$E$4))-1)</f>
        <v>1.0643101404730142</v>
      </c>
      <c r="E60" s="6">
        <f ca="1">LN((RAND()^(-Results!$E$4))-1)</f>
        <v>5.0680404679011781</v>
      </c>
      <c r="F60" s="6">
        <f ca="1">LN((RAND()^(-Results!$E$4))-1)</f>
        <v>1.0924864435338362</v>
      </c>
      <c r="G60" s="6">
        <f ca="1">LN((RAND()^(-Results!$E$4))-1)</f>
        <v>2.3693282952667034</v>
      </c>
      <c r="H60" s="6">
        <f t="shared" ca="1" si="0"/>
        <v>-0.10770424174885029</v>
      </c>
      <c r="I60" s="10">
        <f ca="1">SUMPRODUCT(J60:O60,Results!B$12:G$12)+Results!$E$5*H60</f>
        <v>-29.534081927368415</v>
      </c>
      <c r="J60" s="10">
        <f ca="1">SUMPRODUCT($A60:$F60,Results!$B$15:$G$15)</f>
        <v>9.3145673688189952</v>
      </c>
      <c r="K60" s="10">
        <f ca="1">SUMPRODUCT($A60:$F60,Results!$B$16:$G$16)</f>
        <v>-0.358062141652018</v>
      </c>
      <c r="L60" s="10">
        <f ca="1">SUMPRODUCT($A60:$F60,Results!$B$17:$G$17)</f>
        <v>-2.288742242094659</v>
      </c>
      <c r="M60" s="10">
        <f ca="1">SUMPRODUCT($A60:$F60,Results!$B$18:$G$18)</f>
        <v>-15.854529502082785</v>
      </c>
      <c r="N60" s="10">
        <f ca="1">SUMPRODUCT($A60:$F60,Results!$B$19:$G$19)</f>
        <v>-3.006014378620947</v>
      </c>
      <c r="O60" s="10">
        <f ca="1">SUMPRODUCT($A60:$F60,Results!$B$20:$G$20)</f>
        <v>-8.8590792611508675</v>
      </c>
      <c r="P60" s="10" cm="1">
        <f t="array" aca="1" ref="P60" ca="1">SUMPRODUCT(J60:O60,TRANSPOSE(BL$20:BL$25))+$AD$20-$BL$27</f>
        <v>-22.752802387284241</v>
      </c>
      <c r="Q60" s="10" cm="1">
        <f t="array" aca="1" ref="Q60" ca="1">SUMPRODUCT(J60:O60,TRANSPOSE(ES$20:ES$25))+$AD$20-$ES$27</f>
        <v>-25.890068491918768</v>
      </c>
      <c r="R60" s="10">
        <f ca="1">I60-Results!$E$5*H60</f>
        <v>-28.887856476875314</v>
      </c>
      <c r="S60" s="10" cm="1">
        <f t="array" aca="1" ref="S60" ca="1">SUMPRODUCT(J60:O60,TRANSPOSE(AR$28:AR$33))+$AD$20-$AC$26</f>
        <v>-18.326888086780649</v>
      </c>
      <c r="T60" s="10">
        <f ca="1">SUMPRODUCT(J60:O60,Results!K$9:P$9)</f>
        <v>-29.898275563038375</v>
      </c>
      <c r="U60" s="10">
        <f ca="1">SUMPRODUCT(J60:O60,Results!K$9:P$9)+$AD$20-$AC$31</f>
        <v>-29.827680251886033</v>
      </c>
      <c r="V60" s="10">
        <f t="shared" ca="1" si="1"/>
        <v>-6.7812795400841743</v>
      </c>
      <c r="W60" s="10">
        <f t="shared" ca="1" si="2"/>
        <v>-3.6440134354496472</v>
      </c>
      <c r="X60" s="10">
        <f t="shared" ca="1" si="3"/>
        <v>-0.64622545049310176</v>
      </c>
      <c r="Y60" s="10">
        <f t="shared" ca="1" si="4"/>
        <v>-11.207193840587767</v>
      </c>
      <c r="Z60" s="10">
        <f t="shared" ca="1" si="5"/>
        <v>-2.8418916760738711</v>
      </c>
      <c r="AA60" s="10">
        <f t="shared" ca="1" si="6"/>
        <v>0.29359832451761747</v>
      </c>
      <c r="AW60" t="s">
        <v>94</v>
      </c>
    </row>
    <row r="61" spans="1:149">
      <c r="A61" s="6">
        <f ca="1">LN((RAND()^(-Results!$E$4))-1)</f>
        <v>5.1055679181516238</v>
      </c>
      <c r="B61" s="6">
        <f ca="1">LN((RAND()^(-Results!$E$4))-1)</f>
        <v>-1.0617577064307993</v>
      </c>
      <c r="C61" s="6">
        <f ca="1">LN((RAND()^(-Results!$E$4))-1)</f>
        <v>4.9325877997053391</v>
      </c>
      <c r="D61" s="6">
        <f ca="1">LN((RAND()^(-Results!$E$4))-1)</f>
        <v>3.974689081891924</v>
      </c>
      <c r="E61" s="6">
        <f ca="1">LN((RAND()^(-Results!$E$4))-1)</f>
        <v>1.2806230608995719</v>
      </c>
      <c r="F61" s="6">
        <f ca="1">LN((RAND()^(-Results!$E$4))-1)</f>
        <v>2.5616706748087612</v>
      </c>
      <c r="G61" s="6">
        <f ca="1">LN((RAND()^(-Results!$E$4))-1)</f>
        <v>1.6340751696226263</v>
      </c>
      <c r="H61" s="6">
        <f t="shared" ca="1" si="0"/>
        <v>-0.84295736739292737</v>
      </c>
      <c r="I61" s="10">
        <f ca="1">SUMPRODUCT(J61:O61,Results!B$12:G$12)+Results!$E$5*H61</f>
        <v>-46.649677708218626</v>
      </c>
      <c r="J61" s="10">
        <f ca="1">SUMPRODUCT($A61:$F61,Results!$B$15:$G$15)</f>
        <v>16.363300489138318</v>
      </c>
      <c r="K61" s="10">
        <f ca="1">SUMPRODUCT($A61:$F61,Results!$B$16:$G$16)</f>
        <v>-5.5873189828734411</v>
      </c>
      <c r="L61" s="10">
        <f ca="1">SUMPRODUCT($A61:$F61,Results!$B$17:$G$17)</f>
        <v>-0.38444241900303178</v>
      </c>
      <c r="M61" s="10">
        <f ca="1">SUMPRODUCT($A61:$F61,Results!$B$18:$G$18)</f>
        <v>-20.710665507667311</v>
      </c>
      <c r="N61" s="10">
        <f ca="1">SUMPRODUCT($A61:$F61,Results!$B$19:$G$19)</f>
        <v>-8.2518016127187206</v>
      </c>
      <c r="O61" s="10">
        <f ca="1">SUMPRODUCT($A61:$F61,Results!$B$20:$G$20)</f>
        <v>-14.834601232283273</v>
      </c>
      <c r="P61" s="10" cm="1">
        <f t="array" aca="1" ref="P61" ca="1">SUMPRODUCT(J61:O61,TRANSPOSE(BL$20:BL$25))+$AD$20-$BL$27</f>
        <v>-33.312658568814108</v>
      </c>
      <c r="Q61" s="10" cm="1">
        <f t="array" aca="1" ref="Q61" ca="1">SUMPRODUCT(J61:O61,TRANSPOSE(ES$20:ES$25))+$AD$20-$ES$27</f>
        <v>-39.481672333724632</v>
      </c>
      <c r="R61" s="10">
        <f ca="1">I61-Results!$E$5*H61</f>
        <v>-41.591933503861064</v>
      </c>
      <c r="S61" s="10" cm="1">
        <f t="array" aca="1" ref="S61" ca="1">SUMPRODUCT(J61:O61,TRANSPOSE(AR$28:AR$33))+$AD$20-$AC$26</f>
        <v>-25.524423962708184</v>
      </c>
      <c r="T61" s="10">
        <f ca="1">SUMPRODUCT(J61:O61,Results!K$9:P$9)</f>
        <v>-41.382033797243352</v>
      </c>
      <c r="U61" s="10">
        <f ca="1">SUMPRODUCT(J61:O61,Results!K$9:P$9)+$AD$20-$AC$31</f>
        <v>-41.311438486091021</v>
      </c>
      <c r="V61" s="10">
        <f t="shared" ca="1" si="1"/>
        <v>-13.337019139404518</v>
      </c>
      <c r="W61" s="10">
        <f t="shared" ca="1" si="2"/>
        <v>-7.168005374493994</v>
      </c>
      <c r="X61" s="10">
        <f t="shared" ca="1" si="3"/>
        <v>-5.0577442043575616</v>
      </c>
      <c r="Y61" s="10">
        <f t="shared" ca="1" si="4"/>
        <v>-21.125253745510442</v>
      </c>
      <c r="Z61" s="10">
        <f t="shared" ca="1" si="5"/>
        <v>-19.957487456924081</v>
      </c>
      <c r="AA61" s="10">
        <f t="shared" ca="1" si="6"/>
        <v>-5.3382392221276049</v>
      </c>
    </row>
    <row r="62" spans="1:149">
      <c r="A62" s="6">
        <f ca="1">LN((RAND()^(-Results!$E$4))-1)</f>
        <v>2.9231431491215503</v>
      </c>
      <c r="B62" s="6">
        <f ca="1">LN((RAND()^(-Results!$E$4))-1)</f>
        <v>0.48759809331928694</v>
      </c>
      <c r="C62" s="6">
        <f ca="1">LN((RAND()^(-Results!$E$4))-1)</f>
        <v>8.5911335052579769</v>
      </c>
      <c r="D62" s="6">
        <f ca="1">LN((RAND()^(-Results!$E$4))-1)</f>
        <v>4.4360981519078502</v>
      </c>
      <c r="E62" s="6">
        <f ca="1">LN((RAND()^(-Results!$E$4))-1)</f>
        <v>1.794624461490711</v>
      </c>
      <c r="F62" s="6">
        <f ca="1">LN((RAND()^(-Results!$E$4))-1)</f>
        <v>5.4118153941333347</v>
      </c>
      <c r="G62" s="6">
        <f ca="1">LN((RAND()^(-Results!$E$4))-1)</f>
        <v>4.0439216609798043</v>
      </c>
      <c r="H62" s="6">
        <f t="shared" ca="1" si="0"/>
        <v>1.5668891239642506</v>
      </c>
      <c r="I62" s="10">
        <f ca="1">SUMPRODUCT(J62:O62,Results!B$12:G$12)+Results!$E$5*H62</f>
        <v>-59.132882711869719</v>
      </c>
      <c r="J62" s="10">
        <f ca="1">SUMPRODUCT($A62:$F62,Results!$B$15:$G$15)</f>
        <v>34.434538548173478</v>
      </c>
      <c r="K62" s="10">
        <f ca="1">SUMPRODUCT($A62:$F62,Results!$B$16:$G$16)</f>
        <v>-2.511201516233915</v>
      </c>
      <c r="L62" s="10">
        <f ca="1">SUMPRODUCT($A62:$F62,Results!$B$17:$G$17)</f>
        <v>-10.556200710074734</v>
      </c>
      <c r="M62" s="10">
        <f ca="1">SUMPRODUCT($A62:$F62,Results!$B$18:$G$18)</f>
        <v>-44.345896119299312</v>
      </c>
      <c r="N62" s="10">
        <f ca="1">SUMPRODUCT($A62:$F62,Results!$B$19:$G$19)</f>
        <v>-16.115451789484389</v>
      </c>
      <c r="O62" s="10">
        <f ca="1">SUMPRODUCT($A62:$F62,Results!$B$20:$G$20)</f>
        <v>-29.227865833903714</v>
      </c>
      <c r="P62" s="10" cm="1">
        <f t="array" aca="1" ref="P62" ca="1">SUMPRODUCT(J62:O62,TRANSPOSE(BL$20:BL$25))+$AD$20-$BL$27</f>
        <v>-64.159512572355851</v>
      </c>
      <c r="Q62" s="10" cm="1">
        <f t="array" aca="1" ref="Q62" ca="1">SUMPRODUCT(J62:O62,TRANSPOSE(ES$20:ES$25))+$AD$20-$ES$27</f>
        <v>-69.2977704619761</v>
      </c>
      <c r="R62" s="10">
        <f ca="1">I62-Results!$E$5*H62</f>
        <v>-68.534217455655224</v>
      </c>
      <c r="S62" s="10" cm="1">
        <f t="array" aca="1" ref="S62" ca="1">SUMPRODUCT(J62:O62,TRANSPOSE(AR$28:AR$33))+$AD$20-$AC$26</f>
        <v>-62.703385589866066</v>
      </c>
      <c r="T62" s="10">
        <f ca="1">SUMPRODUCT(J62:O62,Results!K$9:P$9)</f>
        <v>-70.264748929570558</v>
      </c>
      <c r="U62" s="10">
        <f ca="1">SUMPRODUCT(J62:O62,Results!K$9:P$9)+$AD$20-$AC$31</f>
        <v>-70.194153618418227</v>
      </c>
      <c r="V62" s="10">
        <f t="shared" ca="1" si="1"/>
        <v>5.0266298604861319</v>
      </c>
      <c r="W62" s="10">
        <f t="shared" ca="1" si="2"/>
        <v>10.164887750106381</v>
      </c>
      <c r="X62" s="10">
        <f t="shared" ca="1" si="3"/>
        <v>9.4013347437855046</v>
      </c>
      <c r="Y62" s="10">
        <f t="shared" ca="1" si="4"/>
        <v>3.570502877996347</v>
      </c>
      <c r="Z62" s="10">
        <f t="shared" ca="1" si="5"/>
        <v>-32.440692460575178</v>
      </c>
      <c r="AA62" s="10">
        <f t="shared" ca="1" si="6"/>
        <v>11.061270906548508</v>
      </c>
    </row>
    <row r="63" spans="1:149">
      <c r="A63" s="6">
        <f ca="1">LN((RAND()^(-Results!$E$4))-1)</f>
        <v>1.1209522224078738</v>
      </c>
      <c r="B63" s="6">
        <f ca="1">LN((RAND()^(-Results!$E$4))-1)</f>
        <v>0.6849645476225743</v>
      </c>
      <c r="C63" s="6">
        <f ca="1">LN((RAND()^(-Results!$E$4))-1)</f>
        <v>-0.12319440733545836</v>
      </c>
      <c r="D63" s="6">
        <f ca="1">LN((RAND()^(-Results!$E$4))-1)</f>
        <v>-0.78757168287863222</v>
      </c>
      <c r="E63" s="6">
        <f ca="1">LN((RAND()^(-Results!$E$4))-1)</f>
        <v>3.0381349265074515</v>
      </c>
      <c r="F63" s="6">
        <f ca="1">LN((RAND()^(-Results!$E$4))-1)</f>
        <v>6.7396126017838487</v>
      </c>
      <c r="G63" s="6">
        <f ca="1">LN((RAND()^(-Results!$E$4))-1)</f>
        <v>3.1605837733060809</v>
      </c>
      <c r="H63" s="6">
        <f t="shared" ca="1" si="0"/>
        <v>0.68355123629052716</v>
      </c>
      <c r="I63" s="10">
        <f ca="1">SUMPRODUCT(J63:O63,Results!B$12:G$12)+Results!$E$5*H63</f>
        <v>-40.91952939977849</v>
      </c>
      <c r="J63" s="10">
        <f ca="1">SUMPRODUCT($A63:$F63,Results!$B$15:$G$15)</f>
        <v>18.122407862382701</v>
      </c>
      <c r="K63" s="10">
        <f ca="1">SUMPRODUCT($A63:$F63,Results!$B$16:$G$16)</f>
        <v>-11.345911159923428</v>
      </c>
      <c r="L63" s="10">
        <f ca="1">SUMPRODUCT($A63:$F63,Results!$B$17:$G$17)</f>
        <v>-5.1377515853077167</v>
      </c>
      <c r="M63" s="10">
        <f ca="1">SUMPRODUCT($A63:$F63,Results!$B$18:$G$18)</f>
        <v>-7.1719669783791069</v>
      </c>
      <c r="N63" s="10">
        <f ca="1">SUMPRODUCT($A63:$F63,Results!$B$19:$G$19)</f>
        <v>7.1975145743778457</v>
      </c>
      <c r="O63" s="10">
        <f ca="1">SUMPRODUCT($A63:$F63,Results!$B$20:$G$20)</f>
        <v>-19.432630916031123</v>
      </c>
      <c r="P63" s="10" cm="1">
        <f t="array" aca="1" ref="P63" ca="1">SUMPRODUCT(J63:O63,TRANSPOSE(BL$20:BL$25))+$AD$20-$BL$27</f>
        <v>-44.685002682188276</v>
      </c>
      <c r="Q63" s="10" cm="1">
        <f t="array" aca="1" ref="Q63" ca="1">SUMPRODUCT(J63:O63,TRANSPOSE(ES$20:ES$25))+$AD$20-$ES$27</f>
        <v>-46.265262738489128</v>
      </c>
      <c r="R63" s="10">
        <f ca="1">I63-Results!$E$5*H63</f>
        <v>-45.020836817521655</v>
      </c>
      <c r="S63" s="10" cm="1">
        <f t="array" aca="1" ref="S63" ca="1">SUMPRODUCT(J63:O63,TRANSPOSE(AR$28:AR$33))+$AD$20-$AC$26</f>
        <v>-33.821206040580712</v>
      </c>
      <c r="T63" s="10">
        <f ca="1">SUMPRODUCT(J63:O63,Results!K$9:P$9)</f>
        <v>-45.260031010405086</v>
      </c>
      <c r="U63" s="10">
        <f ca="1">SUMPRODUCT(J63:O63,Results!K$9:P$9)+$AD$20-$AC$31</f>
        <v>-45.189435699252755</v>
      </c>
      <c r="V63" s="10">
        <f t="shared" ca="1" si="1"/>
        <v>3.7654732824097863</v>
      </c>
      <c r="W63" s="10">
        <f t="shared" ca="1" si="2"/>
        <v>5.3457333387106374</v>
      </c>
      <c r="X63" s="10">
        <f t="shared" ca="1" si="3"/>
        <v>4.1013074177431648</v>
      </c>
      <c r="Y63" s="10">
        <f t="shared" ca="1" si="4"/>
        <v>-7.0983233591977779</v>
      </c>
      <c r="Z63" s="10">
        <f t="shared" ca="1" si="5"/>
        <v>-14.227339148483946</v>
      </c>
      <c r="AA63" s="10">
        <f t="shared" ca="1" si="6"/>
        <v>4.2699062994742647</v>
      </c>
    </row>
    <row r="64" spans="1:149">
      <c r="A64" s="6">
        <f ca="1">LN((RAND()^(-Results!$E$4))-1)</f>
        <v>-2.1237854690505777</v>
      </c>
      <c r="B64" s="6">
        <f ca="1">LN((RAND()^(-Results!$E$4))-1)</f>
        <v>7.2605235015271479</v>
      </c>
      <c r="C64" s="6">
        <f ca="1">LN((RAND()^(-Results!$E$4))-1)</f>
        <v>3.3234501128642693</v>
      </c>
      <c r="D64" s="6">
        <f ca="1">LN((RAND()^(-Results!$E$4))-1)</f>
        <v>1.6551707112636855</v>
      </c>
      <c r="E64" s="6">
        <f ca="1">LN((RAND()^(-Results!$E$4))-1)</f>
        <v>1.039053715665688</v>
      </c>
      <c r="F64" s="6">
        <f ca="1">LN((RAND()^(-Results!$E$4))-1)</f>
        <v>-1.3350687134745347</v>
      </c>
      <c r="G64" s="6">
        <f ca="1">LN((RAND()^(-Results!$E$4))-1)</f>
        <v>8.1027871395208884</v>
      </c>
      <c r="H64" s="6">
        <f t="shared" ca="1" si="0"/>
        <v>5.6257546025053351</v>
      </c>
      <c r="I64" s="10">
        <f ca="1">SUMPRODUCT(J64:O64,Results!B$12:G$12)+Results!$E$5*H64</f>
        <v>39.546525458279227</v>
      </c>
      <c r="J64" s="10">
        <f ca="1">SUMPRODUCT($A64:$F64,Results!$B$15:$G$15)</f>
        <v>-2.8743678218914237</v>
      </c>
      <c r="K64" s="10">
        <f ca="1">SUMPRODUCT($A64:$F64,Results!$B$16:$G$16)</f>
        <v>-0.1044497611514259</v>
      </c>
      <c r="L64" s="10">
        <f ca="1">SUMPRODUCT($A64:$F64,Results!$B$17:$G$17)</f>
        <v>-8.5152458369304345</v>
      </c>
      <c r="M64" s="10">
        <f ca="1">SUMPRODUCT($A64:$F64,Results!$B$18:$G$18)</f>
        <v>-26.921795770070613</v>
      </c>
      <c r="N64" s="10">
        <f ca="1">SUMPRODUCT($A64:$F64,Results!$B$19:$G$19)</f>
        <v>-14.26058650516271</v>
      </c>
      <c r="O64" s="10">
        <f ca="1">SUMPRODUCT($A64:$F64,Results!$B$20:$G$20)</f>
        <v>-20.338512186223198</v>
      </c>
      <c r="P64" s="10" cm="1">
        <f t="array" aca="1" ref="P64" ca="1">SUMPRODUCT(J64:O64,TRANSPOSE(BL$20:BL$25))+$AD$20-$BL$27</f>
        <v>-6.6040903974641409</v>
      </c>
      <c r="Q64" s="10" cm="1">
        <f t="array" aca="1" ref="Q64" ca="1">SUMPRODUCT(J64:O64,TRANSPOSE(ES$20:ES$25))+$AD$20-$ES$27</f>
        <v>1.7742463915054394</v>
      </c>
      <c r="R64" s="10">
        <f ca="1">I64-Results!$E$5*H64</f>
        <v>5.7919978432472163</v>
      </c>
      <c r="S64" s="10" cm="1">
        <f t="array" aca="1" ref="S64" ca="1">SUMPRODUCT(J64:O64,TRANSPOSE(AR$28:AR$33))+$AD$20-$AC$26</f>
        <v>-25.197601627015537</v>
      </c>
      <c r="T64" s="10">
        <f ca="1">SUMPRODUCT(J64:O64,Results!K$9:P$9)</f>
        <v>4.2646259198588607</v>
      </c>
      <c r="U64" s="10">
        <f ca="1">SUMPRODUCT(J64:O64,Results!K$9:P$9)+$AD$20-$AC$31</f>
        <v>4.3352212310112002</v>
      </c>
      <c r="V64" s="10">
        <f t="shared" ca="1" si="1"/>
        <v>46.150615855743368</v>
      </c>
      <c r="W64" s="10">
        <f t="shared" ca="1" si="2"/>
        <v>37.772279066773791</v>
      </c>
      <c r="X64" s="10">
        <f t="shared" ca="1" si="3"/>
        <v>33.754527615032011</v>
      </c>
      <c r="Y64" s="10">
        <f t="shared" ca="1" si="4"/>
        <v>64.744127085294764</v>
      </c>
      <c r="Z64" s="10">
        <f t="shared" ca="1" si="5"/>
        <v>66.238715709573768</v>
      </c>
      <c r="AA64" s="10">
        <f t="shared" ca="1" si="6"/>
        <v>35.21130422726803</v>
      </c>
    </row>
    <row r="65" spans="1:27">
      <c r="A65" s="6">
        <f ca="1">LN((RAND()^(-Results!$E$4))-1)</f>
        <v>6.5434499499213645</v>
      </c>
      <c r="B65" s="6">
        <f ca="1">LN((RAND()^(-Results!$E$4))-1)</f>
        <v>1.7305237567537404</v>
      </c>
      <c r="C65" s="6">
        <f ca="1">LN((RAND()^(-Results!$E$4))-1)</f>
        <v>-0.23862911297915382</v>
      </c>
      <c r="D65" s="6">
        <f ca="1">LN((RAND()^(-Results!$E$4))-1)</f>
        <v>4.4713160067658055</v>
      </c>
      <c r="E65" s="6">
        <f ca="1">LN((RAND()^(-Results!$E$4))-1)</f>
        <v>3.4605470076988665</v>
      </c>
      <c r="F65" s="6">
        <f ca="1">LN((RAND()^(-Results!$E$4))-1)</f>
        <v>1.1395586557354143</v>
      </c>
      <c r="G65" s="6">
        <f ca="1">LN((RAND()^(-Results!$E$4))-1)</f>
        <v>3.7951553432445304</v>
      </c>
      <c r="H65" s="6">
        <f t="shared" ca="1" si="0"/>
        <v>1.3181228062289767</v>
      </c>
      <c r="I65" s="10">
        <f ca="1">SUMPRODUCT(J65:O65,Results!B$12:G$12)+Results!$E$5*H65</f>
        <v>0.71267144643679625</v>
      </c>
      <c r="J65" s="10">
        <f ca="1">SUMPRODUCT($A65:$F65,Results!$B$15:$G$15)</f>
        <v>-4.2311859483338212</v>
      </c>
      <c r="K65" s="10">
        <f ca="1">SUMPRODUCT($A65:$F65,Results!$B$16:$G$16)</f>
        <v>-14.971176930303137</v>
      </c>
      <c r="L65" s="10">
        <f ca="1">SUMPRODUCT($A65:$F65,Results!$B$17:$G$17)</f>
        <v>8.1990706292060711</v>
      </c>
      <c r="M65" s="10">
        <f ca="1">SUMPRODUCT($A65:$F65,Results!$B$18:$G$18)</f>
        <v>1.9171735030378227</v>
      </c>
      <c r="N65" s="10">
        <f ca="1">SUMPRODUCT($A65:$F65,Results!$B$19:$G$19)</f>
        <v>-1.2668632411461485</v>
      </c>
      <c r="O65" s="10">
        <f ca="1">SUMPRODUCT($A65:$F65,Results!$B$20:$G$20)</f>
        <v>-18.740756101228129</v>
      </c>
      <c r="P65" s="10" cm="1">
        <f t="array" aca="1" ref="P65" ca="1">SUMPRODUCT(J65:O65,TRANSPOSE(BL$20:BL$25))+$AD$20-$BL$27</f>
        <v>-1.1918664489945741</v>
      </c>
      <c r="Q65" s="10" cm="1">
        <f t="array" aca="1" ref="Q65" ca="1">SUMPRODUCT(J65:O65,TRANSPOSE(ES$20:ES$25))+$AD$20-$ES$27</f>
        <v>-2.5532458368675037</v>
      </c>
      <c r="R65" s="10">
        <f ca="1">I65-Results!$E$5*H65</f>
        <v>-7.196065390937064</v>
      </c>
      <c r="S65" s="10" cm="1">
        <f t="array" aca="1" ref="S65" ca="1">SUMPRODUCT(J65:O65,TRANSPOSE(AR$28:AR$33))+$AD$20-$AC$26</f>
        <v>3.2339738112210519</v>
      </c>
      <c r="T65" s="10">
        <f ca="1">SUMPRODUCT(J65:O65,Results!K$9:P$9)</f>
        <v>-4.4377659590951097</v>
      </c>
      <c r="U65" s="10">
        <f ca="1">SUMPRODUCT(J65:O65,Results!K$9:P$9)+$AD$20-$AC$31</f>
        <v>-4.3671706479427712</v>
      </c>
      <c r="V65" s="10">
        <f t="shared" ca="1" si="1"/>
        <v>1.9045378954313703</v>
      </c>
      <c r="W65" s="10">
        <f t="shared" ca="1" si="2"/>
        <v>3.2659172833043</v>
      </c>
      <c r="X65" s="10">
        <f t="shared" ca="1" si="3"/>
        <v>7.9087368373738602</v>
      </c>
      <c r="Y65" s="10">
        <f t="shared" ca="1" si="4"/>
        <v>-2.5213023647842556</v>
      </c>
      <c r="Z65" s="10">
        <f t="shared" ca="1" si="5"/>
        <v>27.404861697731342</v>
      </c>
      <c r="AA65" s="10">
        <f t="shared" ca="1" si="6"/>
        <v>5.0798420943795675</v>
      </c>
    </row>
    <row r="66" spans="1:27">
      <c r="A66" s="6">
        <f ca="1">LN((RAND()^(-Results!$E$4))-1)</f>
        <v>5.8758024635641615</v>
      </c>
      <c r="B66" s="6">
        <f ca="1">LN((RAND()^(-Results!$E$4))-1)</f>
        <v>1.9289100005286415</v>
      </c>
      <c r="C66" s="6">
        <f ca="1">LN((RAND()^(-Results!$E$4))-1)</f>
        <v>2.9458716600769264</v>
      </c>
      <c r="D66" s="6">
        <f ca="1">LN((RAND()^(-Results!$E$4))-1)</f>
        <v>3.7440709089771977</v>
      </c>
      <c r="E66" s="6">
        <f ca="1">LN((RAND()^(-Results!$E$4))-1)</f>
        <v>3.7691704772264938</v>
      </c>
      <c r="F66" s="6">
        <f ca="1">LN((RAND()^(-Results!$E$4))-1)</f>
        <v>4.2406191060021481</v>
      </c>
      <c r="G66" s="6">
        <f ca="1">LN((RAND()^(-Results!$E$4))-1)</f>
        <v>3.8873149000654332</v>
      </c>
      <c r="H66" s="6">
        <f t="shared" ca="1" si="0"/>
        <v>1.4102823630498795</v>
      </c>
      <c r="I66" s="10">
        <f ca="1">SUMPRODUCT(J66:O66,Results!B$12:G$12)+Results!$E$5*H66</f>
        <v>-34.371205276162172</v>
      </c>
      <c r="J66" s="10">
        <f ca="1">SUMPRODUCT($A66:$F66,Results!$B$15:$G$15)</f>
        <v>12.184559166993692</v>
      </c>
      <c r="K66" s="10">
        <f ca="1">SUMPRODUCT($A66:$F66,Results!$B$16:$G$16)</f>
        <v>-15.071025702800807</v>
      </c>
      <c r="L66" s="10">
        <f ca="1">SUMPRODUCT($A66:$F66,Results!$B$17:$G$17)</f>
        <v>5.1961830721090507E-2</v>
      </c>
      <c r="M66" s="10">
        <f ca="1">SUMPRODUCT($A66:$F66,Results!$B$18:$G$18)</f>
        <v>-17.328045410961515</v>
      </c>
      <c r="N66" s="10">
        <f ca="1">SUMPRODUCT($A66:$F66,Results!$B$19:$G$19)</f>
        <v>-3.511913197331757</v>
      </c>
      <c r="O66" s="10">
        <f ca="1">SUMPRODUCT($A66:$F66,Results!$B$20:$G$20)</f>
        <v>-26.941855576983052</v>
      </c>
      <c r="P66" s="10" cm="1">
        <f t="array" aca="1" ref="P66" ca="1">SUMPRODUCT(J66:O66,TRANSPOSE(BL$20:BL$25))+$AD$20-$BL$27</f>
        <v>-37.069344175422948</v>
      </c>
      <c r="Q66" s="10" cm="1">
        <f t="array" aca="1" ref="Q66" ca="1">SUMPRODUCT(J66:O66,TRANSPOSE(ES$20:ES$25))+$AD$20-$ES$27</f>
        <v>-40.265138037311559</v>
      </c>
      <c r="R66" s="10">
        <f ca="1">I66-Results!$E$5*H66</f>
        <v>-42.832899454461447</v>
      </c>
      <c r="S66" s="10" cm="1">
        <f t="array" aca="1" ref="S66" ca="1">SUMPRODUCT(J66:O66,TRANSPOSE(AR$28:AR$33))+$AD$20-$AC$26</f>
        <v>-29.794434913028432</v>
      </c>
      <c r="T66" s="10">
        <f ca="1">SUMPRODUCT(J66:O66,Results!K$9:P$9)</f>
        <v>-41.896679784343135</v>
      </c>
      <c r="U66" s="10">
        <f ca="1">SUMPRODUCT(J66:O66,Results!K$9:P$9)+$AD$20-$AC$31</f>
        <v>-41.826084473190804</v>
      </c>
      <c r="V66" s="10">
        <f t="shared" ca="1" si="1"/>
        <v>2.6981388992607762</v>
      </c>
      <c r="W66" s="10">
        <f t="shared" ca="1" si="2"/>
        <v>5.8939327611493866</v>
      </c>
      <c r="X66" s="10">
        <f t="shared" ca="1" si="3"/>
        <v>8.4616941782992754</v>
      </c>
      <c r="Y66" s="10">
        <f t="shared" ca="1" si="4"/>
        <v>-4.5767703631337397</v>
      </c>
      <c r="Z66" s="10">
        <f t="shared" ca="1" si="5"/>
        <v>-7.6790150248676277</v>
      </c>
      <c r="AA66" s="10">
        <f t="shared" ca="1" si="6"/>
        <v>7.4548791970286317</v>
      </c>
    </row>
    <row r="67" spans="1:27">
      <c r="A67" s="6">
        <f ca="1">LN((RAND()^(-Results!$E$4))-1)</f>
        <v>0.56827511128569241</v>
      </c>
      <c r="B67" s="6">
        <f ca="1">LN((RAND()^(-Results!$E$4))-1)</f>
        <v>0.8416686391960827</v>
      </c>
      <c r="C67" s="6">
        <f ca="1">LN((RAND()^(-Results!$E$4))-1)</f>
        <v>10.034363109819497</v>
      </c>
      <c r="D67" s="6">
        <f ca="1">LN((RAND()^(-Results!$E$4))-1)</f>
        <v>0.83563699923451851</v>
      </c>
      <c r="E67" s="6">
        <f ca="1">LN((RAND()^(-Results!$E$4))-1)</f>
        <v>2.7387490528335401</v>
      </c>
      <c r="F67" s="6">
        <f ca="1">LN((RAND()^(-Results!$E$4))-1)</f>
        <v>0.90806732777548338</v>
      </c>
      <c r="G67" s="6">
        <f ca="1">LN((RAND()^(-Results!$E$4))-1)</f>
        <v>8.85109100610081E-2</v>
      </c>
      <c r="H67" s="6">
        <f t="shared" ref="H67:H130" ca="1" si="10">G67-$AL$10</f>
        <v>-2.3885216269545455</v>
      </c>
      <c r="I67" s="10">
        <f ca="1">SUMPRODUCT(J67:O67,Results!B$12:G$12)+Results!$E$5*H67</f>
        <v>-65.97481166585132</v>
      </c>
      <c r="J67" s="10">
        <f ca="1">SUMPRODUCT($A67:$F67,Results!$B$15:$G$15)</f>
        <v>20.723441553056638</v>
      </c>
      <c r="K67" s="10">
        <f ca="1">SUMPRODUCT($A67:$F67,Results!$B$16:$G$16)</f>
        <v>6.2682049372771189</v>
      </c>
      <c r="L67" s="10">
        <f ca="1">SUMPRODUCT($A67:$F67,Results!$B$17:$G$17)</f>
        <v>-11.911815497533324</v>
      </c>
      <c r="M67" s="10">
        <f ca="1">SUMPRODUCT($A67:$F67,Results!$B$18:$G$18)</f>
        <v>-43.974072383055493</v>
      </c>
      <c r="N67" s="10">
        <f ca="1">SUMPRODUCT($A67:$F67,Results!$B$19:$G$19)</f>
        <v>-13.516534703748293</v>
      </c>
      <c r="O67" s="10">
        <f ca="1">SUMPRODUCT($A67:$F67,Results!$B$20:$G$20)</f>
        <v>-10.172894453453747</v>
      </c>
      <c r="P67" s="10" cm="1">
        <f t="array" aca="1" ref="P67" ca="1">SUMPRODUCT(J67:O67,TRANSPOSE(BL$20:BL$25))+$AD$20-$BL$27</f>
        <v>-48.5417013523899</v>
      </c>
      <c r="Q67" s="10" cm="1">
        <f t="array" aca="1" ref="Q67" ca="1">SUMPRODUCT(J67:O67,TRANSPOSE(ES$20:ES$25))+$AD$20-$ES$27</f>
        <v>-52.384167664733155</v>
      </c>
      <c r="R67" s="10">
        <f ca="1">I67-Results!$E$5*H67</f>
        <v>-51.643681904124051</v>
      </c>
      <c r="S67" s="10" cm="1">
        <f t="array" aca="1" ref="S67" ca="1">SUMPRODUCT(J67:O67,TRANSPOSE(AR$28:AR$33))+$AD$20-$AC$26</f>
        <v>-47.960032384270058</v>
      </c>
      <c r="T67" s="10">
        <f ca="1">SUMPRODUCT(J67:O67,Results!K$9:P$9)</f>
        <v>-55.334840618567753</v>
      </c>
      <c r="U67" s="10">
        <f ca="1">SUMPRODUCT(J67:O67,Results!K$9:P$9)+$AD$20-$AC$31</f>
        <v>-55.264245307415422</v>
      </c>
      <c r="V67" s="10">
        <f t="shared" ref="V67:V130" ca="1" si="11">I67-P67</f>
        <v>-17.43311031346142</v>
      </c>
      <c r="W67" s="10">
        <f t="shared" ref="W67:W130" ca="1" si="12">I67-Q67</f>
        <v>-13.590644001118164</v>
      </c>
      <c r="X67" s="10">
        <f t="shared" ref="X67:X130" ca="1" si="13">I67-R67</f>
        <v>-14.331129761727269</v>
      </c>
      <c r="Y67" s="10">
        <f t="shared" ref="Y67:Y130" ca="1" si="14">I67-S67</f>
        <v>-18.014779281581262</v>
      </c>
      <c r="Z67" s="10">
        <f t="shared" ref="Z67:Z130" ca="1" si="15">I67-$AD$20</f>
        <v>-39.282621414556772</v>
      </c>
      <c r="AA67" s="10">
        <f t="shared" ref="AA67:AA130" ca="1" si="16">I67-U67</f>
        <v>-10.710566358435898</v>
      </c>
    </row>
    <row r="68" spans="1:27">
      <c r="A68" s="6">
        <f ca="1">LN((RAND()^(-Results!$E$4))-1)</f>
        <v>-0.95219206814328383</v>
      </c>
      <c r="B68" s="6">
        <f ca="1">LN((RAND()^(-Results!$E$4))-1)</f>
        <v>7.2246477080570237</v>
      </c>
      <c r="C68" s="6">
        <f ca="1">LN((RAND()^(-Results!$E$4))-1)</f>
        <v>5.055652294151141</v>
      </c>
      <c r="D68" s="6">
        <f ca="1">LN((RAND()^(-Results!$E$4))-1)</f>
        <v>1.2176197901758581</v>
      </c>
      <c r="E68" s="6">
        <f ca="1">LN((RAND()^(-Results!$E$4))-1)</f>
        <v>1.9846838794659933</v>
      </c>
      <c r="F68" s="6">
        <f ca="1">LN((RAND()^(-Results!$E$4))-1)</f>
        <v>1.3562142676055491</v>
      </c>
      <c r="G68" s="6">
        <f ca="1">LN((RAND()^(-Results!$E$4))-1)</f>
        <v>-2.0858595849929538</v>
      </c>
      <c r="H68" s="6">
        <f t="shared" ca="1" si="10"/>
        <v>-4.5628921220085079</v>
      </c>
      <c r="I68" s="10">
        <f ca="1">SUMPRODUCT(J68:O68,Results!B$12:G$12)+Results!$E$5*H68</f>
        <v>-51.590069107780849</v>
      </c>
      <c r="J68" s="10">
        <f ca="1">SUMPRODUCT($A68:$F68,Results!$B$15:$G$15)</f>
        <v>7.1904007950482276</v>
      </c>
      <c r="K68" s="10">
        <f ca="1">SUMPRODUCT($A68:$F68,Results!$B$16:$G$16)</f>
        <v>-4.5101615977810496</v>
      </c>
      <c r="L68" s="10">
        <f ca="1">SUMPRODUCT($A68:$F68,Results!$B$17:$G$17)</f>
        <v>-12.054720082906419</v>
      </c>
      <c r="M68" s="10">
        <f ca="1">SUMPRODUCT($A68:$F68,Results!$B$18:$G$18)</f>
        <v>-37.356125322125465</v>
      </c>
      <c r="N68" s="10">
        <f ca="1">SUMPRODUCT($A68:$F68,Results!$B$19:$G$19)</f>
        <v>-12.835023991713429</v>
      </c>
      <c r="O68" s="10">
        <f ca="1">SUMPRODUCT($A68:$F68,Results!$B$20:$G$20)</f>
        <v>-27.126055032966601</v>
      </c>
      <c r="P68" s="10" cm="1">
        <f t="array" aca="1" ref="P68" ca="1">SUMPRODUCT(J68:O68,TRANSPOSE(BL$20:BL$25))+$AD$20-$BL$27</f>
        <v>-34.242239555459967</v>
      </c>
      <c r="Q68" s="10" cm="1">
        <f t="array" aca="1" ref="Q68" ca="1">SUMPRODUCT(J68:O68,TRANSPOSE(ES$20:ES$25))+$AD$20-$ES$27</f>
        <v>-28.418303458316828</v>
      </c>
      <c r="R68" s="10">
        <f ca="1">I68-Results!$E$5*H68</f>
        <v>-24.212716375729801</v>
      </c>
      <c r="S68" s="10" cm="1">
        <f t="array" aca="1" ref="S68" ca="1">SUMPRODUCT(J68:O68,TRANSPOSE(AR$28:AR$33))+$AD$20-$AC$26</f>
        <v>-46.316933614129134</v>
      </c>
      <c r="T68" s="10">
        <f ca="1">SUMPRODUCT(J68:O68,Results!K$9:P$9)</f>
        <v>-26.479185694679842</v>
      </c>
      <c r="U68" s="10">
        <f ca="1">SUMPRODUCT(J68:O68,Results!K$9:P$9)+$AD$20-$AC$31</f>
        <v>-26.408590383527507</v>
      </c>
      <c r="V68" s="10">
        <f t="shared" ca="1" si="11"/>
        <v>-17.347829552320881</v>
      </c>
      <c r="W68" s="10">
        <f t="shared" ca="1" si="12"/>
        <v>-23.171765649464021</v>
      </c>
      <c r="X68" s="10">
        <f t="shared" ca="1" si="13"/>
        <v>-27.377352732051047</v>
      </c>
      <c r="Y68" s="10">
        <f t="shared" ca="1" si="14"/>
        <v>-5.273135493651715</v>
      </c>
      <c r="Z68" s="10">
        <f t="shared" ca="1" si="15"/>
        <v>-24.897878856486304</v>
      </c>
      <c r="AA68" s="10">
        <f t="shared" ca="1" si="16"/>
        <v>-25.181478724253342</v>
      </c>
    </row>
    <row r="69" spans="1:27">
      <c r="A69" s="6">
        <f ca="1">LN((RAND()^(-Results!$E$4))-1)</f>
        <v>0.43062284140005536</v>
      </c>
      <c r="B69" s="6">
        <f ca="1">LN((RAND()^(-Results!$E$4))-1)</f>
        <v>2.4240283489267411</v>
      </c>
      <c r="C69" s="6">
        <f ca="1">LN((RAND()^(-Results!$E$4))-1)</f>
        <v>-1.1470875074533375</v>
      </c>
      <c r="D69" s="6">
        <f ca="1">LN((RAND()^(-Results!$E$4))-1)</f>
        <v>2.5608990435238317</v>
      </c>
      <c r="E69" s="6">
        <f ca="1">LN((RAND()^(-Results!$E$4))-1)</f>
        <v>-0.84662259789132299</v>
      </c>
      <c r="F69" s="6">
        <f ca="1">LN((RAND()^(-Results!$E$4))-1)</f>
        <v>3.1988728963105588</v>
      </c>
      <c r="G69" s="6">
        <f ca="1">LN((RAND()^(-Results!$E$4))-1)</f>
        <v>6.0823410192036818</v>
      </c>
      <c r="H69" s="6">
        <f t="shared" ca="1" si="10"/>
        <v>3.605308482188128</v>
      </c>
      <c r="I69" s="10">
        <f ca="1">SUMPRODUCT(J69:O69,Results!B$12:G$12)+Results!$E$5*H69</f>
        <v>14.05508084270696</v>
      </c>
      <c r="J69" s="10">
        <f ca="1">SUMPRODUCT($A69:$F69,Results!$B$15:$G$15)</f>
        <v>7.8819124531709868</v>
      </c>
      <c r="K69" s="10">
        <f ca="1">SUMPRODUCT($A69:$F69,Results!$B$16:$G$16)</f>
        <v>-7.5408909750984314</v>
      </c>
      <c r="L69" s="10">
        <f ca="1">SUMPRODUCT($A69:$F69,Results!$B$17:$G$17)</f>
        <v>-1.9861461423158844</v>
      </c>
      <c r="M69" s="10">
        <f ca="1">SUMPRODUCT($A69:$F69,Results!$B$18:$G$18)</f>
        <v>-5.872073522437276</v>
      </c>
      <c r="N69" s="10">
        <f ca="1">SUMPRODUCT($A69:$F69,Results!$B$19:$G$19)</f>
        <v>-4.5284816363561848</v>
      </c>
      <c r="O69" s="10">
        <f ca="1">SUMPRODUCT($A69:$F69,Results!$B$20:$G$20)</f>
        <v>-20.388959413219808</v>
      </c>
      <c r="P69" s="10" cm="1">
        <f t="array" aca="1" ref="P69" ca="1">SUMPRODUCT(J69:O69,TRANSPOSE(BL$20:BL$25))+$AD$20-$BL$27</f>
        <v>-13.325542042005118</v>
      </c>
      <c r="Q69" s="10" cm="1">
        <f t="array" aca="1" ref="Q69" ca="1">SUMPRODUCT(J69:O69,TRANSPOSE(ES$20:ES$25))+$AD$20-$ES$27</f>
        <v>-10.426020685232331</v>
      </c>
      <c r="R69" s="10">
        <f ca="1">I69-Results!$E$5*H69</f>
        <v>-7.576770050421807</v>
      </c>
      <c r="S69" s="10" cm="1">
        <f t="array" aca="1" ref="S69" ca="1">SUMPRODUCT(J69:O69,TRANSPOSE(AR$28:AR$33))+$AD$20-$AC$26</f>
        <v>-17.515733140651278</v>
      </c>
      <c r="T69" s="10">
        <f ca="1">SUMPRODUCT(J69:O69,Results!K$9:P$9)</f>
        <v>-6.5340630543300087</v>
      </c>
      <c r="U69" s="10">
        <f ca="1">SUMPRODUCT(J69:O69,Results!K$9:P$9)+$AD$20-$AC$31</f>
        <v>-6.4634677431776701</v>
      </c>
      <c r="V69" s="10">
        <f t="shared" ca="1" si="11"/>
        <v>27.380622884712079</v>
      </c>
      <c r="W69" s="10">
        <f t="shared" ca="1" si="12"/>
        <v>24.481101527939291</v>
      </c>
      <c r="X69" s="10">
        <f t="shared" ca="1" si="13"/>
        <v>21.631850893128767</v>
      </c>
      <c r="Y69" s="10">
        <f t="shared" ca="1" si="14"/>
        <v>31.570813983358239</v>
      </c>
      <c r="Z69" s="10">
        <f t="shared" ca="1" si="15"/>
        <v>40.747271094001505</v>
      </c>
      <c r="AA69" s="10">
        <f t="shared" ca="1" si="16"/>
        <v>20.518548585884631</v>
      </c>
    </row>
    <row r="70" spans="1:27">
      <c r="A70" s="6">
        <f ca="1">LN((RAND()^(-Results!$E$4))-1)</f>
        <v>2.3729731163268899</v>
      </c>
      <c r="B70" s="6">
        <f ca="1">LN((RAND()^(-Results!$E$4))-1)</f>
        <v>-0.89120989205928813</v>
      </c>
      <c r="C70" s="6">
        <f ca="1">LN((RAND()^(-Results!$E$4))-1)</f>
        <v>6.6611316116586003</v>
      </c>
      <c r="D70" s="6">
        <f ca="1">LN((RAND()^(-Results!$E$4))-1)</f>
        <v>-1.0359543022933002</v>
      </c>
      <c r="E70" s="6">
        <f ca="1">LN((RAND()^(-Results!$E$4))-1)</f>
        <v>0.93309717923468316</v>
      </c>
      <c r="F70" s="6">
        <f ca="1">LN((RAND()^(-Results!$E$4))-1)</f>
        <v>5.0966589689508979</v>
      </c>
      <c r="G70" s="6">
        <f ca="1">LN((RAND()^(-Results!$E$4))-1)</f>
        <v>6.8588006891213782</v>
      </c>
      <c r="H70" s="6">
        <f t="shared" ca="1" si="10"/>
        <v>4.381768152105824</v>
      </c>
      <c r="I70" s="10">
        <f ca="1">SUMPRODUCT(J70:O70,Results!B$12:G$12)+Results!$E$5*H70</f>
        <v>-49.668903190131665</v>
      </c>
      <c r="J70" s="10">
        <f ca="1">SUMPRODUCT($A70:$F70,Results!$B$15:$G$15)</f>
        <v>26.553473644392191</v>
      </c>
      <c r="K70" s="10">
        <f ca="1">SUMPRODUCT($A70:$F70,Results!$B$16:$G$16)</f>
        <v>-4.9709123417181456</v>
      </c>
      <c r="L70" s="10">
        <f ca="1">SUMPRODUCT($A70:$F70,Results!$B$17:$G$17)</f>
        <v>-10.691980265267206</v>
      </c>
      <c r="M70" s="10">
        <f ca="1">SUMPRODUCT($A70:$F70,Results!$B$18:$G$18)</f>
        <v>-34.280592879962541</v>
      </c>
      <c r="N70" s="10">
        <f ca="1">SUMPRODUCT($A70:$F70,Results!$B$19:$G$19)</f>
        <v>-1.4850708980313794</v>
      </c>
      <c r="O70" s="10">
        <f ca="1">SUMPRODUCT($A70:$F70,Results!$B$20:$G$20)</f>
        <v>-10.585585570239063</v>
      </c>
      <c r="P70" s="10" cm="1">
        <f t="array" aca="1" ref="P70" ca="1">SUMPRODUCT(J70:O70,TRANSPOSE(BL$20:BL$25))+$AD$20-$BL$27</f>
        <v>-70.703976332500304</v>
      </c>
      <c r="Q70" s="10" cm="1">
        <f t="array" aca="1" ref="Q70" ca="1">SUMPRODUCT(J70:O70,TRANSPOSE(ES$20:ES$25))+$AD$20-$ES$27</f>
        <v>-78.05084785558843</v>
      </c>
      <c r="R70" s="10">
        <f ca="1">I70-Results!$E$5*H70</f>
        <v>-75.95951210276661</v>
      </c>
      <c r="S70" s="10" cm="1">
        <f t="array" aca="1" ref="S70" ca="1">SUMPRODUCT(J70:O70,TRANSPOSE(AR$28:AR$33))+$AD$20-$AC$26</f>
        <v>-54.101193360848647</v>
      </c>
      <c r="T70" s="10">
        <f ca="1">SUMPRODUCT(J70:O70,Results!K$9:P$9)</f>
        <v>-78.785301979530161</v>
      </c>
      <c r="U70" s="10">
        <f ca="1">SUMPRODUCT(J70:O70,Results!K$9:P$9)+$AD$20-$AC$31</f>
        <v>-78.714706668377829</v>
      </c>
      <c r="V70" s="10">
        <f t="shared" ca="1" si="11"/>
        <v>21.035073142368638</v>
      </c>
      <c r="W70" s="10">
        <f t="shared" ca="1" si="12"/>
        <v>28.381944665456764</v>
      </c>
      <c r="X70" s="10">
        <f t="shared" ca="1" si="13"/>
        <v>26.290608912634944</v>
      </c>
      <c r="Y70" s="10">
        <f t="shared" ca="1" si="14"/>
        <v>4.4322901707169819</v>
      </c>
      <c r="Z70" s="10">
        <f t="shared" ca="1" si="15"/>
        <v>-22.976712938837121</v>
      </c>
      <c r="AA70" s="10">
        <f t="shared" ca="1" si="16"/>
        <v>29.045803478246164</v>
      </c>
    </row>
    <row r="71" spans="1:27">
      <c r="A71" s="6">
        <f ca="1">LN((RAND()^(-Results!$E$4))-1)</f>
        <v>-1.8652563672664879</v>
      </c>
      <c r="B71" s="6">
        <f ca="1">LN((RAND()^(-Results!$E$4))-1)</f>
        <v>-0.33454649904395017</v>
      </c>
      <c r="C71" s="6">
        <f ca="1">LN((RAND()^(-Results!$E$4))-1)</f>
        <v>1.9515104065404778</v>
      </c>
      <c r="D71" s="6">
        <f ca="1">LN((RAND()^(-Results!$E$4))-1)</f>
        <v>0.79459948727195728</v>
      </c>
      <c r="E71" s="6">
        <f ca="1">LN((RAND()^(-Results!$E$4))-1)</f>
        <v>-0.22707394679591134</v>
      </c>
      <c r="F71" s="6">
        <f ca="1">LN((RAND()^(-Results!$E$4))-1)</f>
        <v>1.5664727327442487</v>
      </c>
      <c r="G71" s="6">
        <f ca="1">LN((RAND()^(-Results!$E$4))-1)</f>
        <v>-0.11124917604044275</v>
      </c>
      <c r="H71" s="6">
        <f t="shared" ca="1" si="10"/>
        <v>-2.5882817130559963</v>
      </c>
      <c r="I71" s="10">
        <f ca="1">SUMPRODUCT(J71:O71,Results!B$12:G$12)+Results!$E$5*H71</f>
        <v>-26.451700135698474</v>
      </c>
      <c r="J71" s="10">
        <f ca="1">SUMPRODUCT($A71:$F71,Results!$B$15:$G$15)</f>
        <v>12.990460401379949</v>
      </c>
      <c r="K71" s="10">
        <f ca="1">SUMPRODUCT($A71:$F71,Results!$B$16:$G$16)</f>
        <v>5.2879728500929062</v>
      </c>
      <c r="L71" s="10">
        <f ca="1">SUMPRODUCT($A71:$F71,Results!$B$17:$G$17)</f>
        <v>-5.2874350690212513</v>
      </c>
      <c r="M71" s="10">
        <f ca="1">SUMPRODUCT($A71:$F71,Results!$B$18:$G$18)</f>
        <v>-10.921744639165594</v>
      </c>
      <c r="N71" s="10">
        <f ca="1">SUMPRODUCT($A71:$F71,Results!$B$19:$G$19)</f>
        <v>-5.8708667204839546</v>
      </c>
      <c r="O71" s="10">
        <f ca="1">SUMPRODUCT($A71:$F71,Results!$B$20:$G$20)</f>
        <v>-6.1761196387794257</v>
      </c>
      <c r="P71" s="10" cm="1">
        <f t="array" aca="1" ref="P71" ca="1">SUMPRODUCT(J71:O71,TRANSPOSE(BL$20:BL$25))+$AD$20-$BL$27</f>
        <v>-13.806075850317036</v>
      </c>
      <c r="Q71" s="10" cm="1">
        <f t="array" aca="1" ref="Q71" ca="1">SUMPRODUCT(J71:O71,TRANSPOSE(ES$20:ES$25))+$AD$20-$ES$27</f>
        <v>-13.404360556573195</v>
      </c>
      <c r="R71" s="10">
        <f ca="1">I71-Results!$E$5*H71</f>
        <v>-10.922009857362497</v>
      </c>
      <c r="S71" s="10" cm="1">
        <f t="array" aca="1" ref="S71" ca="1">SUMPRODUCT(J71:O71,TRANSPOSE(AR$28:AR$33))+$AD$20-$AC$26</f>
        <v>-17.205138512886172</v>
      </c>
      <c r="T71" s="10">
        <f ca="1">SUMPRODUCT(J71:O71,Results!K$9:P$9)</f>
        <v>-11.845061575613249</v>
      </c>
      <c r="U71" s="10">
        <f ca="1">SUMPRODUCT(J71:O71,Results!K$9:P$9)+$AD$20-$AC$31</f>
        <v>-11.774466264460909</v>
      </c>
      <c r="V71" s="10">
        <f t="shared" ca="1" si="11"/>
        <v>-12.645624285381437</v>
      </c>
      <c r="W71" s="10">
        <f t="shared" ca="1" si="12"/>
        <v>-13.047339579125278</v>
      </c>
      <c r="X71" s="10">
        <f t="shared" ca="1" si="13"/>
        <v>-15.529690278335977</v>
      </c>
      <c r="Y71" s="10">
        <f t="shared" ca="1" si="14"/>
        <v>-9.2465616228123011</v>
      </c>
      <c r="Z71" s="10">
        <f t="shared" ca="1" si="15"/>
        <v>0.24049011559607081</v>
      </c>
      <c r="AA71" s="10">
        <f t="shared" ca="1" si="16"/>
        <v>-14.677233871237565</v>
      </c>
    </row>
    <row r="72" spans="1:27">
      <c r="A72" s="6">
        <f ca="1">LN((RAND()^(-Results!$E$4))-1)</f>
        <v>2.9881254095472074</v>
      </c>
      <c r="B72" s="6">
        <f ca="1">LN((RAND()^(-Results!$E$4))-1)</f>
        <v>4.4887223604426447</v>
      </c>
      <c r="C72" s="6">
        <f ca="1">LN((RAND()^(-Results!$E$4))-1)</f>
        <v>2.7191557272054143</v>
      </c>
      <c r="D72" s="6">
        <f ca="1">LN((RAND()^(-Results!$E$4))-1)</f>
        <v>1.0810285883156288</v>
      </c>
      <c r="E72" s="6">
        <f ca="1">LN((RAND()^(-Results!$E$4))-1)</f>
        <v>4.2840464120648365</v>
      </c>
      <c r="F72" s="6">
        <f ca="1">LN((RAND()^(-Results!$E$4))-1)</f>
        <v>3.7289031347118842</v>
      </c>
      <c r="G72" s="6">
        <f ca="1">LN((RAND()^(-Results!$E$4))-1)</f>
        <v>2.7693639069414608</v>
      </c>
      <c r="H72" s="6">
        <f t="shared" ca="1" si="10"/>
        <v>0.29233136992590714</v>
      </c>
      <c r="I72" s="10">
        <f ca="1">SUMPRODUCT(J72:O72,Results!B$12:G$12)+Results!$E$5*H72</f>
        <v>-36.435801529871291</v>
      </c>
      <c r="J72" s="10">
        <f ca="1">SUMPRODUCT($A72:$F72,Results!$B$15:$G$15)</f>
        <v>7.7244276085780612</v>
      </c>
      <c r="K72" s="10">
        <f ca="1">SUMPRODUCT($A72:$F72,Results!$B$16:$G$16)</f>
        <v>-13.783724832464504</v>
      </c>
      <c r="L72" s="10">
        <f ca="1">SUMPRODUCT($A72:$F72,Results!$B$17:$G$17)</f>
        <v>-4.9167634864189083</v>
      </c>
      <c r="M72" s="10">
        <f ca="1">SUMPRODUCT($A72:$F72,Results!$B$18:$G$18)</f>
        <v>-21.035478747769865</v>
      </c>
      <c r="N72" s="10">
        <f ca="1">SUMPRODUCT($A72:$F72,Results!$B$19:$G$19)</f>
        <v>-1.3382034346938183</v>
      </c>
      <c r="O72" s="10">
        <f ca="1">SUMPRODUCT($A72:$F72,Results!$B$20:$G$20)</f>
        <v>-26.176076127234538</v>
      </c>
      <c r="P72" s="10" cm="1">
        <f t="array" aca="1" ref="P72" ca="1">SUMPRODUCT(J72:O72,TRANSPOSE(BL$20:BL$25))+$AD$20-$BL$27</f>
        <v>-38.991986233560475</v>
      </c>
      <c r="Q72" s="10" cm="1">
        <f t="array" aca="1" ref="Q72" ca="1">SUMPRODUCT(J72:O72,TRANSPOSE(ES$20:ES$25))+$AD$20-$ES$27</f>
        <v>-38.201062500933659</v>
      </c>
      <c r="R72" s="10">
        <f ca="1">I72-Results!$E$5*H72</f>
        <v>-38.189789749426737</v>
      </c>
      <c r="S72" s="10" cm="1">
        <f t="array" aca="1" ref="S72" ca="1">SUMPRODUCT(J72:O72,TRANSPOSE(AR$28:AR$33))+$AD$20-$AC$26</f>
        <v>-35.798007774777879</v>
      </c>
      <c r="T72" s="10">
        <f ca="1">SUMPRODUCT(J72:O72,Results!K$9:P$9)</f>
        <v>-38.674274043646697</v>
      </c>
      <c r="U72" s="10">
        <f ca="1">SUMPRODUCT(J72:O72,Results!K$9:P$9)+$AD$20-$AC$31</f>
        <v>-38.603678732494359</v>
      </c>
      <c r="V72" s="10">
        <f t="shared" ca="1" si="11"/>
        <v>2.5561847036891834</v>
      </c>
      <c r="W72" s="10">
        <f t="shared" ca="1" si="12"/>
        <v>1.7652609710623679</v>
      </c>
      <c r="X72" s="10">
        <f t="shared" ca="1" si="13"/>
        <v>1.7539882195554455</v>
      </c>
      <c r="Y72" s="10">
        <f t="shared" ca="1" si="14"/>
        <v>-0.63779375509341207</v>
      </c>
      <c r="Z72" s="10">
        <f t="shared" ca="1" si="15"/>
        <v>-9.743611278576747</v>
      </c>
      <c r="AA72" s="10">
        <f t="shared" ca="1" si="16"/>
        <v>2.1678772026230675</v>
      </c>
    </row>
    <row r="73" spans="1:27">
      <c r="A73" s="6">
        <f ca="1">LN((RAND()^(-Results!$E$4))-1)</f>
        <v>5.302728104925662</v>
      </c>
      <c r="B73" s="6">
        <f ca="1">LN((RAND()^(-Results!$E$4))-1)</f>
        <v>2.1580596413759925</v>
      </c>
      <c r="C73" s="6">
        <f ca="1">LN((RAND()^(-Results!$E$4))-1)</f>
        <v>2.6349957889829243</v>
      </c>
      <c r="D73" s="6">
        <f ca="1">LN((RAND()^(-Results!$E$4))-1)</f>
        <v>6.1973604699288698</v>
      </c>
      <c r="E73" s="6">
        <f ca="1">LN((RAND()^(-Results!$E$4))-1)</f>
        <v>1.1128902627971158</v>
      </c>
      <c r="F73" s="6">
        <f ca="1">LN((RAND()^(-Results!$E$4))-1)</f>
        <v>4.3400920619445218</v>
      </c>
      <c r="G73" s="6">
        <f ca="1">LN((RAND()^(-Results!$E$4))-1)</f>
        <v>8.097881354614243</v>
      </c>
      <c r="H73" s="6">
        <f t="shared" ca="1" si="10"/>
        <v>5.6208488175986897</v>
      </c>
      <c r="I73" s="10">
        <f ca="1">SUMPRODUCT(J73:O73,Results!B$12:G$12)+Results!$E$5*H73</f>
        <v>-0.4241823676942218</v>
      </c>
      <c r="J73" s="10">
        <f ca="1">SUMPRODUCT($A73:$F73,Results!$B$15:$G$15)</f>
        <v>15.945682165653176</v>
      </c>
      <c r="K73" s="10">
        <f ca="1">SUMPRODUCT($A73:$F73,Results!$B$16:$G$16)</f>
        <v>-13.220135362795268</v>
      </c>
      <c r="L73" s="10">
        <f ca="1">SUMPRODUCT($A73:$F73,Results!$B$17:$G$17)</f>
        <v>-0.17126891676912503</v>
      </c>
      <c r="M73" s="10">
        <f ca="1">SUMPRODUCT($A73:$F73,Results!$B$18:$G$18)</f>
        <v>-20.05974183103551</v>
      </c>
      <c r="N73" s="10">
        <f ca="1">SUMPRODUCT($A73:$F73,Results!$B$19:$G$19)</f>
        <v>-11.135508708507798</v>
      </c>
      <c r="O73" s="10">
        <f ca="1">SUMPRODUCT($A73:$F73,Results!$B$20:$G$20)</f>
        <v>-32.614292088510972</v>
      </c>
      <c r="P73" s="10" cm="1">
        <f t="array" aca="1" ref="P73" ca="1">SUMPRODUCT(J73:O73,TRANSPOSE(BL$20:BL$25))+$AD$20-$BL$27</f>
        <v>-31.572662967372672</v>
      </c>
      <c r="Q73" s="10" cm="1">
        <f t="array" aca="1" ref="Q73" ca="1">SUMPRODUCT(J73:O73,TRANSPOSE(ES$20:ES$25))+$AD$20-$ES$27</f>
        <v>-33.273976847364793</v>
      </c>
      <c r="R73" s="10">
        <f ca="1">I73-Results!$E$5*H73</f>
        <v>-34.149275273286356</v>
      </c>
      <c r="S73" s="10" cm="1">
        <f t="array" aca="1" ref="S73" ca="1">SUMPRODUCT(J73:O73,TRANSPOSE(AR$28:AR$33))+$AD$20-$AC$26</f>
        <v>-31.905227109080208</v>
      </c>
      <c r="T73" s="10">
        <f ca="1">SUMPRODUCT(J73:O73,Results!K$9:P$9)</f>
        <v>-32.521828641846632</v>
      </c>
      <c r="U73" s="10">
        <f ca="1">SUMPRODUCT(J73:O73,Results!K$9:P$9)+$AD$20-$AC$31</f>
        <v>-32.451233330694293</v>
      </c>
      <c r="V73" s="10">
        <f t="shared" ca="1" si="11"/>
        <v>31.14848059967845</v>
      </c>
      <c r="W73" s="10">
        <f t="shared" ca="1" si="12"/>
        <v>32.849794479670571</v>
      </c>
      <c r="X73" s="10">
        <f t="shared" ca="1" si="13"/>
        <v>33.725092905592135</v>
      </c>
      <c r="Y73" s="10">
        <f t="shared" ca="1" si="14"/>
        <v>31.481044741385986</v>
      </c>
      <c r="Z73" s="10">
        <f t="shared" ca="1" si="15"/>
        <v>26.268007883600323</v>
      </c>
      <c r="AA73" s="10">
        <f t="shared" ca="1" si="16"/>
        <v>32.027050963000072</v>
      </c>
    </row>
    <row r="74" spans="1:27">
      <c r="A74" s="6">
        <f ca="1">LN((RAND()^(-Results!$E$4))-1)</f>
        <v>-0.25329648544642897</v>
      </c>
      <c r="B74" s="6">
        <f ca="1">LN((RAND()^(-Results!$E$4))-1)</f>
        <v>5.2355947982532038</v>
      </c>
      <c r="C74" s="6">
        <f ca="1">LN((RAND()^(-Results!$E$4))-1)</f>
        <v>4.7516168310523597</v>
      </c>
      <c r="D74" s="6">
        <f ca="1">LN((RAND()^(-Results!$E$4))-1)</f>
        <v>9.4742256177076047</v>
      </c>
      <c r="E74" s="6">
        <f ca="1">LN((RAND()^(-Results!$E$4))-1)</f>
        <v>4.6064187227003277</v>
      </c>
      <c r="F74" s="6">
        <f ca="1">LN((RAND()^(-Results!$E$4))-1)</f>
        <v>4.9991165812853415</v>
      </c>
      <c r="G74" s="6">
        <f ca="1">LN((RAND()^(-Results!$E$4))-1)</f>
        <v>3.2553953536109206</v>
      </c>
      <c r="H74" s="6">
        <f t="shared" ca="1" si="10"/>
        <v>0.77836281659536688</v>
      </c>
      <c r="I74" s="10">
        <f ca="1">SUMPRODUCT(J74:O74,Results!B$12:G$12)+Results!$E$5*H74</f>
        <v>-10.216491046761707</v>
      </c>
      <c r="J74" s="10">
        <f ca="1">SUMPRODUCT($A74:$F74,Results!$B$15:$G$15)</f>
        <v>28.348570781161257</v>
      </c>
      <c r="K74" s="10">
        <f ca="1">SUMPRODUCT($A74:$F74,Results!$B$16:$G$16)</f>
        <v>-0.35307196699016075</v>
      </c>
      <c r="L74" s="10">
        <f ca="1">SUMPRODUCT($A74:$F74,Results!$B$17:$G$17)</f>
        <v>-7.8234305803044819</v>
      </c>
      <c r="M74" s="10">
        <f ca="1">SUMPRODUCT($A74:$F74,Results!$B$18:$G$18)</f>
        <v>-32.614145958705258</v>
      </c>
      <c r="N74" s="10">
        <f ca="1">SUMPRODUCT($A74:$F74,Results!$B$19:$G$19)</f>
        <v>-26.396007608210621</v>
      </c>
      <c r="O74" s="10">
        <f ca="1">SUMPRODUCT($A74:$F74,Results!$B$20:$G$20)</f>
        <v>-53.723357696508963</v>
      </c>
      <c r="P74" s="10" cm="1">
        <f t="array" aca="1" ref="P74" ca="1">SUMPRODUCT(J74:O74,TRANSPOSE(BL$20:BL$25))+$AD$20-$BL$27</f>
        <v>-21.308688856104332</v>
      </c>
      <c r="Q74" s="10" cm="1">
        <f t="array" aca="1" ref="Q74" ca="1">SUMPRODUCT(J74:O74,TRANSPOSE(ES$20:ES$25))+$AD$20-$ES$27</f>
        <v>-14.961487848064849</v>
      </c>
      <c r="R74" s="10">
        <f ca="1">I74-Results!$E$5*H74</f>
        <v>-14.886667946333908</v>
      </c>
      <c r="S74" s="10" cm="1">
        <f t="array" aca="1" ref="S74" ca="1">SUMPRODUCT(J74:O74,TRANSPOSE(AR$28:AR$33))+$AD$20-$AC$26</f>
        <v>-49.535489164018848</v>
      </c>
      <c r="T74" s="10">
        <f ca="1">SUMPRODUCT(J74:O74,Results!K$9:P$9)</f>
        <v>-14.017041194069551</v>
      </c>
      <c r="U74" s="10">
        <f ca="1">SUMPRODUCT(J74:O74,Results!K$9:P$9)+$AD$20-$AC$31</f>
        <v>-13.946445882917214</v>
      </c>
      <c r="V74" s="10">
        <f t="shared" ca="1" si="11"/>
        <v>11.092197809342625</v>
      </c>
      <c r="W74" s="10">
        <f t="shared" ca="1" si="12"/>
        <v>4.7449968013031416</v>
      </c>
      <c r="X74" s="10">
        <f t="shared" ca="1" si="13"/>
        <v>4.6701768995722013</v>
      </c>
      <c r="Y74" s="10">
        <f t="shared" ca="1" si="14"/>
        <v>39.318998117257138</v>
      </c>
      <c r="Z74" s="10">
        <f t="shared" ca="1" si="15"/>
        <v>16.475699204532837</v>
      </c>
      <c r="AA74" s="10">
        <f t="shared" ca="1" si="16"/>
        <v>3.7299548361555068</v>
      </c>
    </row>
    <row r="75" spans="1:27">
      <c r="A75" s="6">
        <f ca="1">LN((RAND()^(-Results!$E$4))-1)</f>
        <v>5.3426205544016421</v>
      </c>
      <c r="B75" s="6">
        <f ca="1">LN((RAND()^(-Results!$E$4))-1)</f>
        <v>12.833043522793828</v>
      </c>
      <c r="C75" s="6">
        <f ca="1">LN((RAND()^(-Results!$E$4))-1)</f>
        <v>-3.5664615323056617</v>
      </c>
      <c r="D75" s="6">
        <f ca="1">LN((RAND()^(-Results!$E$4))-1)</f>
        <v>-0.59442032810543155</v>
      </c>
      <c r="E75" s="6">
        <f ca="1">LN((RAND()^(-Results!$E$4))-1)</f>
        <v>-0.41171563034645065</v>
      </c>
      <c r="F75" s="6">
        <f ca="1">LN((RAND()^(-Results!$E$4))-1)</f>
        <v>1.0709073275962784</v>
      </c>
      <c r="G75" s="6">
        <f ca="1">LN((RAND()^(-Results!$E$4))-1)</f>
        <v>1.7575961722023208</v>
      </c>
      <c r="H75" s="6">
        <f t="shared" ca="1" si="10"/>
        <v>-0.71943636481323292</v>
      </c>
      <c r="I75" s="10">
        <f ca="1">SUMPRODUCT(J75:O75,Results!B$12:G$12)+Results!$E$5*H75</f>
        <v>-13.628813376941805</v>
      </c>
      <c r="J75" s="10">
        <f ca="1">SUMPRODUCT($A75:$F75,Results!$B$15:$G$15)</f>
        <v>-27.475337076252913</v>
      </c>
      <c r="K75" s="10">
        <f ca="1">SUMPRODUCT($A75:$F75,Results!$B$16:$G$16)</f>
        <v>-36.792221541991999</v>
      </c>
      <c r="L75" s="10">
        <f ca="1">SUMPRODUCT($A75:$F75,Results!$B$17:$G$17)</f>
        <v>-0.56619818137042999</v>
      </c>
      <c r="M75" s="10">
        <f ca="1">SUMPRODUCT($A75:$F75,Results!$B$18:$G$18)</f>
        <v>-13.141744823427871</v>
      </c>
      <c r="N75" s="10">
        <f ca="1">SUMPRODUCT($A75:$F75,Results!$B$19:$G$19)</f>
        <v>5.0808067091494324</v>
      </c>
      <c r="O75" s="10">
        <f ca="1">SUMPRODUCT($A75:$F75,Results!$B$20:$G$20)</f>
        <v>-31.274069600800274</v>
      </c>
      <c r="P75" s="10" cm="1">
        <f t="array" aca="1" ref="P75" ca="1">SUMPRODUCT(J75:O75,TRANSPOSE(BL$20:BL$25))+$AD$20-$BL$27</f>
        <v>-23.32915989137377</v>
      </c>
      <c r="Q75" s="10" cm="1">
        <f t="array" aca="1" ref="Q75" ca="1">SUMPRODUCT(J75:O75,TRANSPOSE(ES$20:ES$25))+$AD$20-$ES$27</f>
        <v>-14.111523323432877</v>
      </c>
      <c r="R75" s="10">
        <f ca="1">I75-Results!$E$5*H75</f>
        <v>-9.3121951880624074</v>
      </c>
      <c r="S75" s="10" cm="1">
        <f t="array" aca="1" ref="S75" ca="1">SUMPRODUCT(J75:O75,TRANSPOSE(AR$28:AR$33))+$AD$20-$AC$26</f>
        <v>-20.792206554401822</v>
      </c>
      <c r="T75" s="10">
        <f ca="1">SUMPRODUCT(J75:O75,Results!K$9:P$9)</f>
        <v>-8.0594253114339143</v>
      </c>
      <c r="U75" s="10">
        <f ca="1">SUMPRODUCT(J75:O75,Results!K$9:P$9)+$AD$20-$AC$31</f>
        <v>-7.9888300002815775</v>
      </c>
      <c r="V75" s="10">
        <f t="shared" ca="1" si="11"/>
        <v>9.7003465144319652</v>
      </c>
      <c r="W75" s="10">
        <f t="shared" ca="1" si="12"/>
        <v>0.48270994649107202</v>
      </c>
      <c r="X75" s="10">
        <f t="shared" ca="1" si="13"/>
        <v>-4.3166181888793975</v>
      </c>
      <c r="Y75" s="10">
        <f t="shared" ca="1" si="14"/>
        <v>7.1633931774600175</v>
      </c>
      <c r="Z75" s="10">
        <f t="shared" ca="1" si="15"/>
        <v>13.063376874352739</v>
      </c>
      <c r="AA75" s="10">
        <f t="shared" ca="1" si="16"/>
        <v>-5.6399833766602274</v>
      </c>
    </row>
    <row r="76" spans="1:27">
      <c r="A76" s="6">
        <f ca="1">LN((RAND()^(-Results!$E$4))-1)</f>
        <v>1.2286786576031299</v>
      </c>
      <c r="B76" s="6">
        <f ca="1">LN((RAND()^(-Results!$E$4))-1)</f>
        <v>1.5472891446055868</v>
      </c>
      <c r="C76" s="6">
        <f ca="1">LN((RAND()^(-Results!$E$4))-1)</f>
        <v>-0.12651482619926463</v>
      </c>
      <c r="D76" s="6">
        <f ca="1">LN((RAND()^(-Results!$E$4))-1)</f>
        <v>5.7910282069743253E-2</v>
      </c>
      <c r="E76" s="6">
        <f ca="1">LN((RAND()^(-Results!$E$4))-1)</f>
        <v>4.1442992187291114</v>
      </c>
      <c r="F76" s="6">
        <f ca="1">LN((RAND()^(-Results!$E$4))-1)</f>
        <v>4.2403667605273485</v>
      </c>
      <c r="G76" s="6">
        <f ca="1">LN((RAND()^(-Results!$E$4))-1)</f>
        <v>2.3157516666250113</v>
      </c>
      <c r="H76" s="6">
        <f t="shared" ca="1" si="10"/>
        <v>-0.1612808703905424</v>
      </c>
      <c r="I76" s="10">
        <f ca="1">SUMPRODUCT(J76:O76,Results!B$12:G$12)+Results!$E$5*H76</f>
        <v>-26.214533241764975</v>
      </c>
      <c r="J76" s="10">
        <f ca="1">SUMPRODUCT($A76:$F76,Results!$B$15:$G$15)</f>
        <v>9.0002643211856714</v>
      </c>
      <c r="K76" s="10">
        <f ca="1">SUMPRODUCT($A76:$F76,Results!$B$16:$G$16)</f>
        <v>-9.0676564415366876</v>
      </c>
      <c r="L76" s="10">
        <f ca="1">SUMPRODUCT($A76:$F76,Results!$B$17:$G$17)</f>
        <v>-2.1969897256415774</v>
      </c>
      <c r="M76" s="10">
        <f ca="1">SUMPRODUCT($A76:$F76,Results!$B$18:$G$18)</f>
        <v>-3.4210382710205187</v>
      </c>
      <c r="N76" s="10">
        <f ca="1">SUMPRODUCT($A76:$F76,Results!$B$19:$G$19)</f>
        <v>4.7742009482577421</v>
      </c>
      <c r="O76" s="10">
        <f ca="1">SUMPRODUCT($A76:$F76,Results!$B$20:$G$20)</f>
        <v>-17.373822499688551</v>
      </c>
      <c r="P76" s="10" cm="1">
        <f t="array" aca="1" ref="P76" ca="1">SUMPRODUCT(J76:O76,TRANSPOSE(BL$20:BL$25))+$AD$20-$BL$27</f>
        <v>-25.052541375651963</v>
      </c>
      <c r="Q76" s="10" cm="1">
        <f t="array" aca="1" ref="Q76" ca="1">SUMPRODUCT(J76:O76,TRANSPOSE(ES$20:ES$25))+$AD$20-$ES$27</f>
        <v>-24.801825186587969</v>
      </c>
      <c r="R76" s="10">
        <f ca="1">I76-Results!$E$5*H76</f>
        <v>-25.246848019421719</v>
      </c>
      <c r="S76" s="10" cm="1">
        <f t="array" aca="1" ref="S76" ca="1">SUMPRODUCT(J76:O76,TRANSPOSE(AR$28:AR$33))+$AD$20-$AC$26</f>
        <v>-19.830589100696606</v>
      </c>
      <c r="T76" s="10">
        <f ca="1">SUMPRODUCT(J76:O76,Results!K$9:P$9)</f>
        <v>-25.049142665603412</v>
      </c>
      <c r="U76" s="10">
        <f ca="1">SUMPRODUCT(J76:O76,Results!K$9:P$9)+$AD$20-$AC$31</f>
        <v>-24.978547354451077</v>
      </c>
      <c r="V76" s="10">
        <f t="shared" ca="1" si="11"/>
        <v>-1.1619918661130129</v>
      </c>
      <c r="W76" s="10">
        <f t="shared" ca="1" si="12"/>
        <v>-1.4127080551770064</v>
      </c>
      <c r="X76" s="10">
        <f t="shared" ca="1" si="13"/>
        <v>-0.96768522234325616</v>
      </c>
      <c r="Y76" s="10">
        <f t="shared" ca="1" si="14"/>
        <v>-6.383944141068369</v>
      </c>
      <c r="Z76" s="10">
        <f t="shared" ca="1" si="15"/>
        <v>0.47765700952956891</v>
      </c>
      <c r="AA76" s="10">
        <f t="shared" ca="1" si="16"/>
        <v>-1.2359858873138982</v>
      </c>
    </row>
    <row r="77" spans="1:27">
      <c r="A77" s="6">
        <f ca="1">LN((RAND()^(-Results!$E$4))-1)</f>
        <v>4.85919262524631</v>
      </c>
      <c r="B77" s="6">
        <f ca="1">LN((RAND()^(-Results!$E$4))-1)</f>
        <v>-0.60662738236021341</v>
      </c>
      <c r="C77" s="6">
        <f ca="1">LN((RAND()^(-Results!$E$4))-1)</f>
        <v>1.9376198461808616</v>
      </c>
      <c r="D77" s="6">
        <f ca="1">LN((RAND()^(-Results!$E$4))-1)</f>
        <v>-0.65862205087512171</v>
      </c>
      <c r="E77" s="6">
        <f ca="1">LN((RAND()^(-Results!$E$4))-1)</f>
        <v>6.2113781711246592</v>
      </c>
      <c r="F77" s="6">
        <f ca="1">LN((RAND()^(-Results!$E$4))-1)</f>
        <v>0.54135752302238782</v>
      </c>
      <c r="G77" s="6">
        <f ca="1">LN((RAND()^(-Results!$E$4))-1)</f>
        <v>11.738017704072275</v>
      </c>
      <c r="H77" s="6">
        <f t="shared" ca="1" si="10"/>
        <v>9.260985167056722</v>
      </c>
      <c r="I77" s="10">
        <f ca="1">SUMPRODUCT(J77:O77,Results!B$12:G$12)+Results!$E$5*H77</f>
        <v>31.295674641562538</v>
      </c>
      <c r="J77" s="10">
        <f ca="1">SUMPRODUCT($A77:$F77,Results!$B$15:$G$15)</f>
        <v>-3.1503466037005641</v>
      </c>
      <c r="K77" s="10">
        <f ca="1">SUMPRODUCT($A77:$F77,Results!$B$16:$G$16)</f>
        <v>-8.2840981882508746</v>
      </c>
      <c r="L77" s="10">
        <f ca="1">SUMPRODUCT($A77:$F77,Results!$B$17:$G$17)</f>
        <v>4.4226243214848102</v>
      </c>
      <c r="M77" s="10">
        <f ca="1">SUMPRODUCT($A77:$F77,Results!$B$18:$G$18)</f>
        <v>1.0864798254989032</v>
      </c>
      <c r="N77" s="10">
        <f ca="1">SUMPRODUCT($A77:$F77,Results!$B$19:$G$19)</f>
        <v>8.5430173098218525</v>
      </c>
      <c r="O77" s="10">
        <f ca="1">SUMPRODUCT($A77:$F77,Results!$B$20:$G$20)</f>
        <v>-0.77064105610750677</v>
      </c>
      <c r="P77" s="10" cm="1">
        <f t="array" aca="1" ref="P77" ca="1">SUMPRODUCT(J77:O77,TRANSPOSE(BL$20:BL$25))+$AD$20-$BL$27</f>
        <v>-13.850985580634436</v>
      </c>
      <c r="Q77" s="10" cm="1">
        <f t="array" aca="1" ref="Q77" ca="1">SUMPRODUCT(J77:O77,TRANSPOSE(ES$20:ES$25))+$AD$20-$ES$27</f>
        <v>-18.739266267269578</v>
      </c>
      <c r="R77" s="10">
        <f ca="1">I77-Results!$E$5*H77</f>
        <v>-24.27023636077779</v>
      </c>
      <c r="S77" s="10" cm="1">
        <f t="array" aca="1" ref="S77" ca="1">SUMPRODUCT(J77:O77,TRANSPOSE(AR$28:AR$33))+$AD$20-$AC$26</f>
        <v>1.8450651819835073</v>
      </c>
      <c r="T77" s="10">
        <f ca="1">SUMPRODUCT(J77:O77,Results!K$9:P$9)</f>
        <v>-24.09365981685589</v>
      </c>
      <c r="U77" s="10">
        <f ca="1">SUMPRODUCT(J77:O77,Results!K$9:P$9)+$AD$20-$AC$31</f>
        <v>-24.023064505703555</v>
      </c>
      <c r="V77" s="10">
        <f t="shared" ca="1" si="11"/>
        <v>45.146660222196971</v>
      </c>
      <c r="W77" s="10">
        <f t="shared" ca="1" si="12"/>
        <v>50.034940908832112</v>
      </c>
      <c r="X77" s="10">
        <f t="shared" ca="1" si="13"/>
        <v>55.565911002340329</v>
      </c>
      <c r="Y77" s="10">
        <f t="shared" ca="1" si="14"/>
        <v>29.450609459579031</v>
      </c>
      <c r="Z77" s="10">
        <f t="shared" ca="1" si="15"/>
        <v>57.987864892857083</v>
      </c>
      <c r="AA77" s="10">
        <f t="shared" ca="1" si="16"/>
        <v>55.318739147266093</v>
      </c>
    </row>
    <row r="78" spans="1:27">
      <c r="A78" s="6">
        <f ca="1">LN((RAND()^(-Results!$E$4))-1)</f>
        <v>-0.34983883888333439</v>
      </c>
      <c r="B78" s="6">
        <f ca="1">LN((RAND()^(-Results!$E$4))-1)</f>
        <v>9.4856077192972723</v>
      </c>
      <c r="C78" s="6">
        <f ca="1">LN((RAND()^(-Results!$E$4))-1)</f>
        <v>9.5985060399416053E-2</v>
      </c>
      <c r="D78" s="6">
        <f ca="1">LN((RAND()^(-Results!$E$4))-1)</f>
        <v>-0.63496282080605637</v>
      </c>
      <c r="E78" s="6">
        <f ca="1">LN((RAND()^(-Results!$E$4))-1)</f>
        <v>17.816422280828512</v>
      </c>
      <c r="F78" s="6">
        <f ca="1">LN((RAND()^(-Results!$E$4))-1)</f>
        <v>9.6156038032796296</v>
      </c>
      <c r="G78" s="6">
        <f ca="1">LN((RAND()^(-Results!$E$4))-1)</f>
        <v>0.13916319846336975</v>
      </c>
      <c r="H78" s="6">
        <f t="shared" ca="1" si="10"/>
        <v>-2.337869338552184</v>
      </c>
      <c r="I78" s="10">
        <f ca="1">SUMPRODUCT(J78:O78,Results!B$12:G$12)+Results!$E$5*H78</f>
        <v>-56.232439804714218</v>
      </c>
      <c r="J78" s="10">
        <f ca="1">SUMPRODUCT($A78:$F78,Results!$B$15:$G$15)</f>
        <v>14.197289772996616</v>
      </c>
      <c r="K78" s="10">
        <f ca="1">SUMPRODUCT($A78:$F78,Results!$B$16:$G$16)</f>
        <v>-20.357934352527536</v>
      </c>
      <c r="L78" s="10">
        <f ca="1">SUMPRODUCT($A78:$F78,Results!$B$17:$G$17)</f>
        <v>-9.507551128500209</v>
      </c>
      <c r="M78" s="10">
        <f ca="1">SUMPRODUCT($A78:$F78,Results!$B$18:$G$18)</f>
        <v>-11.058949366544613</v>
      </c>
      <c r="N78" s="10">
        <f ca="1">SUMPRODUCT($A78:$F78,Results!$B$19:$G$19)</f>
        <v>11.210337944042141</v>
      </c>
      <c r="O78" s="10">
        <f ca="1">SUMPRODUCT($A78:$F78,Results!$B$20:$G$20)</f>
        <v>-57.416388856547186</v>
      </c>
      <c r="P78" s="10" cm="1">
        <f t="array" aca="1" ref="P78" ca="1">SUMPRODUCT(J78:O78,TRANSPOSE(BL$20:BL$25))+$AD$20-$BL$27</f>
        <v>-47.117228240019436</v>
      </c>
      <c r="Q78" s="10" cm="1">
        <f t="array" aca="1" ref="Q78" ca="1">SUMPRODUCT(J78:O78,TRANSPOSE(ES$20:ES$25))+$AD$20-$ES$27</f>
        <v>-38.068851675980369</v>
      </c>
      <c r="R78" s="10">
        <f ca="1">I78-Results!$E$5*H78</f>
        <v>-42.205223773401116</v>
      </c>
      <c r="S78" s="10" cm="1">
        <f t="array" aca="1" ref="S78" ca="1">SUMPRODUCT(J78:O78,TRANSPOSE(AR$28:AR$33))+$AD$20-$AC$26</f>
        <v>-53.711308483020098</v>
      </c>
      <c r="T78" s="10">
        <f ca="1">SUMPRODUCT(J78:O78,Results!K$9:P$9)</f>
        <v>-42.639464277703141</v>
      </c>
      <c r="U78" s="10">
        <f ca="1">SUMPRODUCT(J78:O78,Results!K$9:P$9)+$AD$20-$AC$31</f>
        <v>-42.568868966550809</v>
      </c>
      <c r="V78" s="10">
        <f t="shared" ca="1" si="11"/>
        <v>-9.115211564694782</v>
      </c>
      <c r="W78" s="10">
        <f t="shared" ca="1" si="12"/>
        <v>-18.163588128733849</v>
      </c>
      <c r="X78" s="10">
        <f t="shared" ca="1" si="13"/>
        <v>-14.027216031313102</v>
      </c>
      <c r="Y78" s="10">
        <f t="shared" ca="1" si="14"/>
        <v>-2.5211313216941207</v>
      </c>
      <c r="Z78" s="10">
        <f t="shared" ca="1" si="15"/>
        <v>-29.540249553419674</v>
      </c>
      <c r="AA78" s="10">
        <f t="shared" ca="1" si="16"/>
        <v>-13.663570838163409</v>
      </c>
    </row>
    <row r="79" spans="1:27">
      <c r="A79" s="6">
        <f ca="1">LN((RAND()^(-Results!$E$4))-1)</f>
        <v>3.3015137408043214</v>
      </c>
      <c r="B79" s="6">
        <f ca="1">LN((RAND()^(-Results!$E$4))-1)</f>
        <v>4.5985507465805568</v>
      </c>
      <c r="C79" s="6">
        <f ca="1">LN((RAND()^(-Results!$E$4))-1)</f>
        <v>8.6650133680145149</v>
      </c>
      <c r="D79" s="6">
        <f ca="1">LN((RAND()^(-Results!$E$4))-1)</f>
        <v>14.488683760618446</v>
      </c>
      <c r="E79" s="6">
        <f ca="1">LN((RAND()^(-Results!$E$4))-1)</f>
        <v>2.0875904542929224</v>
      </c>
      <c r="F79" s="6">
        <f ca="1">LN((RAND()^(-Results!$E$4))-1)</f>
        <v>2.6125776016758526</v>
      </c>
      <c r="G79" s="6">
        <f ca="1">LN((RAND()^(-Results!$E$4))-1)</f>
        <v>3.2937391767313486</v>
      </c>
      <c r="H79" s="6">
        <f t="shared" ca="1" si="10"/>
        <v>0.81670663971579494</v>
      </c>
      <c r="I79" s="10">
        <f ca="1">SUMPRODUCT(J79:O79,Results!B$12:G$12)+Results!$E$5*H79</f>
        <v>-10.730601918099747</v>
      </c>
      <c r="J79" s="10">
        <f ca="1">SUMPRODUCT($A79:$F79,Results!$B$15:$G$15)</f>
        <v>30.099105040245519</v>
      </c>
      <c r="K79" s="10">
        <f ca="1">SUMPRODUCT($A79:$F79,Results!$B$16:$G$16)</f>
        <v>1.6891781468734264</v>
      </c>
      <c r="L79" s="10">
        <f ca="1">SUMPRODUCT($A79:$F79,Results!$B$17:$G$17)</f>
        <v>-4.7924590950553583</v>
      </c>
      <c r="M79" s="10">
        <f ca="1">SUMPRODUCT($A79:$F79,Results!$B$18:$G$18)</f>
        <v>-47.329890279234476</v>
      </c>
      <c r="N79" s="10">
        <f ca="1">SUMPRODUCT($A79:$F79,Results!$B$19:$G$19)</f>
        <v>-41.75038425789996</v>
      </c>
      <c r="O79" s="10">
        <f ca="1">SUMPRODUCT($A79:$F79,Results!$B$20:$G$20)</f>
        <v>-56.883526099183399</v>
      </c>
      <c r="P79" s="10" cm="1">
        <f t="array" aca="1" ref="P79" ca="1">SUMPRODUCT(J79:O79,TRANSPOSE(BL$20:BL$25))+$AD$20-$BL$27</f>
        <v>-17.359485743930698</v>
      </c>
      <c r="Q79" s="10" cm="1">
        <f t="array" aca="1" ref="Q79" ca="1">SUMPRODUCT(J79:O79,TRANSPOSE(ES$20:ES$25))+$AD$20-$ES$27</f>
        <v>-14.073302376759145</v>
      </c>
      <c r="R79" s="10">
        <f ca="1">I79-Results!$E$5*H79</f>
        <v>-15.630841756394517</v>
      </c>
      <c r="S79" s="10" cm="1">
        <f t="array" aca="1" ref="S79" ca="1">SUMPRODUCT(J79:O79,TRANSPOSE(AR$28:AR$33))+$AD$20-$AC$26</f>
        <v>-50.132131189996407</v>
      </c>
      <c r="T79" s="10">
        <f ca="1">SUMPRODUCT(J79:O79,Results!K$9:P$9)</f>
        <v>-14.037950104276531</v>
      </c>
      <c r="U79" s="10">
        <f ca="1">SUMPRODUCT(J79:O79,Results!K$9:P$9)+$AD$20-$AC$31</f>
        <v>-13.967354793124191</v>
      </c>
      <c r="V79" s="10">
        <f t="shared" ca="1" si="11"/>
        <v>6.6288838258309504</v>
      </c>
      <c r="W79" s="10">
        <f t="shared" ca="1" si="12"/>
        <v>3.3427004586593974</v>
      </c>
      <c r="X79" s="10">
        <f t="shared" ca="1" si="13"/>
        <v>4.9002398382947696</v>
      </c>
      <c r="Y79" s="10">
        <f t="shared" ca="1" si="14"/>
        <v>39.401529271896663</v>
      </c>
      <c r="Z79" s="10">
        <f t="shared" ca="1" si="15"/>
        <v>15.961588333194797</v>
      </c>
      <c r="AA79" s="10">
        <f t="shared" ca="1" si="16"/>
        <v>3.2367528750244432</v>
      </c>
    </row>
    <row r="80" spans="1:27">
      <c r="A80" s="6">
        <f ca="1">LN((RAND()^(-Results!$E$4))-1)</f>
        <v>0.54139900901796434</v>
      </c>
      <c r="B80" s="6">
        <f ca="1">LN((RAND()^(-Results!$E$4))-1)</f>
        <v>3.5660902378379102</v>
      </c>
      <c r="C80" s="6">
        <f ca="1">LN((RAND()^(-Results!$E$4))-1)</f>
        <v>1.0141890978660082</v>
      </c>
      <c r="D80" s="6">
        <f ca="1">LN((RAND()^(-Results!$E$4))-1)</f>
        <v>7.8381248833460919</v>
      </c>
      <c r="E80" s="6">
        <f ca="1">LN((RAND()^(-Results!$E$4))-1)</f>
        <v>1.354658240870017</v>
      </c>
      <c r="F80" s="6">
        <f ca="1">LN((RAND()^(-Results!$E$4))-1)</f>
        <v>13.200689111533924</v>
      </c>
      <c r="G80" s="6">
        <f ca="1">LN((RAND()^(-Results!$E$4))-1)</f>
        <v>2.1844618193348846</v>
      </c>
      <c r="H80" s="6">
        <f t="shared" ca="1" si="10"/>
        <v>-0.29257071768066911</v>
      </c>
      <c r="I80" s="10">
        <f ca="1">SUMPRODUCT(J80:O80,Results!B$12:G$12)+Results!$E$5*H80</f>
        <v>-61.980880446329962</v>
      </c>
      <c r="J80" s="10">
        <f ca="1">SUMPRODUCT($A80:$F80,Results!$B$15:$G$15)</f>
        <v>49.014699031159466</v>
      </c>
      <c r="K80" s="10">
        <f ca="1">SUMPRODUCT($A80:$F80,Results!$B$16:$G$16)</f>
        <v>-14.458000624694606</v>
      </c>
      <c r="L80" s="10">
        <f ca="1">SUMPRODUCT($A80:$F80,Results!$B$17:$G$17)</f>
        <v>-11.681238215848257</v>
      </c>
      <c r="M80" s="10">
        <f ca="1">SUMPRODUCT($A80:$F80,Results!$B$18:$G$18)</f>
        <v>-29.84801632849689</v>
      </c>
      <c r="N80" s="10">
        <f ca="1">SUMPRODUCT($A80:$F80,Results!$B$19:$G$19)</f>
        <v>-15.019582763940605</v>
      </c>
      <c r="O80" s="10">
        <f ca="1">SUMPRODUCT($A80:$F80,Results!$B$20:$G$20)</f>
        <v>-65.285496128402571</v>
      </c>
      <c r="P80" s="10" cm="1">
        <f t="array" aca="1" ref="P80" ca="1">SUMPRODUCT(J80:O80,TRANSPOSE(BL$20:BL$25))+$AD$20-$BL$27</f>
        <v>-67.496011701706266</v>
      </c>
      <c r="Q80" s="10" cm="1">
        <f t="array" aca="1" ref="Q80" ca="1">SUMPRODUCT(J80:O80,TRANSPOSE(ES$20:ES$25))+$AD$20-$ES$27</f>
        <v>-64.659343221543807</v>
      </c>
      <c r="R80" s="10">
        <f ca="1">I80-Results!$E$5*H80</f>
        <v>-60.225456140245946</v>
      </c>
      <c r="S80" s="10" cm="1">
        <f t="array" aca="1" ref="S80" ca="1">SUMPRODUCT(J80:O80,TRANSPOSE(AR$28:AR$33))+$AD$20-$AC$26</f>
        <v>-79.153689840679363</v>
      </c>
      <c r="T80" s="10">
        <f ca="1">SUMPRODUCT(J80:O80,Results!K$9:P$9)</f>
        <v>-58.722358863627548</v>
      </c>
      <c r="U80" s="10">
        <f ca="1">SUMPRODUCT(J80:O80,Results!K$9:P$9)+$AD$20-$AC$31</f>
        <v>-58.651763552475217</v>
      </c>
      <c r="V80" s="10">
        <f t="shared" ca="1" si="11"/>
        <v>5.5151312553763034</v>
      </c>
      <c r="W80" s="10">
        <f t="shared" ca="1" si="12"/>
        <v>2.6784627752138448</v>
      </c>
      <c r="X80" s="10">
        <f t="shared" ca="1" si="13"/>
        <v>-1.7554243060840165</v>
      </c>
      <c r="Y80" s="10">
        <f t="shared" ca="1" si="14"/>
        <v>17.1728093943494</v>
      </c>
      <c r="Z80" s="10">
        <f t="shared" ca="1" si="15"/>
        <v>-35.288690195035414</v>
      </c>
      <c r="AA80" s="10">
        <f t="shared" ca="1" si="16"/>
        <v>-3.3291168938547457</v>
      </c>
    </row>
    <row r="81" spans="1:27">
      <c r="A81" s="6">
        <f ca="1">LN((RAND()^(-Results!$E$4))-1)</f>
        <v>1.1271097027128829</v>
      </c>
      <c r="B81" s="6">
        <f ca="1">LN((RAND()^(-Results!$E$4))-1)</f>
        <v>0.48147577476636316</v>
      </c>
      <c r="C81" s="6">
        <f ca="1">LN((RAND()^(-Results!$E$4))-1)</f>
        <v>6.5421081477906169</v>
      </c>
      <c r="D81" s="6">
        <f ca="1">LN((RAND()^(-Results!$E$4))-1)</f>
        <v>-0.14727743734138665</v>
      </c>
      <c r="E81" s="6">
        <f ca="1">LN((RAND()^(-Results!$E$4))-1)</f>
        <v>1.2158779288252348</v>
      </c>
      <c r="F81" s="6">
        <f ca="1">LN((RAND()^(-Results!$E$4))-1)</f>
        <v>0.57852008225311879</v>
      </c>
      <c r="G81" s="6">
        <f ca="1">LN((RAND()^(-Results!$E$4))-1)</f>
        <v>3.3392977031801312</v>
      </c>
      <c r="H81" s="6">
        <f t="shared" ca="1" si="10"/>
        <v>0.86226516616457749</v>
      </c>
      <c r="I81" s="10">
        <f ca="1">SUMPRODUCT(J81:O81,Results!B$12:G$12)+Results!$E$5*H81</f>
        <v>-34.053917784588869</v>
      </c>
      <c r="J81" s="10">
        <f ca="1">SUMPRODUCT($A81:$F81,Results!$B$15:$G$15)</f>
        <v>11.96297141318772</v>
      </c>
      <c r="K81" s="10">
        <f ca="1">SUMPRODUCT($A81:$F81,Results!$B$16:$G$16)</f>
        <v>1.7386337004104195</v>
      </c>
      <c r="L81" s="10">
        <f ca="1">SUMPRODUCT($A81:$F81,Results!$B$17:$G$17)</f>
        <v>-7.5696803200237799</v>
      </c>
      <c r="M81" s="10">
        <f ca="1">SUMPRODUCT($A81:$F81,Results!$B$18:$G$18)</f>
        <v>-29.281879671100338</v>
      </c>
      <c r="N81" s="10">
        <f ca="1">SUMPRODUCT($A81:$F81,Results!$B$19:$G$19)</f>
        <v>-6.7974268721988897</v>
      </c>
      <c r="O81" s="10">
        <f ca="1">SUMPRODUCT($A81:$F81,Results!$B$20:$G$20)</f>
        <v>-4.252459320303994</v>
      </c>
      <c r="P81" s="10" cm="1">
        <f t="array" aca="1" ref="P81" ca="1">SUMPRODUCT(J81:O81,TRANSPOSE(BL$20:BL$25))+$AD$20-$BL$27</f>
        <v>-36.822592337848469</v>
      </c>
      <c r="Q81" s="10" cm="1">
        <f t="array" aca="1" ref="Q81" ca="1">SUMPRODUCT(J81:O81,TRANSPOSE(ES$20:ES$25))+$AD$20-$ES$27</f>
        <v>-40.281827216844434</v>
      </c>
      <c r="R81" s="10">
        <f ca="1">I81-Results!$E$5*H81</f>
        <v>-39.227508781576333</v>
      </c>
      <c r="S81" s="10" cm="1">
        <f t="array" aca="1" ref="S81" ca="1">SUMPRODUCT(J81:O81,TRANSPOSE(AR$28:AR$33))+$AD$20-$AC$26</f>
        <v>-31.682165583266745</v>
      </c>
      <c r="T81" s="10">
        <f ca="1">SUMPRODUCT(J81:O81,Results!K$9:P$9)</f>
        <v>-41.765019058108209</v>
      </c>
      <c r="U81" s="10">
        <f ca="1">SUMPRODUCT(J81:O81,Results!K$9:P$9)+$AD$20-$AC$31</f>
        <v>-41.694423746955877</v>
      </c>
      <c r="V81" s="10">
        <f t="shared" ca="1" si="11"/>
        <v>2.7686745532596007</v>
      </c>
      <c r="W81" s="10">
        <f t="shared" ca="1" si="12"/>
        <v>6.227909432255565</v>
      </c>
      <c r="X81" s="10">
        <f t="shared" ca="1" si="13"/>
        <v>5.1735909969874641</v>
      </c>
      <c r="Y81" s="10">
        <f t="shared" ca="1" si="14"/>
        <v>-2.3717522013221242</v>
      </c>
      <c r="Z81" s="10">
        <f t="shared" ca="1" si="15"/>
        <v>-7.3617275332943244</v>
      </c>
      <c r="AA81" s="10">
        <f t="shared" ca="1" si="16"/>
        <v>7.6405059623670084</v>
      </c>
    </row>
    <row r="82" spans="1:27">
      <c r="A82" s="6">
        <f ca="1">LN((RAND()^(-Results!$E$4))-1)</f>
        <v>-8.1760508040399499E-3</v>
      </c>
      <c r="B82" s="6">
        <f ca="1">LN((RAND()^(-Results!$E$4))-1)</f>
        <v>-3.1081240430098163</v>
      </c>
      <c r="C82" s="6">
        <f ca="1">LN((RAND()^(-Results!$E$4))-1)</f>
        <v>7.6525922856187076</v>
      </c>
      <c r="D82" s="6">
        <f ca="1">LN((RAND()^(-Results!$E$4))-1)</f>
        <v>2.9233057171978438</v>
      </c>
      <c r="E82" s="6">
        <f ca="1">LN((RAND()^(-Results!$E$4))-1)</f>
        <v>-2.220846149711615</v>
      </c>
      <c r="F82" s="6">
        <f ca="1">LN((RAND()^(-Results!$E$4))-1)</f>
        <v>4.8079343971302109</v>
      </c>
      <c r="G82" s="6">
        <f ca="1">LN((RAND()^(-Results!$E$4))-1)</f>
        <v>-0.28900278928643008</v>
      </c>
      <c r="H82" s="6">
        <f t="shared" ca="1" si="10"/>
        <v>-2.7660353263019837</v>
      </c>
      <c r="I82" s="10">
        <f ca="1">SUMPRODUCT(J82:O82,Results!B$12:G$12)+Results!$E$5*H82</f>
        <v>-77.058688474581714</v>
      </c>
      <c r="J82" s="10">
        <f ca="1">SUMPRODUCT($A82:$F82,Results!$B$15:$G$15)</f>
        <v>38.921632633547887</v>
      </c>
      <c r="K82" s="10">
        <f ca="1">SUMPRODUCT($A82:$F82,Results!$B$16:$G$16)</f>
        <v>7.4286387750818639</v>
      </c>
      <c r="L82" s="10">
        <f ca="1">SUMPRODUCT($A82:$F82,Results!$B$17:$G$17)</f>
        <v>-11.673862660503534</v>
      </c>
      <c r="M82" s="10">
        <f ca="1">SUMPRODUCT($A82:$F82,Results!$B$18:$G$18)</f>
        <v>-37.73253849289754</v>
      </c>
      <c r="N82" s="10">
        <f ca="1">SUMPRODUCT($A82:$F82,Results!$B$19:$G$19)</f>
        <v>-15.387655615705674</v>
      </c>
      <c r="O82" s="10">
        <f ca="1">SUMPRODUCT($A82:$F82,Results!$B$20:$G$20)</f>
        <v>-13.285147472349843</v>
      </c>
      <c r="P82" s="10" cm="1">
        <f t="array" aca="1" ref="P82" ca="1">SUMPRODUCT(J82:O82,TRANSPOSE(BL$20:BL$25))+$AD$20-$BL$27</f>
        <v>-57.270114787122047</v>
      </c>
      <c r="Q82" s="10" cm="1">
        <f t="array" aca="1" ref="Q82" ca="1">SUMPRODUCT(J82:O82,TRANSPOSE(ES$20:ES$25))+$AD$20-$ES$27</f>
        <v>-63.945219010834009</v>
      </c>
      <c r="R82" s="10">
        <f ca="1">I82-Results!$E$5*H82</f>
        <v>-60.462476516769811</v>
      </c>
      <c r="S82" s="10" cm="1">
        <f t="array" aca="1" ref="S82" ca="1">SUMPRODUCT(J82:O82,TRANSPOSE(AR$28:AR$33))+$AD$20-$AC$26</f>
        <v>-54.272470547801838</v>
      </c>
      <c r="T82" s="10">
        <f ca="1">SUMPRODUCT(J82:O82,Results!K$9:P$9)</f>
        <v>-62.778722978773288</v>
      </c>
      <c r="U82" s="10">
        <f ca="1">SUMPRODUCT(J82:O82,Results!K$9:P$9)+$AD$20-$AC$31</f>
        <v>-62.708127667620957</v>
      </c>
      <c r="V82" s="10">
        <f t="shared" ca="1" si="11"/>
        <v>-19.788573687459667</v>
      </c>
      <c r="W82" s="10">
        <f t="shared" ca="1" si="12"/>
        <v>-13.113469463747705</v>
      </c>
      <c r="X82" s="10">
        <f t="shared" ca="1" si="13"/>
        <v>-16.596211957811903</v>
      </c>
      <c r="Y82" s="10">
        <f t="shared" ca="1" si="14"/>
        <v>-22.786217926779877</v>
      </c>
      <c r="Z82" s="10">
        <f t="shared" ca="1" si="15"/>
        <v>-50.366498223287167</v>
      </c>
      <c r="AA82" s="10">
        <f t="shared" ca="1" si="16"/>
        <v>-14.350560806960758</v>
      </c>
    </row>
    <row r="83" spans="1:27">
      <c r="A83" s="6">
        <f ca="1">LN((RAND()^(-Results!$E$4))-1)</f>
        <v>2.2277788124212861</v>
      </c>
      <c r="B83" s="6">
        <f ca="1">LN((RAND()^(-Results!$E$4))-1)</f>
        <v>1.4569604626227379</v>
      </c>
      <c r="C83" s="6">
        <f ca="1">LN((RAND()^(-Results!$E$4))-1)</f>
        <v>1.5746016998652033</v>
      </c>
      <c r="D83" s="6">
        <f ca="1">LN((RAND()^(-Results!$E$4))-1)</f>
        <v>8.0673325298558236</v>
      </c>
      <c r="E83" s="6">
        <f ca="1">LN((RAND()^(-Results!$E$4))-1)</f>
        <v>4.4118818712905847</v>
      </c>
      <c r="F83" s="6">
        <f ca="1">LN((RAND()^(-Results!$E$4))-1)</f>
        <v>-3.4375986408743842E-2</v>
      </c>
      <c r="G83" s="6">
        <f ca="1">LN((RAND()^(-Results!$E$4))-1)</f>
        <v>7.7657523137810776</v>
      </c>
      <c r="H83" s="6">
        <f t="shared" ca="1" si="10"/>
        <v>5.2887197767655234</v>
      </c>
      <c r="I83" s="10">
        <f ca="1">SUMPRODUCT(J83:O83,Results!B$12:G$12)+Results!$E$5*H83</f>
        <v>51.16856925759717</v>
      </c>
      <c r="J83" s="10">
        <f ca="1">SUMPRODUCT($A83:$F83,Results!$B$15:$G$15)</f>
        <v>5.1706592316122491</v>
      </c>
      <c r="K83" s="10">
        <f ca="1">SUMPRODUCT($A83:$F83,Results!$B$16:$G$16)</f>
        <v>1.5159465018015783</v>
      </c>
      <c r="L83" s="10">
        <f ca="1">SUMPRODUCT($A83:$F83,Results!$B$17:$G$17)</f>
        <v>5.3709553992797456</v>
      </c>
      <c r="M83" s="10">
        <f ca="1">SUMPRODUCT($A83:$F83,Results!$B$18:$G$18)</f>
        <v>-2.5677637838275866</v>
      </c>
      <c r="N83" s="10">
        <f ca="1">SUMPRODUCT($A83:$F83,Results!$B$19:$G$19)</f>
        <v>-16.102032938594832</v>
      </c>
      <c r="O83" s="10">
        <f ca="1">SUMPRODUCT($A83:$F83,Results!$B$20:$G$20)</f>
        <v>-25.640927379818649</v>
      </c>
      <c r="P83" s="10" cm="1">
        <f t="array" aca="1" ref="P83" ca="1">SUMPRODUCT(J83:O83,TRANSPOSE(BL$20:BL$25))+$AD$20-$BL$27</f>
        <v>21.241653701557123</v>
      </c>
      <c r="Q83" s="10" cm="1">
        <f t="array" aca="1" ref="Q83" ca="1">SUMPRODUCT(J83:O83,TRANSPOSE(ES$20:ES$25))+$AD$20-$ES$27</f>
        <v>24.15123227644801</v>
      </c>
      <c r="R83" s="10">
        <f ca="1">I83-Results!$E$5*H83</f>
        <v>19.43625059700403</v>
      </c>
      <c r="S83" s="10" cm="1">
        <f t="array" aca="1" ref="S83" ca="1">SUMPRODUCT(J83:O83,TRANSPOSE(AR$28:AR$33))+$AD$20-$AC$26</f>
        <v>3.5012856699916917</v>
      </c>
      <c r="T83" s="10">
        <f ca="1">SUMPRODUCT(J83:O83,Results!K$9:P$9)</f>
        <v>22.055851695242836</v>
      </c>
      <c r="U83" s="10">
        <f ca="1">SUMPRODUCT(J83:O83,Results!K$9:P$9)+$AD$20-$AC$31</f>
        <v>22.126447006395175</v>
      </c>
      <c r="V83" s="10">
        <f t="shared" ca="1" si="11"/>
        <v>29.926915556040047</v>
      </c>
      <c r="W83" s="10">
        <f t="shared" ca="1" si="12"/>
        <v>27.01733698114916</v>
      </c>
      <c r="X83" s="10">
        <f t="shared" ca="1" si="13"/>
        <v>31.73231866059314</v>
      </c>
      <c r="Y83" s="10">
        <f t="shared" ca="1" si="14"/>
        <v>47.667283587605482</v>
      </c>
      <c r="Z83" s="10">
        <f t="shared" ca="1" si="15"/>
        <v>77.860759508891718</v>
      </c>
      <c r="AA83" s="10">
        <f t="shared" ca="1" si="16"/>
        <v>29.042122251201995</v>
      </c>
    </row>
    <row r="84" spans="1:27">
      <c r="A84" s="6">
        <f ca="1">LN((RAND()^(-Results!$E$4))-1)</f>
        <v>-0.96935406030325921</v>
      </c>
      <c r="B84" s="6">
        <f ca="1">LN((RAND()^(-Results!$E$4))-1)</f>
        <v>2.5224576069660727</v>
      </c>
      <c r="C84" s="6">
        <f ca="1">LN((RAND()^(-Results!$E$4))-1)</f>
        <v>1.0681566873540664</v>
      </c>
      <c r="D84" s="6">
        <f ca="1">LN((RAND()^(-Results!$E$4))-1)</f>
        <v>-1.8746033726890408</v>
      </c>
      <c r="E84" s="6">
        <f ca="1">LN((RAND()^(-Results!$E$4))-1)</f>
        <v>0.50474393906447501</v>
      </c>
      <c r="F84" s="6">
        <f ca="1">LN((RAND()^(-Results!$E$4))-1)</f>
        <v>5.9880215885151076</v>
      </c>
      <c r="G84" s="6">
        <f ca="1">LN((RAND()^(-Results!$E$4))-1)</f>
        <v>2.1872155681165486</v>
      </c>
      <c r="H84" s="6">
        <f t="shared" ca="1" si="10"/>
        <v>-0.2898169688990051</v>
      </c>
      <c r="I84" s="10">
        <f ca="1">SUMPRODUCT(J84:O84,Results!B$12:G$12)+Results!$E$5*H84</f>
        <v>-48.039908220208616</v>
      </c>
      <c r="J84" s="10">
        <f ca="1">SUMPRODUCT($A84:$F84,Results!$B$15:$G$15)</f>
        <v>18.167596591089843</v>
      </c>
      <c r="K84" s="10">
        <f ca="1">SUMPRODUCT($A84:$F84,Results!$B$16:$G$16)</f>
        <v>-8.902219197483948</v>
      </c>
      <c r="L84" s="10">
        <f ca="1">SUMPRODUCT($A84:$F84,Results!$B$17:$G$17)</f>
        <v>-10.795065784024811</v>
      </c>
      <c r="M84" s="10">
        <f ca="1">SUMPRODUCT($A84:$F84,Results!$B$18:$G$18)</f>
        <v>-19.220418817534323</v>
      </c>
      <c r="N84" s="10">
        <f ca="1">SUMPRODUCT($A84:$F84,Results!$B$19:$G$19)</f>
        <v>2.9038611516262702</v>
      </c>
      <c r="O84" s="10">
        <f ca="1">SUMPRODUCT($A84:$F84,Results!$B$20:$G$20)</f>
        <v>-18.74106940890983</v>
      </c>
      <c r="P84" s="10" cm="1">
        <f t="array" aca="1" ref="P84" ca="1">SUMPRODUCT(J84:O84,TRANSPOSE(BL$20:BL$25))+$AD$20-$BL$27</f>
        <v>-52.168479060620662</v>
      </c>
      <c r="Q84" s="10" cm="1">
        <f t="array" aca="1" ref="Q84" ca="1">SUMPRODUCT(J84:O84,TRANSPOSE(ES$20:ES$25))+$AD$20-$ES$27</f>
        <v>-51.453951732593026</v>
      </c>
      <c r="R84" s="10">
        <f ca="1">I84-Results!$E$5*H84</f>
        <v>-46.301006406814587</v>
      </c>
      <c r="S84" s="10" cm="1">
        <f t="array" aca="1" ref="S84" ca="1">SUMPRODUCT(J84:O84,TRANSPOSE(AR$28:AR$33))+$AD$20-$AC$26</f>
        <v>-45.814708728622584</v>
      </c>
      <c r="T84" s="10">
        <f ca="1">SUMPRODUCT(J84:O84,Results!K$9:P$9)</f>
        <v>-47.983117754299556</v>
      </c>
      <c r="U84" s="10">
        <f ca="1">SUMPRODUCT(J84:O84,Results!K$9:P$9)+$AD$20-$AC$31</f>
        <v>-47.912522443147225</v>
      </c>
      <c r="V84" s="10">
        <f t="shared" ca="1" si="11"/>
        <v>4.1285708404120456</v>
      </c>
      <c r="W84" s="10">
        <f t="shared" ca="1" si="12"/>
        <v>3.41404351238441</v>
      </c>
      <c r="X84" s="10">
        <f t="shared" ca="1" si="13"/>
        <v>-1.7389018133940297</v>
      </c>
      <c r="Y84" s="10">
        <f t="shared" ca="1" si="14"/>
        <v>-2.2251994915860323</v>
      </c>
      <c r="Z84" s="10">
        <f t="shared" ca="1" si="15"/>
        <v>-21.347717968914072</v>
      </c>
      <c r="AA84" s="10">
        <f t="shared" ca="1" si="16"/>
        <v>-0.12738577706139154</v>
      </c>
    </row>
    <row r="85" spans="1:27">
      <c r="A85" s="6">
        <f ca="1">LN((RAND()^(-Results!$E$4))-1)</f>
        <v>2.9261125595213175</v>
      </c>
      <c r="B85" s="6">
        <f ca="1">LN((RAND()^(-Results!$E$4))-1)</f>
        <v>3.4926984920837429</v>
      </c>
      <c r="C85" s="6">
        <f ca="1">LN((RAND()^(-Results!$E$4))-1)</f>
        <v>2.7384659984617152</v>
      </c>
      <c r="D85" s="6">
        <f ca="1">LN((RAND()^(-Results!$E$4))-1)</f>
        <v>2.3456086639323903</v>
      </c>
      <c r="E85" s="6">
        <f ca="1">LN((RAND()^(-Results!$E$4))-1)</f>
        <v>-0.74442218820622974</v>
      </c>
      <c r="F85" s="6">
        <f ca="1">LN((RAND()^(-Results!$E$4))-1)</f>
        <v>2.3509662682134169</v>
      </c>
      <c r="G85" s="6">
        <f ca="1">LN((RAND()^(-Results!$E$4))-1)</f>
        <v>4.4193951261460169</v>
      </c>
      <c r="H85" s="6">
        <f t="shared" ca="1" si="10"/>
        <v>1.9423625891304632</v>
      </c>
      <c r="I85" s="10">
        <f ca="1">SUMPRODUCT(J85:O85,Results!B$12:G$12)+Results!$E$5*H85</f>
        <v>-18.856841413053392</v>
      </c>
      <c r="J85" s="10">
        <f ca="1">SUMPRODUCT($A85:$F85,Results!$B$15:$G$15)</f>
        <v>7.5504851746784283</v>
      </c>
      <c r="K85" s="10">
        <f ca="1">SUMPRODUCT($A85:$F85,Results!$B$16:$G$16)</f>
        <v>-10.853392758925406</v>
      </c>
      <c r="L85" s="10">
        <f ca="1">SUMPRODUCT($A85:$F85,Results!$B$17:$G$17)</f>
        <v>-4.3531027521604049</v>
      </c>
      <c r="M85" s="10">
        <f ca="1">SUMPRODUCT($A85:$F85,Results!$B$18:$G$18)</f>
        <v>-23.695844712828006</v>
      </c>
      <c r="N85" s="10">
        <f ca="1">SUMPRODUCT($A85:$F85,Results!$B$19:$G$19)</f>
        <v>-7.6339387792697053</v>
      </c>
      <c r="O85" s="10">
        <f ca="1">SUMPRODUCT($A85:$F85,Results!$B$20:$G$20)</f>
        <v>-20.567953656143025</v>
      </c>
      <c r="P85" s="10" cm="1">
        <f t="array" aca="1" ref="P85" ca="1">SUMPRODUCT(J85:O85,TRANSPOSE(BL$20:BL$25))+$AD$20-$BL$27</f>
        <v>-33.153750348688853</v>
      </c>
      <c r="Q85" s="10" cm="1">
        <f t="array" aca="1" ref="Q85" ca="1">SUMPRODUCT(J85:O85,TRANSPOSE(ES$20:ES$25))+$AD$20-$ES$27</f>
        <v>-33.028644723790208</v>
      </c>
      <c r="R85" s="10">
        <f ca="1">I85-Results!$E$5*H85</f>
        <v>-30.511016947836172</v>
      </c>
      <c r="S85" s="10" cm="1">
        <f t="array" aca="1" ref="S85" ca="1">SUMPRODUCT(J85:O85,TRANSPOSE(AR$28:AR$33))+$AD$20-$AC$26</f>
        <v>-31.919204423711413</v>
      </c>
      <c r="T85" s="10">
        <f ca="1">SUMPRODUCT(J85:O85,Results!K$9:P$9)</f>
        <v>-30.731266908100043</v>
      </c>
      <c r="U85" s="10">
        <f ca="1">SUMPRODUCT(J85:O85,Results!K$9:P$9)+$AD$20-$AC$31</f>
        <v>-30.660671596947704</v>
      </c>
      <c r="V85" s="10">
        <f t="shared" ca="1" si="11"/>
        <v>14.296908935635461</v>
      </c>
      <c r="W85" s="10">
        <f t="shared" ca="1" si="12"/>
        <v>14.171803310736816</v>
      </c>
      <c r="X85" s="10">
        <f t="shared" ca="1" si="13"/>
        <v>11.65417553478278</v>
      </c>
      <c r="Y85" s="10">
        <f t="shared" ca="1" si="14"/>
        <v>13.062363010658022</v>
      </c>
      <c r="Z85" s="10">
        <f t="shared" ca="1" si="15"/>
        <v>7.8353488382411527</v>
      </c>
      <c r="AA85" s="10">
        <f t="shared" ca="1" si="16"/>
        <v>11.803830183894313</v>
      </c>
    </row>
    <row r="86" spans="1:27">
      <c r="A86" s="6">
        <f ca="1">LN((RAND()^(-Results!$E$4))-1)</f>
        <v>0.46929344923823052</v>
      </c>
      <c r="B86" s="6">
        <f ca="1">LN((RAND()^(-Results!$E$4))-1)</f>
        <v>1.7114454558907992</v>
      </c>
      <c r="C86" s="6">
        <f ca="1">LN((RAND()^(-Results!$E$4))-1)</f>
        <v>-0.3365513226323042</v>
      </c>
      <c r="D86" s="6">
        <f ca="1">LN((RAND()^(-Results!$E$4))-1)</f>
        <v>5.3908275486575974</v>
      </c>
      <c r="E86" s="6">
        <f ca="1">LN((RAND()^(-Results!$E$4))-1)</f>
        <v>5.5748158041743325</v>
      </c>
      <c r="F86" s="6">
        <f ca="1">LN((RAND()^(-Results!$E$4))-1)</f>
        <v>3.4679489791153193</v>
      </c>
      <c r="G86" s="6">
        <f ca="1">LN((RAND()^(-Results!$E$4))-1)</f>
        <v>3.534760517441879</v>
      </c>
      <c r="H86" s="6">
        <f t="shared" ca="1" si="10"/>
        <v>1.0577279804263253</v>
      </c>
      <c r="I86" s="10">
        <f ca="1">SUMPRODUCT(J86:O86,Results!B$12:G$12)+Results!$E$5*H86</f>
        <v>10.555404126076965</v>
      </c>
      <c r="J86" s="10">
        <f ca="1">SUMPRODUCT($A86:$F86,Results!$B$15:$G$15)</f>
        <v>12.053040073476286</v>
      </c>
      <c r="K86" s="10">
        <f ca="1">SUMPRODUCT($A86:$F86,Results!$B$16:$G$16)</f>
        <v>-2.2330329007160064</v>
      </c>
      <c r="L86" s="10">
        <f ca="1">SUMPRODUCT($A86:$F86,Results!$B$17:$G$17)</f>
        <v>1.4128403686322195</v>
      </c>
      <c r="M86" s="10">
        <f ca="1">SUMPRODUCT($A86:$F86,Results!$B$18:$G$18)</f>
        <v>0.95433517908642163</v>
      </c>
      <c r="N86" s="10">
        <f ca="1">SUMPRODUCT($A86:$F86,Results!$B$19:$G$19)</f>
        <v>-7.2903281637904307</v>
      </c>
      <c r="O86" s="10">
        <f ca="1">SUMPRODUCT($A86:$F86,Results!$B$20:$G$20)</f>
        <v>-29.757289952226316</v>
      </c>
      <c r="P86" s="10" cm="1">
        <f t="array" aca="1" ref="P86" ca="1">SUMPRODUCT(J86:O86,TRANSPOSE(BL$20:BL$25))+$AD$20-$BL$27</f>
        <v>3.4311966896628086</v>
      </c>
      <c r="Q86" s="10" cm="1">
        <f t="array" aca="1" ref="Q86" ca="1">SUMPRODUCT(J86:O86,TRANSPOSE(ES$20:ES$25))+$AD$20-$ES$27</f>
        <v>7.1243081232880741</v>
      </c>
      <c r="R86" s="10">
        <f ca="1">I86-Results!$E$5*H86</f>
        <v>4.2090362435190132</v>
      </c>
      <c r="S86" s="10" cm="1">
        <f t="array" aca="1" ref="S86" ca="1">SUMPRODUCT(J86:O86,TRANSPOSE(AR$28:AR$33))+$AD$20-$AC$26</f>
        <v>-9.3945715692832223</v>
      </c>
      <c r="T86" s="10">
        <f ca="1">SUMPRODUCT(J86:O86,Results!K$9:P$9)</f>
        <v>6.2765246397104999</v>
      </c>
      <c r="U86" s="10">
        <f ca="1">SUMPRODUCT(J86:O86,Results!K$9:P$9)+$AD$20-$AC$31</f>
        <v>6.3471199508628366</v>
      </c>
      <c r="V86" s="10">
        <f t="shared" ca="1" si="11"/>
        <v>7.1242074364141565</v>
      </c>
      <c r="W86" s="10">
        <f t="shared" ca="1" si="12"/>
        <v>3.431096002788891</v>
      </c>
      <c r="X86" s="10">
        <f t="shared" ca="1" si="13"/>
        <v>6.3463678825579519</v>
      </c>
      <c r="Y86" s="10">
        <f t="shared" ca="1" si="14"/>
        <v>19.949975695360187</v>
      </c>
      <c r="Z86" s="10">
        <f t="shared" ca="1" si="15"/>
        <v>37.247594377371513</v>
      </c>
      <c r="AA86" s="10">
        <f t="shared" ca="1" si="16"/>
        <v>4.2082841752141285</v>
      </c>
    </row>
    <row r="87" spans="1:27">
      <c r="A87" s="6">
        <f ca="1">LN((RAND()^(-Results!$E$4))-1)</f>
        <v>6.3743500479157991</v>
      </c>
      <c r="B87" s="6">
        <f ca="1">LN((RAND()^(-Results!$E$4))-1)</f>
        <v>8.9716271418895257</v>
      </c>
      <c r="C87" s="6">
        <f ca="1">LN((RAND()^(-Results!$E$4))-1)</f>
        <v>2.2373699000536784</v>
      </c>
      <c r="D87" s="6">
        <f ca="1">LN((RAND()^(-Results!$E$4))-1)</f>
        <v>-1.0487238636252201</v>
      </c>
      <c r="E87" s="6">
        <f ca="1">LN((RAND()^(-Results!$E$4))-1)</f>
        <v>1.2008682529270942</v>
      </c>
      <c r="F87" s="6">
        <f ca="1">LN((RAND()^(-Results!$E$4))-1)</f>
        <v>13.243006890453298</v>
      </c>
      <c r="G87" s="6">
        <f ca="1">LN((RAND()^(-Results!$E$4))-1)</f>
        <v>1.8923897492046411</v>
      </c>
      <c r="H87" s="6">
        <f t="shared" ca="1" si="10"/>
        <v>-0.58464278781091261</v>
      </c>
      <c r="I87" s="10">
        <f ca="1">SUMPRODUCT(J87:O87,Results!B$12:G$12)+Results!$E$5*H87</f>
        <v>-121.83269932669464</v>
      </c>
      <c r="J87" s="10">
        <f ca="1">SUMPRODUCT($A87:$F87,Results!$B$15:$G$15)</f>
        <v>27.194503598757091</v>
      </c>
      <c r="K87" s="10">
        <f ca="1">SUMPRODUCT($A87:$F87,Results!$B$16:$G$16)</f>
        <v>-42.364553060465624</v>
      </c>
      <c r="L87" s="10">
        <f ca="1">SUMPRODUCT($A87:$F87,Results!$B$17:$G$17)</f>
        <v>-15.995300377901247</v>
      </c>
      <c r="M87" s="10">
        <f ca="1">SUMPRODUCT($A87:$F87,Results!$B$18:$G$18)</f>
        <v>-47.483490599391047</v>
      </c>
      <c r="N87" s="10">
        <f ca="1">SUMPRODUCT($A87:$F87,Results!$B$19:$G$19)</f>
        <v>6.6290120639102348</v>
      </c>
      <c r="O87" s="10">
        <f ca="1">SUMPRODUCT($A87:$F87,Results!$B$20:$G$20)</f>
        <v>-55.700042700386994</v>
      </c>
      <c r="P87" s="10" cm="1">
        <f t="array" aca="1" ref="P87" ca="1">SUMPRODUCT(J87:O87,TRANSPOSE(BL$20:BL$25))+$AD$20-$BL$27</f>
        <v>-124.35633678452183</v>
      </c>
      <c r="Q87" s="10" cm="1">
        <f t="array" aca="1" ref="Q87" ca="1">SUMPRODUCT(J87:O87,TRANSPOSE(ES$20:ES$25))+$AD$20-$ES$27</f>
        <v>-125.43613014490111</v>
      </c>
      <c r="R87" s="10">
        <f ca="1">I87-Results!$E$5*H87</f>
        <v>-118.32484259982917</v>
      </c>
      <c r="S87" s="10" cm="1">
        <f t="array" aca="1" ref="S87" ca="1">SUMPRODUCT(J87:O87,TRANSPOSE(AR$28:AR$33))+$AD$20-$AC$26</f>
        <v>-102.56837650678355</v>
      </c>
      <c r="T87" s="10">
        <f ca="1">SUMPRODUCT(J87:O87,Results!K$9:P$9)</f>
        <v>-119.70096745226196</v>
      </c>
      <c r="U87" s="10">
        <f ca="1">SUMPRODUCT(J87:O87,Results!K$9:P$9)+$AD$20-$AC$31</f>
        <v>-119.63037214110963</v>
      </c>
      <c r="V87" s="10">
        <f t="shared" ca="1" si="11"/>
        <v>2.5236374578271921</v>
      </c>
      <c r="W87" s="10">
        <f t="shared" ca="1" si="12"/>
        <v>3.6034308182064763</v>
      </c>
      <c r="X87" s="10">
        <f t="shared" ca="1" si="13"/>
        <v>-3.5078567268654695</v>
      </c>
      <c r="Y87" s="10">
        <f t="shared" ca="1" si="14"/>
        <v>-19.264322819911087</v>
      </c>
      <c r="Z87" s="10">
        <f t="shared" ca="1" si="15"/>
        <v>-95.14050907540009</v>
      </c>
      <c r="AA87" s="10">
        <f t="shared" ca="1" si="16"/>
        <v>-2.2023271855850055</v>
      </c>
    </row>
    <row r="88" spans="1:27">
      <c r="A88" s="6">
        <f ca="1">LN((RAND()^(-Results!$E$4))-1)</f>
        <v>2.0633592365248408</v>
      </c>
      <c r="B88" s="6">
        <f ca="1">LN((RAND()^(-Results!$E$4))-1)</f>
        <v>7.0839304347977388</v>
      </c>
      <c r="C88" s="6">
        <f ca="1">LN((RAND()^(-Results!$E$4))-1)</f>
        <v>0.83681017478543751</v>
      </c>
      <c r="D88" s="6">
        <f ca="1">LN((RAND()^(-Results!$E$4))-1)</f>
        <v>5.56612854881923</v>
      </c>
      <c r="E88" s="6">
        <f ca="1">LN((RAND()^(-Results!$E$4))-1)</f>
        <v>2.4591141775965202</v>
      </c>
      <c r="F88" s="6">
        <f ca="1">LN((RAND()^(-Results!$E$4))-1)</f>
        <v>2.2567145656346685</v>
      </c>
      <c r="G88" s="6">
        <f ca="1">LN((RAND()^(-Results!$E$4))-1)</f>
        <v>1.661165776202709</v>
      </c>
      <c r="H88" s="6">
        <f t="shared" ca="1" si="10"/>
        <v>-0.8158667608128447</v>
      </c>
      <c r="I88" s="10">
        <f ca="1">SUMPRODUCT(J88:O88,Results!B$12:G$12)+Results!$E$5*H88</f>
        <v>-7.1694425648381674</v>
      </c>
      <c r="J88" s="10">
        <f ca="1">SUMPRODUCT($A88:$F88,Results!$B$15:$G$15)</f>
        <v>2.5144001075876954</v>
      </c>
      <c r="K88" s="10">
        <f ca="1">SUMPRODUCT($A88:$F88,Results!$B$16:$G$16)</f>
        <v>-12.3985261578147</v>
      </c>
      <c r="L88" s="10">
        <f ca="1">SUMPRODUCT($A88:$F88,Results!$B$17:$G$17)</f>
        <v>-2.1197696907408745</v>
      </c>
      <c r="M88" s="10">
        <f ca="1">SUMPRODUCT($A88:$F88,Results!$B$18:$G$18)</f>
        <v>-17.989147080015506</v>
      </c>
      <c r="N88" s="10">
        <f ca="1">SUMPRODUCT($A88:$F88,Results!$B$19:$G$19)</f>
        <v>-13.054209433097373</v>
      </c>
      <c r="O88" s="10">
        <f ca="1">SUMPRODUCT($A88:$F88,Results!$B$20:$G$20)</f>
        <v>-38.641773122447312</v>
      </c>
      <c r="P88" s="10" cm="1">
        <f t="array" aca="1" ref="P88" ca="1">SUMPRODUCT(J88:O88,TRANSPOSE(BL$20:BL$25))+$AD$20-$BL$27</f>
        <v>-10.082623908510641</v>
      </c>
      <c r="Q88" s="10" cm="1">
        <f t="array" aca="1" ref="Q88" ca="1">SUMPRODUCT(J88:O88,TRANSPOSE(ES$20:ES$25))+$AD$20-$ES$27</f>
        <v>-3.1765735507259585</v>
      </c>
      <c r="R88" s="10">
        <f ca="1">I88-Results!$E$5*H88</f>
        <v>-2.2742419999610988</v>
      </c>
      <c r="S88" s="10" cm="1">
        <f t="array" aca="1" ref="S88" ca="1">SUMPRODUCT(J88:O88,TRANSPOSE(AR$28:AR$33))+$AD$20-$AC$26</f>
        <v>-25.687816866460146</v>
      </c>
      <c r="T88" s="10">
        <f ca="1">SUMPRODUCT(J88:O88,Results!K$9:P$9)</f>
        <v>-0.82561391834228459</v>
      </c>
      <c r="U88" s="10">
        <f ca="1">SUMPRODUCT(J88:O88,Results!K$9:P$9)+$AD$20-$AC$31</f>
        <v>-0.75501860718994607</v>
      </c>
      <c r="V88" s="10">
        <f t="shared" ca="1" si="11"/>
        <v>2.9131813436724734</v>
      </c>
      <c r="W88" s="10">
        <f t="shared" ca="1" si="12"/>
        <v>-3.992869014112209</v>
      </c>
      <c r="X88" s="10">
        <f t="shared" ca="1" si="13"/>
        <v>-4.8952005648770687</v>
      </c>
      <c r="Y88" s="10">
        <f t="shared" ca="1" si="14"/>
        <v>18.518374301621979</v>
      </c>
      <c r="Z88" s="10">
        <f t="shared" ca="1" si="15"/>
        <v>19.522747686456377</v>
      </c>
      <c r="AA88" s="10">
        <f t="shared" ca="1" si="16"/>
        <v>-6.4144239576482214</v>
      </c>
    </row>
    <row r="89" spans="1:27">
      <c r="A89" s="6">
        <f ca="1">LN((RAND()^(-Results!$E$4))-1)</f>
        <v>3.3369267326945695</v>
      </c>
      <c r="B89" s="6">
        <f ca="1">LN((RAND()^(-Results!$E$4))-1)</f>
        <v>0.46674956961980568</v>
      </c>
      <c r="C89" s="6">
        <f ca="1">LN((RAND()^(-Results!$E$4))-1)</f>
        <v>-0.85368852042238919</v>
      </c>
      <c r="D89" s="6">
        <f ca="1">LN((RAND()^(-Results!$E$4))-1)</f>
        <v>1.7749591956321182</v>
      </c>
      <c r="E89" s="6">
        <f ca="1">LN((RAND()^(-Results!$E$4))-1)</f>
        <v>2.4617367134294788</v>
      </c>
      <c r="F89" s="6">
        <f ca="1">LN((RAND()^(-Results!$E$4))-1)</f>
        <v>0.68845385247272695</v>
      </c>
      <c r="G89" s="6">
        <f ca="1">LN((RAND()^(-Results!$E$4))-1)</f>
        <v>3.7118031904995488</v>
      </c>
      <c r="H89" s="6">
        <f t="shared" ca="1" si="10"/>
        <v>1.2347706534839951</v>
      </c>
      <c r="I89" s="10">
        <f ca="1">SUMPRODUCT(J89:O89,Results!B$12:G$12)+Results!$E$5*H89</f>
        <v>5.6920994123894202</v>
      </c>
      <c r="J89" s="10">
        <f ca="1">SUMPRODUCT($A89:$F89,Results!$B$15:$G$15)</f>
        <v>-3.4759424738044493</v>
      </c>
      <c r="K89" s="10">
        <f ca="1">SUMPRODUCT($A89:$F89,Results!$B$16:$G$16)</f>
        <v>-7.9656618290166135</v>
      </c>
      <c r="L89" s="10">
        <f ca="1">SUMPRODUCT($A89:$F89,Results!$B$17:$G$17)</f>
        <v>5.2920745710020149</v>
      </c>
      <c r="M89" s="10">
        <f ca="1">SUMPRODUCT($A89:$F89,Results!$B$18:$G$18)</f>
        <v>5.872947444270471</v>
      </c>
      <c r="N89" s="10">
        <f ca="1">SUMPRODUCT($A89:$F89,Results!$B$19:$G$19)</f>
        <v>2.2478640156649807</v>
      </c>
      <c r="O89" s="10">
        <f ca="1">SUMPRODUCT($A89:$F89,Results!$B$20:$G$20)</f>
        <v>-7.7397486731907552</v>
      </c>
      <c r="P89" s="10" cm="1">
        <f t="array" aca="1" ref="P89" ca="1">SUMPRODUCT(J89:O89,TRANSPOSE(BL$20:BL$25))+$AD$20-$BL$27</f>
        <v>1.6278711533228147</v>
      </c>
      <c r="Q89" s="10" cm="1">
        <f t="array" aca="1" ref="Q89" ca="1">SUMPRODUCT(J89:O89,TRANSPOSE(ES$20:ES$25))+$AD$20-$ES$27</f>
        <v>0.85763667889974116</v>
      </c>
      <c r="R89" s="10">
        <f ca="1">I89-Results!$E$5*H89</f>
        <v>-1.7165245085145502</v>
      </c>
      <c r="S89" s="10" cm="1">
        <f t="array" aca="1" ref="S89" ca="1">SUMPRODUCT(J89:O89,TRANSPOSE(AR$28:AR$33))+$AD$20-$AC$26</f>
        <v>6.4283680318928837</v>
      </c>
      <c r="T89" s="10">
        <f ca="1">SUMPRODUCT(J89:O89,Results!K$9:P$9)</f>
        <v>-0.11901953455025893</v>
      </c>
      <c r="U89" s="10">
        <f ca="1">SUMPRODUCT(J89:O89,Results!K$9:P$9)+$AD$20-$AC$31</f>
        <v>-4.8424223397919519E-2</v>
      </c>
      <c r="V89" s="10">
        <f t="shared" ca="1" si="11"/>
        <v>4.0642282590666055</v>
      </c>
      <c r="W89" s="10">
        <f t="shared" ca="1" si="12"/>
        <v>4.834462733489679</v>
      </c>
      <c r="X89" s="10">
        <f t="shared" ca="1" si="13"/>
        <v>7.4086239209039704</v>
      </c>
      <c r="Y89" s="10">
        <f t="shared" ca="1" si="14"/>
        <v>-0.73626861950346356</v>
      </c>
      <c r="Z89" s="10">
        <f t="shared" ca="1" si="15"/>
        <v>32.384289663683965</v>
      </c>
      <c r="AA89" s="10">
        <f t="shared" ca="1" si="16"/>
        <v>5.7405236357873397</v>
      </c>
    </row>
    <row r="90" spans="1:27">
      <c r="A90" s="6">
        <f ca="1">LN((RAND()^(-Results!$E$4))-1)</f>
        <v>-0.42047098952626422</v>
      </c>
      <c r="B90" s="6">
        <f ca="1">LN((RAND()^(-Results!$E$4))-1)</f>
        <v>-1.1705931841325852</v>
      </c>
      <c r="C90" s="6">
        <f ca="1">LN((RAND()^(-Results!$E$4))-1)</f>
        <v>0.96166848915341152</v>
      </c>
      <c r="D90" s="6">
        <f ca="1">LN((RAND()^(-Results!$E$4))-1)</f>
        <v>-0.29121801618880078</v>
      </c>
      <c r="E90" s="6">
        <f ca="1">LN((RAND()^(-Results!$E$4))-1)</f>
        <v>1.0135264141903111</v>
      </c>
      <c r="F90" s="6">
        <f ca="1">LN((RAND()^(-Results!$E$4))-1)</f>
        <v>2.3463296756804053</v>
      </c>
      <c r="G90" s="6">
        <f ca="1">LN((RAND()^(-Results!$E$4))-1)</f>
        <v>1.6237850613168288</v>
      </c>
      <c r="H90" s="6">
        <f t="shared" ca="1" si="10"/>
        <v>-0.85324747569872494</v>
      </c>
      <c r="I90" s="10">
        <f ca="1">SUMPRODUCT(J90:O90,Results!B$12:G$12)+Results!$E$5*H90</f>
        <v>-23.249623040412349</v>
      </c>
      <c r="J90" s="10">
        <f ca="1">SUMPRODUCT($A90:$F90,Results!$B$15:$G$15)</f>
        <v>11.167024805277709</v>
      </c>
      <c r="K90" s="10">
        <f ca="1">SUMPRODUCT($A90:$F90,Results!$B$16:$G$16)</f>
        <v>0.9102545340852779</v>
      </c>
      <c r="L90" s="10">
        <f ca="1">SUMPRODUCT($A90:$F90,Results!$B$17:$G$17)</f>
        <v>-2.9122419137899609</v>
      </c>
      <c r="M90" s="10">
        <f ca="1">SUMPRODUCT($A90:$F90,Results!$B$18:$G$18)</f>
        <v>-4.1397793664341416</v>
      </c>
      <c r="N90" s="10">
        <f ca="1">SUMPRODUCT($A90:$F90,Results!$B$19:$G$19)</f>
        <v>1.0350606151744999</v>
      </c>
      <c r="O90" s="10">
        <f ca="1">SUMPRODUCT($A90:$F90,Results!$B$20:$G$20)</f>
        <v>-3.5935910718243629</v>
      </c>
      <c r="P90" s="10" cm="1">
        <f t="array" aca="1" ref="P90" ca="1">SUMPRODUCT(J90:O90,TRANSPOSE(BL$20:BL$25))+$AD$20-$BL$27</f>
        <v>-17.501833081600772</v>
      </c>
      <c r="Q90" s="10" cm="1">
        <f t="array" aca="1" ref="Q90" ca="1">SUMPRODUCT(J90:O90,TRANSPOSE(ES$20:ES$25))+$AD$20-$ES$27</f>
        <v>-19.078145621944032</v>
      </c>
      <c r="R90" s="10">
        <f ca="1">I90-Results!$E$5*H90</f>
        <v>-18.130138186219998</v>
      </c>
      <c r="S90" s="10" cm="1">
        <f t="array" aca="1" ref="S90" ca="1">SUMPRODUCT(J90:O90,TRANSPOSE(AR$28:AR$33))+$AD$20-$AC$26</f>
        <v>-12.877787472295672</v>
      </c>
      <c r="T90" s="10">
        <f ca="1">SUMPRODUCT(J90:O90,Results!K$9:P$9)</f>
        <v>-18.680172892590559</v>
      </c>
      <c r="U90" s="10">
        <f ca="1">SUMPRODUCT(J90:O90,Results!K$9:P$9)+$AD$20-$AC$31</f>
        <v>-18.60957758143822</v>
      </c>
      <c r="V90" s="10">
        <f t="shared" ca="1" si="11"/>
        <v>-5.7477899588115768</v>
      </c>
      <c r="W90" s="10">
        <f t="shared" ca="1" si="12"/>
        <v>-4.1714774184683172</v>
      </c>
      <c r="X90" s="10">
        <f t="shared" ca="1" si="13"/>
        <v>-5.1194848541923506</v>
      </c>
      <c r="Y90" s="10">
        <f t="shared" ca="1" si="14"/>
        <v>-10.371835568116676</v>
      </c>
      <c r="Z90" s="10">
        <f t="shared" ca="1" si="15"/>
        <v>3.4425672108821956</v>
      </c>
      <c r="AA90" s="10">
        <f t="shared" ca="1" si="16"/>
        <v>-4.6400454589741287</v>
      </c>
    </row>
    <row r="91" spans="1:27">
      <c r="A91" s="6">
        <f ca="1">LN((RAND()^(-Results!$E$4))-1)</f>
        <v>1.0374865528753032</v>
      </c>
      <c r="B91" s="6">
        <f ca="1">LN((RAND()^(-Results!$E$4))-1)</f>
        <v>1.8357738315932473</v>
      </c>
      <c r="C91" s="6">
        <f ca="1">LN((RAND()^(-Results!$E$4))-1)</f>
        <v>-0.66604262002717973</v>
      </c>
      <c r="D91" s="6">
        <f ca="1">LN((RAND()^(-Results!$E$4))-1)</f>
        <v>-0.17897198941905723</v>
      </c>
      <c r="E91" s="6">
        <f ca="1">LN((RAND()^(-Results!$E$4))-1)</f>
        <v>0.77800588696442119</v>
      </c>
      <c r="F91" s="6">
        <f ca="1">LN((RAND()^(-Results!$E$4))-1)</f>
        <v>3.3405038569331889</v>
      </c>
      <c r="G91" s="6">
        <f ca="1">LN((RAND()^(-Results!$E$4))-1)</f>
        <v>-0.56163937304449774</v>
      </c>
      <c r="H91" s="6">
        <f t="shared" ca="1" si="10"/>
        <v>-3.0386719100600512</v>
      </c>
      <c r="I91" s="10">
        <f ca="1">SUMPRODUCT(J91:O91,Results!B$12:G$12)+Results!$E$5*H91</f>
        <v>-39.192968165993747</v>
      </c>
      <c r="J91" s="10">
        <f ca="1">SUMPRODUCT($A91:$F91,Results!$B$15:$G$15)</f>
        <v>5.7174481526395953</v>
      </c>
      <c r="K91" s="10">
        <f ca="1">SUMPRODUCT($A91:$F91,Results!$B$16:$G$16)</f>
        <v>-9.5586660064616247</v>
      </c>
      <c r="L91" s="10">
        <f ca="1">SUMPRODUCT($A91:$F91,Results!$B$17:$G$17)</f>
        <v>-2.5208295405132315</v>
      </c>
      <c r="M91" s="10">
        <f ca="1">SUMPRODUCT($A91:$F91,Results!$B$18:$G$18)</f>
        <v>-4.9805923008181159</v>
      </c>
      <c r="N91" s="10">
        <f ca="1">SUMPRODUCT($A91:$F91,Results!$B$19:$G$19)</f>
        <v>3.1359931619348895</v>
      </c>
      <c r="O91" s="10">
        <f ca="1">SUMPRODUCT($A91:$F91,Results!$B$20:$G$20)</f>
        <v>-13.28356830881839</v>
      </c>
      <c r="P91" s="10" cm="1">
        <f t="array" aca="1" ref="P91" ca="1">SUMPRODUCT(J91:O91,TRANSPOSE(BL$20:BL$25))+$AD$20-$BL$27</f>
        <v>-23.568805002995326</v>
      </c>
      <c r="Q91" s="10" cm="1">
        <f t="array" aca="1" ref="Q91" ca="1">SUMPRODUCT(J91:O91,TRANSPOSE(ES$20:ES$25))+$AD$20-$ES$27</f>
        <v>-22.919504897585412</v>
      </c>
      <c r="R91" s="10">
        <f ca="1">I91-Results!$E$5*H91</f>
        <v>-20.96093670563344</v>
      </c>
      <c r="S91" s="10" cm="1">
        <f t="array" aca="1" ref="S91" ca="1">SUMPRODUCT(J91:O91,TRANSPOSE(AR$28:AR$33))+$AD$20-$AC$26</f>
        <v>-18.268539969183088</v>
      </c>
      <c r="T91" s="10">
        <f ca="1">SUMPRODUCT(J91:O91,Results!K$9:P$9)</f>
        <v>-20.816608845941076</v>
      </c>
      <c r="U91" s="10">
        <f ca="1">SUMPRODUCT(J91:O91,Results!K$9:P$9)+$AD$20-$AC$31</f>
        <v>-20.746013534788741</v>
      </c>
      <c r="V91" s="10">
        <f t="shared" ca="1" si="11"/>
        <v>-15.624163162998421</v>
      </c>
      <c r="W91" s="10">
        <f t="shared" ca="1" si="12"/>
        <v>-16.273463268408335</v>
      </c>
      <c r="X91" s="10">
        <f t="shared" ca="1" si="13"/>
        <v>-18.232031460360307</v>
      </c>
      <c r="Y91" s="10">
        <f t="shared" ca="1" si="14"/>
        <v>-20.924428196810659</v>
      </c>
      <c r="Z91" s="10">
        <f t="shared" ca="1" si="15"/>
        <v>-12.500777914699203</v>
      </c>
      <c r="AA91" s="10">
        <f t="shared" ca="1" si="16"/>
        <v>-18.446954631205006</v>
      </c>
    </row>
    <row r="92" spans="1:27">
      <c r="A92" s="6">
        <f ca="1">LN((RAND()^(-Results!$E$4))-1)</f>
        <v>4.8249666408765037</v>
      </c>
      <c r="B92" s="6">
        <f ca="1">LN((RAND()^(-Results!$E$4))-1)</f>
        <v>6.4541874920618225</v>
      </c>
      <c r="C92" s="6">
        <f ca="1">LN((RAND()^(-Results!$E$4))-1)</f>
        <v>0.96375637299841332</v>
      </c>
      <c r="D92" s="6">
        <f ca="1">LN((RAND()^(-Results!$E$4))-1)</f>
        <v>14.792633835498629</v>
      </c>
      <c r="E92" s="6">
        <f ca="1">LN((RAND()^(-Results!$E$4))-1)</f>
        <v>1.1139068559306906</v>
      </c>
      <c r="F92" s="6">
        <f ca="1">LN((RAND()^(-Results!$E$4))-1)</f>
        <v>-0.77597019544608248</v>
      </c>
      <c r="G92" s="6">
        <f ca="1">LN((RAND()^(-Results!$E$4))-1)</f>
        <v>12.935187778080834</v>
      </c>
      <c r="H92" s="6">
        <f t="shared" ca="1" si="10"/>
        <v>10.458155241065281</v>
      </c>
      <c r="I92" s="10">
        <f ca="1">SUMPRODUCT(J92:O92,Results!B$12:G$12)+Results!$E$5*H92</f>
        <v>102.02419973241075</v>
      </c>
      <c r="J92" s="10">
        <f ca="1">SUMPRODUCT($A92:$F92,Results!$B$15:$G$15)</f>
        <v>-9.6799091204728516E-2</v>
      </c>
      <c r="K92" s="10">
        <f ca="1">SUMPRODUCT($A92:$F92,Results!$B$16:$G$16)</f>
        <v>-7.3463731393601268</v>
      </c>
      <c r="L92" s="10">
        <f ca="1">SUMPRODUCT($A92:$F92,Results!$B$17:$G$17)</f>
        <v>8.2435676768063413</v>
      </c>
      <c r="M92" s="10">
        <f ca="1">SUMPRODUCT($A92:$F92,Results!$B$18:$G$18)</f>
        <v>-12.74605341576142</v>
      </c>
      <c r="N92" s="10">
        <f ca="1">SUMPRODUCT($A92:$F92,Results!$B$19:$G$19)</f>
        <v>-33.038788893060676</v>
      </c>
      <c r="O92" s="10">
        <f ca="1">SUMPRODUCT($A92:$F92,Results!$B$20:$G$20)</f>
        <v>-50.424426741227819</v>
      </c>
      <c r="P92" s="10" cm="1">
        <f t="array" aca="1" ref="P92" ca="1">SUMPRODUCT(J92:O92,TRANSPOSE(BL$20:BL$25))+$AD$20-$BL$27</f>
        <v>34.188052089247961</v>
      </c>
      <c r="Q92" s="10" cm="1">
        <f t="array" aca="1" ref="Q92" ca="1">SUMPRODUCT(J92:O92,TRANSPOSE(ES$20:ES$25))+$AD$20-$ES$27</f>
        <v>42.563764119456025</v>
      </c>
      <c r="R92" s="10">
        <f ca="1">I92-Results!$E$5*H92</f>
        <v>39.275268286019063</v>
      </c>
      <c r="S92" s="10" cm="1">
        <f t="array" aca="1" ref="S92" ca="1">SUMPRODUCT(J92:O92,TRANSPOSE(AR$28:AR$33))+$AD$20-$AC$26</f>
        <v>-0.91738015611635859</v>
      </c>
      <c r="T92" s="10">
        <f ca="1">SUMPRODUCT(J92:O92,Results!K$9:P$9)</f>
        <v>44.390819456992439</v>
      </c>
      <c r="U92" s="10">
        <f ca="1">SUMPRODUCT(J92:O92,Results!K$9:P$9)+$AD$20-$AC$31</f>
        <v>44.461414768144778</v>
      </c>
      <c r="V92" s="10">
        <f t="shared" ca="1" si="11"/>
        <v>67.836147643162789</v>
      </c>
      <c r="W92" s="10">
        <f t="shared" ca="1" si="12"/>
        <v>59.460435612954726</v>
      </c>
      <c r="X92" s="10">
        <f t="shared" ca="1" si="13"/>
        <v>62.748931446391687</v>
      </c>
      <c r="Y92" s="10">
        <f t="shared" ca="1" si="14"/>
        <v>102.94157988852712</v>
      </c>
      <c r="Z92" s="10">
        <f t="shared" ca="1" si="15"/>
        <v>128.71638998370528</v>
      </c>
      <c r="AA92" s="10">
        <f t="shared" ca="1" si="16"/>
        <v>57.562784964265973</v>
      </c>
    </row>
    <row r="93" spans="1:27">
      <c r="A93" s="6">
        <f ca="1">LN((RAND()^(-Results!$E$4))-1)</f>
        <v>0.4943506182093782</v>
      </c>
      <c r="B93" s="6">
        <f ca="1">LN((RAND()^(-Results!$E$4))-1)</f>
        <v>5.7543657704780626</v>
      </c>
      <c r="C93" s="6">
        <f ca="1">LN((RAND()^(-Results!$E$4))-1)</f>
        <v>0.36269063075865637</v>
      </c>
      <c r="D93" s="6">
        <f ca="1">LN((RAND()^(-Results!$E$4))-1)</f>
        <v>0.2072223700798678</v>
      </c>
      <c r="E93" s="6">
        <f ca="1">LN((RAND()^(-Results!$E$4))-1)</f>
        <v>1.8338769642044321</v>
      </c>
      <c r="F93" s="6">
        <f ca="1">LN((RAND()^(-Results!$E$4))-1)</f>
        <v>1.6788444745079387</v>
      </c>
      <c r="G93" s="6">
        <f ca="1">LN((RAND()^(-Results!$E$4))-1)</f>
        <v>1.6003944792954408</v>
      </c>
      <c r="H93" s="6">
        <f t="shared" ca="1" si="10"/>
        <v>-0.87663805772011294</v>
      </c>
      <c r="I93" s="10">
        <f ca="1">SUMPRODUCT(J93:O93,Results!B$12:G$12)+Results!$E$5*H93</f>
        <v>-16.57325562259253</v>
      </c>
      <c r="J93" s="10">
        <f ca="1">SUMPRODUCT($A93:$F93,Results!$B$15:$G$15)</f>
        <v>-2.0311094825502876</v>
      </c>
      <c r="K93" s="10">
        <f ca="1">SUMPRODUCT($A93:$F93,Results!$B$16:$G$16)</f>
        <v>-10.860447147529277</v>
      </c>
      <c r="L93" s="10">
        <f ca="1">SUMPRODUCT($A93:$F93,Results!$B$17:$G$17)</f>
        <v>-4.6880410406523181</v>
      </c>
      <c r="M93" s="10">
        <f ca="1">SUMPRODUCT($A93:$F93,Results!$B$18:$G$18)</f>
        <v>-13.913084580453781</v>
      </c>
      <c r="N93" s="10">
        <f ca="1">SUMPRODUCT($A93:$F93,Results!$B$19:$G$19)</f>
        <v>-1.7208484968386522</v>
      </c>
      <c r="O93" s="10">
        <f ca="1">SUMPRODUCT($A93:$F93,Results!$B$20:$G$20)</f>
        <v>-20.362691165727441</v>
      </c>
      <c r="P93" s="10" cm="1">
        <f t="array" aca="1" ref="P93" ca="1">SUMPRODUCT(J93:O93,TRANSPOSE(BL$20:BL$25))+$AD$20-$BL$27</f>
        <v>-18.955374482539042</v>
      </c>
      <c r="Q93" s="10" cm="1">
        <f t="array" aca="1" ref="Q93" ca="1">SUMPRODUCT(J93:O93,TRANSPOSE(ES$20:ES$25))+$AD$20-$ES$27</f>
        <v>-13.945534460688457</v>
      </c>
      <c r="R93" s="10">
        <f ca="1">I93-Results!$E$5*H93</f>
        <v>-11.313427276271852</v>
      </c>
      <c r="S93" s="10" cm="1">
        <f t="array" aca="1" ref="S93" ca="1">SUMPRODUCT(J93:O93,TRANSPOSE(AR$28:AR$33))+$AD$20-$AC$26</f>
        <v>-22.669920781644386</v>
      </c>
      <c r="T93" s="10">
        <f ca="1">SUMPRODUCT(J93:O93,Results!K$9:P$9)</f>
        <v>-11.671956552372809</v>
      </c>
      <c r="U93" s="10">
        <f ca="1">SUMPRODUCT(J93:O93,Results!K$9:P$9)+$AD$20-$AC$31</f>
        <v>-11.60136124122047</v>
      </c>
      <c r="V93" s="10">
        <f t="shared" ca="1" si="11"/>
        <v>2.3821188599465124</v>
      </c>
      <c r="W93" s="10">
        <f t="shared" ca="1" si="12"/>
        <v>-2.6277211619040735</v>
      </c>
      <c r="X93" s="10">
        <f t="shared" ca="1" si="13"/>
        <v>-5.2598283463206776</v>
      </c>
      <c r="Y93" s="10">
        <f t="shared" ca="1" si="14"/>
        <v>6.0966651590518559</v>
      </c>
      <c r="Z93" s="10">
        <f t="shared" ca="1" si="15"/>
        <v>10.118934628702014</v>
      </c>
      <c r="AA93" s="10">
        <f t="shared" ca="1" si="16"/>
        <v>-4.97189438137206</v>
      </c>
    </row>
    <row r="94" spans="1:27">
      <c r="A94" s="6">
        <f ca="1">LN((RAND()^(-Results!$E$4))-1)</f>
        <v>5.2362568724409204</v>
      </c>
      <c r="B94" s="6">
        <f ca="1">LN((RAND()^(-Results!$E$4))-1)</f>
        <v>0.61219115044871586</v>
      </c>
      <c r="C94" s="6">
        <f ca="1">LN((RAND()^(-Results!$E$4))-1)</f>
        <v>7.4563825318406725</v>
      </c>
      <c r="D94" s="6">
        <f ca="1">LN((RAND()^(-Results!$E$4))-1)</f>
        <v>4.0203874430666922</v>
      </c>
      <c r="E94" s="6">
        <f ca="1">LN((RAND()^(-Results!$E$4))-1)</f>
        <v>-3.2586436413366342</v>
      </c>
      <c r="F94" s="6">
        <f ca="1">LN((RAND()^(-Results!$E$4))-1)</f>
        <v>0.14771730148892021</v>
      </c>
      <c r="G94" s="6">
        <f ca="1">LN((RAND()^(-Results!$E$4))-1)</f>
        <v>-3.4515138434689785</v>
      </c>
      <c r="H94" s="6">
        <f t="shared" ca="1" si="10"/>
        <v>-5.9285463804845318</v>
      </c>
      <c r="I94" s="10">
        <f ca="1">SUMPRODUCT(J94:O94,Results!B$12:G$12)+Results!$E$5*H94</f>
        <v>-80.03983772573163</v>
      </c>
      <c r="J94" s="10">
        <f ca="1">SUMPRODUCT($A94:$F94,Results!$B$15:$G$15)</f>
        <v>12.466050801784917</v>
      </c>
      <c r="K94" s="10">
        <f ca="1">SUMPRODUCT($A94:$F94,Results!$B$16:$G$16)</f>
        <v>-4.6693346647067484</v>
      </c>
      <c r="L94" s="10">
        <f ca="1">SUMPRODUCT($A94:$F94,Results!$B$17:$G$17)</f>
        <v>-3.9840320446692274</v>
      </c>
      <c r="M94" s="10">
        <f ca="1">SUMPRODUCT($A94:$F94,Results!$B$18:$G$18)</f>
        <v>-38.086745225676005</v>
      </c>
      <c r="N94" s="10">
        <f ca="1">SUMPRODUCT($A94:$F94,Results!$B$19:$G$19)</f>
        <v>-16.511632383274367</v>
      </c>
      <c r="O94" s="10">
        <f ca="1">SUMPRODUCT($A94:$F94,Results!$B$20:$G$20)</f>
        <v>-10.797218640848875</v>
      </c>
      <c r="P94" s="10" cm="1">
        <f t="array" aca="1" ref="P94" ca="1">SUMPRODUCT(J94:O94,TRANSPOSE(BL$20:BL$25))+$AD$20-$BL$27</f>
        <v>-40.125036838955729</v>
      </c>
      <c r="Q94" s="10" cm="1">
        <f t="array" aca="1" ref="Q94" ca="1">SUMPRODUCT(J94:O94,TRANSPOSE(ES$20:ES$25))+$AD$20-$ES$27</f>
        <v>-45.985694392034034</v>
      </c>
      <c r="R94" s="10">
        <f ca="1">I94-Results!$E$5*H94</f>
        <v>-44.468559442824443</v>
      </c>
      <c r="S94" s="10" cm="1">
        <f t="array" aca="1" ref="S94" ca="1">SUMPRODUCT(J94:O94,TRANSPOSE(AR$28:AR$33))+$AD$20-$AC$26</f>
        <v>-34.566290183895241</v>
      </c>
      <c r="T94" s="10">
        <f ca="1">SUMPRODUCT(J94:O94,Results!K$9:P$9)</f>
        <v>-45.500992867423008</v>
      </c>
      <c r="U94" s="10">
        <f ca="1">SUMPRODUCT(J94:O94,Results!K$9:P$9)+$AD$20-$AC$31</f>
        <v>-45.430397556270677</v>
      </c>
      <c r="V94" s="10">
        <f t="shared" ca="1" si="11"/>
        <v>-39.9148008867759</v>
      </c>
      <c r="W94" s="10">
        <f t="shared" ca="1" si="12"/>
        <v>-34.054143333697596</v>
      </c>
      <c r="X94" s="10">
        <f t="shared" ca="1" si="13"/>
        <v>-35.571278282907187</v>
      </c>
      <c r="Y94" s="10">
        <f t="shared" ca="1" si="14"/>
        <v>-45.473547541836389</v>
      </c>
      <c r="Z94" s="10">
        <f t="shared" ca="1" si="15"/>
        <v>-53.347647474437082</v>
      </c>
      <c r="AA94" s="10">
        <f t="shared" ca="1" si="16"/>
        <v>-34.609440169460953</v>
      </c>
    </row>
    <row r="95" spans="1:27">
      <c r="A95" s="6">
        <f ca="1">LN((RAND()^(-Results!$E$4))-1)</f>
        <v>1.8037242439035168</v>
      </c>
      <c r="B95" s="6">
        <f ca="1">LN((RAND()^(-Results!$E$4))-1)</f>
        <v>0.22692805268243507</v>
      </c>
      <c r="C95" s="6">
        <f ca="1">LN((RAND()^(-Results!$E$4))-1)</f>
        <v>8.0207532953129643</v>
      </c>
      <c r="D95" s="6">
        <f ca="1">LN((RAND()^(-Results!$E$4))-1)</f>
        <v>1.6588990008987514</v>
      </c>
      <c r="E95" s="6">
        <f ca="1">LN((RAND()^(-Results!$E$4))-1)</f>
        <v>3.4609944211903541</v>
      </c>
      <c r="F95" s="6">
        <f ca="1">LN((RAND()^(-Results!$E$4))-1)</f>
        <v>7.2938004794355553</v>
      </c>
      <c r="G95" s="6">
        <f ca="1">LN((RAND()^(-Results!$E$4))-1)</f>
        <v>-0.77834979073197053</v>
      </c>
      <c r="H95" s="6">
        <f t="shared" ca="1" si="10"/>
        <v>-3.2553823277475242</v>
      </c>
      <c r="I95" s="10">
        <f ca="1">SUMPRODUCT(J95:O95,Results!B$12:G$12)+Results!$E$5*H95</f>
        <v>-101.63522605718764</v>
      </c>
      <c r="J95" s="10">
        <f ca="1">SUMPRODUCT($A95:$F95,Results!$B$15:$G$15)</f>
        <v>37.977472315274028</v>
      </c>
      <c r="K95" s="10">
        <f ca="1">SUMPRODUCT($A95:$F95,Results!$B$16:$G$16)</f>
        <v>-3.91117808585786</v>
      </c>
      <c r="L95" s="10">
        <f ca="1">SUMPRODUCT($A95:$F95,Results!$B$17:$G$17)</f>
        <v>-13.436581147066651</v>
      </c>
      <c r="M95" s="10">
        <f ca="1">SUMPRODUCT($A95:$F95,Results!$B$18:$G$18)</f>
        <v>-42.383432891492028</v>
      </c>
      <c r="N95" s="10">
        <f ca="1">SUMPRODUCT($A95:$F95,Results!$B$19:$G$19)</f>
        <v>-8.2317812076951835</v>
      </c>
      <c r="O95" s="10">
        <f ca="1">SUMPRODUCT($A95:$F95,Results!$B$20:$G$20)</f>
        <v>-27.783799754690286</v>
      </c>
      <c r="P95" s="10" cm="1">
        <f t="array" aca="1" ref="P95" ca="1">SUMPRODUCT(J95:O95,TRANSPOSE(BL$20:BL$25))+$AD$20-$BL$27</f>
        <v>-77.782060838752017</v>
      </c>
      <c r="Q95" s="10" cm="1">
        <f t="array" aca="1" ref="Q95" ca="1">SUMPRODUCT(J95:O95,TRANSPOSE(ES$20:ES$25))+$AD$20-$ES$27</f>
        <v>-83.378737569518094</v>
      </c>
      <c r="R95" s="10">
        <f ca="1">I95-Results!$E$5*H95</f>
        <v>-82.102932090702495</v>
      </c>
      <c r="S95" s="10" cm="1">
        <f t="array" aca="1" ref="S95" ca="1">SUMPRODUCT(J95:O95,TRANSPOSE(AR$28:AR$33))+$AD$20-$AC$26</f>
        <v>-70.282615362702529</v>
      </c>
      <c r="T95" s="10">
        <f ca="1">SUMPRODUCT(J95:O95,Results!K$9:P$9)</f>
        <v>-84.716549754132771</v>
      </c>
      <c r="U95" s="10">
        <f ca="1">SUMPRODUCT(J95:O95,Results!K$9:P$9)+$AD$20-$AC$31</f>
        <v>-84.64595444298044</v>
      </c>
      <c r="V95" s="10">
        <f t="shared" ca="1" si="11"/>
        <v>-23.85316521843562</v>
      </c>
      <c r="W95" s="10">
        <f t="shared" ca="1" si="12"/>
        <v>-18.256488487669543</v>
      </c>
      <c r="X95" s="10">
        <f t="shared" ca="1" si="13"/>
        <v>-19.532293966485142</v>
      </c>
      <c r="Y95" s="10">
        <f t="shared" ca="1" si="14"/>
        <v>-31.352610694485108</v>
      </c>
      <c r="Z95" s="10">
        <f t="shared" ca="1" si="15"/>
        <v>-74.943035805893089</v>
      </c>
      <c r="AA95" s="10">
        <f t="shared" ca="1" si="16"/>
        <v>-16.989271614207198</v>
      </c>
    </row>
    <row r="96" spans="1:27">
      <c r="A96" s="6">
        <f ca="1">LN((RAND()^(-Results!$E$4))-1)</f>
        <v>-1.6135826004239187</v>
      </c>
      <c r="B96" s="6">
        <f ca="1">LN((RAND()^(-Results!$E$4))-1)</f>
        <v>1.6948246228256367</v>
      </c>
      <c r="C96" s="6">
        <f ca="1">LN((RAND()^(-Results!$E$4))-1)</f>
        <v>0.56108758609955955</v>
      </c>
      <c r="D96" s="6">
        <f ca="1">LN((RAND()^(-Results!$E$4))-1)</f>
        <v>0.25870505876549793</v>
      </c>
      <c r="E96" s="6">
        <f ca="1">LN((RAND()^(-Results!$E$4))-1)</f>
        <v>1.8974721392897425</v>
      </c>
      <c r="F96" s="6">
        <f ca="1">LN((RAND()^(-Results!$E$4))-1)</f>
        <v>2.0661330771846083</v>
      </c>
      <c r="G96" s="6">
        <f ca="1">LN((RAND()^(-Results!$E$4))-1)</f>
        <v>1.4738462230517095</v>
      </c>
      <c r="H96" s="6">
        <f t="shared" ca="1" si="10"/>
        <v>-1.0031863139638442</v>
      </c>
      <c r="I96" s="10">
        <f ca="1">SUMPRODUCT(J96:O96,Results!B$12:G$12)+Results!$E$5*H96</f>
        <v>-13.527759191770283</v>
      </c>
      <c r="J96" s="10">
        <f ca="1">SUMPRODUCT($A96:$F96,Results!$B$15:$G$15)</f>
        <v>7.7401801831014669</v>
      </c>
      <c r="K96" s="10">
        <f ca="1">SUMPRODUCT($A96:$F96,Results!$B$16:$G$16)</f>
        <v>1.5145151325675066E-3</v>
      </c>
      <c r="L96" s="10">
        <f ca="1">SUMPRODUCT($A96:$F96,Results!$B$17:$G$17)</f>
        <v>-4.5828889447490333</v>
      </c>
      <c r="M96" s="10">
        <f ca="1">SUMPRODUCT($A96:$F96,Results!$B$18:$G$18)</f>
        <v>-6.9153602233395759</v>
      </c>
      <c r="N96" s="10">
        <f ca="1">SUMPRODUCT($A96:$F96,Results!$B$19:$G$19)</f>
        <v>-1.9487072463017736</v>
      </c>
      <c r="O96" s="10">
        <f ca="1">SUMPRODUCT($A96:$F96,Results!$B$20:$G$20)</f>
        <v>-11.968090807792002</v>
      </c>
      <c r="P96" s="10" cm="1">
        <f t="array" aca="1" ref="P96" ca="1">SUMPRODUCT(J96:O96,TRANSPOSE(BL$20:BL$25))+$AD$20-$BL$27</f>
        <v>-12.035376844341862</v>
      </c>
      <c r="Q96" s="10" cm="1">
        <f t="array" aca="1" ref="Q96" ca="1">SUMPRODUCT(J96:O96,TRANSPOSE(ES$20:ES$25))+$AD$20-$ES$27</f>
        <v>-9.3199828199068122</v>
      </c>
      <c r="R96" s="10">
        <f ca="1">I96-Results!$E$5*H96</f>
        <v>-7.5086413079872178</v>
      </c>
      <c r="S96" s="10" cm="1">
        <f t="array" aca="1" ref="S96" ca="1">SUMPRODUCT(J96:O96,TRANSPOSE(AR$28:AR$33))+$AD$20-$AC$26</f>
        <v>-16.160322654257321</v>
      </c>
      <c r="T96" s="10">
        <f ca="1">SUMPRODUCT(J96:O96,Results!K$9:P$9)</f>
        <v>-8.0398711330812329</v>
      </c>
      <c r="U96" s="10">
        <f ca="1">SUMPRODUCT(J96:O96,Results!K$9:P$9)+$AD$20-$AC$31</f>
        <v>-7.9692758219288926</v>
      </c>
      <c r="V96" s="10">
        <f t="shared" ca="1" si="11"/>
        <v>-1.4923823474284212</v>
      </c>
      <c r="W96" s="10">
        <f t="shared" ca="1" si="12"/>
        <v>-4.2077763718634706</v>
      </c>
      <c r="X96" s="10">
        <f t="shared" ca="1" si="13"/>
        <v>-6.019117883783065</v>
      </c>
      <c r="Y96" s="10">
        <f t="shared" ca="1" si="14"/>
        <v>2.6325634624870382</v>
      </c>
      <c r="Z96" s="10">
        <f t="shared" ca="1" si="15"/>
        <v>13.164431059524262</v>
      </c>
      <c r="AA96" s="10">
        <f t="shared" ca="1" si="16"/>
        <v>-5.5584833698413902</v>
      </c>
    </row>
    <row r="97" spans="1:27">
      <c r="A97" s="6">
        <f ca="1">LN((RAND()^(-Results!$E$4))-1)</f>
        <v>1.0016291180764851</v>
      </c>
      <c r="B97" s="6">
        <f ca="1">LN((RAND()^(-Results!$E$4))-1)</f>
        <v>12.25569151167908</v>
      </c>
      <c r="C97" s="6">
        <f ca="1">LN((RAND()^(-Results!$E$4))-1)</f>
        <v>1.0873888830254179</v>
      </c>
      <c r="D97" s="6">
        <f ca="1">LN((RAND()^(-Results!$E$4))-1)</f>
        <v>-3.0926837279792925</v>
      </c>
      <c r="E97" s="6">
        <f ca="1">LN((RAND()^(-Results!$E$4))-1)</f>
        <v>8.2641267720177396</v>
      </c>
      <c r="F97" s="6">
        <f ca="1">LN((RAND()^(-Results!$E$4))-1)</f>
        <v>0.61277709099962019</v>
      </c>
      <c r="G97" s="6">
        <f ca="1">LN((RAND()^(-Results!$E$4))-1)</f>
        <v>0.21625356142631896</v>
      </c>
      <c r="H97" s="6">
        <f t="shared" ca="1" si="10"/>
        <v>-2.2607789755892349</v>
      </c>
      <c r="I97" s="10">
        <f ca="1">SUMPRODUCT(J97:O97,Results!B$12:G$12)+Results!$E$5*H97</f>
        <v>-28.228151278911497</v>
      </c>
      <c r="J97" s="10">
        <f ca="1">SUMPRODUCT($A97:$F97,Results!$B$15:$G$15)</f>
        <v>-18.874287042572934</v>
      </c>
      <c r="K97" s="10">
        <f ca="1">SUMPRODUCT($A97:$F97,Results!$B$16:$G$16)</f>
        <v>-20.973898343468267</v>
      </c>
      <c r="L97" s="10">
        <f ca="1">SUMPRODUCT($A97:$F97,Results!$B$17:$G$17)</f>
        <v>-7.5289335703014535</v>
      </c>
      <c r="M97" s="10">
        <f ca="1">SUMPRODUCT($A97:$F97,Results!$B$18:$G$18)</f>
        <v>-20.778394900908498</v>
      </c>
      <c r="N97" s="10">
        <f ca="1">SUMPRODUCT($A97:$F97,Results!$B$19:$G$19)</f>
        <v>5.7642858793306511</v>
      </c>
      <c r="O97" s="10">
        <f ca="1">SUMPRODUCT($A97:$F97,Results!$B$20:$G$20)</f>
        <v>-28.739326775875679</v>
      </c>
      <c r="P97" s="10" cm="1">
        <f t="array" aca="1" ref="P97" ca="1">SUMPRODUCT(J97:O97,TRANSPOSE(BL$20:BL$25))+$AD$20-$BL$27</f>
        <v>-25.920315731979031</v>
      </c>
      <c r="Q97" s="10" cm="1">
        <f t="array" aca="1" ref="Q97" ca="1">SUMPRODUCT(J97:O97,TRANSPOSE(ES$20:ES$25))+$AD$20-$ES$27</f>
        <v>-15.810339978734291</v>
      </c>
      <c r="R97" s="10">
        <f ca="1">I97-Results!$E$5*H97</f>
        <v>-14.663477425376087</v>
      </c>
      <c r="S97" s="10" cm="1">
        <f t="array" aca="1" ref="S97" ca="1">SUMPRODUCT(J97:O97,TRANSPOSE(AR$28:AR$33))+$AD$20-$AC$26</f>
        <v>-30.175711500113437</v>
      </c>
      <c r="T97" s="10">
        <f ca="1">SUMPRODUCT(J97:O97,Results!K$9:P$9)</f>
        <v>-16.368826847404506</v>
      </c>
      <c r="U97" s="10">
        <f ca="1">SUMPRODUCT(J97:O97,Results!K$9:P$9)+$AD$20-$AC$31</f>
        <v>-16.298231536252171</v>
      </c>
      <c r="V97" s="10">
        <f t="shared" ca="1" si="11"/>
        <v>-2.3078355469324663</v>
      </c>
      <c r="W97" s="10">
        <f t="shared" ca="1" si="12"/>
        <v>-12.417811300177206</v>
      </c>
      <c r="X97" s="10">
        <f t="shared" ca="1" si="13"/>
        <v>-13.56467385353541</v>
      </c>
      <c r="Y97" s="10">
        <f t="shared" ca="1" si="14"/>
        <v>1.9475602212019396</v>
      </c>
      <c r="Z97" s="10">
        <f t="shared" ca="1" si="15"/>
        <v>-1.5359610276169526</v>
      </c>
      <c r="AA97" s="10">
        <f t="shared" ca="1" si="16"/>
        <v>-11.929919742659326</v>
      </c>
    </row>
    <row r="98" spans="1:27">
      <c r="A98" s="6">
        <f ca="1">LN((RAND()^(-Results!$E$4))-1)</f>
        <v>-2.2019764026282043</v>
      </c>
      <c r="B98" s="6">
        <f ca="1">LN((RAND()^(-Results!$E$4))-1)</f>
        <v>5.4098566225687712</v>
      </c>
      <c r="C98" s="6">
        <f ca="1">LN((RAND()^(-Results!$E$4))-1)</f>
        <v>1.7611983033189715</v>
      </c>
      <c r="D98" s="6">
        <f ca="1">LN((RAND()^(-Results!$E$4))-1)</f>
        <v>-4.4459926593851682</v>
      </c>
      <c r="E98" s="6">
        <f ca="1">LN((RAND()^(-Results!$E$4))-1)</f>
        <v>1.5266967426496161</v>
      </c>
      <c r="F98" s="6">
        <f ca="1">LN((RAND()^(-Results!$E$4))-1)</f>
        <v>-0.86784002980239483</v>
      </c>
      <c r="G98" s="6">
        <f ca="1">LN((RAND()^(-Results!$E$4))-1)</f>
        <v>1.0651360880123859</v>
      </c>
      <c r="H98" s="6">
        <f t="shared" ca="1" si="10"/>
        <v>-1.4118964490031678</v>
      </c>
      <c r="I98" s="10">
        <f ca="1">SUMPRODUCT(J98:O98,Results!B$12:G$12)+Results!$E$5*H98</f>
        <v>-19.163670670828139</v>
      </c>
      <c r="J98" s="10">
        <f ca="1">SUMPRODUCT($A98:$F98,Results!$B$15:$G$15)</f>
        <v>-8.594507619243819</v>
      </c>
      <c r="K98" s="10">
        <f ca="1">SUMPRODUCT($A98:$F98,Results!$B$16:$G$16)</f>
        <v>-3.6804124682184742</v>
      </c>
      <c r="L98" s="10">
        <f ca="1">SUMPRODUCT($A98:$F98,Results!$B$17:$G$17)</f>
        <v>-8.8902746567213526</v>
      </c>
      <c r="M98" s="10">
        <f ca="1">SUMPRODUCT($A98:$F98,Results!$B$18:$G$18)</f>
        <v>-16.842352131025606</v>
      </c>
      <c r="N98" s="10">
        <f ca="1">SUMPRODUCT($A98:$F98,Results!$B$19:$G$19)</f>
        <v>3.2195897831506683</v>
      </c>
      <c r="O98" s="10">
        <f ca="1">SUMPRODUCT($A98:$F98,Results!$B$20:$G$20)</f>
        <v>-1.7462359373564196</v>
      </c>
      <c r="P98" s="10" cm="1">
        <f t="array" aca="1" ref="P98" ca="1">SUMPRODUCT(J98:O98,TRANSPOSE(BL$20:BL$25))+$AD$20-$BL$27</f>
        <v>-19.993957851314555</v>
      </c>
      <c r="Q98" s="10" cm="1">
        <f t="array" aca="1" ref="Q98" ca="1">SUMPRODUCT(J98:O98,TRANSPOSE(ES$20:ES$25))+$AD$20-$ES$27</f>
        <v>-15.120165876875589</v>
      </c>
      <c r="R98" s="10">
        <f ca="1">I98-Results!$E$5*H98</f>
        <v>-10.692291976809132</v>
      </c>
      <c r="S98" s="10" cm="1">
        <f t="array" aca="1" ref="S98" ca="1">SUMPRODUCT(J98:O98,TRANSPOSE(AR$28:AR$33))+$AD$20-$AC$26</f>
        <v>-19.617882144960269</v>
      </c>
      <c r="T98" s="10">
        <f ca="1">SUMPRODUCT(J98:O98,Results!K$9:P$9)</f>
        <v>-13.530618542481026</v>
      </c>
      <c r="U98" s="10">
        <f ca="1">SUMPRODUCT(J98:O98,Results!K$9:P$9)+$AD$20-$AC$31</f>
        <v>-13.460023231328687</v>
      </c>
      <c r="V98" s="10">
        <f t="shared" ca="1" si="11"/>
        <v>0.83028718048641537</v>
      </c>
      <c r="W98" s="10">
        <f t="shared" ca="1" si="12"/>
        <v>-4.0435047939525504</v>
      </c>
      <c r="X98" s="10">
        <f t="shared" ca="1" si="13"/>
        <v>-8.4713786940190072</v>
      </c>
      <c r="Y98" s="10">
        <f t="shared" ca="1" si="14"/>
        <v>0.45421147413212992</v>
      </c>
      <c r="Z98" s="10">
        <f t="shared" ca="1" si="15"/>
        <v>7.5285195804664049</v>
      </c>
      <c r="AA98" s="10">
        <f t="shared" ca="1" si="16"/>
        <v>-5.7036474394994521</v>
      </c>
    </row>
    <row r="99" spans="1:27">
      <c r="A99" s="6">
        <f ca="1">LN((RAND()^(-Results!$E$4))-1)</f>
        <v>1.7402431267660687</v>
      </c>
      <c r="B99" s="6">
        <f ca="1">LN((RAND()^(-Results!$E$4))-1)</f>
        <v>-1.3932179183602167</v>
      </c>
      <c r="C99" s="6">
        <f ca="1">LN((RAND()^(-Results!$E$4))-1)</f>
        <v>4.2340959847182127E-2</v>
      </c>
      <c r="D99" s="6">
        <f ca="1">LN((RAND()^(-Results!$E$4))-1)</f>
        <v>-0.7244408334546667</v>
      </c>
      <c r="E99" s="6">
        <f ca="1">LN((RAND()^(-Results!$E$4))-1)</f>
        <v>-2.194013055281685</v>
      </c>
      <c r="F99" s="6">
        <f ca="1">LN((RAND()^(-Results!$E$4))-1)</f>
        <v>-4.880950896219606E-2</v>
      </c>
      <c r="G99" s="6">
        <f ca="1">LN((RAND()^(-Results!$E$4))-1)</f>
        <v>2.3468160815090311</v>
      </c>
      <c r="H99" s="6">
        <f t="shared" ca="1" si="10"/>
        <v>-0.13021645550652261</v>
      </c>
      <c r="I99" s="10">
        <f ca="1">SUMPRODUCT(J99:O99,Results!B$12:G$12)+Results!$E$5*H99</f>
        <v>-11.489363049623737</v>
      </c>
      <c r="J99" s="10">
        <f ca="1">SUMPRODUCT($A99:$F99,Results!$B$15:$G$15)</f>
        <v>-0.73667382819730709</v>
      </c>
      <c r="K99" s="10">
        <f ca="1">SUMPRODUCT($A99:$F99,Results!$B$16:$G$16)</f>
        <v>-3.0127427680493115</v>
      </c>
      <c r="L99" s="10">
        <f ca="1">SUMPRODUCT($A99:$F99,Results!$B$17:$G$17)</f>
        <v>1.3516953359866144</v>
      </c>
      <c r="M99" s="10">
        <f ca="1">SUMPRODUCT($A99:$F99,Results!$B$18:$G$18)</f>
        <v>-3.7725767771759358E-2</v>
      </c>
      <c r="N99" s="10">
        <f ca="1">SUMPRODUCT($A99:$F99,Results!$B$19:$G$19)</f>
        <v>2.6643481637292168</v>
      </c>
      <c r="O99" s="10">
        <f ca="1">SUMPRODUCT($A99:$F99,Results!$B$20:$G$20)</f>
        <v>6.8915312943497122</v>
      </c>
      <c r="P99" s="10" cm="1">
        <f t="array" aca="1" ref="P99" ca="1">SUMPRODUCT(J99:O99,TRANSPOSE(BL$20:BL$25))+$AD$20-$BL$27</f>
        <v>-8.974676638857197</v>
      </c>
      <c r="Q99" s="10" cm="1">
        <f t="array" aca="1" ref="Q99" ca="1">SUMPRODUCT(J99:O99,TRANSPOSE(ES$20:ES$25))+$AD$20-$ES$27</f>
        <v>-12.066504329233709</v>
      </c>
      <c r="R99" s="10">
        <f ca="1">I99-Results!$E$5*H99</f>
        <v>-10.708064316584601</v>
      </c>
      <c r="S99" s="10" cm="1">
        <f t="array" aca="1" ref="S99" ca="1">SUMPRODUCT(J99:O99,TRANSPOSE(AR$28:AR$33))+$AD$20-$AC$26</f>
        <v>1.7291426208825236</v>
      </c>
      <c r="T99" s="10">
        <f ca="1">SUMPRODUCT(J99:O99,Results!K$9:P$9)</f>
        <v>-10.69918827040561</v>
      </c>
      <c r="U99" s="10">
        <f ca="1">SUMPRODUCT(J99:O99,Results!K$9:P$9)+$AD$20-$AC$31</f>
        <v>-10.628592959253272</v>
      </c>
      <c r="V99" s="10">
        <f t="shared" ca="1" si="11"/>
        <v>-2.5146864107665401</v>
      </c>
      <c r="W99" s="10">
        <f t="shared" ca="1" si="12"/>
        <v>0.57714127960997175</v>
      </c>
      <c r="X99" s="10">
        <f t="shared" ca="1" si="13"/>
        <v>-0.78129873303913655</v>
      </c>
      <c r="Y99" s="10">
        <f t="shared" ca="1" si="14"/>
        <v>-13.218505670506261</v>
      </c>
      <c r="Z99" s="10">
        <f t="shared" ca="1" si="15"/>
        <v>15.202827201670807</v>
      </c>
      <c r="AA99" s="10">
        <f t="shared" ca="1" si="16"/>
        <v>-0.86077009037046537</v>
      </c>
    </row>
    <row r="100" spans="1:27">
      <c r="A100" s="6">
        <f ca="1">LN((RAND()^(-Results!$E$4))-1)</f>
        <v>1.0118318062563323</v>
      </c>
      <c r="B100" s="6">
        <f ca="1">LN((RAND()^(-Results!$E$4))-1)</f>
        <v>0.20866009442170363</v>
      </c>
      <c r="C100" s="6">
        <f ca="1">LN((RAND()^(-Results!$E$4))-1)</f>
        <v>9.4429693402992072</v>
      </c>
      <c r="D100" s="6">
        <f ca="1">LN((RAND()^(-Results!$E$4))-1)</f>
        <v>4.3122871339165458</v>
      </c>
      <c r="E100" s="6">
        <f ca="1">LN((RAND()^(-Results!$E$4))-1)</f>
        <v>2.2706061196225642</v>
      </c>
      <c r="F100" s="6">
        <f ca="1">LN((RAND()^(-Results!$E$4))-1)</f>
        <v>1.954715304141069</v>
      </c>
      <c r="G100" s="6">
        <f ca="1">LN((RAND()^(-Results!$E$4))-1)</f>
        <v>6.4101354529783467</v>
      </c>
      <c r="H100" s="6">
        <f t="shared" ca="1" si="10"/>
        <v>3.933102915962793</v>
      </c>
      <c r="I100" s="10">
        <f ca="1">SUMPRODUCT(J100:O100,Results!B$12:G$12)+Results!$E$5*H100</f>
        <v>-21.014004858166324</v>
      </c>
      <c r="J100" s="10">
        <f ca="1">SUMPRODUCT($A100:$F100,Results!$B$15:$G$15)</f>
        <v>27.163557611645402</v>
      </c>
      <c r="K100" s="10">
        <f ca="1">SUMPRODUCT($A100:$F100,Results!$B$16:$G$16)</f>
        <v>7.1112399923641298</v>
      </c>
      <c r="L100" s="10">
        <f ca="1">SUMPRODUCT($A100:$F100,Results!$B$17:$G$17)</f>
        <v>-9.7042720106914242</v>
      </c>
      <c r="M100" s="10">
        <f ca="1">SUMPRODUCT($A100:$F100,Results!$B$18:$G$18)</f>
        <v>-41.75878382667441</v>
      </c>
      <c r="N100" s="10">
        <f ca="1">SUMPRODUCT($A100:$F100,Results!$B$19:$G$19)</f>
        <v>-19.764261707023895</v>
      </c>
      <c r="O100" s="10">
        <f ca="1">SUMPRODUCT($A100:$F100,Results!$B$20:$G$20)</f>
        <v>-19.625988739086552</v>
      </c>
      <c r="P100" s="10" cm="1">
        <f t="array" aca="1" ref="P100" ca="1">SUMPRODUCT(J100:O100,TRANSPOSE(BL$20:BL$25))+$AD$20-$BL$27</f>
        <v>-41.171595643629651</v>
      </c>
      <c r="Q100" s="10" cm="1">
        <f t="array" aca="1" ref="Q100" ca="1">SUMPRODUCT(J100:O100,TRANSPOSE(ES$20:ES$25))+$AD$20-$ES$27</f>
        <v>-44.571407807056687</v>
      </c>
      <c r="R100" s="10">
        <f ca="1">I100-Results!$E$5*H100</f>
        <v>-44.612622353943081</v>
      </c>
      <c r="S100" s="10" cm="1">
        <f t="array" aca="1" ref="S100" ca="1">SUMPRODUCT(J100:O100,TRANSPOSE(AR$28:AR$33))+$AD$20-$AC$26</f>
        <v>-47.189051417722446</v>
      </c>
      <c r="T100" s="10">
        <f ca="1">SUMPRODUCT(J100:O100,Results!K$9:P$9)</f>
        <v>-46.844082348884477</v>
      </c>
      <c r="U100" s="10">
        <f ca="1">SUMPRODUCT(J100:O100,Results!K$9:P$9)+$AD$20-$AC$31</f>
        <v>-46.773487037732139</v>
      </c>
      <c r="V100" s="10">
        <f t="shared" ca="1" si="11"/>
        <v>20.157590785463327</v>
      </c>
      <c r="W100" s="10">
        <f t="shared" ca="1" si="12"/>
        <v>23.557402948890363</v>
      </c>
      <c r="X100" s="10">
        <f t="shared" ca="1" si="13"/>
        <v>23.598617495776757</v>
      </c>
      <c r="Y100" s="10">
        <f t="shared" ca="1" si="14"/>
        <v>26.175046559556122</v>
      </c>
      <c r="Z100" s="10">
        <f t="shared" ca="1" si="15"/>
        <v>5.6781853931282207</v>
      </c>
      <c r="AA100" s="10">
        <f t="shared" ca="1" si="16"/>
        <v>25.759482179565815</v>
      </c>
    </row>
    <row r="101" spans="1:27">
      <c r="A101" s="6">
        <f ca="1">LN((RAND()^(-Results!$E$4))-1)</f>
        <v>-2.5602037617479998</v>
      </c>
      <c r="B101" s="6">
        <f ca="1">LN((RAND()^(-Results!$E$4))-1)</f>
        <v>5.4063757026697541</v>
      </c>
      <c r="C101" s="6">
        <f ca="1">LN((RAND()^(-Results!$E$4))-1)</f>
        <v>-0.95457276910778832</v>
      </c>
      <c r="D101" s="6">
        <f ca="1">LN((RAND()^(-Results!$E$4))-1)</f>
        <v>-2.4626118145317228</v>
      </c>
      <c r="E101" s="6">
        <f ca="1">LN((RAND()^(-Results!$E$4))-1)</f>
        <v>0.98955293018202206</v>
      </c>
      <c r="F101" s="6">
        <f ca="1">LN((RAND()^(-Results!$E$4))-1)</f>
        <v>2.5735981383619149</v>
      </c>
      <c r="G101" s="6">
        <f ca="1">LN((RAND()^(-Results!$E$4))-1)</f>
        <v>-1.4132453088316967</v>
      </c>
      <c r="H101" s="6">
        <f t="shared" ca="1" si="10"/>
        <v>-3.8902778458472502</v>
      </c>
      <c r="I101" s="10">
        <f ca="1">SUMPRODUCT(J101:O101,Results!B$12:G$12)+Results!$E$5*H101</f>
        <v>-34.407160529792819</v>
      </c>
      <c r="J101" s="10">
        <f ca="1">SUMPRODUCT($A101:$F101,Results!$B$15:$G$15)</f>
        <v>0.48460762927426337</v>
      </c>
      <c r="K101" s="10">
        <f ca="1">SUMPRODUCT($A101:$F101,Results!$B$16:$G$16)</f>
        <v>-7.6848248665959247</v>
      </c>
      <c r="L101" s="10">
        <f ca="1">SUMPRODUCT($A101:$F101,Results!$B$17:$G$17)</f>
        <v>-8.4608187273156084</v>
      </c>
      <c r="M101" s="10">
        <f ca="1">SUMPRODUCT($A101:$F101,Results!$B$18:$G$18)</f>
        <v>-10.652857789800493</v>
      </c>
      <c r="N101" s="10">
        <f ca="1">SUMPRODUCT($A101:$F101,Results!$B$19:$G$19)</f>
        <v>2.956319219699485</v>
      </c>
      <c r="O101" s="10">
        <f ca="1">SUMPRODUCT($A101:$F101,Results!$B$20:$G$20)</f>
        <v>-15.281020761614379</v>
      </c>
      <c r="P101" s="10" cm="1">
        <f t="array" aca="1" ref="P101" ca="1">SUMPRODUCT(J101:O101,TRANSPOSE(BL$20:BL$25))+$AD$20-$BL$27</f>
        <v>-22.791203585552942</v>
      </c>
      <c r="Q101" s="10" cm="1">
        <f t="array" aca="1" ref="Q101" ca="1">SUMPRODUCT(J101:O101,TRANSPOSE(ES$20:ES$25))+$AD$20-$ES$27</f>
        <v>-16.405094887693167</v>
      </c>
      <c r="R101" s="10">
        <f ca="1">I101-Results!$E$5*H101</f>
        <v>-11.065493454709319</v>
      </c>
      <c r="S101" s="10" cm="1">
        <f t="array" aca="1" ref="S101" ca="1">SUMPRODUCT(J101:O101,TRANSPOSE(AR$28:AR$33))+$AD$20-$AC$26</f>
        <v>-25.85947957675868</v>
      </c>
      <c r="T101" s="10">
        <f ca="1">SUMPRODUCT(J101:O101,Results!K$9:P$9)</f>
        <v>-12.381329070352484</v>
      </c>
      <c r="U101" s="10">
        <f ca="1">SUMPRODUCT(J101:O101,Results!K$9:P$9)+$AD$20-$AC$31</f>
        <v>-12.310733759200144</v>
      </c>
      <c r="V101" s="10">
        <f t="shared" ca="1" si="11"/>
        <v>-11.615956944239876</v>
      </c>
      <c r="W101" s="10">
        <f t="shared" ca="1" si="12"/>
        <v>-18.002065642099652</v>
      </c>
      <c r="X101" s="10">
        <f t="shared" ca="1" si="13"/>
        <v>-23.3416670750835</v>
      </c>
      <c r="Y101" s="10">
        <f t="shared" ca="1" si="14"/>
        <v>-8.5476809530341384</v>
      </c>
      <c r="Z101" s="10">
        <f t="shared" ca="1" si="15"/>
        <v>-7.7149702784982743</v>
      </c>
      <c r="AA101" s="10">
        <f t="shared" ca="1" si="16"/>
        <v>-22.096426770592675</v>
      </c>
    </row>
    <row r="102" spans="1:27">
      <c r="A102" s="6">
        <f ca="1">LN((RAND()^(-Results!$E$4))-1)</f>
        <v>-0.52074139667057717</v>
      </c>
      <c r="B102" s="6">
        <f ca="1">LN((RAND()^(-Results!$E$4))-1)</f>
        <v>-0.46756050976105107</v>
      </c>
      <c r="C102" s="6">
        <f ca="1">LN((RAND()^(-Results!$E$4))-1)</f>
        <v>-0.44518083096508415</v>
      </c>
      <c r="D102" s="6">
        <f ca="1">LN((RAND()^(-Results!$E$4))-1)</f>
        <v>0.64073682145284538</v>
      </c>
      <c r="E102" s="6">
        <f ca="1">LN((RAND()^(-Results!$E$4))-1)</f>
        <v>-2.4453646117569714</v>
      </c>
      <c r="F102" s="6">
        <f ca="1">LN((RAND()^(-Results!$E$4))-1)</f>
        <v>6.2869742492964962</v>
      </c>
      <c r="G102" s="6">
        <f ca="1">LN((RAND()^(-Results!$E$4))-1)</f>
        <v>1.1076852134891126</v>
      </c>
      <c r="H102" s="6">
        <f t="shared" ca="1" si="10"/>
        <v>-1.3693473235264411</v>
      </c>
      <c r="I102" s="10">
        <f ca="1">SUMPRODUCT(J102:O102,Results!B$12:G$12)+Results!$E$5*H102</f>
        <v>-44.452764291966517</v>
      </c>
      <c r="J102" s="10">
        <f ca="1">SUMPRODUCT($A102:$F102,Results!$B$15:$G$15)</f>
        <v>23.097383031284529</v>
      </c>
      <c r="K102" s="10">
        <f ca="1">SUMPRODUCT($A102:$F102,Results!$B$16:$G$16)</f>
        <v>-5.8353419518069991</v>
      </c>
      <c r="L102" s="10">
        <f ca="1">SUMPRODUCT($A102:$F102,Results!$B$17:$G$17)</f>
        <v>-6.6178320564042732</v>
      </c>
      <c r="M102" s="10">
        <f ca="1">SUMPRODUCT($A102:$F102,Results!$B$18:$G$18)</f>
        <v>-10.262708887538281</v>
      </c>
      <c r="N102" s="10">
        <f ca="1">SUMPRODUCT($A102:$F102,Results!$B$19:$G$19)</f>
        <v>-0.53229005805314555</v>
      </c>
      <c r="O102" s="10">
        <f ca="1">SUMPRODUCT($A102:$F102,Results!$B$20:$G$20)</f>
        <v>-16.4257275626317</v>
      </c>
      <c r="P102" s="10" cm="1">
        <f t="array" aca="1" ref="P102" ca="1">SUMPRODUCT(J102:O102,TRANSPOSE(BL$20:BL$25))+$AD$20-$BL$27</f>
        <v>-40.066656664375564</v>
      </c>
      <c r="Q102" s="10" cm="1">
        <f t="array" aca="1" ref="Q102" ca="1">SUMPRODUCT(J102:O102,TRANSPOSE(ES$20:ES$25))+$AD$20-$ES$27</f>
        <v>-41.222691498985313</v>
      </c>
      <c r="R102" s="10">
        <f ca="1">I102-Results!$E$5*H102</f>
        <v>-36.236680350807873</v>
      </c>
      <c r="S102" s="10" cm="1">
        <f t="array" aca="1" ref="S102" ca="1">SUMPRODUCT(J102:O102,TRANSPOSE(AR$28:AR$33))+$AD$20-$AC$26</f>
        <v>-34.670250649580119</v>
      </c>
      <c r="T102" s="10">
        <f ca="1">SUMPRODUCT(J102:O102,Results!K$9:P$9)</f>
        <v>-36.349311998773615</v>
      </c>
      <c r="U102" s="10">
        <f ca="1">SUMPRODUCT(J102:O102,Results!K$9:P$9)+$AD$20-$AC$31</f>
        <v>-36.278716687621284</v>
      </c>
      <c r="V102" s="10">
        <f t="shared" ca="1" si="11"/>
        <v>-4.3861076275909525</v>
      </c>
      <c r="W102" s="10">
        <f t="shared" ca="1" si="12"/>
        <v>-3.2300727929812041</v>
      </c>
      <c r="X102" s="10">
        <f t="shared" ca="1" si="13"/>
        <v>-8.2160839411586437</v>
      </c>
      <c r="Y102" s="10">
        <f t="shared" ca="1" si="14"/>
        <v>-9.7825136423863981</v>
      </c>
      <c r="Z102" s="10">
        <f t="shared" ca="1" si="15"/>
        <v>-17.760574040671973</v>
      </c>
      <c r="AA102" s="10">
        <f t="shared" ca="1" si="16"/>
        <v>-8.1740476043452333</v>
      </c>
    </row>
    <row r="103" spans="1:27">
      <c r="A103" s="6">
        <f ca="1">LN((RAND()^(-Results!$E$4))-1)</f>
        <v>6.0293874029213518E-2</v>
      </c>
      <c r="B103" s="6">
        <f ca="1">LN((RAND()^(-Results!$E$4))-1)</f>
        <v>-0.34563337113778281</v>
      </c>
      <c r="C103" s="6">
        <f ca="1">LN((RAND()^(-Results!$E$4))-1)</f>
        <v>1.6385872529289751</v>
      </c>
      <c r="D103" s="6">
        <f ca="1">LN((RAND()^(-Results!$E$4))-1)</f>
        <v>5.5656354424767063</v>
      </c>
      <c r="E103" s="6">
        <f ca="1">LN((RAND()^(-Results!$E$4))-1)</f>
        <v>8.9584497379333143</v>
      </c>
      <c r="F103" s="6">
        <f ca="1">LN((RAND()^(-Results!$E$4))-1)</f>
        <v>7.6010204791235001</v>
      </c>
      <c r="G103" s="6">
        <f ca="1">LN((RAND()^(-Results!$E$4))-1)</f>
        <v>1.3980531849974802</v>
      </c>
      <c r="H103" s="6">
        <f t="shared" ca="1" si="10"/>
        <v>-1.0789793520180735</v>
      </c>
      <c r="I103" s="10">
        <f ca="1">SUMPRODUCT(J103:O103,Results!B$12:G$12)+Results!$E$5*H103</f>
        <v>-32.359170004694846</v>
      </c>
      <c r="J103" s="10">
        <f ca="1">SUMPRODUCT($A103:$F103,Results!$B$15:$G$15)</f>
        <v>31.999467744198576</v>
      </c>
      <c r="K103" s="10">
        <f ca="1">SUMPRODUCT($A103:$F103,Results!$B$16:$G$16)</f>
        <v>-0.20565994433068546</v>
      </c>
      <c r="L103" s="10">
        <f ca="1">SUMPRODUCT($A103:$F103,Results!$B$17:$G$17)</f>
        <v>-2.7203304636919858</v>
      </c>
      <c r="M103" s="10">
        <f ca="1">SUMPRODUCT($A103:$F103,Results!$B$18:$G$18)</f>
        <v>-5.2348478927492721</v>
      </c>
      <c r="N103" s="10">
        <f ca="1">SUMPRODUCT($A103:$F103,Results!$B$19:$G$19)</f>
        <v>-6.0134171114812833</v>
      </c>
      <c r="O103" s="10">
        <f ca="1">SUMPRODUCT($A103:$F103,Results!$B$20:$G$20)</f>
        <v>-38.59498199046601</v>
      </c>
      <c r="P103" s="10" cm="1">
        <f t="array" aca="1" ref="P103" ca="1">SUMPRODUCT(J103:O103,TRANSPOSE(BL$20:BL$25))+$AD$20-$BL$27</f>
        <v>-22.097362321383777</v>
      </c>
      <c r="Q103" s="10" cm="1">
        <f t="array" aca="1" ref="Q103" ca="1">SUMPRODUCT(J103:O103,TRANSPOSE(ES$20:ES$25))+$AD$20-$ES$27</f>
        <v>-21.504919518880399</v>
      </c>
      <c r="R103" s="10">
        <f ca="1">I103-Results!$E$5*H103</f>
        <v>-25.885293892586404</v>
      </c>
      <c r="S103" s="10" cm="1">
        <f t="array" aca="1" ref="S103" ca="1">SUMPRODUCT(J103:O103,TRANSPOSE(AR$28:AR$33))+$AD$20-$AC$26</f>
        <v>-31.323863889070545</v>
      </c>
      <c r="T103" s="10">
        <f ca="1">SUMPRODUCT(J103:O103,Results!K$9:P$9)</f>
        <v>-24.523235761804909</v>
      </c>
      <c r="U103" s="10">
        <f ca="1">SUMPRODUCT(J103:O103,Results!K$9:P$9)+$AD$20-$AC$31</f>
        <v>-24.45264045065257</v>
      </c>
      <c r="V103" s="10">
        <f t="shared" ca="1" si="11"/>
        <v>-10.261807683311069</v>
      </c>
      <c r="W103" s="10">
        <f t="shared" ca="1" si="12"/>
        <v>-10.854250485814447</v>
      </c>
      <c r="X103" s="10">
        <f t="shared" ca="1" si="13"/>
        <v>-6.4738761121084423</v>
      </c>
      <c r="Y103" s="10">
        <f t="shared" ca="1" si="14"/>
        <v>-1.0353061156243015</v>
      </c>
      <c r="Z103" s="10">
        <f t="shared" ca="1" si="15"/>
        <v>-5.6669797534003017</v>
      </c>
      <c r="AA103" s="10">
        <f t="shared" ca="1" si="16"/>
        <v>-7.906529554042276</v>
      </c>
    </row>
    <row r="104" spans="1:27">
      <c r="A104" s="6">
        <f ca="1">LN((RAND()^(-Results!$E$4))-1)</f>
        <v>3.2384966709065908</v>
      </c>
      <c r="B104" s="6">
        <f ca="1">LN((RAND()^(-Results!$E$4))-1)</f>
        <v>4.5403814113430485</v>
      </c>
      <c r="C104" s="6">
        <f ca="1">LN((RAND()^(-Results!$E$4))-1)</f>
        <v>1.9099163084101629</v>
      </c>
      <c r="D104" s="6">
        <f ca="1">LN((RAND()^(-Results!$E$4))-1)</f>
        <v>6.3267522932653746</v>
      </c>
      <c r="E104" s="6">
        <f ca="1">LN((RAND()^(-Results!$E$4))-1)</f>
        <v>4.4336992472307983</v>
      </c>
      <c r="F104" s="6">
        <f ca="1">LN((RAND()^(-Results!$E$4))-1)</f>
        <v>2.4211606801941512</v>
      </c>
      <c r="G104" s="6">
        <f ca="1">LN((RAND()^(-Results!$E$4))-1)</f>
        <v>-3.2183572940198024</v>
      </c>
      <c r="H104" s="6">
        <f t="shared" ca="1" si="10"/>
        <v>-5.6953898310353566</v>
      </c>
      <c r="I104" s="10">
        <f ca="1">SUMPRODUCT(J104:O104,Results!B$12:G$12)+Results!$E$5*H104</f>
        <v>-41.608409298299073</v>
      </c>
      <c r="J104" s="10">
        <f ca="1">SUMPRODUCT($A104:$F104,Results!$B$15:$G$15)</f>
        <v>6.9064400114847526</v>
      </c>
      <c r="K104" s="10">
        <f ca="1">SUMPRODUCT($A104:$F104,Results!$B$16:$G$16)</f>
        <v>-9.43764121051011</v>
      </c>
      <c r="L104" s="10">
        <f ca="1">SUMPRODUCT($A104:$F104,Results!$B$17:$G$17)</f>
        <v>0.46918746912697173</v>
      </c>
      <c r="M104" s="10">
        <f ca="1">SUMPRODUCT($A104:$F104,Results!$B$18:$G$18)</f>
        <v>-14.563560832673868</v>
      </c>
      <c r="N104" s="10">
        <f ca="1">SUMPRODUCT($A104:$F104,Results!$B$19:$G$19)</f>
        <v>-12.310728067727807</v>
      </c>
      <c r="O104" s="10">
        <f ca="1">SUMPRODUCT($A104:$F104,Results!$B$20:$G$20)</f>
        <v>-35.593455731740349</v>
      </c>
      <c r="P104" s="10" cm="1">
        <f t="array" aca="1" ref="P104" ca="1">SUMPRODUCT(J104:O104,TRANSPOSE(BL$20:BL$25))+$AD$20-$BL$27</f>
        <v>-8.6966738628677476</v>
      </c>
      <c r="Q104" s="10" cm="1">
        <f t="array" aca="1" ref="Q104" ca="1">SUMPRODUCT(J104:O104,TRANSPOSE(ES$20:ES$25))+$AD$20-$ES$27</f>
        <v>-5.1662952760463448</v>
      </c>
      <c r="R104" s="10">
        <f ca="1">I104-Results!$E$5*H104</f>
        <v>-7.4360703120869331</v>
      </c>
      <c r="S104" s="10" cm="1">
        <f t="array" aca="1" ref="S104" ca="1">SUMPRODUCT(J104:O104,TRANSPOSE(AR$28:AR$33))+$AD$20-$AC$26</f>
        <v>-20.593014676712251</v>
      </c>
      <c r="T104" s="10">
        <f ca="1">SUMPRODUCT(J104:O104,Results!K$9:P$9)</f>
        <v>-5.6975843469218095</v>
      </c>
      <c r="U104" s="10">
        <f ca="1">SUMPRODUCT(J104:O104,Results!K$9:P$9)+$AD$20-$AC$31</f>
        <v>-5.6269890357694727</v>
      </c>
      <c r="V104" s="10">
        <f t="shared" ca="1" si="11"/>
        <v>-32.911735435431325</v>
      </c>
      <c r="W104" s="10">
        <f t="shared" ca="1" si="12"/>
        <v>-36.442114022252724</v>
      </c>
      <c r="X104" s="10">
        <f t="shared" ca="1" si="13"/>
        <v>-34.172338986212139</v>
      </c>
      <c r="Y104" s="10">
        <f t="shared" ca="1" si="14"/>
        <v>-21.015394621586822</v>
      </c>
      <c r="Z104" s="10">
        <f t="shared" ca="1" si="15"/>
        <v>-14.916219047004528</v>
      </c>
      <c r="AA104" s="10">
        <f t="shared" ca="1" si="16"/>
        <v>-35.981420262529596</v>
      </c>
    </row>
    <row r="105" spans="1:27">
      <c r="A105" s="6">
        <f ca="1">LN((RAND()^(-Results!$E$4))-1)</f>
        <v>12.627478061688194</v>
      </c>
      <c r="B105" s="6">
        <f ca="1">LN((RAND()^(-Results!$E$4))-1)</f>
        <v>-1.4457742282299535</v>
      </c>
      <c r="C105" s="6">
        <f ca="1">LN((RAND()^(-Results!$E$4))-1)</f>
        <v>-1.5898853735970313</v>
      </c>
      <c r="D105" s="6">
        <f ca="1">LN((RAND()^(-Results!$E$4))-1)</f>
        <v>14.298680556405547</v>
      </c>
      <c r="E105" s="6">
        <f ca="1">LN((RAND()^(-Results!$E$4))-1)</f>
        <v>-1.9744570438049824</v>
      </c>
      <c r="F105" s="6">
        <f ca="1">LN((RAND()^(-Results!$E$4))-1)</f>
        <v>3.033675187686073</v>
      </c>
      <c r="G105" s="6">
        <f ca="1">LN((RAND()^(-Results!$E$4))-1)</f>
        <v>-0.23969829966000997</v>
      </c>
      <c r="H105" s="6">
        <f t="shared" ca="1" si="10"/>
        <v>-2.7167308366755636</v>
      </c>
      <c r="I105" s="10">
        <f ca="1">SUMPRODUCT(J105:O105,Results!B$12:G$12)+Results!$E$5*H105</f>
        <v>-18.965345953447972</v>
      </c>
      <c r="J105" s="10">
        <f ca="1">SUMPRODUCT($A105:$F105,Results!$B$15:$G$15)</f>
        <v>7.533652775324768</v>
      </c>
      <c r="K105" s="10">
        <f ca="1">SUMPRODUCT($A105:$F105,Results!$B$16:$G$16)</f>
        <v>-21.355407535955163</v>
      </c>
      <c r="L105" s="10">
        <f ca="1">SUMPRODUCT($A105:$F105,Results!$B$17:$G$17)</f>
        <v>19.074979154842424</v>
      </c>
      <c r="M105" s="10">
        <f ca="1">SUMPRODUCT($A105:$F105,Results!$B$18:$G$18)</f>
        <v>6.3347485920669113</v>
      </c>
      <c r="N105" s="10">
        <f ca="1">SUMPRODUCT($A105:$F105,Results!$B$19:$G$19)</f>
        <v>-16.734848560710091</v>
      </c>
      <c r="O105" s="10">
        <f ca="1">SUMPRODUCT($A105:$F105,Results!$B$20:$G$20)</f>
        <v>-36.012410348552081</v>
      </c>
      <c r="P105" s="10" cm="1">
        <f t="array" aca="1" ref="P105" ca="1">SUMPRODUCT(J105:O105,TRANSPOSE(BL$20:BL$25))+$AD$20-$BL$27</f>
        <v>9.9917860541363197</v>
      </c>
      <c r="Q105" s="10" cm="1">
        <f t="array" aca="1" ref="Q105" ca="1">SUMPRODUCT(J105:O105,TRANSPOSE(ES$20:ES$25))+$AD$20-$ES$27</f>
        <v>4.2218188645027155</v>
      </c>
      <c r="R105" s="10">
        <f ca="1">I105-Results!$E$5*H105</f>
        <v>-2.6649609333945889</v>
      </c>
      <c r="S105" s="10" cm="1">
        <f t="array" aca="1" ref="S105" ca="1">SUMPRODUCT(J105:O105,TRANSPOSE(AR$28:AR$33))+$AD$20-$AC$26</f>
        <v>10.69786580909674</v>
      </c>
      <c r="T105" s="10">
        <f ca="1">SUMPRODUCT(J105:O105,Results!K$9:P$9)</f>
        <v>4.834291855917618</v>
      </c>
      <c r="U105" s="10">
        <f ca="1">SUMPRODUCT(J105:O105,Results!K$9:P$9)+$AD$20-$AC$31</f>
        <v>4.9048871670699548</v>
      </c>
      <c r="V105" s="10">
        <f t="shared" ca="1" si="11"/>
        <v>-28.957132007584292</v>
      </c>
      <c r="W105" s="10">
        <f t="shared" ca="1" si="12"/>
        <v>-23.187164817950688</v>
      </c>
      <c r="X105" s="10">
        <f t="shared" ca="1" si="13"/>
        <v>-16.300385020053383</v>
      </c>
      <c r="Y105" s="10">
        <f t="shared" ca="1" si="14"/>
        <v>-29.663211762544712</v>
      </c>
      <c r="Z105" s="10">
        <f t="shared" ca="1" si="15"/>
        <v>7.7268442978465721</v>
      </c>
      <c r="AA105" s="10">
        <f t="shared" ca="1" si="16"/>
        <v>-23.870233120517927</v>
      </c>
    </row>
    <row r="106" spans="1:27">
      <c r="A106" s="6">
        <f ca="1">LN((RAND()^(-Results!$E$4))-1)</f>
        <v>3.6035328706518404</v>
      </c>
      <c r="B106" s="6">
        <f ca="1">LN((RAND()^(-Results!$E$4))-1)</f>
        <v>1.1523960352313276</v>
      </c>
      <c r="C106" s="6">
        <f ca="1">LN((RAND()^(-Results!$E$4))-1)</f>
        <v>6.3755659637335063</v>
      </c>
      <c r="D106" s="6">
        <f ca="1">LN((RAND()^(-Results!$E$4))-1)</f>
        <v>3.3295654071601857</v>
      </c>
      <c r="E106" s="6">
        <f ca="1">LN((RAND()^(-Results!$E$4))-1)</f>
        <v>2.5582650218580696</v>
      </c>
      <c r="F106" s="6">
        <f ca="1">LN((RAND()^(-Results!$E$4))-1)</f>
        <v>4.5381081833359591</v>
      </c>
      <c r="G106" s="6">
        <f ca="1">LN((RAND()^(-Results!$E$4))-1)</f>
        <v>-0.7341871517586388</v>
      </c>
      <c r="H106" s="6">
        <f t="shared" ca="1" si="10"/>
        <v>-3.2112196887741926</v>
      </c>
      <c r="I106" s="10">
        <f ca="1">SUMPRODUCT(J106:O106,Results!B$12:G$12)+Results!$E$5*H106</f>
        <v>-76.589750201720804</v>
      </c>
      <c r="J106" s="10">
        <f ca="1">SUMPRODUCT($A106:$F106,Results!$B$15:$G$15)</f>
        <v>23.953088565898881</v>
      </c>
      <c r="K106" s="10">
        <f ca="1">SUMPRODUCT($A106:$F106,Results!$B$16:$G$16)</f>
        <v>-6.6601105722192004</v>
      </c>
      <c r="L106" s="10">
        <f ca="1">SUMPRODUCT($A106:$F106,Results!$B$17:$G$17)</f>
        <v>-6.9614801942906501</v>
      </c>
      <c r="M106" s="10">
        <f ca="1">SUMPRODUCT($A106:$F106,Results!$B$18:$G$18)</f>
        <v>-33.498469175499309</v>
      </c>
      <c r="N106" s="10">
        <f ca="1">SUMPRODUCT($A106:$F106,Results!$B$19:$G$19)</f>
        <v>-9.9708410739673212</v>
      </c>
      <c r="O106" s="10">
        <f ca="1">SUMPRODUCT($A106:$F106,Results!$B$20:$G$20)</f>
        <v>-25.473421885503548</v>
      </c>
      <c r="P106" s="10" cm="1">
        <f t="array" aca="1" ref="P106" ca="1">SUMPRODUCT(J106:O106,TRANSPOSE(BL$20:BL$25))+$AD$20-$BL$27</f>
        <v>-52.980004771745435</v>
      </c>
      <c r="Q106" s="10" cm="1">
        <f t="array" aca="1" ref="Q106" ca="1">SUMPRODUCT(J106:O106,TRANSPOSE(ES$20:ES$25))+$AD$20-$ES$27</f>
        <v>-57.115410101831472</v>
      </c>
      <c r="R106" s="10">
        <f ca="1">I106-Results!$E$5*H106</f>
        <v>-57.322432069075646</v>
      </c>
      <c r="S106" s="10" cm="1">
        <f t="array" aca="1" ref="S106" ca="1">SUMPRODUCT(J106:O106,TRANSPOSE(AR$28:AR$33))+$AD$20-$AC$26</f>
        <v>-48.686577798906576</v>
      </c>
      <c r="T106" s="10">
        <f ca="1">SUMPRODUCT(J106:O106,Results!K$9:P$9)</f>
        <v>-58.357687729291058</v>
      </c>
      <c r="U106" s="10">
        <f ca="1">SUMPRODUCT(J106:O106,Results!K$9:P$9)+$AD$20-$AC$31</f>
        <v>-58.287092418138727</v>
      </c>
      <c r="V106" s="10">
        <f t="shared" ca="1" si="11"/>
        <v>-23.609745429975369</v>
      </c>
      <c r="W106" s="10">
        <f t="shared" ca="1" si="12"/>
        <v>-19.474340099889332</v>
      </c>
      <c r="X106" s="10">
        <f t="shared" ca="1" si="13"/>
        <v>-19.267318132645158</v>
      </c>
      <c r="Y106" s="10">
        <f t="shared" ca="1" si="14"/>
        <v>-27.903172402814228</v>
      </c>
      <c r="Z106" s="10">
        <f t="shared" ca="1" si="15"/>
        <v>-49.897559950426256</v>
      </c>
      <c r="AA106" s="10">
        <f t="shared" ca="1" si="16"/>
        <v>-18.302657783582077</v>
      </c>
    </row>
    <row r="107" spans="1:27">
      <c r="A107" s="6">
        <f ca="1">LN((RAND()^(-Results!$E$4))-1)</f>
        <v>-1.2301765350177891</v>
      </c>
      <c r="B107" s="6">
        <f ca="1">LN((RAND()^(-Results!$E$4))-1)</f>
        <v>0.82302125705854134</v>
      </c>
      <c r="C107" s="6">
        <f ca="1">LN((RAND()^(-Results!$E$4))-1)</f>
        <v>0.69811233974168974</v>
      </c>
      <c r="D107" s="6">
        <f ca="1">LN((RAND()^(-Results!$E$4))-1)</f>
        <v>-0.40904209652825041</v>
      </c>
      <c r="E107" s="6">
        <f ca="1">LN((RAND()^(-Results!$E$4))-1)</f>
        <v>5.009268880033555</v>
      </c>
      <c r="F107" s="6">
        <f ca="1">LN((RAND()^(-Results!$E$4))-1)</f>
        <v>-0.89420256059985259</v>
      </c>
      <c r="G107" s="6">
        <f ca="1">LN((RAND()^(-Results!$E$4))-1)</f>
        <v>1.9441175489087574</v>
      </c>
      <c r="H107" s="6">
        <f t="shared" ca="1" si="10"/>
        <v>-0.53291498810679627</v>
      </c>
      <c r="I107" s="10">
        <f ca="1">SUMPRODUCT(J107:O107,Results!B$12:G$12)+Results!$E$5*H107</f>
        <v>7.2049795142744468</v>
      </c>
      <c r="J107" s="10">
        <f ca="1">SUMPRODUCT($A107:$F107,Results!$B$15:$G$15)</f>
        <v>-3.1445486267303613</v>
      </c>
      <c r="K107" s="10">
        <f ca="1">SUMPRODUCT($A107:$F107,Results!$B$16:$G$16)</f>
        <v>4.2499384267313181</v>
      </c>
      <c r="L107" s="10">
        <f ca="1">SUMPRODUCT($A107:$F107,Results!$B$17:$G$17)</f>
        <v>0.11717036450463958</v>
      </c>
      <c r="M107" s="10">
        <f ca="1">SUMPRODUCT($A107:$F107,Results!$B$18:$G$18)</f>
        <v>3.2885295505085459</v>
      </c>
      <c r="N107" s="10">
        <f ca="1">SUMPRODUCT($A107:$F107,Results!$B$19:$G$19)</f>
        <v>1.2777896927484325</v>
      </c>
      <c r="O107" s="10">
        <f ca="1">SUMPRODUCT($A107:$F107,Results!$B$20:$G$20)</f>
        <v>-1.5288713208713678</v>
      </c>
      <c r="P107" s="10" cm="1">
        <f t="array" aca="1" ref="P107" ca="1">SUMPRODUCT(J107:O107,TRANSPOSE(BL$20:BL$25))+$AD$20-$BL$27</f>
        <v>10.12466291968016</v>
      </c>
      <c r="Q107" s="10" cm="1">
        <f t="array" aca="1" ref="Q107" ca="1">SUMPRODUCT(J107:O107,TRANSPOSE(ES$20:ES$25))+$AD$20-$ES$27</f>
        <v>12.469717131948903</v>
      </c>
      <c r="R107" s="10">
        <f ca="1">I107-Results!$E$5*H107</f>
        <v>10.402469442915224</v>
      </c>
      <c r="S107" s="10" cm="1">
        <f t="array" aca="1" ref="S107" ca="1">SUMPRODUCT(J107:O107,TRANSPOSE(AR$28:AR$33))+$AD$20-$AC$26</f>
        <v>6.3223673793428681</v>
      </c>
      <c r="T107" s="10">
        <f ca="1">SUMPRODUCT(J107:O107,Results!K$9:P$9)</f>
        <v>10.036101510919506</v>
      </c>
      <c r="U107" s="10">
        <f ca="1">SUMPRODUCT(J107:O107,Results!K$9:P$9)+$AD$20-$AC$31</f>
        <v>10.106696822071843</v>
      </c>
      <c r="V107" s="10">
        <f t="shared" ca="1" si="11"/>
        <v>-2.9196834054057135</v>
      </c>
      <c r="W107" s="10">
        <f t="shared" ca="1" si="12"/>
        <v>-5.2647376176744558</v>
      </c>
      <c r="X107" s="10">
        <f t="shared" ca="1" si="13"/>
        <v>-3.1974899286407776</v>
      </c>
      <c r="Y107" s="10">
        <f t="shared" ca="1" si="14"/>
        <v>0.88261213493157875</v>
      </c>
      <c r="Z107" s="10">
        <f t="shared" ca="1" si="15"/>
        <v>33.897169765568989</v>
      </c>
      <c r="AA107" s="10">
        <f t="shared" ca="1" si="16"/>
        <v>-2.9017173077973961</v>
      </c>
    </row>
    <row r="108" spans="1:27">
      <c r="A108" s="6">
        <f ca="1">LN((RAND()^(-Results!$E$4))-1)</f>
        <v>1.7026988732530994</v>
      </c>
      <c r="B108" s="6">
        <f ca="1">LN((RAND()^(-Results!$E$4))-1)</f>
        <v>2.7100783349342592</v>
      </c>
      <c r="C108" s="6">
        <f ca="1">LN((RAND()^(-Results!$E$4))-1)</f>
        <v>0.70380376772155762</v>
      </c>
      <c r="D108" s="6">
        <f ca="1">LN((RAND()^(-Results!$E$4))-1)</f>
        <v>5.3512853536415186</v>
      </c>
      <c r="E108" s="6">
        <f ca="1">LN((RAND()^(-Results!$E$4))-1)</f>
        <v>2.2210605677290105</v>
      </c>
      <c r="F108" s="6">
        <f ca="1">LN((RAND()^(-Results!$E$4))-1)</f>
        <v>3.2727435062499706</v>
      </c>
      <c r="G108" s="6">
        <f ca="1">LN((RAND()^(-Results!$E$4))-1)</f>
        <v>-1.28619386831758</v>
      </c>
      <c r="H108" s="6">
        <f t="shared" ca="1" si="10"/>
        <v>-3.7632264053331337</v>
      </c>
      <c r="I108" s="10">
        <f ca="1">SUMPRODUCT(J108:O108,Results!B$12:G$12)+Results!$E$5*H108</f>
        <v>-30.380506702657158</v>
      </c>
      <c r="J108" s="10">
        <f ca="1">SUMPRODUCT($A108:$F108,Results!$B$15:$G$15)</f>
        <v>11.564303168635321</v>
      </c>
      <c r="K108" s="10">
        <f ca="1">SUMPRODUCT($A108:$F108,Results!$B$16:$G$16)</f>
        <v>-6.4376893790374208</v>
      </c>
      <c r="L108" s="10">
        <f ca="1">SUMPRODUCT($A108:$F108,Results!$B$17:$G$17)</f>
        <v>-0.57280357836169715</v>
      </c>
      <c r="M108" s="10">
        <f ca="1">SUMPRODUCT($A108:$F108,Results!$B$18:$G$18)</f>
        <v>-10.031202169019746</v>
      </c>
      <c r="N108" s="10">
        <f ca="1">SUMPRODUCT($A108:$F108,Results!$B$19:$G$19)</f>
        <v>-10.208010798235762</v>
      </c>
      <c r="O108" s="10">
        <f ca="1">SUMPRODUCT($A108:$F108,Results!$B$20:$G$20)</f>
        <v>-29.900367941096292</v>
      </c>
      <c r="P108" s="10" cm="1">
        <f t="array" aca="1" ref="P108" ca="1">SUMPRODUCT(J108:O108,TRANSPOSE(BL$20:BL$25))+$AD$20-$BL$27</f>
        <v>-10.196648778491152</v>
      </c>
      <c r="Q108" s="10" cm="1">
        <f t="array" aca="1" ref="Q108" ca="1">SUMPRODUCT(J108:O108,TRANSPOSE(ES$20:ES$25))+$AD$20-$ES$27</f>
        <v>-7.4497956714191673</v>
      </c>
      <c r="R108" s="10">
        <f ca="1">I108-Results!$E$5*H108</f>
        <v>-7.8011482706583557</v>
      </c>
      <c r="S108" s="10" cm="1">
        <f t="array" aca="1" ref="S108" ca="1">SUMPRODUCT(J108:O108,TRANSPOSE(AR$28:AR$33))+$AD$20-$AC$26</f>
        <v>-19.851884604295741</v>
      </c>
      <c r="T108" s="10">
        <f ca="1">SUMPRODUCT(J108:O108,Results!K$9:P$9)</f>
        <v>-6.206519691015302</v>
      </c>
      <c r="U108" s="10">
        <f ca="1">SUMPRODUCT(J108:O108,Results!K$9:P$9)+$AD$20-$AC$31</f>
        <v>-6.135924379862967</v>
      </c>
      <c r="V108" s="10">
        <f t="shared" ca="1" si="11"/>
        <v>-20.183857924166006</v>
      </c>
      <c r="W108" s="10">
        <f t="shared" ca="1" si="12"/>
        <v>-22.93071103123799</v>
      </c>
      <c r="X108" s="10">
        <f t="shared" ca="1" si="13"/>
        <v>-22.579358431998802</v>
      </c>
      <c r="Y108" s="10">
        <f t="shared" ca="1" si="14"/>
        <v>-10.528622098361417</v>
      </c>
      <c r="Z108" s="10">
        <f t="shared" ca="1" si="15"/>
        <v>-3.6883164513626134</v>
      </c>
      <c r="AA108" s="10">
        <f t="shared" ca="1" si="16"/>
        <v>-24.244582322794191</v>
      </c>
    </row>
    <row r="109" spans="1:27">
      <c r="A109" s="6">
        <f ca="1">LN((RAND()^(-Results!$E$4))-1)</f>
        <v>1.0929920726066391</v>
      </c>
      <c r="B109" s="6">
        <f ca="1">LN((RAND()^(-Results!$E$4))-1)</f>
        <v>1.069459195619989</v>
      </c>
      <c r="C109" s="6">
        <f ca="1">LN((RAND()^(-Results!$E$4))-1)</f>
        <v>4.3475171241973722</v>
      </c>
      <c r="D109" s="6">
        <f ca="1">LN((RAND()^(-Results!$E$4))-1)</f>
        <v>2.2238912243441717</v>
      </c>
      <c r="E109" s="6">
        <f ca="1">LN((RAND()^(-Results!$E$4))-1)</f>
        <v>3.7154305969483654</v>
      </c>
      <c r="F109" s="6">
        <f ca="1">LN((RAND()^(-Results!$E$4))-1)</f>
        <v>1.4203984979166973</v>
      </c>
      <c r="G109" s="6">
        <f ca="1">LN((RAND()^(-Results!$E$4))-1)</f>
        <v>3.1497379755928545</v>
      </c>
      <c r="H109" s="6">
        <f t="shared" ca="1" si="10"/>
        <v>0.67270543857730081</v>
      </c>
      <c r="I109" s="10">
        <f ca="1">SUMPRODUCT(J109:O109,Results!B$12:G$12)+Results!$E$5*H109</f>
        <v>-17.938245868600564</v>
      </c>
      <c r="J109" s="10">
        <f ca="1">SUMPRODUCT($A109:$F109,Results!$B$15:$G$15)</f>
        <v>11.501118340326686</v>
      </c>
      <c r="K109" s="10">
        <f ca="1">SUMPRODUCT($A109:$F109,Results!$B$16:$G$16)</f>
        <v>0.62792630910142289</v>
      </c>
      <c r="L109" s="10">
        <f ca="1">SUMPRODUCT($A109:$F109,Results!$B$17:$G$17)</f>
        <v>-3.8038156397565253</v>
      </c>
      <c r="M109" s="10">
        <f ca="1">SUMPRODUCT($A109:$F109,Results!$B$18:$G$18)</f>
        <v>-18.277349215406122</v>
      </c>
      <c r="N109" s="10">
        <f ca="1">SUMPRODUCT($A109:$F109,Results!$B$19:$G$19)</f>
        <v>-7.5412006622671592</v>
      </c>
      <c r="O109" s="10">
        <f ca="1">SUMPRODUCT($A109:$F109,Results!$B$20:$G$20)</f>
        <v>-14.674108850921595</v>
      </c>
      <c r="P109" s="10" cm="1">
        <f t="array" aca="1" ref="P109" ca="1">SUMPRODUCT(J109:O109,TRANSPOSE(BL$20:BL$25))+$AD$20-$BL$27</f>
        <v>-20.006251435316905</v>
      </c>
      <c r="Q109" s="10" cm="1">
        <f t="array" aca="1" ref="Q109" ca="1">SUMPRODUCT(J109:O109,TRANSPOSE(ES$20:ES$25))+$AD$20-$ES$27</f>
        <v>-20.735571650166193</v>
      </c>
      <c r="R109" s="10">
        <f ca="1">I109-Results!$E$5*H109</f>
        <v>-21.974478500064368</v>
      </c>
      <c r="S109" s="10" cm="1">
        <f t="array" aca="1" ref="S109" ca="1">SUMPRODUCT(J109:O109,TRANSPOSE(AR$28:AR$33))+$AD$20-$AC$26</f>
        <v>-22.471793500389914</v>
      </c>
      <c r="T109" s="10">
        <f ca="1">SUMPRODUCT(J109:O109,Results!K$9:P$9)</f>
        <v>-22.754898180246666</v>
      </c>
      <c r="U109" s="10">
        <f ca="1">SUMPRODUCT(J109:O109,Results!K$9:P$9)+$AD$20-$AC$31</f>
        <v>-22.684302869094328</v>
      </c>
      <c r="V109" s="10">
        <f t="shared" ca="1" si="11"/>
        <v>2.0680055667163408</v>
      </c>
      <c r="W109" s="10">
        <f t="shared" ca="1" si="12"/>
        <v>2.7973257815656289</v>
      </c>
      <c r="X109" s="10">
        <f t="shared" ca="1" si="13"/>
        <v>4.036232631463804</v>
      </c>
      <c r="Y109" s="10">
        <f t="shared" ca="1" si="14"/>
        <v>4.5335476317893502</v>
      </c>
      <c r="Z109" s="10">
        <f t="shared" ca="1" si="15"/>
        <v>8.7539443826939802</v>
      </c>
      <c r="AA109" s="10">
        <f t="shared" ca="1" si="16"/>
        <v>4.7460570004937637</v>
      </c>
    </row>
    <row r="110" spans="1:27">
      <c r="A110" s="6">
        <f ca="1">LN((RAND()^(-Results!$E$4))-1)</f>
        <v>4.1856446670138157</v>
      </c>
      <c r="B110" s="6">
        <f ca="1">LN((RAND()^(-Results!$E$4))-1)</f>
        <v>4.8555156263051185</v>
      </c>
      <c r="C110" s="6">
        <f ca="1">LN((RAND()^(-Results!$E$4))-1)</f>
        <v>7.4406862495676629</v>
      </c>
      <c r="D110" s="6">
        <f ca="1">LN((RAND()^(-Results!$E$4))-1)</f>
        <v>-3.8903705459705367</v>
      </c>
      <c r="E110" s="6">
        <f ca="1">LN((RAND()^(-Results!$E$4))-1)</f>
        <v>1.1219895673865563</v>
      </c>
      <c r="F110" s="6">
        <f ca="1">LN((RAND()^(-Results!$E$4))-1)</f>
        <v>4.06303854479102</v>
      </c>
      <c r="G110" s="6">
        <f ca="1">LN((RAND()^(-Results!$E$4))-1)</f>
        <v>4.9024845294288317</v>
      </c>
      <c r="H110" s="6">
        <f t="shared" ca="1" si="10"/>
        <v>2.425451992413278</v>
      </c>
      <c r="I110" s="10">
        <f ca="1">SUMPRODUCT(J110:O110,Results!B$12:G$12)+Results!$E$5*H110</f>
        <v>-75.009025298742671</v>
      </c>
      <c r="J110" s="10">
        <f ca="1">SUMPRODUCT($A110:$F110,Results!$B$15:$G$15)</f>
        <v>11.695566361265003</v>
      </c>
      <c r="K110" s="10">
        <f ca="1">SUMPRODUCT($A110:$F110,Results!$B$16:$G$16)</f>
        <v>-18.277781126660727</v>
      </c>
      <c r="L110" s="10">
        <f ca="1">SUMPRODUCT($A110:$F110,Results!$B$17:$G$17)</f>
        <v>-14.191402864610888</v>
      </c>
      <c r="M110" s="10">
        <f ca="1">SUMPRODUCT($A110:$F110,Results!$B$18:$G$18)</f>
        <v>-48.295126614646449</v>
      </c>
      <c r="N110" s="10">
        <f ca="1">SUMPRODUCT($A110:$F110,Results!$B$19:$G$19)</f>
        <v>2.5059949766858547</v>
      </c>
      <c r="O110" s="10">
        <f ca="1">SUMPRODUCT($A110:$F110,Results!$B$20:$G$20)</f>
        <v>-14.874766371255562</v>
      </c>
      <c r="P110" s="10" cm="1">
        <f t="array" aca="1" ref="P110" ca="1">SUMPRODUCT(J110:O110,TRANSPOSE(BL$20:BL$25))+$AD$20-$BL$27</f>
        <v>-89.224042961487442</v>
      </c>
      <c r="Q110" s="10" cm="1">
        <f t="array" aca="1" ref="Q110" ca="1">SUMPRODUCT(J110:O110,TRANSPOSE(ES$20:ES$25))+$AD$20-$ES$27</f>
        <v>-93.874440167928896</v>
      </c>
      <c r="R110" s="10">
        <f ca="1">I110-Results!$E$5*H110</f>
        <v>-89.561737253222333</v>
      </c>
      <c r="S110" s="10" cm="1">
        <f t="array" aca="1" ref="S110" ca="1">SUMPRODUCT(J110:O110,TRANSPOSE(AR$28:AR$33))+$AD$20-$AC$26</f>
        <v>-67.913836994395524</v>
      </c>
      <c r="T110" s="10">
        <f ca="1">SUMPRODUCT(J110:O110,Results!K$9:P$9)</f>
        <v>-93.682047561090258</v>
      </c>
      <c r="U110" s="10">
        <f ca="1">SUMPRODUCT(J110:O110,Results!K$9:P$9)+$AD$20-$AC$31</f>
        <v>-93.611452249937926</v>
      </c>
      <c r="V110" s="10">
        <f t="shared" ca="1" si="11"/>
        <v>14.215017662744771</v>
      </c>
      <c r="W110" s="10">
        <f t="shared" ca="1" si="12"/>
        <v>18.865414869186225</v>
      </c>
      <c r="X110" s="10">
        <f t="shared" ca="1" si="13"/>
        <v>14.552711954479662</v>
      </c>
      <c r="Y110" s="10">
        <f t="shared" ca="1" si="14"/>
        <v>-7.0951883043471469</v>
      </c>
      <c r="Z110" s="10">
        <f t="shared" ca="1" si="15"/>
        <v>-48.316835047448123</v>
      </c>
      <c r="AA110" s="10">
        <f t="shared" ca="1" si="16"/>
        <v>18.602426951195255</v>
      </c>
    </row>
    <row r="111" spans="1:27">
      <c r="A111" s="6">
        <f ca="1">LN((RAND()^(-Results!$E$4))-1)</f>
        <v>3.1954805425552277</v>
      </c>
      <c r="B111" s="6">
        <f ca="1">LN((RAND()^(-Results!$E$4))-1)</f>
        <v>1.2879884947138569</v>
      </c>
      <c r="C111" s="6">
        <f ca="1">LN((RAND()^(-Results!$E$4))-1)</f>
        <v>0.2483920374963218</v>
      </c>
      <c r="D111" s="6">
        <f ca="1">LN((RAND()^(-Results!$E$4))-1)</f>
        <v>8.7413149785126123</v>
      </c>
      <c r="E111" s="6">
        <f ca="1">LN((RAND()^(-Results!$E$4))-1)</f>
        <v>0.58706126137541448</v>
      </c>
      <c r="F111" s="6">
        <f ca="1">LN((RAND()^(-Results!$E$4))-1)</f>
        <v>-0.36402561599029704</v>
      </c>
      <c r="G111" s="6">
        <f ca="1">LN((RAND()^(-Results!$E$4))-1)</f>
        <v>0.92753116975438854</v>
      </c>
      <c r="H111" s="6">
        <f t="shared" ca="1" si="10"/>
        <v>-1.5495013672611653</v>
      </c>
      <c r="I111" s="10">
        <f ca="1">SUMPRODUCT(J111:O111,Results!B$12:G$12)+Results!$E$5*H111</f>
        <v>13.772699795793784</v>
      </c>
      <c r="J111" s="10">
        <f ca="1">SUMPRODUCT($A111:$F111,Results!$B$15:$G$15)</f>
        <v>2.3877376222213167</v>
      </c>
      <c r="K111" s="10">
        <f ca="1">SUMPRODUCT($A111:$F111,Results!$B$16:$G$16)</f>
        <v>-1.714345004276653</v>
      </c>
      <c r="L111" s="10">
        <f ca="1">SUMPRODUCT($A111:$F111,Results!$B$17:$G$17)</f>
        <v>7.1992599031741555</v>
      </c>
      <c r="M111" s="10">
        <f ca="1">SUMPRODUCT($A111:$F111,Results!$B$18:$G$18)</f>
        <v>-0.88812848636594777</v>
      </c>
      <c r="N111" s="10">
        <f ca="1">SUMPRODUCT($A111:$F111,Results!$B$19:$G$19)</f>
        <v>-17.38032752558393</v>
      </c>
      <c r="O111" s="10">
        <f ca="1">SUMPRODUCT($A111:$F111,Results!$B$20:$G$20)</f>
        <v>-23.562623189228439</v>
      </c>
      <c r="P111" s="10" cm="1">
        <f t="array" aca="1" ref="P111" ca="1">SUMPRODUCT(J111:O111,TRANSPOSE(BL$20:BL$25))+$AD$20-$BL$27</f>
        <v>23.430357882351746</v>
      </c>
      <c r="Q111" s="10" cm="1">
        <f t="array" aca="1" ref="Q111" ca="1">SUMPRODUCT(J111:O111,TRANSPOSE(ES$20:ES$25))+$AD$20-$ES$27</f>
        <v>25.919132303767558</v>
      </c>
      <c r="R111" s="10">
        <f ca="1">I111-Results!$E$5*H111</f>
        <v>23.069707999360777</v>
      </c>
      <c r="S111" s="10" cm="1">
        <f t="array" aca="1" ref="S111" ca="1">SUMPRODUCT(J111:O111,TRANSPOSE(AR$28:AR$33))+$AD$20-$AC$26</f>
        <v>7.4725574213173758</v>
      </c>
      <c r="T111" s="10">
        <f ca="1">SUMPRODUCT(J111:O111,Results!K$9:P$9)</f>
        <v>26.442893675802075</v>
      </c>
      <c r="U111" s="10">
        <f ca="1">SUMPRODUCT(J111:O111,Results!K$9:P$9)+$AD$20-$AC$31</f>
        <v>26.513488986954414</v>
      </c>
      <c r="V111" s="10">
        <f t="shared" ca="1" si="11"/>
        <v>-9.6576580865579622</v>
      </c>
      <c r="W111" s="10">
        <f t="shared" ca="1" si="12"/>
        <v>-12.146432507973774</v>
      </c>
      <c r="X111" s="10">
        <f t="shared" ca="1" si="13"/>
        <v>-9.2970082035669925</v>
      </c>
      <c r="Y111" s="10">
        <f t="shared" ca="1" si="14"/>
        <v>6.3001423744764082</v>
      </c>
      <c r="Z111" s="10">
        <f t="shared" ca="1" si="15"/>
        <v>40.464890047088332</v>
      </c>
      <c r="AA111" s="10">
        <f t="shared" ca="1" si="16"/>
        <v>-12.74078919116063</v>
      </c>
    </row>
    <row r="112" spans="1:27">
      <c r="A112" s="6">
        <f ca="1">LN((RAND()^(-Results!$E$4))-1)</f>
        <v>7.7130992628575079</v>
      </c>
      <c r="B112" s="6">
        <f ca="1">LN((RAND()^(-Results!$E$4))-1)</f>
        <v>2.960926755579012</v>
      </c>
      <c r="C112" s="6">
        <f ca="1">LN((RAND()^(-Results!$E$4))-1)</f>
        <v>2.266508809482735</v>
      </c>
      <c r="D112" s="6">
        <f ca="1">LN((RAND()^(-Results!$E$4))-1)</f>
        <v>-9.9214980373258127E-2</v>
      </c>
      <c r="E112" s="6">
        <f ca="1">LN((RAND()^(-Results!$E$4))-1)</f>
        <v>3.2294989606472524</v>
      </c>
      <c r="F112" s="6">
        <f ca="1">LN((RAND()^(-Results!$E$4))-1)</f>
        <v>0.90407513351139779</v>
      </c>
      <c r="G112" s="6">
        <f ca="1">LN((RAND()^(-Results!$E$4))-1)</f>
        <v>0.50442500034947746</v>
      </c>
      <c r="H112" s="6">
        <f t="shared" ca="1" si="10"/>
        <v>-1.9726075366660762</v>
      </c>
      <c r="I112" s="10">
        <f ca="1">SUMPRODUCT(J112:O112,Results!B$12:G$12)+Results!$E$5*H112</f>
        <v>-50.83039782110253</v>
      </c>
      <c r="J112" s="10">
        <f ca="1">SUMPRODUCT($A112:$F112,Results!$B$15:$G$15)</f>
        <v>-8.1244375659445414</v>
      </c>
      <c r="K112" s="10">
        <f ca="1">SUMPRODUCT($A112:$F112,Results!$B$16:$G$16)</f>
        <v>-20.846238778133031</v>
      </c>
      <c r="L112" s="10">
        <f ca="1">SUMPRODUCT($A112:$F112,Results!$B$17:$G$17)</f>
        <v>3.0850310821166653</v>
      </c>
      <c r="M112" s="10">
        <f ca="1">SUMPRODUCT($A112:$F112,Results!$B$18:$G$18)</f>
        <v>-12.272924673964704</v>
      </c>
      <c r="N112" s="10">
        <f ca="1">SUMPRODUCT($A112:$F112,Results!$B$19:$G$19)</f>
        <v>6.0012195217695083</v>
      </c>
      <c r="O112" s="10">
        <f ca="1">SUMPRODUCT($A112:$F112,Results!$B$20:$G$20)</f>
        <v>-10.000639979483855</v>
      </c>
      <c r="P112" s="10" cm="1">
        <f t="array" aca="1" ref="P112" ca="1">SUMPRODUCT(J112:O112,TRANSPOSE(BL$20:BL$25))+$AD$20-$BL$27</f>
        <v>-31.930321118732046</v>
      </c>
      <c r="Q112" s="10" cm="1">
        <f t="array" aca="1" ref="Q112" ca="1">SUMPRODUCT(J112:O112,TRANSPOSE(ES$20:ES$25))+$AD$20-$ES$27</f>
        <v>-36.14847099529392</v>
      </c>
      <c r="R112" s="10">
        <f ca="1">I112-Results!$E$5*H112</f>
        <v>-38.994752601106072</v>
      </c>
      <c r="S112" s="10" cm="1">
        <f t="array" aca="1" ref="S112" ca="1">SUMPRODUCT(J112:O112,TRANSPOSE(AR$28:AR$33))+$AD$20-$AC$26</f>
        <v>-13.267831063262868</v>
      </c>
      <c r="T112" s="10">
        <f ca="1">SUMPRODUCT(J112:O112,Results!K$9:P$9)</f>
        <v>-38.695339081073769</v>
      </c>
      <c r="U112" s="10">
        <f ca="1">SUMPRODUCT(J112:O112,Results!K$9:P$9)+$AD$20-$AC$31</f>
        <v>-38.624743769921437</v>
      </c>
      <c r="V112" s="10">
        <f t="shared" ca="1" si="11"/>
        <v>-18.900076702370484</v>
      </c>
      <c r="W112" s="10">
        <f t="shared" ca="1" si="12"/>
        <v>-14.68192682580861</v>
      </c>
      <c r="X112" s="10">
        <f t="shared" ca="1" si="13"/>
        <v>-11.835645219996458</v>
      </c>
      <c r="Y112" s="10">
        <f t="shared" ca="1" si="14"/>
        <v>-37.562566757839662</v>
      </c>
      <c r="Z112" s="10">
        <f t="shared" ca="1" si="15"/>
        <v>-24.138207569807985</v>
      </c>
      <c r="AA112" s="10">
        <f t="shared" ca="1" si="16"/>
        <v>-12.205654051181092</v>
      </c>
    </row>
    <row r="113" spans="1:27">
      <c r="A113" s="6">
        <f ca="1">LN((RAND()^(-Results!$E$4))-1)</f>
        <v>-0.16963442608604387</v>
      </c>
      <c r="B113" s="6">
        <f ca="1">LN((RAND()^(-Results!$E$4))-1)</f>
        <v>12.40224631179715</v>
      </c>
      <c r="C113" s="6">
        <f ca="1">LN((RAND()^(-Results!$E$4))-1)</f>
        <v>2.0356341592941827</v>
      </c>
      <c r="D113" s="6">
        <f ca="1">LN((RAND()^(-Results!$E$4))-1)</f>
        <v>-1.8722186677030974</v>
      </c>
      <c r="E113" s="6">
        <f ca="1">LN((RAND()^(-Results!$E$4))-1)</f>
        <v>2.1094086034911674</v>
      </c>
      <c r="F113" s="6">
        <f ca="1">LN((RAND()^(-Results!$E$4))-1)</f>
        <v>8.0847668491934321</v>
      </c>
      <c r="G113" s="6">
        <f ca="1">LN((RAND()^(-Results!$E$4))-1)</f>
        <v>-2.9666488993266484</v>
      </c>
      <c r="H113" s="6">
        <f t="shared" ca="1" si="10"/>
        <v>-5.4436814363422021</v>
      </c>
      <c r="I113" s="10">
        <f ca="1">SUMPRODUCT(J113:O113,Results!B$12:G$12)+Results!$E$5*H113</f>
        <v>-98.043184401543783</v>
      </c>
      <c r="J113" s="10">
        <f ca="1">SUMPRODUCT($A113:$F113,Results!$B$15:$G$15)</f>
        <v>12.927903028249615</v>
      </c>
      <c r="K113" s="10">
        <f ca="1">SUMPRODUCT($A113:$F113,Results!$B$16:$G$16)</f>
        <v>-26.923928618945098</v>
      </c>
      <c r="L113" s="10">
        <f ca="1">SUMPRODUCT($A113:$F113,Results!$B$17:$G$17)</f>
        <v>-19.362256891390359</v>
      </c>
      <c r="M113" s="10">
        <f ca="1">SUMPRODUCT($A113:$F113,Results!$B$18:$G$18)</f>
        <v>-45.624036015784668</v>
      </c>
      <c r="N113" s="10">
        <f ca="1">SUMPRODUCT($A113:$F113,Results!$B$19:$G$19)</f>
        <v>-1.086437774936206</v>
      </c>
      <c r="O113" s="10">
        <f ca="1">SUMPRODUCT($A113:$F113,Results!$B$20:$G$20)</f>
        <v>-49.992399277488161</v>
      </c>
      <c r="P113" s="10" cm="1">
        <f t="array" aca="1" ref="P113" ca="1">SUMPRODUCT(J113:O113,TRANSPOSE(BL$20:BL$25))+$AD$20-$BL$27</f>
        <v>-83.157575269089591</v>
      </c>
      <c r="Q113" s="10" cm="1">
        <f t="array" aca="1" ref="Q113" ca="1">SUMPRODUCT(J113:O113,TRANSPOSE(ES$20:ES$25))+$AD$20-$ES$27</f>
        <v>-74.504980617982952</v>
      </c>
      <c r="R113" s="10">
        <f ca="1">I113-Results!$E$5*H113</f>
        <v>-65.381095783490565</v>
      </c>
      <c r="S113" s="10" cm="1">
        <f t="array" aca="1" ref="S113" ca="1">SUMPRODUCT(J113:O113,TRANSPOSE(AR$28:AR$33))+$AD$20-$AC$26</f>
        <v>-85.427056656463265</v>
      </c>
      <c r="T113" s="10">
        <f ca="1">SUMPRODUCT(J113:O113,Results!K$9:P$9)</f>
        <v>-67.995223187356643</v>
      </c>
      <c r="U113" s="10">
        <f ca="1">SUMPRODUCT(J113:O113,Results!K$9:P$9)+$AD$20-$AC$31</f>
        <v>-67.924627876204312</v>
      </c>
      <c r="V113" s="10">
        <f t="shared" ca="1" si="11"/>
        <v>-14.885609132454192</v>
      </c>
      <c r="W113" s="10">
        <f t="shared" ca="1" si="12"/>
        <v>-23.538203783560832</v>
      </c>
      <c r="X113" s="10">
        <f t="shared" ca="1" si="13"/>
        <v>-32.662088618053218</v>
      </c>
      <c r="Y113" s="10">
        <f t="shared" ca="1" si="14"/>
        <v>-12.616127745080519</v>
      </c>
      <c r="Z113" s="10">
        <f t="shared" ca="1" si="15"/>
        <v>-71.350994150249235</v>
      </c>
      <c r="AA113" s="10">
        <f t="shared" ca="1" si="16"/>
        <v>-30.118556525339471</v>
      </c>
    </row>
    <row r="114" spans="1:27">
      <c r="A114" s="6">
        <f ca="1">LN((RAND()^(-Results!$E$4))-1)</f>
        <v>5.6983216296383219</v>
      </c>
      <c r="B114" s="6">
        <f ca="1">LN((RAND()^(-Results!$E$4))-1)</f>
        <v>1.7036094846919143</v>
      </c>
      <c r="C114" s="6">
        <f ca="1">LN((RAND()^(-Results!$E$4))-1)</f>
        <v>7.4602782411670345</v>
      </c>
      <c r="D114" s="6">
        <f ca="1">LN((RAND()^(-Results!$E$4))-1)</f>
        <v>1.2587205582318315</v>
      </c>
      <c r="E114" s="6">
        <f ca="1">LN((RAND()^(-Results!$E$4))-1)</f>
        <v>1.4714168709375439</v>
      </c>
      <c r="F114" s="6">
        <f ca="1">LN((RAND()^(-Results!$E$4))-1)</f>
        <v>0.11033032268460126</v>
      </c>
      <c r="G114" s="6">
        <f ca="1">LN((RAND()^(-Results!$E$4))-1)</f>
        <v>1.533100111470328</v>
      </c>
      <c r="H114" s="6">
        <f t="shared" ca="1" si="10"/>
        <v>-0.94393242554522572</v>
      </c>
      <c r="I114" s="10">
        <f ca="1">SUMPRODUCT(J114:O114,Results!B$12:G$12)+Results!$E$5*H114</f>
        <v>-56.087930429065736</v>
      </c>
      <c r="J114" s="10">
        <f ca="1">SUMPRODUCT($A114:$F114,Results!$B$15:$G$15)</f>
        <v>5.7548159589500365</v>
      </c>
      <c r="K114" s="10">
        <f ca="1">SUMPRODUCT($A114:$F114,Results!$B$16:$G$16)</f>
        <v>-8.2922818418309436</v>
      </c>
      <c r="L114" s="10">
        <f ca="1">SUMPRODUCT($A114:$F114,Results!$B$17:$G$17)</f>
        <v>-3.7482680501748167</v>
      </c>
      <c r="M114" s="10">
        <f ca="1">SUMPRODUCT($A114:$F114,Results!$B$18:$G$18)</f>
        <v>-34.071646148241037</v>
      </c>
      <c r="N114" s="10">
        <f ca="1">SUMPRODUCT($A114:$F114,Results!$B$19:$G$19)</f>
        <v>-7.1731810230997644</v>
      </c>
      <c r="O114" s="10">
        <f ca="1">SUMPRODUCT($A114:$F114,Results!$B$20:$G$20)</f>
        <v>-8.8167447096379004</v>
      </c>
      <c r="P114" s="10" cm="1">
        <f t="array" aca="1" ref="P114" ca="1">SUMPRODUCT(J114:O114,TRANSPOSE(BL$20:BL$25))+$AD$20-$BL$27</f>
        <v>-43.645803830726301</v>
      </c>
      <c r="Q114" s="10" cm="1">
        <f t="array" aca="1" ref="Q114" ca="1">SUMPRODUCT(J114:O114,TRANSPOSE(ES$20:ES$25))+$AD$20-$ES$27</f>
        <v>-49.394385735595762</v>
      </c>
      <c r="R114" s="10">
        <f ca="1">I114-Results!$E$5*H114</f>
        <v>-50.424335875794384</v>
      </c>
      <c r="S114" s="10" cm="1">
        <f t="array" aca="1" ref="S114" ca="1">SUMPRODUCT(J114:O114,TRANSPOSE(AR$28:AR$33))+$AD$20-$AC$26</f>
        <v>-32.199278419732032</v>
      </c>
      <c r="T114" s="10">
        <f ca="1">SUMPRODUCT(J114:O114,Results!K$9:P$9)</f>
        <v>-52.120323009100353</v>
      </c>
      <c r="U114" s="10">
        <f ca="1">SUMPRODUCT(J114:O114,Results!K$9:P$9)+$AD$20-$AC$31</f>
        <v>-52.049727697948015</v>
      </c>
      <c r="V114" s="10">
        <f t="shared" ca="1" si="11"/>
        <v>-12.442126598339435</v>
      </c>
      <c r="W114" s="10">
        <f t="shared" ca="1" si="12"/>
        <v>-6.693544693469974</v>
      </c>
      <c r="X114" s="10">
        <f t="shared" ca="1" si="13"/>
        <v>-5.6635945532713521</v>
      </c>
      <c r="Y114" s="10">
        <f t="shared" ca="1" si="14"/>
        <v>-23.888652009333704</v>
      </c>
      <c r="Z114" s="10">
        <f t="shared" ca="1" si="15"/>
        <v>-29.395740177771192</v>
      </c>
      <c r="AA114" s="10">
        <f t="shared" ca="1" si="16"/>
        <v>-4.0382027311177211</v>
      </c>
    </row>
    <row r="115" spans="1:27">
      <c r="A115" s="6">
        <f ca="1">LN((RAND()^(-Results!$E$4))-1)</f>
        <v>0.46459651475040392</v>
      </c>
      <c r="B115" s="6">
        <f ca="1">LN((RAND()^(-Results!$E$4))-1)</f>
        <v>-0.45064776220488217</v>
      </c>
      <c r="C115" s="6">
        <f ca="1">LN((RAND()^(-Results!$E$4))-1)</f>
        <v>3.8785324667216301</v>
      </c>
      <c r="D115" s="6">
        <f ca="1">LN((RAND()^(-Results!$E$4))-1)</f>
        <v>0.15264371198944346</v>
      </c>
      <c r="E115" s="6">
        <f ca="1">LN((RAND()^(-Results!$E$4))-1)</f>
        <v>-4.5545903576712558E-2</v>
      </c>
      <c r="F115" s="6">
        <f ca="1">LN((RAND()^(-Results!$E$4))-1)</f>
        <v>0.8852264450177787</v>
      </c>
      <c r="G115" s="6">
        <f ca="1">LN((RAND()^(-Results!$E$4))-1)</f>
        <v>1.1855755499006964</v>
      </c>
      <c r="H115" s="6">
        <f t="shared" ca="1" si="10"/>
        <v>-1.2914569871148573</v>
      </c>
      <c r="I115" s="10">
        <f ca="1">SUMPRODUCT(J115:O115,Results!B$12:G$12)+Results!$E$5*H115</f>
        <v>-33.751419656868876</v>
      </c>
      <c r="J115" s="10">
        <f ca="1">SUMPRODUCT($A115:$F115,Results!$B$15:$G$15)</f>
        <v>10.647558219064349</v>
      </c>
      <c r="K115" s="10">
        <f ca="1">SUMPRODUCT($A115:$F115,Results!$B$16:$G$16)</f>
        <v>1.9855097427716513</v>
      </c>
      <c r="L115" s="10">
        <f ca="1">SUMPRODUCT($A115:$F115,Results!$B$17:$G$17)</f>
        <v>-4.9220155318626926</v>
      </c>
      <c r="M115" s="10">
        <f ca="1">SUMPRODUCT($A115:$F115,Results!$B$18:$G$18)</f>
        <v>-17.700469781336231</v>
      </c>
      <c r="N115" s="10">
        <f ca="1">SUMPRODUCT($A115:$F115,Results!$B$19:$G$19)</f>
        <v>-4.7138805445177301</v>
      </c>
      <c r="O115" s="10">
        <f ca="1">SUMPRODUCT($A115:$F115,Results!$B$20:$G$20)</f>
        <v>-2.4267283006409506</v>
      </c>
      <c r="P115" s="10" cm="1">
        <f t="array" aca="1" ref="P115" ca="1">SUMPRODUCT(J115:O115,TRANSPOSE(BL$20:BL$25))+$AD$20-$BL$27</f>
        <v>-24.861896045004364</v>
      </c>
      <c r="Q115" s="10" cm="1">
        <f t="array" aca="1" ref="Q115" ca="1">SUMPRODUCT(J115:O115,TRANSPOSE(ES$20:ES$25))+$AD$20-$ES$27</f>
        <v>-27.480932611317762</v>
      </c>
      <c r="R115" s="10">
        <f ca="1">I115-Results!$E$5*H115</f>
        <v>-26.002677734179734</v>
      </c>
      <c r="S115" s="10" cm="1">
        <f t="array" aca="1" ref="S115" ca="1">SUMPRODUCT(J115:O115,TRANSPOSE(AR$28:AR$33))+$AD$20-$AC$26</f>
        <v>-20.687659101523352</v>
      </c>
      <c r="T115" s="10">
        <f ca="1">SUMPRODUCT(J115:O115,Results!K$9:P$9)</f>
        <v>-27.482105901127603</v>
      </c>
      <c r="U115" s="10">
        <f ca="1">SUMPRODUCT(J115:O115,Results!K$9:P$9)+$AD$20-$AC$31</f>
        <v>-27.411510589975261</v>
      </c>
      <c r="V115" s="10">
        <f t="shared" ca="1" si="11"/>
        <v>-8.8895236118645116</v>
      </c>
      <c r="W115" s="10">
        <f t="shared" ca="1" si="12"/>
        <v>-6.2704870455511141</v>
      </c>
      <c r="X115" s="10">
        <f t="shared" ca="1" si="13"/>
        <v>-7.7487419226891419</v>
      </c>
      <c r="Y115" s="10">
        <f t="shared" ca="1" si="14"/>
        <v>-13.063760555345524</v>
      </c>
      <c r="Z115" s="10">
        <f t="shared" ca="1" si="15"/>
        <v>-7.0592294055743317</v>
      </c>
      <c r="AA115" s="10">
        <f t="shared" ca="1" si="16"/>
        <v>-6.3399090668936147</v>
      </c>
    </row>
    <row r="116" spans="1:27">
      <c r="A116" s="6">
        <f ca="1">LN((RAND()^(-Results!$E$4))-1)</f>
        <v>1.3377984731835195</v>
      </c>
      <c r="B116" s="6">
        <f ca="1">LN((RAND()^(-Results!$E$4))-1)</f>
        <v>8.6818543064547278</v>
      </c>
      <c r="C116" s="6">
        <f ca="1">LN((RAND()^(-Results!$E$4))-1)</f>
        <v>4.2942396813561423</v>
      </c>
      <c r="D116" s="6">
        <f ca="1">LN((RAND()^(-Results!$E$4))-1)</f>
        <v>0.85272999092535462</v>
      </c>
      <c r="E116" s="6">
        <f ca="1">LN((RAND()^(-Results!$E$4))-1)</f>
        <v>9.8425636629094093</v>
      </c>
      <c r="F116" s="6">
        <f ca="1">LN((RAND()^(-Results!$E$4))-1)</f>
        <v>4.6163013694164912</v>
      </c>
      <c r="G116" s="6">
        <f ca="1">LN((RAND()^(-Results!$E$4))-1)</f>
        <v>3.3395424690817608</v>
      </c>
      <c r="H116" s="6">
        <f t="shared" ca="1" si="10"/>
        <v>0.86250993206620707</v>
      </c>
      <c r="I116" s="10">
        <f ca="1">SUMPRODUCT(J116:O116,Results!B$12:G$12)+Results!$E$5*H116</f>
        <v>-35.670864333414457</v>
      </c>
      <c r="J116" s="10">
        <f ca="1">SUMPRODUCT($A116:$F116,Results!$B$15:$G$15)</f>
        <v>8.5894195836015683</v>
      </c>
      <c r="K116" s="10">
        <f ca="1">SUMPRODUCT($A116:$F116,Results!$B$16:$G$16)</f>
        <v>-14.683117962040122</v>
      </c>
      <c r="L116" s="10">
        <f ca="1">SUMPRODUCT($A116:$F116,Results!$B$17:$G$17)</f>
        <v>-10.059399359532073</v>
      </c>
      <c r="M116" s="10">
        <f ca="1">SUMPRODUCT($A116:$F116,Results!$B$18:$G$18)</f>
        <v>-30.93607559174778</v>
      </c>
      <c r="N116" s="10">
        <f ca="1">SUMPRODUCT($A116:$F116,Results!$B$19:$G$19)</f>
        <v>-2.9294506582524829</v>
      </c>
      <c r="O116" s="10">
        <f ca="1">SUMPRODUCT($A116:$F116,Results!$B$20:$G$20)</f>
        <v>-42.01198479270758</v>
      </c>
      <c r="P116" s="10" cm="1">
        <f t="array" aca="1" ref="P116" ca="1">SUMPRODUCT(J116:O116,TRANSPOSE(BL$20:BL$25))+$AD$20-$BL$27</f>
        <v>-45.705755216078465</v>
      </c>
      <c r="Q116" s="10" cm="1">
        <f t="array" aca="1" ref="Q116" ca="1">SUMPRODUCT(J116:O116,TRANSPOSE(ES$20:ES$25))+$AD$20-$ES$27</f>
        <v>-39.977934799950887</v>
      </c>
      <c r="R116" s="10">
        <f ca="1">I116-Results!$E$5*H116</f>
        <v>-40.845923925811697</v>
      </c>
      <c r="S116" s="10" cm="1">
        <f t="array" aca="1" ref="S116" ca="1">SUMPRODUCT(J116:O116,TRANSPOSE(AR$28:AR$33))+$AD$20-$AC$26</f>
        <v>-52.324626791636625</v>
      </c>
      <c r="T116" s="10">
        <f ca="1">SUMPRODUCT(J116:O116,Results!K$9:P$9)</f>
        <v>-42.351381688817284</v>
      </c>
      <c r="U116" s="10">
        <f ca="1">SUMPRODUCT(J116:O116,Results!K$9:P$9)+$AD$20-$AC$31</f>
        <v>-42.280786377664953</v>
      </c>
      <c r="V116" s="10">
        <f t="shared" ca="1" si="11"/>
        <v>10.034890882664008</v>
      </c>
      <c r="W116" s="10">
        <f t="shared" ca="1" si="12"/>
        <v>4.3070704665364303</v>
      </c>
      <c r="X116" s="10">
        <f t="shared" ca="1" si="13"/>
        <v>5.1750595923972398</v>
      </c>
      <c r="Y116" s="10">
        <f t="shared" ca="1" si="14"/>
        <v>16.653762458222168</v>
      </c>
      <c r="Z116" s="10">
        <f t="shared" ca="1" si="15"/>
        <v>-8.9786740821199125</v>
      </c>
      <c r="AA116" s="10">
        <f t="shared" ca="1" si="16"/>
        <v>6.6099220442504958</v>
      </c>
    </row>
    <row r="117" spans="1:27">
      <c r="A117" s="6">
        <f ca="1">LN((RAND()^(-Results!$E$4))-1)</f>
        <v>5.8348387306700848</v>
      </c>
      <c r="B117" s="6">
        <f ca="1">LN((RAND()^(-Results!$E$4))-1)</f>
        <v>4.4095447516859778</v>
      </c>
      <c r="C117" s="6">
        <f ca="1">LN((RAND()^(-Results!$E$4))-1)</f>
        <v>3.6686999032198222</v>
      </c>
      <c r="D117" s="6">
        <f ca="1">LN((RAND()^(-Results!$E$4))-1)</f>
        <v>-0.36492300601939309</v>
      </c>
      <c r="E117" s="6">
        <f ca="1">LN((RAND()^(-Results!$E$4))-1)</f>
        <v>0.73052809147610154</v>
      </c>
      <c r="F117" s="6">
        <f ca="1">LN((RAND()^(-Results!$E$4))-1)</f>
        <v>2.3487152487844005</v>
      </c>
      <c r="G117" s="6">
        <f ca="1">LN((RAND()^(-Results!$E$4))-1)</f>
        <v>-1.2950621335843548</v>
      </c>
      <c r="H117" s="6">
        <f t="shared" ca="1" si="10"/>
        <v>-3.7720946705999086</v>
      </c>
      <c r="I117" s="10">
        <f ca="1">SUMPRODUCT(J117:O117,Results!B$12:G$12)+Results!$E$5*H117</f>
        <v>-75.489687433113048</v>
      </c>
      <c r="J117" s="10">
        <f ca="1">SUMPRODUCT($A117:$F117,Results!$B$15:$G$15)</f>
        <v>0.7833698301864791</v>
      </c>
      <c r="K117" s="10">
        <f ca="1">SUMPRODUCT($A117:$F117,Results!$B$16:$G$16)</f>
        <v>-19.999650713847263</v>
      </c>
      <c r="L117" s="10">
        <f ca="1">SUMPRODUCT($A117:$F117,Results!$B$17:$G$17)</f>
        <v>-4.1185282344701353</v>
      </c>
      <c r="M117" s="10">
        <f ca="1">SUMPRODUCT($A117:$F117,Results!$B$18:$G$18)</f>
        <v>-27.683444743776771</v>
      </c>
      <c r="N117" s="10">
        <f ca="1">SUMPRODUCT($A117:$F117,Results!$B$19:$G$19)</f>
        <v>0.77661247351690033</v>
      </c>
      <c r="O117" s="10">
        <f ca="1">SUMPRODUCT($A117:$F117,Results!$B$20:$G$20)</f>
        <v>-16.40578819766025</v>
      </c>
      <c r="P117" s="10" cm="1">
        <f t="array" aca="1" ref="P117" ca="1">SUMPRODUCT(J117:O117,TRANSPOSE(BL$20:BL$25))+$AD$20-$BL$27</f>
        <v>-51.513889036758989</v>
      </c>
      <c r="Q117" s="10" cm="1">
        <f t="array" aca="1" ref="Q117" ca="1">SUMPRODUCT(J117:O117,TRANSPOSE(ES$20:ES$25))+$AD$20-$ES$27</f>
        <v>-54.277942070259812</v>
      </c>
      <c r="R117" s="10">
        <f ca="1">I117-Results!$E$5*H117</f>
        <v>-52.857119409513601</v>
      </c>
      <c r="S117" s="10" cm="1">
        <f t="array" aca="1" ref="S117" ca="1">SUMPRODUCT(J117:O117,TRANSPOSE(AR$28:AR$33))+$AD$20-$AC$26</f>
        <v>-36.665033629697298</v>
      </c>
      <c r="T117" s="10">
        <f ca="1">SUMPRODUCT(J117:O117,Results!K$9:P$9)</f>
        <v>-53.855748933717578</v>
      </c>
      <c r="U117" s="10">
        <f ca="1">SUMPRODUCT(J117:O117,Results!K$9:P$9)+$AD$20-$AC$31</f>
        <v>-53.785153622565247</v>
      </c>
      <c r="V117" s="10">
        <f t="shared" ca="1" si="11"/>
        <v>-23.975798396354058</v>
      </c>
      <c r="W117" s="10">
        <f t="shared" ca="1" si="12"/>
        <v>-21.211745362853236</v>
      </c>
      <c r="X117" s="10">
        <f t="shared" ca="1" si="13"/>
        <v>-22.632568023599447</v>
      </c>
      <c r="Y117" s="10">
        <f t="shared" ca="1" si="14"/>
        <v>-38.82465380341575</v>
      </c>
      <c r="Z117" s="10">
        <f t="shared" ca="1" si="15"/>
        <v>-48.7974971818185</v>
      </c>
      <c r="AA117" s="10">
        <f t="shared" ca="1" si="16"/>
        <v>-21.704533810547801</v>
      </c>
    </row>
    <row r="118" spans="1:27">
      <c r="A118" s="6">
        <f ca="1">LN((RAND()^(-Results!$E$4))-1)</f>
        <v>1.1165660132263576E-4</v>
      </c>
      <c r="B118" s="6">
        <f ca="1">LN((RAND()^(-Results!$E$4))-1)</f>
        <v>4.8802094083425374</v>
      </c>
      <c r="C118" s="6">
        <f ca="1">LN((RAND()^(-Results!$E$4))-1)</f>
        <v>2.0981597377819989</v>
      </c>
      <c r="D118" s="6">
        <f ca="1">LN((RAND()^(-Results!$E$4))-1)</f>
        <v>10.467256598778606</v>
      </c>
      <c r="E118" s="6">
        <f ca="1">LN((RAND()^(-Results!$E$4))-1)</f>
        <v>-0.52894896357495047</v>
      </c>
      <c r="F118" s="6">
        <f ca="1">LN((RAND()^(-Results!$E$4))-1)</f>
        <v>1.5092679719269573</v>
      </c>
      <c r="G118" s="6">
        <f ca="1">LN((RAND()^(-Results!$E$4))-1)</f>
        <v>6.5723987522023153</v>
      </c>
      <c r="H118" s="6">
        <f t="shared" ca="1" si="10"/>
        <v>4.0953662151867611</v>
      </c>
      <c r="I118" s="10">
        <f ca="1">SUMPRODUCT(J118:O118,Results!B$12:G$12)+Results!$E$5*H118</f>
        <v>41.920560126743297</v>
      </c>
      <c r="J118" s="10">
        <f ca="1">SUMPRODUCT($A118:$F118,Results!$B$15:$G$15)</f>
        <v>14.364161789951602</v>
      </c>
      <c r="K118" s="10">
        <f ca="1">SUMPRODUCT($A118:$F118,Results!$B$16:$G$16)</f>
        <v>0.78565306752987762</v>
      </c>
      <c r="L118" s="10">
        <f ca="1">SUMPRODUCT($A118:$F118,Results!$B$17:$G$17)</f>
        <v>-2.1075041325842316</v>
      </c>
      <c r="M118" s="10">
        <f ca="1">SUMPRODUCT($A118:$F118,Results!$B$18:$G$18)</f>
        <v>-21.555973174151983</v>
      </c>
      <c r="N118" s="10">
        <f ca="1">SUMPRODUCT($A118:$F118,Results!$B$19:$G$19)</f>
        <v>-29.207311459592589</v>
      </c>
      <c r="O118" s="10">
        <f ca="1">SUMPRODUCT($A118:$F118,Results!$B$20:$G$20)</f>
        <v>-42.530854653825486</v>
      </c>
      <c r="P118" s="10" cm="1">
        <f t="array" aca="1" ref="P118" ca="1">SUMPRODUCT(J118:O118,TRANSPOSE(BL$20:BL$25))+$AD$20-$BL$27</f>
        <v>7.9872334531571454</v>
      </c>
      <c r="Q118" s="10" cm="1">
        <f t="array" aca="1" ref="Q118" ca="1">SUMPRODUCT(J118:O118,TRANSPOSE(ES$20:ES$25))+$AD$20-$ES$27</f>
        <v>15.708734634243662</v>
      </c>
      <c r="R118" s="10">
        <f ca="1">I118-Results!$E$5*H118</f>
        <v>17.34836283562273</v>
      </c>
      <c r="S118" s="10" cm="1">
        <f t="array" aca="1" ref="S118" ca="1">SUMPRODUCT(J118:O118,TRANSPOSE(AR$28:AR$33))+$AD$20-$AC$26</f>
        <v>-23.422946550354368</v>
      </c>
      <c r="T118" s="10">
        <f ca="1">SUMPRODUCT(J118:O118,Results!K$9:P$9)</f>
        <v>19.600809526214782</v>
      </c>
      <c r="U118" s="10">
        <f ca="1">SUMPRODUCT(J118:O118,Results!K$9:P$9)+$AD$20-$AC$31</f>
        <v>19.67140483736712</v>
      </c>
      <c r="V118" s="10">
        <f t="shared" ca="1" si="11"/>
        <v>33.933326673586151</v>
      </c>
      <c r="W118" s="10">
        <f t="shared" ca="1" si="12"/>
        <v>26.211825492499635</v>
      </c>
      <c r="X118" s="10">
        <f t="shared" ca="1" si="13"/>
        <v>24.572197291120567</v>
      </c>
      <c r="Y118" s="10">
        <f t="shared" ca="1" si="14"/>
        <v>65.343506677097665</v>
      </c>
      <c r="Z118" s="10">
        <f t="shared" ca="1" si="15"/>
        <v>68.612750378037845</v>
      </c>
      <c r="AA118" s="10">
        <f t="shared" ca="1" si="16"/>
        <v>22.249155289376176</v>
      </c>
    </row>
    <row r="119" spans="1:27">
      <c r="A119" s="6">
        <f ca="1">LN((RAND()^(-Results!$E$4))-1)</f>
        <v>-1.9000330697984684</v>
      </c>
      <c r="B119" s="6">
        <f ca="1">LN((RAND()^(-Results!$E$4))-1)</f>
        <v>1.8066201420240124</v>
      </c>
      <c r="C119" s="6">
        <f ca="1">LN((RAND()^(-Results!$E$4))-1)</f>
        <v>1.7637237072236027</v>
      </c>
      <c r="D119" s="6">
        <f ca="1">LN((RAND()^(-Results!$E$4))-1)</f>
        <v>-2.4814969572656982</v>
      </c>
      <c r="E119" s="6">
        <f ca="1">LN((RAND()^(-Results!$E$4))-1)</f>
        <v>-1.8440266478438982</v>
      </c>
      <c r="F119" s="6">
        <f ca="1">LN((RAND()^(-Results!$E$4))-1)</f>
        <v>-1.8307269025177255</v>
      </c>
      <c r="G119" s="6">
        <f ca="1">LN((RAND()^(-Results!$E$4))-1)</f>
        <v>4.1105752825864812</v>
      </c>
      <c r="H119" s="6">
        <f t="shared" ca="1" si="10"/>
        <v>1.6335427455709275</v>
      </c>
      <c r="I119" s="10">
        <f ca="1">SUMPRODUCT(J119:O119,Results!B$12:G$12)+Results!$E$5*H119</f>
        <v>7.5656887705782712</v>
      </c>
      <c r="J119" s="10">
        <f ca="1">SUMPRODUCT($A119:$F119,Results!$B$15:$G$15)</f>
        <v>-4.4180219979366528</v>
      </c>
      <c r="K119" s="10">
        <f ca="1">SUMPRODUCT($A119:$F119,Results!$B$16:$G$16)</f>
        <v>2.8547856795957456</v>
      </c>
      <c r="L119" s="10">
        <f ca="1">SUMPRODUCT($A119:$F119,Results!$B$17:$G$17)</f>
        <v>-5.5392416740803281</v>
      </c>
      <c r="M119" s="10">
        <f ca="1">SUMPRODUCT($A119:$F119,Results!$B$18:$G$18)</f>
        <v>-12.037083908777614</v>
      </c>
      <c r="N119" s="10">
        <f ca="1">SUMPRODUCT($A119:$F119,Results!$B$19:$G$19)</f>
        <v>-1.6159104936412074</v>
      </c>
      <c r="O119" s="10">
        <f ca="1">SUMPRODUCT($A119:$F119,Results!$B$20:$G$20)</f>
        <v>6.7555306736757332</v>
      </c>
      <c r="P119" s="10" cm="1">
        <f t="array" aca="1" ref="P119" ca="1">SUMPRODUCT(J119:O119,TRANSPOSE(BL$20:BL$25))+$AD$20-$BL$27</f>
        <v>-8.3433145307458787</v>
      </c>
      <c r="Q119" s="10" cm="1">
        <f t="array" aca="1" ref="Q119" ca="1">SUMPRODUCT(J119:O119,TRANSPOSE(ES$20:ES$25))+$AD$20-$ES$27</f>
        <v>-6.5066975554131119</v>
      </c>
      <c r="R119" s="10">
        <f ca="1">I119-Results!$E$5*H119</f>
        <v>-2.2355677028472929</v>
      </c>
      <c r="S119" s="10" cm="1">
        <f t="array" aca="1" ref="S119" ca="1">SUMPRODUCT(J119:O119,TRANSPOSE(AR$28:AR$33))+$AD$20-$AC$26</f>
        <v>-7.8832230417103162</v>
      </c>
      <c r="T119" s="10">
        <f ca="1">SUMPRODUCT(J119:O119,Results!K$9:P$9)</f>
        <v>-4.2581242232125422</v>
      </c>
      <c r="U119" s="10">
        <f ca="1">SUMPRODUCT(J119:O119,Results!K$9:P$9)+$AD$20-$AC$31</f>
        <v>-4.1875289120602055</v>
      </c>
      <c r="V119" s="10">
        <f t="shared" ca="1" si="11"/>
        <v>15.90900330132415</v>
      </c>
      <c r="W119" s="10">
        <f t="shared" ca="1" si="12"/>
        <v>14.072386325991383</v>
      </c>
      <c r="X119" s="10">
        <f t="shared" ca="1" si="13"/>
        <v>9.8012564734255641</v>
      </c>
      <c r="Y119" s="10">
        <f t="shared" ca="1" si="14"/>
        <v>15.448911812288587</v>
      </c>
      <c r="Z119" s="10">
        <f t="shared" ca="1" si="15"/>
        <v>34.257879021872817</v>
      </c>
      <c r="AA119" s="10">
        <f t="shared" ca="1" si="16"/>
        <v>11.753217682638477</v>
      </c>
    </row>
    <row r="120" spans="1:27">
      <c r="A120" s="6">
        <f ca="1">LN((RAND()^(-Results!$E$4))-1)</f>
        <v>0.86576321917757137</v>
      </c>
      <c r="B120" s="6">
        <f ca="1">LN((RAND()^(-Results!$E$4))-1)</f>
        <v>1.3593831688612474</v>
      </c>
      <c r="C120" s="6">
        <f ca="1">LN((RAND()^(-Results!$E$4))-1)</f>
        <v>1.4162946328300581</v>
      </c>
      <c r="D120" s="6">
        <f ca="1">LN((RAND()^(-Results!$E$4))-1)</f>
        <v>17.589690776263154</v>
      </c>
      <c r="E120" s="6">
        <f ca="1">LN((RAND()^(-Results!$E$4))-1)</f>
        <v>-2.702705529694013</v>
      </c>
      <c r="F120" s="6">
        <f ca="1">LN((RAND()^(-Results!$E$4))-1)</f>
        <v>0.46961401507147293</v>
      </c>
      <c r="G120" s="6">
        <f ca="1">LN((RAND()^(-Results!$E$4))-1)</f>
        <v>2.4984623605388672</v>
      </c>
      <c r="H120" s="6">
        <f t="shared" ca="1" si="10"/>
        <v>2.1429823523313463E-2</v>
      </c>
      <c r="I120" s="10">
        <f ca="1">SUMPRODUCT(J120:O120,Results!B$12:G$12)+Results!$E$5*H120</f>
        <v>48.142079004806405</v>
      </c>
      <c r="J120" s="10">
        <f ca="1">SUMPRODUCT($A120:$F120,Results!$B$15:$G$15)</f>
        <v>21.18186792980222</v>
      </c>
      <c r="K120" s="10">
        <f ca="1">SUMPRODUCT($A120:$F120,Results!$B$16:$G$16)</f>
        <v>9.784009366966556</v>
      </c>
      <c r="L120" s="10">
        <f ca="1">SUMPRODUCT($A120:$F120,Results!$B$17:$G$17)</f>
        <v>5.910604065485332</v>
      </c>
      <c r="M120" s="10">
        <f ca="1">SUMPRODUCT($A120:$F120,Results!$B$18:$G$18)</f>
        <v>-11.333783624075638</v>
      </c>
      <c r="N120" s="10">
        <f ca="1">SUMPRODUCT($A120:$F120,Results!$B$19:$G$19)</f>
        <v>-43.539825679981831</v>
      </c>
      <c r="O120" s="10">
        <f ca="1">SUMPRODUCT($A120:$F120,Results!$B$20:$G$20)</f>
        <v>-47.154096432248224</v>
      </c>
      <c r="P120" s="10" cm="1">
        <f t="array" aca="1" ref="P120" ca="1">SUMPRODUCT(J120:O120,TRANSPOSE(BL$20:BL$25))+$AD$20-$BL$27</f>
        <v>42.283327390869815</v>
      </c>
      <c r="Q120" s="10" cm="1">
        <f t="array" aca="1" ref="Q120" ca="1">SUMPRODUCT(J120:O120,TRANSPOSE(ES$20:ES$25))+$AD$20-$ES$27</f>
        <v>49.211081866381889</v>
      </c>
      <c r="R120" s="10">
        <f ca="1">I120-Results!$E$5*H120</f>
        <v>48.013500063666527</v>
      </c>
      <c r="S120" s="10" cm="1">
        <f t="array" aca="1" ref="S120" ca="1">SUMPRODUCT(J120:O120,TRANSPOSE(AR$28:AR$33))+$AD$20-$AC$26</f>
        <v>-2.3642677978230608</v>
      </c>
      <c r="T120" s="10">
        <f ca="1">SUMPRODUCT(J120:O120,Results!K$9:P$9)</f>
        <v>53.271913967278465</v>
      </c>
      <c r="U120" s="10">
        <f ca="1">SUMPRODUCT(J120:O120,Results!K$9:P$9)+$AD$20-$AC$31</f>
        <v>53.342509278430803</v>
      </c>
      <c r="V120" s="10">
        <f t="shared" ca="1" si="11"/>
        <v>5.8587516139365903</v>
      </c>
      <c r="W120" s="10">
        <f t="shared" ca="1" si="12"/>
        <v>-1.0690028615754841</v>
      </c>
      <c r="X120" s="10">
        <f t="shared" ca="1" si="13"/>
        <v>0.12857894113987811</v>
      </c>
      <c r="Y120" s="10">
        <f t="shared" ca="1" si="14"/>
        <v>50.506346802629466</v>
      </c>
      <c r="Z120" s="10">
        <f t="shared" ca="1" si="15"/>
        <v>74.834269256100953</v>
      </c>
      <c r="AA120" s="10">
        <f t="shared" ca="1" si="16"/>
        <v>-5.2004302736243986</v>
      </c>
    </row>
    <row r="121" spans="1:27">
      <c r="A121" s="6">
        <f ca="1">LN((RAND()^(-Results!$E$4))-1)</f>
        <v>0.10800466781126801</v>
      </c>
      <c r="B121" s="6">
        <f ca="1">LN((RAND()^(-Results!$E$4))-1)</f>
        <v>-3.0128015645622721</v>
      </c>
      <c r="C121" s="6">
        <f ca="1">LN((RAND()^(-Results!$E$4))-1)</f>
        <v>-1.0251769140086249</v>
      </c>
      <c r="D121" s="6">
        <f ca="1">LN((RAND()^(-Results!$E$4))-1)</f>
        <v>1.7127239716559564</v>
      </c>
      <c r="E121" s="6">
        <f ca="1">LN((RAND()^(-Results!$E$4))-1)</f>
        <v>6.0390915888332284</v>
      </c>
      <c r="F121" s="6">
        <f ca="1">LN((RAND()^(-Results!$E$4))-1)</f>
        <v>2.1052233463755767</v>
      </c>
      <c r="G121" s="6">
        <f ca="1">LN((RAND()^(-Results!$E$4))-1)</f>
        <v>0.36374299552106037</v>
      </c>
      <c r="H121" s="6">
        <f t="shared" ca="1" si="10"/>
        <v>-2.1132895414944932</v>
      </c>
      <c r="I121" s="10">
        <f ca="1">SUMPRODUCT(J121:O121,Results!B$12:G$12)+Results!$E$5*H121</f>
        <v>-7.9839433777812827</v>
      </c>
      <c r="J121" s="10">
        <f ca="1">SUMPRODUCT($A121:$F121,Results!$B$15:$G$15)</f>
        <v>8.5203827565013253</v>
      </c>
      <c r="K121" s="10">
        <f ca="1">SUMPRODUCT($A121:$F121,Results!$B$16:$G$16)</f>
        <v>3.97374134312413</v>
      </c>
      <c r="L121" s="10">
        <f ca="1">SUMPRODUCT($A121:$F121,Results!$B$17:$G$17)</f>
        <v>4.7303067893539925</v>
      </c>
      <c r="M121" s="10">
        <f ca="1">SUMPRODUCT($A121:$F121,Results!$B$18:$G$18)</f>
        <v>16.397574735425554</v>
      </c>
      <c r="N121" s="10">
        <f ca="1">SUMPRODUCT($A121:$F121,Results!$B$19:$G$19)</f>
        <v>4.0327771363027436</v>
      </c>
      <c r="O121" s="10">
        <f ca="1">SUMPRODUCT($A121:$F121,Results!$B$20:$G$20)</f>
        <v>-5.2522048664932406</v>
      </c>
      <c r="P121" s="10" cm="1">
        <f t="array" aca="1" ref="P121" ca="1">SUMPRODUCT(J121:O121,TRANSPOSE(BL$20:BL$25))+$AD$20-$BL$27</f>
        <v>10.906007013454534</v>
      </c>
      <c r="Q121" s="10" cm="1">
        <f t="array" aca="1" ref="Q121" ca="1">SUMPRODUCT(J121:O121,TRANSPOSE(ES$20:ES$25))+$AD$20-$ES$27</f>
        <v>9.6204657124811845</v>
      </c>
      <c r="R121" s="10">
        <f ca="1">I121-Results!$E$5*H121</f>
        <v>4.6957938711856757</v>
      </c>
      <c r="S121" s="10" cm="1">
        <f t="array" aca="1" ref="S121" ca="1">SUMPRODUCT(J121:O121,TRANSPOSE(AR$28:AR$33))+$AD$20-$AC$26</f>
        <v>11.638374665148802</v>
      </c>
      <c r="T121" s="10">
        <f ca="1">SUMPRODUCT(J121:O121,Results!K$9:P$9)</f>
        <v>6.1472935034150229</v>
      </c>
      <c r="U121" s="10">
        <f ca="1">SUMPRODUCT(J121:O121,Results!K$9:P$9)+$AD$20-$AC$31</f>
        <v>6.2178888145673632</v>
      </c>
      <c r="V121" s="10">
        <f t="shared" ca="1" si="11"/>
        <v>-18.889950391235818</v>
      </c>
      <c r="W121" s="10">
        <f t="shared" ca="1" si="12"/>
        <v>-17.604409090262468</v>
      </c>
      <c r="X121" s="10">
        <f t="shared" ca="1" si="13"/>
        <v>-12.679737248966958</v>
      </c>
      <c r="Y121" s="10">
        <f t="shared" ca="1" si="14"/>
        <v>-19.622318042930086</v>
      </c>
      <c r="Z121" s="10">
        <f t="shared" ca="1" si="15"/>
        <v>18.708246873513261</v>
      </c>
      <c r="AA121" s="10">
        <f t="shared" ca="1" si="16"/>
        <v>-14.201832192348647</v>
      </c>
    </row>
    <row r="122" spans="1:27">
      <c r="A122" s="6">
        <f ca="1">LN((RAND()^(-Results!$E$4))-1)</f>
        <v>5.0363388300835146</v>
      </c>
      <c r="B122" s="6">
        <f ca="1">LN((RAND()^(-Results!$E$4))-1)</f>
        <v>0.40417449169114406</v>
      </c>
      <c r="C122" s="6">
        <f ca="1">LN((RAND()^(-Results!$E$4))-1)</f>
        <v>3.1677192544110468</v>
      </c>
      <c r="D122" s="6">
        <f ca="1">LN((RAND()^(-Results!$E$4))-1)</f>
        <v>1.2416056723748563</v>
      </c>
      <c r="E122" s="6">
        <f ca="1">LN((RAND()^(-Results!$E$4))-1)</f>
        <v>2.7060162302491899</v>
      </c>
      <c r="F122" s="6">
        <f ca="1">LN((RAND()^(-Results!$E$4))-1)</f>
        <v>2.6644093606930808</v>
      </c>
      <c r="G122" s="6">
        <f ca="1">LN((RAND()^(-Results!$E$4))-1)</f>
        <v>8.6536563468544045</v>
      </c>
      <c r="H122" s="6">
        <f t="shared" ca="1" si="10"/>
        <v>6.1766238098388513</v>
      </c>
      <c r="I122" s="10">
        <f ca="1">SUMPRODUCT(J122:O122,Results!B$12:G$12)+Results!$E$5*H122</f>
        <v>-4.4737867458143299</v>
      </c>
      <c r="J122" s="10">
        <f ca="1">SUMPRODUCT($A122:$F122,Results!$B$15:$G$15)</f>
        <v>8.0911917519128753</v>
      </c>
      <c r="K122" s="10">
        <f ca="1">SUMPRODUCT($A122:$F122,Results!$B$16:$G$16)</f>
        <v>-11.054359414262105</v>
      </c>
      <c r="L122" s="10">
        <f ca="1">SUMPRODUCT($A122:$F122,Results!$B$17:$G$17)</f>
        <v>-0.20204773023429112</v>
      </c>
      <c r="M122" s="10">
        <f ca="1">SUMPRODUCT($A122:$F122,Results!$B$18:$G$18)</f>
        <v>-14.512381789996521</v>
      </c>
      <c r="N122" s="10">
        <f ca="1">SUMPRODUCT($A122:$F122,Results!$B$19:$G$19)</f>
        <v>0.55849997881119973</v>
      </c>
      <c r="O122" s="10">
        <f ca="1">SUMPRODUCT($A122:$F122,Results!$B$20:$G$20)</f>
        <v>-12.313695210949035</v>
      </c>
      <c r="P122" s="10" cm="1">
        <f t="array" aca="1" ref="P122" ca="1">SUMPRODUCT(J122:O122,TRANSPOSE(BL$20:BL$25))+$AD$20-$BL$27</f>
        <v>-34.712786810457395</v>
      </c>
      <c r="Q122" s="10" cm="1">
        <f t="array" aca="1" ref="Q122" ca="1">SUMPRODUCT(J122:O122,TRANSPOSE(ES$20:ES$25))+$AD$20-$ES$27</f>
        <v>-39.55416112058785</v>
      </c>
      <c r="R122" s="10">
        <f ca="1">I122-Results!$E$5*H122</f>
        <v>-41.533529604847438</v>
      </c>
      <c r="S122" s="10" cm="1">
        <f t="array" aca="1" ref="S122" ca="1">SUMPRODUCT(J122:O122,TRANSPOSE(AR$28:AR$33))+$AD$20-$AC$26</f>
        <v>-21.907492900839991</v>
      </c>
      <c r="T122" s="10">
        <f ca="1">SUMPRODUCT(J122:O122,Results!K$9:P$9)</f>
        <v>-41.558802282448205</v>
      </c>
      <c r="U122" s="10">
        <f ca="1">SUMPRODUCT(J122:O122,Results!K$9:P$9)+$AD$20-$AC$31</f>
        <v>-41.488206971295867</v>
      </c>
      <c r="V122" s="10">
        <f t="shared" ca="1" si="11"/>
        <v>30.239000064643065</v>
      </c>
      <c r="W122" s="10">
        <f t="shared" ca="1" si="12"/>
        <v>35.08037437477352</v>
      </c>
      <c r="X122" s="10">
        <f t="shared" ca="1" si="13"/>
        <v>37.059742859033108</v>
      </c>
      <c r="Y122" s="10">
        <f t="shared" ca="1" si="14"/>
        <v>17.433706155025661</v>
      </c>
      <c r="Z122" s="10">
        <f t="shared" ca="1" si="15"/>
        <v>22.218403505480214</v>
      </c>
      <c r="AA122" s="10">
        <f t="shared" ca="1" si="16"/>
        <v>37.014420225481537</v>
      </c>
    </row>
    <row r="123" spans="1:27">
      <c r="A123" s="6">
        <f ca="1">LN((RAND()^(-Results!$E$4))-1)</f>
        <v>0.22987049206563953</v>
      </c>
      <c r="B123" s="6">
        <f ca="1">LN((RAND()^(-Results!$E$4))-1)</f>
        <v>2.2226363339791635</v>
      </c>
      <c r="C123" s="6">
        <f ca="1">LN((RAND()^(-Results!$E$4))-1)</f>
        <v>3.5551712312601413</v>
      </c>
      <c r="D123" s="6">
        <f ca="1">LN((RAND()^(-Results!$E$4))-1)</f>
        <v>5.7192859786232466</v>
      </c>
      <c r="E123" s="6">
        <f ca="1">LN((RAND()^(-Results!$E$4))-1)</f>
        <v>5.7182706716676926E-2</v>
      </c>
      <c r="F123" s="6">
        <f ca="1">LN((RAND()^(-Results!$E$4))-1)</f>
        <v>3.1900557532525573</v>
      </c>
      <c r="G123" s="6">
        <f ca="1">LN((RAND()^(-Results!$E$4))-1)</f>
        <v>2.2004395194063751</v>
      </c>
      <c r="H123" s="6">
        <f t="shared" ca="1" si="10"/>
        <v>-0.27659301760917865</v>
      </c>
      <c r="I123" s="10">
        <f ca="1">SUMPRODUCT(J123:O123,Results!B$12:G$12)+Results!$E$5*H123</f>
        <v>-19.517800631111331</v>
      </c>
      <c r="J123" s="10">
        <f ca="1">SUMPRODUCT($A123:$F123,Results!$B$15:$G$15)</f>
        <v>20.623851132448063</v>
      </c>
      <c r="K123" s="10">
        <f ca="1">SUMPRODUCT($A123:$F123,Results!$B$16:$G$16)</f>
        <v>-1.9232177608255352E-2</v>
      </c>
      <c r="L123" s="10">
        <f ca="1">SUMPRODUCT($A123:$F123,Results!$B$17:$G$17)</f>
        <v>-5.8723134150667402</v>
      </c>
      <c r="M123" s="10">
        <f ca="1">SUMPRODUCT($A123:$F123,Results!$B$18:$G$18)</f>
        <v>-24.760600977505312</v>
      </c>
      <c r="N123" s="10">
        <f ca="1">SUMPRODUCT($A123:$F123,Results!$B$19:$G$19)</f>
        <v>-17.746271332388247</v>
      </c>
      <c r="O123" s="10">
        <f ca="1">SUMPRODUCT($A123:$F123,Results!$B$20:$G$20)</f>
        <v>-29.269752453510275</v>
      </c>
      <c r="P123" s="10" cm="1">
        <f t="array" aca="1" ref="P123" ca="1">SUMPRODUCT(J123:O123,TRANSPOSE(BL$20:BL$25))+$AD$20-$BL$27</f>
        <v>-21.920051655017211</v>
      </c>
      <c r="Q123" s="10" cm="1">
        <f t="array" aca="1" ref="Q123" ca="1">SUMPRODUCT(J123:O123,TRANSPOSE(ES$20:ES$25))+$AD$20-$ES$27</f>
        <v>-19.912205506196344</v>
      </c>
      <c r="R123" s="10">
        <f ca="1">I123-Results!$E$5*H123</f>
        <v>-17.858242525456259</v>
      </c>
      <c r="S123" s="10" cm="1">
        <f t="array" aca="1" ref="S123" ca="1">SUMPRODUCT(J123:O123,TRANSPOSE(AR$28:AR$33))+$AD$20-$AC$26</f>
        <v>-35.012510509189873</v>
      </c>
      <c r="T123" s="10">
        <f ca="1">SUMPRODUCT(J123:O123,Results!K$9:P$9)</f>
        <v>-17.648308274176067</v>
      </c>
      <c r="U123" s="10">
        <f ca="1">SUMPRODUCT(J123:O123,Results!K$9:P$9)+$AD$20-$AC$31</f>
        <v>-17.577712963023725</v>
      </c>
      <c r="V123" s="10">
        <f t="shared" ca="1" si="11"/>
        <v>2.4022510239058796</v>
      </c>
      <c r="W123" s="10">
        <f t="shared" ca="1" si="12"/>
        <v>0.39440487508501221</v>
      </c>
      <c r="X123" s="10">
        <f t="shared" ca="1" si="13"/>
        <v>-1.6595581056550728</v>
      </c>
      <c r="Y123" s="10">
        <f t="shared" ca="1" si="14"/>
        <v>15.494709878078542</v>
      </c>
      <c r="Z123" s="10">
        <f t="shared" ca="1" si="15"/>
        <v>7.1743896201832129</v>
      </c>
      <c r="AA123" s="10">
        <f t="shared" ca="1" si="16"/>
        <v>-1.9400876680876067</v>
      </c>
    </row>
    <row r="124" spans="1:27">
      <c r="A124" s="6">
        <f ca="1">LN((RAND()^(-Results!$E$4))-1)</f>
        <v>3.8812953881905563</v>
      </c>
      <c r="B124" s="6">
        <f ca="1">LN((RAND()^(-Results!$E$4))-1)</f>
        <v>2.4047057603899482</v>
      </c>
      <c r="C124" s="6">
        <f ca="1">LN((RAND()^(-Results!$E$4))-1)</f>
        <v>1.1729301740359874</v>
      </c>
      <c r="D124" s="6">
        <f ca="1">LN((RAND()^(-Results!$E$4))-1)</f>
        <v>2.4919272759169848</v>
      </c>
      <c r="E124" s="6">
        <f ca="1">LN((RAND()^(-Results!$E$4))-1)</f>
        <v>-1.7499768709143397</v>
      </c>
      <c r="F124" s="6">
        <f ca="1">LN((RAND()^(-Results!$E$4))-1)</f>
        <v>1.730852859192364</v>
      </c>
      <c r="G124" s="6">
        <f ca="1">LN((RAND()^(-Results!$E$4))-1)</f>
        <v>3.2008751541800624</v>
      </c>
      <c r="H124" s="6">
        <f t="shared" ca="1" si="10"/>
        <v>0.72384261716450871</v>
      </c>
      <c r="I124" s="10">
        <f ca="1">SUMPRODUCT(J124:O124,Results!B$12:G$12)+Results!$E$5*H124</f>
        <v>-18.133544871525224</v>
      </c>
      <c r="J124" s="10">
        <f ca="1">SUMPRODUCT($A124:$F124,Results!$B$15:$G$15)</f>
        <v>2.9789053525976823</v>
      </c>
      <c r="K124" s="10">
        <f ca="1">SUMPRODUCT($A124:$F124,Results!$B$16:$G$16)</f>
        <v>-12.201106096008385</v>
      </c>
      <c r="L124" s="10">
        <f ca="1">SUMPRODUCT($A124:$F124,Results!$B$17:$G$17)</f>
        <v>-0.43571460285008445</v>
      </c>
      <c r="M124" s="10">
        <f ca="1">SUMPRODUCT($A124:$F124,Results!$B$18:$G$18)</f>
        <v>-14.65977761309529</v>
      </c>
      <c r="N124" s="10">
        <f ca="1">SUMPRODUCT($A124:$F124,Results!$B$19:$G$19)</f>
        <v>-5.1149994542395616</v>
      </c>
      <c r="O124" s="10">
        <f ca="1">SUMPRODUCT($A124:$F124,Results!$B$20:$G$20)</f>
        <v>-15.445341000981401</v>
      </c>
      <c r="P124" s="10" cm="1">
        <f t="array" aca="1" ref="P124" ca="1">SUMPRODUCT(J124:O124,TRANSPOSE(BL$20:BL$25))+$AD$20-$BL$27</f>
        <v>-23.453165645168696</v>
      </c>
      <c r="Q124" s="10" cm="1">
        <f t="array" aca="1" ref="Q124" ca="1">SUMPRODUCT(J124:O124,TRANSPOSE(ES$20:ES$25))+$AD$20-$ES$27</f>
        <v>-24.292402564175063</v>
      </c>
      <c r="R124" s="10">
        <f ca="1">I124-Results!$E$5*H124</f>
        <v>-22.476600574512275</v>
      </c>
      <c r="S124" s="10" cm="1">
        <f t="array" aca="1" ref="S124" ca="1">SUMPRODUCT(J124:O124,TRANSPOSE(AR$28:AR$33))+$AD$20-$AC$26</f>
        <v>-19.09575983102313</v>
      </c>
      <c r="T124" s="10">
        <f ca="1">SUMPRODUCT(J124:O124,Results!K$9:P$9)</f>
        <v>-21.792381622557954</v>
      </c>
      <c r="U124" s="10">
        <f ca="1">SUMPRODUCT(J124:O124,Results!K$9:P$9)+$AD$20-$AC$31</f>
        <v>-21.721786311405619</v>
      </c>
      <c r="V124" s="10">
        <f t="shared" ca="1" si="11"/>
        <v>5.3196207736434715</v>
      </c>
      <c r="W124" s="10">
        <f t="shared" ca="1" si="12"/>
        <v>6.1588576926498391</v>
      </c>
      <c r="X124" s="10">
        <f t="shared" ca="1" si="13"/>
        <v>4.3430557029870513</v>
      </c>
      <c r="Y124" s="10">
        <f t="shared" ca="1" si="14"/>
        <v>0.96221495949790636</v>
      </c>
      <c r="Z124" s="10">
        <f t="shared" ca="1" si="15"/>
        <v>8.5586453797693203</v>
      </c>
      <c r="AA124" s="10">
        <f t="shared" ca="1" si="16"/>
        <v>3.5882414398803952</v>
      </c>
    </row>
    <row r="125" spans="1:27">
      <c r="A125" s="6">
        <f ca="1">LN((RAND()^(-Results!$E$4))-1)</f>
        <v>1.3103645036690499</v>
      </c>
      <c r="B125" s="6">
        <f ca="1">LN((RAND()^(-Results!$E$4))-1)</f>
        <v>6.41737672755196</v>
      </c>
      <c r="C125" s="6">
        <f ca="1">LN((RAND()^(-Results!$E$4))-1)</f>
        <v>15.511721087664847</v>
      </c>
      <c r="D125" s="6">
        <f ca="1">LN((RAND()^(-Results!$E$4))-1)</f>
        <v>3.914444049070215</v>
      </c>
      <c r="E125" s="6">
        <f ca="1">LN((RAND()^(-Results!$E$4))-1)</f>
        <v>3.5111549670951514</v>
      </c>
      <c r="F125" s="6">
        <f ca="1">LN((RAND()^(-Results!$E$4))-1)</f>
        <v>4.7979297948702504</v>
      </c>
      <c r="G125" s="6">
        <f ca="1">LN((RAND()^(-Results!$E$4))-1)</f>
        <v>2.3897206777262747</v>
      </c>
      <c r="H125" s="6">
        <f t="shared" ca="1" si="10"/>
        <v>-8.7311859289278981E-2</v>
      </c>
      <c r="I125" s="10">
        <f ca="1">SUMPRODUCT(J125:O125,Results!B$12:G$12)+Results!$E$5*H125</f>
        <v>-94.60700632771163</v>
      </c>
      <c r="J125" s="10">
        <f ca="1">SUMPRODUCT($A125:$F125,Results!$B$15:$G$15)</f>
        <v>39.418457917336013</v>
      </c>
      <c r="K125" s="10">
        <f ca="1">SUMPRODUCT($A125:$F125,Results!$B$16:$G$16)</f>
        <v>-1.106001885685977</v>
      </c>
      <c r="L125" s="10">
        <f ca="1">SUMPRODUCT($A125:$F125,Results!$B$17:$G$17)</f>
        <v>-23.772834954385573</v>
      </c>
      <c r="M125" s="10">
        <f ca="1">SUMPRODUCT($A125:$F125,Results!$B$18:$G$18)</f>
        <v>-84.857180651450136</v>
      </c>
      <c r="N125" s="10">
        <f ca="1">SUMPRODUCT($A125:$F125,Results!$B$19:$G$19)</f>
        <v>-28.442995753980441</v>
      </c>
      <c r="O125" s="10">
        <f ca="1">SUMPRODUCT($A125:$F125,Results!$B$20:$G$20)</f>
        <v>-43.846208634063785</v>
      </c>
      <c r="P125" s="10" cm="1">
        <f t="array" aca="1" ref="P125" ca="1">SUMPRODUCT(J125:O125,TRANSPOSE(BL$20:BL$25))+$AD$20-$BL$27</f>
        <v>-96.638680154458172</v>
      </c>
      <c r="Q125" s="10" cm="1">
        <f t="array" aca="1" ref="Q125" ca="1">SUMPRODUCT(J125:O125,TRANSPOSE(ES$20:ES$25))+$AD$20-$ES$27</f>
        <v>-98.042281083338693</v>
      </c>
      <c r="R125" s="10">
        <f ca="1">I125-Results!$E$5*H125</f>
        <v>-94.083135171975954</v>
      </c>
      <c r="S125" s="10" cm="1">
        <f t="array" aca="1" ref="S125" ca="1">SUMPRODUCT(J125:O125,TRANSPOSE(AR$28:AR$33))+$AD$20-$AC$26</f>
        <v>-105.82266072356879</v>
      </c>
      <c r="T125" s="10">
        <f ca="1">SUMPRODUCT(J125:O125,Results!K$9:P$9)</f>
        <v>-99.378522117149728</v>
      </c>
      <c r="U125" s="10">
        <f ca="1">SUMPRODUCT(J125:O125,Results!K$9:P$9)+$AD$20-$AC$31</f>
        <v>-99.307926805997397</v>
      </c>
      <c r="V125" s="10">
        <f t="shared" ca="1" si="11"/>
        <v>2.0316738267465411</v>
      </c>
      <c r="W125" s="10">
        <f t="shared" ca="1" si="12"/>
        <v>3.4352747556270629</v>
      </c>
      <c r="X125" s="10">
        <f t="shared" ca="1" si="13"/>
        <v>-0.52387115573567655</v>
      </c>
      <c r="Y125" s="10">
        <f t="shared" ca="1" si="14"/>
        <v>11.215654395857158</v>
      </c>
      <c r="Z125" s="10">
        <f t="shared" ca="1" si="15"/>
        <v>-67.914816076417083</v>
      </c>
      <c r="AA125" s="10">
        <f t="shared" ca="1" si="16"/>
        <v>4.7009204782857665</v>
      </c>
    </row>
    <row r="126" spans="1:27">
      <c r="A126" s="6">
        <f ca="1">LN((RAND()^(-Results!$E$4))-1)</f>
        <v>7.7524074987002702</v>
      </c>
      <c r="B126" s="6">
        <f ca="1">LN((RAND()^(-Results!$E$4))-1)</f>
        <v>0.57070862392586486</v>
      </c>
      <c r="C126" s="6">
        <f ca="1">LN((RAND()^(-Results!$E$4))-1)</f>
        <v>2.8385666855985541</v>
      </c>
      <c r="D126" s="6">
        <f ca="1">LN((RAND()^(-Results!$E$4))-1)</f>
        <v>2.5581101150801264</v>
      </c>
      <c r="E126" s="6">
        <f ca="1">LN((RAND()^(-Results!$E$4))-1)</f>
        <v>2.8132102374090997</v>
      </c>
      <c r="F126" s="6">
        <f ca="1">LN((RAND()^(-Results!$E$4))-1)</f>
        <v>2.0379052874057031</v>
      </c>
      <c r="G126" s="6">
        <f ca="1">LN((RAND()^(-Results!$E$4))-1)</f>
        <v>1.4799485152839889</v>
      </c>
      <c r="H126" s="6">
        <f t="shared" ca="1" si="10"/>
        <v>-0.99708402173156485</v>
      </c>
      <c r="I126" s="10">
        <f ca="1">SUMPRODUCT(J126:O126,Results!B$12:G$12)+Results!$E$5*H126</f>
        <v>-45.879262954071869</v>
      </c>
      <c r="J126" s="10">
        <f ca="1">SUMPRODUCT($A126:$F126,Results!$B$15:$G$15)</f>
        <v>2.7664195057808545</v>
      </c>
      <c r="K126" s="10">
        <f ca="1">SUMPRODUCT($A126:$F126,Results!$B$16:$G$16)</f>
        <v>-16.139102184684312</v>
      </c>
      <c r="L126" s="10">
        <f ca="1">SUMPRODUCT($A126:$F126,Results!$B$17:$G$17)</f>
        <v>4.1300847931020659</v>
      </c>
      <c r="M126" s="10">
        <f ca="1">SUMPRODUCT($A126:$F126,Results!$B$18:$G$18)</f>
        <v>-11.712340255584841</v>
      </c>
      <c r="N126" s="10">
        <f ca="1">SUMPRODUCT($A126:$F126,Results!$B$19:$G$19)</f>
        <v>0.59655485630923466</v>
      </c>
      <c r="O126" s="10">
        <f ca="1">SUMPRODUCT($A126:$F126,Results!$B$20:$G$20)</f>
        <v>-13.650090029392953</v>
      </c>
      <c r="P126" s="10" cm="1">
        <f t="array" aca="1" ref="P126" ca="1">SUMPRODUCT(J126:O126,TRANSPOSE(BL$20:BL$25))+$AD$20-$BL$27</f>
        <v>-30.013908283562948</v>
      </c>
      <c r="Q126" s="10" cm="1">
        <f t="array" aca="1" ref="Q126" ca="1">SUMPRODUCT(J126:O126,TRANSPOSE(ES$20:ES$25))+$AD$20-$ES$27</f>
        <v>-36.044035200661867</v>
      </c>
      <c r="R126" s="10">
        <f ca="1">I126-Results!$E$5*H126</f>
        <v>-39.896758823682482</v>
      </c>
      <c r="S126" s="10" cm="1">
        <f t="array" aca="1" ref="S126" ca="1">SUMPRODUCT(J126:O126,TRANSPOSE(AR$28:AR$33))+$AD$20-$AC$26</f>
        <v>-14.459236093114491</v>
      </c>
      <c r="T126" s="10">
        <f ca="1">SUMPRODUCT(J126:O126,Results!K$9:P$9)</f>
        <v>-38.847395660067711</v>
      </c>
      <c r="U126" s="10">
        <f ca="1">SUMPRODUCT(J126:O126,Results!K$9:P$9)+$AD$20-$AC$31</f>
        <v>-38.776800348915373</v>
      </c>
      <c r="V126" s="10">
        <f t="shared" ca="1" si="11"/>
        <v>-15.865354670508921</v>
      </c>
      <c r="W126" s="10">
        <f t="shared" ca="1" si="12"/>
        <v>-9.8352277534100025</v>
      </c>
      <c r="X126" s="10">
        <f t="shared" ca="1" si="13"/>
        <v>-5.9825041303893869</v>
      </c>
      <c r="Y126" s="10">
        <f t="shared" ca="1" si="14"/>
        <v>-31.420026860957378</v>
      </c>
      <c r="Z126" s="10">
        <f t="shared" ca="1" si="15"/>
        <v>-19.187072702777325</v>
      </c>
      <c r="AA126" s="10">
        <f t="shared" ca="1" si="16"/>
        <v>-7.1024626051564965</v>
      </c>
    </row>
    <row r="127" spans="1:27">
      <c r="A127" s="6">
        <f ca="1">LN((RAND()^(-Results!$E$4))-1)</f>
        <v>0.52470135144181185</v>
      </c>
      <c r="B127" s="6">
        <f ca="1">LN((RAND()^(-Results!$E$4))-1)</f>
        <v>5.6011076796890258</v>
      </c>
      <c r="C127" s="6">
        <f ca="1">LN((RAND()^(-Results!$E$4))-1)</f>
        <v>4.2507635830143737</v>
      </c>
      <c r="D127" s="6">
        <f ca="1">LN((RAND()^(-Results!$E$4))-1)</f>
        <v>-1.6735035978307582</v>
      </c>
      <c r="E127" s="6">
        <f ca="1">LN((RAND()^(-Results!$E$4))-1)</f>
        <v>-1.7743779154400461</v>
      </c>
      <c r="F127" s="6">
        <f ca="1">LN((RAND()^(-Results!$E$4))-1)</f>
        <v>-1.2023214806170599</v>
      </c>
      <c r="G127" s="6">
        <f ca="1">LN((RAND()^(-Results!$E$4))-1)</f>
        <v>2.3560381891607296</v>
      </c>
      <c r="H127" s="6">
        <f t="shared" ca="1" si="10"/>
        <v>-0.1209943478548241</v>
      </c>
      <c r="I127" s="10">
        <f ca="1">SUMPRODUCT(J127:O127,Results!B$12:G$12)+Results!$E$5*H127</f>
        <v>-24.367142435838055</v>
      </c>
      <c r="J127" s="10">
        <f ca="1">SUMPRODUCT($A127:$F127,Results!$B$15:$G$15)</f>
        <v>-4.7651640206434021</v>
      </c>
      <c r="K127" s="10">
        <f ca="1">SUMPRODUCT($A127:$F127,Results!$B$16:$G$16)</f>
        <v>-6.5161906294582934</v>
      </c>
      <c r="L127" s="10">
        <f ca="1">SUMPRODUCT($A127:$F127,Results!$B$17:$G$17)</f>
        <v>-9.0243849873852149</v>
      </c>
      <c r="M127" s="10">
        <f ca="1">SUMPRODUCT($A127:$F127,Results!$B$18:$G$18)</f>
        <v>-31.694556378571924</v>
      </c>
      <c r="N127" s="10">
        <f ca="1">SUMPRODUCT($A127:$F127,Results!$B$19:$G$19)</f>
        <v>-6.1472242721882386</v>
      </c>
      <c r="O127" s="10">
        <f ca="1">SUMPRODUCT($A127:$F127,Results!$B$20:$G$20)</f>
        <v>-6.4948783130978818</v>
      </c>
      <c r="P127" s="10" cm="1">
        <f t="array" aca="1" ref="P127" ca="1">SUMPRODUCT(J127:O127,TRANSPOSE(BL$20:BL$25))+$AD$20-$BL$27</f>
        <v>-31.402728953759087</v>
      </c>
      <c r="Q127" s="10" cm="1">
        <f t="array" aca="1" ref="Q127" ca="1">SUMPRODUCT(J127:O127,TRANSPOSE(ES$20:ES$25))+$AD$20-$ES$27</f>
        <v>-28.962590276841723</v>
      </c>
      <c r="R127" s="10">
        <f ca="1">I127-Results!$E$5*H127</f>
        <v>-23.641176348709109</v>
      </c>
      <c r="S127" s="10" cm="1">
        <f t="array" aca="1" ref="S127" ca="1">SUMPRODUCT(J127:O127,TRANSPOSE(AR$28:AR$33))+$AD$20-$AC$26</f>
        <v>-30.67689393984702</v>
      </c>
      <c r="T127" s="10">
        <f ca="1">SUMPRODUCT(J127:O127,Results!K$9:P$9)</f>
        <v>-26.275175373082526</v>
      </c>
      <c r="U127" s="10">
        <f ca="1">SUMPRODUCT(J127:O127,Results!K$9:P$9)+$AD$20-$AC$31</f>
        <v>-26.204580061930184</v>
      </c>
      <c r="V127" s="10">
        <f t="shared" ca="1" si="11"/>
        <v>7.0355865179210326</v>
      </c>
      <c r="W127" s="10">
        <f t="shared" ca="1" si="12"/>
        <v>4.5954478410036685</v>
      </c>
      <c r="X127" s="10">
        <f t="shared" ca="1" si="13"/>
        <v>-0.7259660871289455</v>
      </c>
      <c r="Y127" s="10">
        <f t="shared" ca="1" si="14"/>
        <v>6.3097515040089647</v>
      </c>
      <c r="Z127" s="10">
        <f t="shared" ca="1" si="15"/>
        <v>2.3250478154564895</v>
      </c>
      <c r="AA127" s="10">
        <f t="shared" ca="1" si="16"/>
        <v>1.8374376260921288</v>
      </c>
    </row>
    <row r="128" spans="1:27">
      <c r="A128" s="6">
        <f ca="1">LN((RAND()^(-Results!$E$4))-1)</f>
        <v>-0.70406979174953754</v>
      </c>
      <c r="B128" s="6">
        <f ca="1">LN((RAND()^(-Results!$E$4))-1)</f>
        <v>6.9731140998089112</v>
      </c>
      <c r="C128" s="6">
        <f ca="1">LN((RAND()^(-Results!$E$4))-1)</f>
        <v>4.4890620093004046</v>
      </c>
      <c r="D128" s="6">
        <f ca="1">LN((RAND()^(-Results!$E$4))-1)</f>
        <v>2.3362384472274864</v>
      </c>
      <c r="E128" s="6">
        <f ca="1">LN((RAND()^(-Results!$E$4))-1)</f>
        <v>7.8184952635856018</v>
      </c>
      <c r="F128" s="6">
        <f ca="1">LN((RAND()^(-Results!$E$4))-1)</f>
        <v>4.0223521664112507</v>
      </c>
      <c r="G128" s="6">
        <f ca="1">LN((RAND()^(-Results!$E$4))-1)</f>
        <v>1.2805650705551117</v>
      </c>
      <c r="H128" s="6">
        <f t="shared" ca="1" si="10"/>
        <v>-1.196467466460442</v>
      </c>
      <c r="I128" s="10">
        <f ca="1">SUMPRODUCT(J128:O128,Results!B$12:G$12)+Results!$E$5*H128</f>
        <v>-35.45205425088308</v>
      </c>
      <c r="J128" s="10">
        <f ca="1">SUMPRODUCT($A128:$F128,Results!$B$15:$G$15)</f>
        <v>14.230165914874725</v>
      </c>
      <c r="K128" s="10">
        <f ca="1">SUMPRODUCT($A128:$F128,Results!$B$16:$G$16)</f>
        <v>-5.8331161530796454</v>
      </c>
      <c r="L128" s="10">
        <f ca="1">SUMPRODUCT($A128:$F128,Results!$B$17:$G$17)</f>
        <v>-10.597740424791342</v>
      </c>
      <c r="M128" s="10">
        <f ca="1">SUMPRODUCT($A128:$F128,Results!$B$18:$G$18)</f>
        <v>-30.139920752823084</v>
      </c>
      <c r="N128" s="10">
        <f ca="1">SUMPRODUCT($A128:$F128,Results!$B$19:$G$19)</f>
        <v>-9.3551595264834155</v>
      </c>
      <c r="O128" s="10">
        <f ca="1">SUMPRODUCT($A128:$F128,Results!$B$20:$G$20)</f>
        <v>-39.301357721477615</v>
      </c>
      <c r="P128" s="10" cm="1">
        <f t="array" aca="1" ref="P128" ca="1">SUMPRODUCT(J128:O128,TRANSPOSE(BL$20:BL$25))+$AD$20-$BL$27</f>
        <v>-34.640324266459338</v>
      </c>
      <c r="Q128" s="10" cm="1">
        <f t="array" aca="1" ref="Q128" ca="1">SUMPRODUCT(J128:O128,TRANSPOSE(ES$20:ES$25))+$AD$20-$ES$27</f>
        <v>-28.455100610153636</v>
      </c>
      <c r="R128" s="10">
        <f ca="1">I128-Results!$E$5*H128</f>
        <v>-28.273249452120428</v>
      </c>
      <c r="S128" s="10" cm="1">
        <f t="array" aca="1" ref="S128" ca="1">SUMPRODUCT(J128:O128,TRANSPOSE(AR$28:AR$33))+$AD$20-$AC$26</f>
        <v>-48.480821050316031</v>
      </c>
      <c r="T128" s="10">
        <f ca="1">SUMPRODUCT(J128:O128,Results!K$9:P$9)</f>
        <v>-29.677079619820304</v>
      </c>
      <c r="U128" s="10">
        <f ca="1">SUMPRODUCT(J128:O128,Results!K$9:P$9)+$AD$20-$AC$31</f>
        <v>-29.606484308667969</v>
      </c>
      <c r="V128" s="10">
        <f t="shared" ca="1" si="11"/>
        <v>-0.81172998442374222</v>
      </c>
      <c r="W128" s="10">
        <f t="shared" ca="1" si="12"/>
        <v>-6.9969536407294441</v>
      </c>
      <c r="X128" s="10">
        <f t="shared" ca="1" si="13"/>
        <v>-7.178804798762652</v>
      </c>
      <c r="Y128" s="10">
        <f t="shared" ca="1" si="14"/>
        <v>13.028766799432951</v>
      </c>
      <c r="Z128" s="10">
        <f t="shared" ca="1" si="15"/>
        <v>-8.7598639995885357</v>
      </c>
      <c r="AA128" s="10">
        <f t="shared" ca="1" si="16"/>
        <v>-5.8455699422151106</v>
      </c>
    </row>
    <row r="129" spans="1:27">
      <c r="A129" s="6">
        <f ca="1">LN((RAND()^(-Results!$E$4))-1)</f>
        <v>9.2177979323962784</v>
      </c>
      <c r="B129" s="6">
        <f ca="1">LN((RAND()^(-Results!$E$4))-1)</f>
        <v>1.509415423869862</v>
      </c>
      <c r="C129" s="6">
        <f ca="1">LN((RAND()^(-Results!$E$4))-1)</f>
        <v>-0.56358977219620476</v>
      </c>
      <c r="D129" s="6">
        <f ca="1">LN((RAND()^(-Results!$E$4))-1)</f>
        <v>1.4882487701887619</v>
      </c>
      <c r="E129" s="6">
        <f ca="1">LN((RAND()^(-Results!$E$4))-1)</f>
        <v>6.1093600861095405</v>
      </c>
      <c r="F129" s="6">
        <f ca="1">LN((RAND()^(-Results!$E$4))-1)</f>
        <v>0.59707432833987117</v>
      </c>
      <c r="G129" s="6">
        <f ca="1">LN((RAND()^(-Results!$E$4))-1)</f>
        <v>3.2635780771698499</v>
      </c>
      <c r="H129" s="6">
        <f t="shared" ca="1" si="10"/>
        <v>0.78654554015429623</v>
      </c>
      <c r="I129" s="10">
        <f ca="1">SUMPRODUCT(J129:O129,Results!B$12:G$12)+Results!$E$5*H129</f>
        <v>-13.986084966361517</v>
      </c>
      <c r="J129" s="10">
        <f ca="1">SUMPRODUCT($A129:$F129,Results!$B$15:$G$15)</f>
        <v>-14.188576261625002</v>
      </c>
      <c r="K129" s="10">
        <f ca="1">SUMPRODUCT($A129:$F129,Results!$B$16:$G$16)</f>
        <v>-22.193942103788242</v>
      </c>
      <c r="L129" s="10">
        <f ca="1">SUMPRODUCT($A129:$F129,Results!$B$17:$G$17)</f>
        <v>11.430919325129242</v>
      </c>
      <c r="M129" s="10">
        <f ca="1">SUMPRODUCT($A129:$F129,Results!$B$18:$G$18)</f>
        <v>8.3820353721181657</v>
      </c>
      <c r="N129" s="10">
        <f ca="1">SUMPRODUCT($A129:$F129,Results!$B$19:$G$19)</f>
        <v>10.463938285280523</v>
      </c>
      <c r="O129" s="10">
        <f ca="1">SUMPRODUCT($A129:$F129,Results!$B$20:$G$20)</f>
        <v>-9.9367257342244013</v>
      </c>
      <c r="P129" s="10" cm="1">
        <f t="array" aca="1" ref="P129" ca="1">SUMPRODUCT(J129:O129,TRANSPOSE(BL$20:BL$25))+$AD$20-$BL$27</f>
        <v>-6.9478722673786777</v>
      </c>
      <c r="Q129" s="10" cm="1">
        <f t="array" aca="1" ref="Q129" ca="1">SUMPRODUCT(J129:O129,TRANSPOSE(ES$20:ES$25))+$AD$20-$ES$27</f>
        <v>-11.312901422413589</v>
      </c>
      <c r="R129" s="10">
        <f ca="1">I129-Results!$E$5*H129</f>
        <v>-18.705358207287293</v>
      </c>
      <c r="S129" s="10" cm="1">
        <f t="array" aca="1" ref="S129" ca="1">SUMPRODUCT(J129:O129,TRANSPOSE(AR$28:AR$33))+$AD$20-$AC$26</f>
        <v>11.656463391274507</v>
      </c>
      <c r="T129" s="10">
        <f ca="1">SUMPRODUCT(J129:O129,Results!K$9:P$9)</f>
        <v>-16.173717075658537</v>
      </c>
      <c r="U129" s="10">
        <f ca="1">SUMPRODUCT(J129:O129,Results!K$9:P$9)+$AD$20-$AC$31</f>
        <v>-16.103121764506195</v>
      </c>
      <c r="V129" s="10">
        <f t="shared" ca="1" si="11"/>
        <v>-7.0382126989828393</v>
      </c>
      <c r="W129" s="10">
        <f t="shared" ca="1" si="12"/>
        <v>-2.6731835439479283</v>
      </c>
      <c r="X129" s="10">
        <f t="shared" ca="1" si="13"/>
        <v>4.7192732409257765</v>
      </c>
      <c r="Y129" s="10">
        <f t="shared" ca="1" si="14"/>
        <v>-25.642548357636024</v>
      </c>
      <c r="Z129" s="10">
        <f t="shared" ca="1" si="15"/>
        <v>12.706105284933027</v>
      </c>
      <c r="AA129" s="10">
        <f t="shared" ca="1" si="16"/>
        <v>2.117036798144678</v>
      </c>
    </row>
    <row r="130" spans="1:27">
      <c r="A130" s="6">
        <f ca="1">LN((RAND()^(-Results!$E$4))-1)</f>
        <v>2.5827566616919118</v>
      </c>
      <c r="B130" s="6">
        <f ca="1">LN((RAND()^(-Results!$E$4))-1)</f>
        <v>-1.5165492120311046</v>
      </c>
      <c r="C130" s="6">
        <f ca="1">LN((RAND()^(-Results!$E$4))-1)</f>
        <v>-1.0844741486559546</v>
      </c>
      <c r="D130" s="6">
        <f ca="1">LN((RAND()^(-Results!$E$4))-1)</f>
        <v>6.6834956279373481</v>
      </c>
      <c r="E130" s="6">
        <f ca="1">LN((RAND()^(-Results!$E$4))-1)</f>
        <v>2.0848402876378151</v>
      </c>
      <c r="F130" s="6">
        <f ca="1">LN((RAND()^(-Results!$E$4))-1)</f>
        <v>4.9258542559629221</v>
      </c>
      <c r="G130" s="6">
        <f ca="1">LN((RAND()^(-Results!$E$4))-1)</f>
        <v>1.0993162847367293</v>
      </c>
      <c r="H130" s="6">
        <f t="shared" ca="1" si="10"/>
        <v>-1.3777162522788244</v>
      </c>
      <c r="I130" s="10">
        <f ca="1">SUMPRODUCT(J130:O130,Results!B$12:G$12)+Results!$E$5*H130</f>
        <v>-15.647455699452447</v>
      </c>
      <c r="J130" s="10">
        <f ca="1">SUMPRODUCT($A130:$F130,Results!$B$15:$G$15)</f>
        <v>19.25600114162409</v>
      </c>
      <c r="K130" s="10">
        <f ca="1">SUMPRODUCT($A130:$F130,Results!$B$16:$G$16)</f>
        <v>-4.4885092145424865</v>
      </c>
      <c r="L130" s="10">
        <f ca="1">SUMPRODUCT($A130:$F130,Results!$B$17:$G$17)</f>
        <v>4.3869625411970468</v>
      </c>
      <c r="M130" s="10">
        <f ca="1">SUMPRODUCT($A130:$F130,Results!$B$18:$G$18)</f>
        <v>4.5173811324855881</v>
      </c>
      <c r="N130" s="10">
        <f ca="1">SUMPRODUCT($A130:$F130,Results!$B$19:$G$19)</f>
        <v>-7.0890682087500068</v>
      </c>
      <c r="O130" s="10">
        <f ca="1">SUMPRODUCT($A130:$F130,Results!$B$20:$G$20)</f>
        <v>-26.508832788100438</v>
      </c>
      <c r="P130" s="10" cm="1">
        <f t="array" aca="1" ref="P130" ca="1">SUMPRODUCT(J130:O130,TRANSPOSE(BL$20:BL$25))+$AD$20-$BL$27</f>
        <v>-3.7775139594261269</v>
      </c>
      <c r="Q130" s="10" cm="1">
        <f t="array" aca="1" ref="Q130" ca="1">SUMPRODUCT(J130:O130,TRANSPOSE(ES$20:ES$25))+$AD$20-$ES$27</f>
        <v>-4.7658468051962508</v>
      </c>
      <c r="R130" s="10">
        <f ca="1">I130-Results!$E$5*H130</f>
        <v>-7.3811581857795012</v>
      </c>
      <c r="S130" s="10" cm="1">
        <f t="array" aca="1" ref="S130" ca="1">SUMPRODUCT(J130:O130,TRANSPOSE(AR$28:AR$33))+$AD$20-$AC$26</f>
        <v>-8.2508936672102777</v>
      </c>
      <c r="T130" s="10">
        <f ca="1">SUMPRODUCT(J130:O130,Results!K$9:P$9)</f>
        <v>-4.2593756240933578</v>
      </c>
      <c r="U130" s="10">
        <f ca="1">SUMPRODUCT(J130:O130,Results!K$9:P$9)+$AD$20-$AC$31</f>
        <v>-4.1887803129410202</v>
      </c>
      <c r="V130" s="10">
        <f t="shared" ca="1" si="11"/>
        <v>-11.86994174002632</v>
      </c>
      <c r="W130" s="10">
        <f t="shared" ca="1" si="12"/>
        <v>-10.881608894256196</v>
      </c>
      <c r="X130" s="10">
        <f t="shared" ca="1" si="13"/>
        <v>-8.2662975136729457</v>
      </c>
      <c r="Y130" s="10">
        <f t="shared" ca="1" si="14"/>
        <v>-7.3965620322421692</v>
      </c>
      <c r="Z130" s="10">
        <f t="shared" ca="1" si="15"/>
        <v>11.044734551842097</v>
      </c>
      <c r="AA130" s="10">
        <f t="shared" ca="1" si="16"/>
        <v>-11.458675386511427</v>
      </c>
    </row>
    <row r="131" spans="1:27">
      <c r="A131" s="6">
        <f ca="1">LN((RAND()^(-Results!$E$4))-1)</f>
        <v>0.34188376483777133</v>
      </c>
      <c r="B131" s="6">
        <f ca="1">LN((RAND()^(-Results!$E$4))-1)</f>
        <v>-0.64835008032061192</v>
      </c>
      <c r="C131" s="6">
        <f ca="1">LN((RAND()^(-Results!$E$4))-1)</f>
        <v>0.15906120475694216</v>
      </c>
      <c r="D131" s="6">
        <f ca="1">LN((RAND()^(-Results!$E$4))-1)</f>
        <v>0.22529032625803008</v>
      </c>
      <c r="E131" s="6">
        <f ca="1">LN((RAND()^(-Results!$E$4))-1)</f>
        <v>-0.23017231436612806</v>
      </c>
      <c r="F131" s="6">
        <f ca="1">LN((RAND()^(-Results!$E$4))-1)</f>
        <v>5.4681911200883055</v>
      </c>
      <c r="G131" s="6">
        <f ca="1">LN((RAND()^(-Results!$E$4))-1)</f>
        <v>2.7078408690597726</v>
      </c>
      <c r="H131" s="6">
        <f t="shared" ref="H131:H194" ca="1" si="17">G131-$AL$10</f>
        <v>0.23080833204421891</v>
      </c>
      <c r="I131" s="10">
        <f ca="1">SUMPRODUCT(J131:O131,Results!B$12:G$12)+Results!$E$5*H131</f>
        <v>-34.495358331628047</v>
      </c>
      <c r="J131" s="10">
        <f ca="1">SUMPRODUCT($A131:$F131,Results!$B$15:$G$15)</f>
        <v>19.362992126801799</v>
      </c>
      <c r="K131" s="10">
        <f ca="1">SUMPRODUCT($A131:$F131,Results!$B$16:$G$16)</f>
        <v>-5.8617892102303752</v>
      </c>
      <c r="L131" s="10">
        <f ca="1">SUMPRODUCT($A131:$F131,Results!$B$17:$G$17)</f>
        <v>-4.8887459970169234</v>
      </c>
      <c r="M131" s="10">
        <f ca="1">SUMPRODUCT($A131:$F131,Results!$B$18:$G$18)</f>
        <v>-8.1271935672468167</v>
      </c>
      <c r="N131" s="10">
        <f ca="1">SUMPRODUCT($A131:$F131,Results!$B$19:$G$19)</f>
        <v>1.7620245412207374</v>
      </c>
      <c r="O131" s="10">
        <f ca="1">SUMPRODUCT($A131:$F131,Results!$B$20:$G$20)</f>
        <v>-13.749003727727217</v>
      </c>
      <c r="P131" s="10" cm="1">
        <f t="array" aca="1" ref="P131" ca="1">SUMPRODUCT(J131:O131,TRANSPOSE(BL$20:BL$25))+$AD$20-$BL$27</f>
        <v>-36.590297986306901</v>
      </c>
      <c r="Q131" s="10" cm="1">
        <f t="array" aca="1" ref="Q131" ca="1">SUMPRODUCT(J131:O131,TRANSPOSE(ES$20:ES$25))+$AD$20-$ES$27</f>
        <v>-38.611210732676085</v>
      </c>
      <c r="R131" s="10">
        <f ca="1">I131-Results!$E$5*H131</f>
        <v>-35.880208323893363</v>
      </c>
      <c r="S131" s="10" cm="1">
        <f t="array" aca="1" ref="S131" ca="1">SUMPRODUCT(J131:O131,TRANSPOSE(AR$28:AR$33))+$AD$20-$AC$26</f>
        <v>-28.944639369149066</v>
      </c>
      <c r="T131" s="10">
        <f ca="1">SUMPRODUCT(J131:O131,Results!K$9:P$9)</f>
        <v>-36.056287048509439</v>
      </c>
      <c r="U131" s="10">
        <f ca="1">SUMPRODUCT(J131:O131,Results!K$9:P$9)+$AD$20-$AC$31</f>
        <v>-35.985691737357101</v>
      </c>
      <c r="V131" s="10">
        <f t="shared" ref="V131:V194" ca="1" si="18">I131-P131</f>
        <v>2.0949396546788535</v>
      </c>
      <c r="W131" s="10">
        <f t="shared" ref="W131:W194" ca="1" si="19">I131-Q131</f>
        <v>4.1158524010480377</v>
      </c>
      <c r="X131" s="10">
        <f t="shared" ref="X131:X194" ca="1" si="20">I131-R131</f>
        <v>1.3848499922653161</v>
      </c>
      <c r="Y131" s="10">
        <f t="shared" ref="Y131:Y194" ca="1" si="21">I131-S131</f>
        <v>-5.5507189624789817</v>
      </c>
      <c r="Z131" s="10">
        <f t="shared" ref="Z131:Z194" ca="1" si="22">I131-$AD$20</f>
        <v>-7.8031680803335028</v>
      </c>
      <c r="AA131" s="10">
        <f t="shared" ref="AA131:AA194" ca="1" si="23">I131-U131</f>
        <v>1.4903334057290536</v>
      </c>
    </row>
    <row r="132" spans="1:27">
      <c r="A132" s="6">
        <f ca="1">LN((RAND()^(-Results!$E$4))-1)</f>
        <v>4.7295778410083216</v>
      </c>
      <c r="B132" s="6">
        <f ca="1">LN((RAND()^(-Results!$E$4))-1)</f>
        <v>3.9626082958707158</v>
      </c>
      <c r="C132" s="6">
        <f ca="1">LN((RAND()^(-Results!$E$4))-1)</f>
        <v>3.8538571756589888</v>
      </c>
      <c r="D132" s="6">
        <f ca="1">LN((RAND()^(-Results!$E$4))-1)</f>
        <v>5.0145358375971494</v>
      </c>
      <c r="E132" s="6">
        <f ca="1">LN((RAND()^(-Results!$E$4))-1)</f>
        <v>-2.051940183753564</v>
      </c>
      <c r="F132" s="6">
        <f ca="1">LN((RAND()^(-Results!$E$4))-1)</f>
        <v>-0.96547269421887461</v>
      </c>
      <c r="G132" s="6">
        <f ca="1">LN((RAND()^(-Results!$E$4))-1)</f>
        <v>10.154097652080448</v>
      </c>
      <c r="H132" s="6">
        <f t="shared" ca="1" si="17"/>
        <v>7.6770651150648952</v>
      </c>
      <c r="I132" s="10">
        <f ca="1">SUMPRODUCT(J132:O132,Results!B$12:G$12)+Results!$E$5*H132</f>
        <v>33.229380001937031</v>
      </c>
      <c r="J132" s="10">
        <f ca="1">SUMPRODUCT($A132:$F132,Results!$B$15:$G$15)</f>
        <v>-1.1974805121050847</v>
      </c>
      <c r="K132" s="10">
        <f ca="1">SUMPRODUCT($A132:$F132,Results!$B$16:$G$16)</f>
        <v>-9.2434188009312663</v>
      </c>
      <c r="L132" s="10">
        <f ca="1">SUMPRODUCT($A132:$F132,Results!$B$17:$G$17)</f>
        <v>-9.6277429755378674E-2</v>
      </c>
      <c r="M132" s="10">
        <f ca="1">SUMPRODUCT($A132:$F132,Results!$B$18:$G$18)</f>
        <v>-25.707022013725137</v>
      </c>
      <c r="N132" s="10">
        <f ca="1">SUMPRODUCT($A132:$F132,Results!$B$19:$G$19)</f>
        <v>-15.697585619338676</v>
      </c>
      <c r="O132" s="10">
        <f ca="1">SUMPRODUCT($A132:$F132,Results!$B$20:$G$20)</f>
        <v>-18.487654390411809</v>
      </c>
      <c r="P132" s="10" cm="1">
        <f t="array" aca="1" ref="P132" ca="1">SUMPRODUCT(J132:O132,TRANSPOSE(BL$20:BL$25))+$AD$20-$BL$27</f>
        <v>-14.23224116437531</v>
      </c>
      <c r="Q132" s="10" cm="1">
        <f t="array" aca="1" ref="Q132" ca="1">SUMPRODUCT(J132:O132,TRANSPOSE(ES$20:ES$25))+$AD$20-$ES$27</f>
        <v>-13.920695615780176</v>
      </c>
      <c r="R132" s="10">
        <f ca="1">I132-Results!$E$5*H132</f>
        <v>-12.83301068845234</v>
      </c>
      <c r="S132" s="10" cm="1">
        <f t="array" aca="1" ref="S132" ca="1">SUMPRODUCT(J132:O132,TRANSPOSE(AR$28:AR$33))+$AD$20-$AC$26</f>
        <v>-18.514594272153786</v>
      </c>
      <c r="T132" s="10">
        <f ca="1">SUMPRODUCT(J132:O132,Results!K$9:P$9)</f>
        <v>-12.23460939770478</v>
      </c>
      <c r="U132" s="10">
        <f ca="1">SUMPRODUCT(J132:O132,Results!K$9:P$9)+$AD$20-$AC$31</f>
        <v>-12.164014086552438</v>
      </c>
      <c r="V132" s="10">
        <f t="shared" ca="1" si="18"/>
        <v>47.461621166312341</v>
      </c>
      <c r="W132" s="10">
        <f t="shared" ca="1" si="19"/>
        <v>47.150075617717206</v>
      </c>
      <c r="X132" s="10">
        <f t="shared" ca="1" si="20"/>
        <v>46.062390690389371</v>
      </c>
      <c r="Y132" s="10">
        <f t="shared" ca="1" si="21"/>
        <v>51.743974274090817</v>
      </c>
      <c r="Z132" s="10">
        <f t="shared" ca="1" si="22"/>
        <v>59.921570253231579</v>
      </c>
      <c r="AA132" s="10">
        <f t="shared" ca="1" si="23"/>
        <v>45.393394088489472</v>
      </c>
    </row>
    <row r="133" spans="1:27">
      <c r="A133" s="6">
        <f ca="1">LN((RAND()^(-Results!$E$4))-1)</f>
        <v>2.2617045459544936</v>
      </c>
      <c r="B133" s="6">
        <f ca="1">LN((RAND()^(-Results!$E$4))-1)</f>
        <v>-3.2604207364736655</v>
      </c>
      <c r="C133" s="6">
        <f ca="1">LN((RAND()^(-Results!$E$4))-1)</f>
        <v>1.8647237603787088</v>
      </c>
      <c r="D133" s="6">
        <f ca="1">LN((RAND()^(-Results!$E$4))-1)</f>
        <v>1.6471216514832163</v>
      </c>
      <c r="E133" s="6">
        <f ca="1">LN((RAND()^(-Results!$E$4))-1)</f>
        <v>0.85208595989093738</v>
      </c>
      <c r="F133" s="6">
        <f ca="1">LN((RAND()^(-Results!$E$4))-1)</f>
        <v>5.6828995114435639</v>
      </c>
      <c r="G133" s="6">
        <f ca="1">LN((RAND()^(-Results!$E$4))-1)</f>
        <v>-2.4699232438204897</v>
      </c>
      <c r="H133" s="6">
        <f t="shared" ca="1" si="17"/>
        <v>-4.9469557808360438</v>
      </c>
      <c r="I133" s="10">
        <f ca="1">SUMPRODUCT(J133:O133,Results!B$12:G$12)+Results!$E$5*H133</f>
        <v>-75.253702906271741</v>
      </c>
      <c r="J133" s="10">
        <f ca="1">SUMPRODUCT($A133:$F133,Results!$B$15:$G$15)</f>
        <v>25.231740286337995</v>
      </c>
      <c r="K133" s="10">
        <f ca="1">SUMPRODUCT($A133:$F133,Results!$B$16:$G$16)</f>
        <v>-3.7691436539548619</v>
      </c>
      <c r="L133" s="10">
        <f ca="1">SUMPRODUCT($A133:$F133,Results!$B$17:$G$17)</f>
        <v>-2.3845442834059227</v>
      </c>
      <c r="M133" s="10">
        <f ca="1">SUMPRODUCT($A133:$F133,Results!$B$18:$G$18)</f>
        <v>-8.5092869955826647</v>
      </c>
      <c r="N133" s="10">
        <f ca="1">SUMPRODUCT($A133:$F133,Results!$B$19:$G$19)</f>
        <v>0.35317915435553915</v>
      </c>
      <c r="O133" s="10">
        <f ca="1">SUMPRODUCT($A133:$F133,Results!$B$20:$G$20)</f>
        <v>-11.839041641739291</v>
      </c>
      <c r="P133" s="10" cm="1">
        <f t="array" aca="1" ref="P133" ca="1">SUMPRODUCT(J133:O133,TRANSPOSE(BL$20:BL$25))+$AD$20-$BL$27</f>
        <v>-39.15940323643887</v>
      </c>
      <c r="Q133" s="10" cm="1">
        <f t="array" aca="1" ref="Q133" ca="1">SUMPRODUCT(J133:O133,TRANSPOSE(ES$20:ES$25))+$AD$20-$ES$27</f>
        <v>-45.385463400052458</v>
      </c>
      <c r="R133" s="10">
        <f ca="1">I133-Results!$E$5*H133</f>
        <v>-45.571968221255474</v>
      </c>
      <c r="S133" s="10" cm="1">
        <f t="array" aca="1" ref="S133" ca="1">SUMPRODUCT(J133:O133,TRANSPOSE(AR$28:AR$33))+$AD$20-$AC$26</f>
        <v>-27.180764809565297</v>
      </c>
      <c r="T133" s="10">
        <f ca="1">SUMPRODUCT(J133:O133,Results!K$9:P$9)</f>
        <v>-45.414032633546398</v>
      </c>
      <c r="U133" s="10">
        <f ca="1">SUMPRODUCT(J133:O133,Results!K$9:P$9)+$AD$20-$AC$31</f>
        <v>-45.343437322394067</v>
      </c>
      <c r="V133" s="10">
        <f t="shared" ca="1" si="18"/>
        <v>-36.094299669832871</v>
      </c>
      <c r="W133" s="10">
        <f t="shared" ca="1" si="19"/>
        <v>-29.868239506219282</v>
      </c>
      <c r="X133" s="10">
        <f t="shared" ca="1" si="20"/>
        <v>-29.681734685016266</v>
      </c>
      <c r="Y133" s="10">
        <f t="shared" ca="1" si="21"/>
        <v>-48.072938096706444</v>
      </c>
      <c r="Z133" s="10">
        <f t="shared" ca="1" si="22"/>
        <v>-48.561512654977193</v>
      </c>
      <c r="AA133" s="10">
        <f t="shared" ca="1" si="23"/>
        <v>-29.910265583877674</v>
      </c>
    </row>
    <row r="134" spans="1:27">
      <c r="A134" s="6">
        <f ca="1">LN((RAND()^(-Results!$E$4))-1)</f>
        <v>1.8068020670186409</v>
      </c>
      <c r="B134" s="6">
        <f ca="1">LN((RAND()^(-Results!$E$4))-1)</f>
        <v>0.96220012683989387</v>
      </c>
      <c r="C134" s="6">
        <f ca="1">LN((RAND()^(-Results!$E$4))-1)</f>
        <v>3.2518102300375555</v>
      </c>
      <c r="D134" s="6">
        <f ca="1">LN((RAND()^(-Results!$E$4))-1)</f>
        <v>2.8242309860875578</v>
      </c>
      <c r="E134" s="6">
        <f ca="1">LN((RAND()^(-Results!$E$4))-1)</f>
        <v>2.5702339071135469</v>
      </c>
      <c r="F134" s="6">
        <f ca="1">LN((RAND()^(-Results!$E$4))-1)</f>
        <v>-2.1181106668697729</v>
      </c>
      <c r="G134" s="6">
        <f ca="1">LN((RAND()^(-Results!$E$4))-1)</f>
        <v>-1.9879170546918861</v>
      </c>
      <c r="H134" s="6">
        <f t="shared" ca="1" si="17"/>
        <v>-4.4649495917074393</v>
      </c>
      <c r="I134" s="10">
        <f ca="1">SUMPRODUCT(J134:O134,Results!B$12:G$12)+Results!$E$5*H134</f>
        <v>-22.388340275278964</v>
      </c>
      <c r="J134" s="10">
        <f ca="1">SUMPRODUCT($A134:$F134,Results!$B$15:$G$15)</f>
        <v>-2.3423040533653046</v>
      </c>
      <c r="K134" s="10">
        <f ca="1">SUMPRODUCT($A134:$F134,Results!$B$16:$G$16)</f>
        <v>2.4401756069400302</v>
      </c>
      <c r="L134" s="10">
        <f ca="1">SUMPRODUCT($A134:$F134,Results!$B$17:$G$17)</f>
        <v>1.7365280105811989</v>
      </c>
      <c r="M134" s="10">
        <f ca="1">SUMPRODUCT($A134:$F134,Results!$B$18:$G$18)</f>
        <v>-9.0380275079690886</v>
      </c>
      <c r="N134" s="10">
        <f ca="1">SUMPRODUCT($A134:$F134,Results!$B$19:$G$19)</f>
        <v>-8.6179522599956577</v>
      </c>
      <c r="O134" s="10">
        <f ca="1">SUMPRODUCT($A134:$F134,Results!$B$20:$G$20)</f>
        <v>-5.2328974904382832</v>
      </c>
      <c r="P134" s="10" cm="1">
        <f t="array" aca="1" ref="P134" ca="1">SUMPRODUCT(J134:O134,TRANSPOSE(BL$20:BL$25))+$AD$20-$BL$27</f>
        <v>6.7601893548320113</v>
      </c>
      <c r="Q134" s="10" cm="1">
        <f t="array" aca="1" ref="Q134" ca="1">SUMPRODUCT(J134:O134,TRANSPOSE(ES$20:ES$25))+$AD$20-$ES$27</f>
        <v>6.852797294290859</v>
      </c>
      <c r="R134" s="10">
        <f ca="1">I134-Results!$E$5*H134</f>
        <v>4.4013572749656724</v>
      </c>
      <c r="S134" s="10" cm="1">
        <f t="array" aca="1" ref="S134" ca="1">SUMPRODUCT(J134:O134,TRANSPOSE(AR$28:AR$33))+$AD$20-$AC$26</f>
        <v>1.8694195668123434</v>
      </c>
      <c r="T134" s="10">
        <f ca="1">SUMPRODUCT(J134:O134,Results!K$9:P$9)</f>
        <v>4.5189196998020842</v>
      </c>
      <c r="U134" s="10">
        <f ca="1">SUMPRODUCT(J134:O134,Results!K$9:P$9)+$AD$20-$AC$31</f>
        <v>4.5895150109544218</v>
      </c>
      <c r="V134" s="10">
        <f t="shared" ca="1" si="18"/>
        <v>-29.148529630110975</v>
      </c>
      <c r="W134" s="10">
        <f t="shared" ca="1" si="19"/>
        <v>-29.241137569569823</v>
      </c>
      <c r="X134" s="10">
        <f t="shared" ca="1" si="20"/>
        <v>-26.789697550244636</v>
      </c>
      <c r="Y134" s="10">
        <f t="shared" ca="1" si="21"/>
        <v>-24.257759842091307</v>
      </c>
      <c r="Z134" s="10">
        <f t="shared" ca="1" si="22"/>
        <v>4.3038499760155808</v>
      </c>
      <c r="AA134" s="10">
        <f t="shared" ca="1" si="23"/>
        <v>-26.977855286233385</v>
      </c>
    </row>
    <row r="135" spans="1:27">
      <c r="A135" s="6">
        <f ca="1">LN((RAND()^(-Results!$E$4))-1)</f>
        <v>3.4942366677434302</v>
      </c>
      <c r="B135" s="6">
        <f ca="1">LN((RAND()^(-Results!$E$4))-1)</f>
        <v>2.7628105151399267</v>
      </c>
      <c r="C135" s="6">
        <f ca="1">LN((RAND()^(-Results!$E$4))-1)</f>
        <v>-0.98250331801518165</v>
      </c>
      <c r="D135" s="6">
        <f ca="1">LN((RAND()^(-Results!$E$4))-1)</f>
        <v>1.4645092943413998</v>
      </c>
      <c r="E135" s="6">
        <f ca="1">LN((RAND()^(-Results!$E$4))-1)</f>
        <v>1.5541995968697957</v>
      </c>
      <c r="F135" s="6">
        <f ca="1">LN((RAND()^(-Results!$E$4))-1)</f>
        <v>5.0238135488643678</v>
      </c>
      <c r="G135" s="6">
        <f ca="1">LN((RAND()^(-Results!$E$4))-1)</f>
        <v>7.9240900868758342</v>
      </c>
      <c r="H135" s="6">
        <f t="shared" ca="1" si="17"/>
        <v>5.4470575498602809</v>
      </c>
      <c r="I135" s="10">
        <f ca="1">SUMPRODUCT(J135:O135,Results!B$12:G$12)+Results!$E$5*H135</f>
        <v>1.4914493105694859</v>
      </c>
      <c r="J135" s="10">
        <f ca="1">SUMPRODUCT($A135:$F135,Results!$B$15:$G$15)</f>
        <v>7.6961786277595934</v>
      </c>
      <c r="K135" s="10">
        <f ca="1">SUMPRODUCT($A135:$F135,Results!$B$16:$G$16)</f>
        <v>-17.405781607554676</v>
      </c>
      <c r="L135" s="10">
        <f ca="1">SUMPRODUCT($A135:$F135,Results!$B$17:$G$17)</f>
        <v>-0.84193297135769196</v>
      </c>
      <c r="M135" s="10">
        <f ca="1">SUMPRODUCT($A135:$F135,Results!$B$18:$G$18)</f>
        <v>-6.5434345196007779</v>
      </c>
      <c r="N135" s="10">
        <f ca="1">SUMPRODUCT($A135:$F135,Results!$B$19:$G$19)</f>
        <v>3.0036507121864959</v>
      </c>
      <c r="O135" s="10">
        <f ca="1">SUMPRODUCT($A135:$F135,Results!$B$20:$G$20)</f>
        <v>-24.047784147960861</v>
      </c>
      <c r="P135" s="10" cm="1">
        <f t="array" aca="1" ref="P135" ca="1">SUMPRODUCT(J135:O135,TRANSPOSE(BL$20:BL$25))+$AD$20-$BL$27</f>
        <v>-32.081033312491975</v>
      </c>
      <c r="Q135" s="10" cm="1">
        <f t="array" aca="1" ref="Q135" ca="1">SUMPRODUCT(J135:O135,TRANSPOSE(ES$20:ES$25))+$AD$20-$ES$27</f>
        <v>-32.043026387831063</v>
      </c>
      <c r="R135" s="10">
        <f ca="1">I135-Results!$E$5*H135</f>
        <v>-31.190895988592196</v>
      </c>
      <c r="S135" s="10" cm="1">
        <f t="array" aca="1" ref="S135" ca="1">SUMPRODUCT(J135:O135,TRANSPOSE(AR$28:AR$33))+$AD$20-$AC$26</f>
        <v>-24.756720126025819</v>
      </c>
      <c r="T135" s="10">
        <f ca="1">SUMPRODUCT(J135:O135,Results!K$9:P$9)</f>
        <v>-30.040738261622771</v>
      </c>
      <c r="U135" s="10">
        <f ca="1">SUMPRODUCT(J135:O135,Results!K$9:P$9)+$AD$20-$AC$31</f>
        <v>-29.970142950470429</v>
      </c>
      <c r="V135" s="10">
        <f t="shared" ca="1" si="18"/>
        <v>33.572482623061461</v>
      </c>
      <c r="W135" s="10">
        <f t="shared" ca="1" si="19"/>
        <v>33.534475698400549</v>
      </c>
      <c r="X135" s="10">
        <f t="shared" ca="1" si="20"/>
        <v>32.682345299161682</v>
      </c>
      <c r="Y135" s="10">
        <f t="shared" ca="1" si="21"/>
        <v>26.248169436595305</v>
      </c>
      <c r="Z135" s="10">
        <f t="shared" ca="1" si="22"/>
        <v>28.18363956186403</v>
      </c>
      <c r="AA135" s="10">
        <f t="shared" ca="1" si="23"/>
        <v>31.461592261039915</v>
      </c>
    </row>
    <row r="136" spans="1:27">
      <c r="A136" s="6">
        <f ca="1">LN((RAND()^(-Results!$E$4))-1)</f>
        <v>9.453208079310885</v>
      </c>
      <c r="B136" s="6">
        <f ca="1">LN((RAND()^(-Results!$E$4))-1)</f>
        <v>-1.0115288189368095</v>
      </c>
      <c r="C136" s="6">
        <f ca="1">LN((RAND()^(-Results!$E$4))-1)</f>
        <v>5.2255421800097439</v>
      </c>
      <c r="D136" s="6">
        <f ca="1">LN((RAND()^(-Results!$E$4))-1)</f>
        <v>7.1056958267255945</v>
      </c>
      <c r="E136" s="6">
        <f ca="1">LN((RAND()^(-Results!$E$4))-1)</f>
        <v>10.09373993221093</v>
      </c>
      <c r="F136" s="6">
        <f ca="1">LN((RAND()^(-Results!$E$4))-1)</f>
        <v>-1.1248831941657262</v>
      </c>
      <c r="G136" s="6">
        <f ca="1">LN((RAND()^(-Results!$E$4))-1)</f>
        <v>5.7481751682822466</v>
      </c>
      <c r="H136" s="6">
        <f t="shared" ca="1" si="17"/>
        <v>3.2711426312666929</v>
      </c>
      <c r="I136" s="10">
        <f ca="1">SUMPRODUCT(J136:O136,Results!B$12:G$12)+Results!$E$5*H136</f>
        <v>7.1267128131706787</v>
      </c>
      <c r="J136" s="10">
        <f ca="1">SUMPRODUCT($A136:$F136,Results!$B$15:$G$15)</f>
        <v>-1.1653579014667073</v>
      </c>
      <c r="K136" s="10">
        <f ca="1">SUMPRODUCT($A136:$F136,Results!$B$16:$G$16)</f>
        <v>-6.5137871475735665</v>
      </c>
      <c r="L136" s="10">
        <f ca="1">SUMPRODUCT($A136:$F136,Results!$B$17:$G$17)</f>
        <v>12.486010932484291</v>
      </c>
      <c r="M136" s="10">
        <f ca="1">SUMPRODUCT($A136:$F136,Results!$B$18:$G$18)</f>
        <v>-3.0228797326926853</v>
      </c>
      <c r="N136" s="10">
        <f ca="1">SUMPRODUCT($A136:$F136,Results!$B$19:$G$19)</f>
        <v>-6.7193129766475321</v>
      </c>
      <c r="O136" s="10">
        <f ca="1">SUMPRODUCT($A136:$F136,Results!$B$20:$G$20)</f>
        <v>-16.132271623341339</v>
      </c>
      <c r="P136" s="10" cm="1">
        <f t="array" aca="1" ref="P136" ca="1">SUMPRODUCT(J136:O136,TRANSPOSE(BL$20:BL$25))+$AD$20-$BL$27</f>
        <v>6.9834983398104065</v>
      </c>
      <c r="Q136" s="10" cm="1">
        <f t="array" aca="1" ref="Q136" ca="1">SUMPRODUCT(J136:O136,TRANSPOSE(ES$20:ES$25))+$AD$20-$ES$27</f>
        <v>0.45795570089740067</v>
      </c>
      <c r="R136" s="10">
        <f ca="1">I136-Results!$E$5*H136</f>
        <v>-12.500142974429478</v>
      </c>
      <c r="S136" s="10" cm="1">
        <f t="array" aca="1" ref="S136" ca="1">SUMPRODUCT(J136:O136,TRANSPOSE(AR$28:AR$33))+$AD$20-$AC$26</f>
        <v>11.491137332642193</v>
      </c>
      <c r="T136" s="10">
        <f ca="1">SUMPRODUCT(J136:O136,Results!K$9:P$9)</f>
        <v>-9.9272327821561905</v>
      </c>
      <c r="U136" s="10">
        <f ca="1">SUMPRODUCT(J136:O136,Results!K$9:P$9)+$AD$20-$AC$31</f>
        <v>-9.8566374710038538</v>
      </c>
      <c r="V136" s="10">
        <f t="shared" ca="1" si="18"/>
        <v>0.14321447336027227</v>
      </c>
      <c r="W136" s="10">
        <f t="shared" ca="1" si="19"/>
        <v>6.6687571122732781</v>
      </c>
      <c r="X136" s="10">
        <f t="shared" ca="1" si="20"/>
        <v>19.626855787600157</v>
      </c>
      <c r="Y136" s="10">
        <f t="shared" ca="1" si="21"/>
        <v>-4.3644245194715143</v>
      </c>
      <c r="Z136" s="10">
        <f t="shared" ca="1" si="22"/>
        <v>33.818903064465225</v>
      </c>
      <c r="AA136" s="10">
        <f t="shared" ca="1" si="23"/>
        <v>16.983350284174534</v>
      </c>
    </row>
    <row r="137" spans="1:27">
      <c r="A137" s="6">
        <f ca="1">LN((RAND()^(-Results!$E$4))-1)</f>
        <v>1.2420659721256531</v>
      </c>
      <c r="B137" s="6">
        <f ca="1">LN((RAND()^(-Results!$E$4))-1)</f>
        <v>0.23685897380084359</v>
      </c>
      <c r="C137" s="6">
        <f ca="1">LN((RAND()^(-Results!$E$4))-1)</f>
        <v>3.4610780029632191</v>
      </c>
      <c r="D137" s="6">
        <f ca="1">LN((RAND()^(-Results!$E$4))-1)</f>
        <v>3.2136804257906366</v>
      </c>
      <c r="E137" s="6">
        <f ca="1">LN((RAND()^(-Results!$E$4))-1)</f>
        <v>3.4680123391953721</v>
      </c>
      <c r="F137" s="6">
        <f ca="1">LN((RAND()^(-Results!$E$4))-1)</f>
        <v>1.2402571133862445E-2</v>
      </c>
      <c r="G137" s="6">
        <f ca="1">LN((RAND()^(-Results!$E$4))-1)</f>
        <v>1.6135323771754977</v>
      </c>
      <c r="H137" s="6">
        <f t="shared" ca="1" si="17"/>
        <v>-0.86350015984005601</v>
      </c>
      <c r="I137" s="10">
        <f ca="1">SUMPRODUCT(J137:O137,Results!B$12:G$12)+Results!$E$5*H137</f>
        <v>-10.975696154184124</v>
      </c>
      <c r="J137" s="10">
        <f ca="1">SUMPRODUCT($A137:$F137,Results!$B$15:$G$15)</f>
        <v>7.0348831475565072</v>
      </c>
      <c r="K137" s="10">
        <f ca="1">SUMPRODUCT($A137:$F137,Results!$B$16:$G$16)</f>
        <v>3.1288281088152448</v>
      </c>
      <c r="L137" s="10">
        <f ca="1">SUMPRODUCT($A137:$F137,Results!$B$17:$G$17)</f>
        <v>-0.14641416564776047</v>
      </c>
      <c r="M137" s="10">
        <f ca="1">SUMPRODUCT($A137:$F137,Results!$B$18:$G$18)</f>
        <v>-10.530921253565182</v>
      </c>
      <c r="N137" s="10">
        <f ca="1">SUMPRODUCT($A137:$F137,Results!$B$19:$G$19)</f>
        <v>-8.6351573865496665</v>
      </c>
      <c r="O137" s="10">
        <f ca="1">SUMPRODUCT($A137:$F137,Results!$B$20:$G$20)</f>
        <v>-10.843161924470932</v>
      </c>
      <c r="P137" s="10" cm="1">
        <f t="array" aca="1" ref="P137" ca="1">SUMPRODUCT(J137:O137,TRANSPOSE(BL$20:BL$25))+$AD$20-$BL$27</f>
        <v>-2.8417639313714638</v>
      </c>
      <c r="Q137" s="10" cm="1">
        <f t="array" aca="1" ref="Q137" ca="1">SUMPRODUCT(J137:O137,TRANSPOSE(ES$20:ES$25))+$AD$20-$ES$27</f>
        <v>-3.3297242092618831</v>
      </c>
      <c r="R137" s="10">
        <f ca="1">I137-Results!$E$5*H137</f>
        <v>-5.7946951951437882</v>
      </c>
      <c r="S137" s="10" cm="1">
        <f t="array" aca="1" ref="S137" ca="1">SUMPRODUCT(J137:O137,TRANSPOSE(AR$28:AR$33))+$AD$20-$AC$26</f>
        <v>-7.8329285866072667</v>
      </c>
      <c r="T137" s="10">
        <f ca="1">SUMPRODUCT(J137:O137,Results!K$9:P$9)</f>
        <v>-5.7374700897724544</v>
      </c>
      <c r="U137" s="10">
        <f ca="1">SUMPRODUCT(J137:O137,Results!K$9:P$9)+$AD$20-$AC$31</f>
        <v>-5.6668747786201159</v>
      </c>
      <c r="V137" s="10">
        <f t="shared" ca="1" si="18"/>
        <v>-8.1339322228126605</v>
      </c>
      <c r="W137" s="10">
        <f t="shared" ca="1" si="19"/>
        <v>-7.6459719449222412</v>
      </c>
      <c r="X137" s="10">
        <f t="shared" ca="1" si="20"/>
        <v>-5.1810009590403361</v>
      </c>
      <c r="Y137" s="10">
        <f t="shared" ca="1" si="21"/>
        <v>-3.1427675675768576</v>
      </c>
      <c r="Z137" s="10">
        <f t="shared" ca="1" si="22"/>
        <v>15.71649409711042</v>
      </c>
      <c r="AA137" s="10">
        <f t="shared" ca="1" si="23"/>
        <v>-5.3088213755640083</v>
      </c>
    </row>
    <row r="138" spans="1:27">
      <c r="A138" s="6">
        <f ca="1">LN((RAND()^(-Results!$E$4))-1)</f>
        <v>3.797378449728634</v>
      </c>
      <c r="B138" s="6">
        <f ca="1">LN((RAND()^(-Results!$E$4))-1)</f>
        <v>-2.4309175231342679</v>
      </c>
      <c r="C138" s="6">
        <f ca="1">LN((RAND()^(-Results!$E$4))-1)</f>
        <v>0.76081791839399848</v>
      </c>
      <c r="D138" s="6">
        <f ca="1">LN((RAND()^(-Results!$E$4))-1)</f>
        <v>1.9678679166641255</v>
      </c>
      <c r="E138" s="6">
        <f ca="1">LN((RAND()^(-Results!$E$4))-1)</f>
        <v>1.1557807188747631</v>
      </c>
      <c r="F138" s="6">
        <f ca="1">LN((RAND()^(-Results!$E$4))-1)</f>
        <v>1.5417378643606732</v>
      </c>
      <c r="G138" s="6">
        <f ca="1">LN((RAND()^(-Results!$E$4))-1)</f>
        <v>1.965990339087516</v>
      </c>
      <c r="H138" s="6">
        <f t="shared" ca="1" si="17"/>
        <v>-0.51104219792803773</v>
      </c>
      <c r="I138" s="10">
        <f ca="1">SUMPRODUCT(J138:O138,Results!B$12:G$12)+Results!$E$5*H138</f>
        <v>-20.481860268375893</v>
      </c>
      <c r="J138" s="10">
        <f ca="1">SUMPRODUCT($A138:$F138,Results!$B$15:$G$15)</f>
        <v>6.2328953418228608</v>
      </c>
      <c r="K138" s="10">
        <f ca="1">SUMPRODUCT($A138:$F138,Results!$B$16:$G$16)</f>
        <v>-4.4483691380623425</v>
      </c>
      <c r="L138" s="10">
        <f ca="1">SUMPRODUCT($A138:$F138,Results!$B$17:$G$17)</f>
        <v>4.3919065174859053</v>
      </c>
      <c r="M138" s="10">
        <f ca="1">SUMPRODUCT($A138:$F138,Results!$B$18:$G$18)</f>
        <v>1.807736959794497</v>
      </c>
      <c r="N138" s="10">
        <f ca="1">SUMPRODUCT($A138:$F138,Results!$B$19:$G$19)</f>
        <v>1.0325989673480769</v>
      </c>
      <c r="O138" s="10">
        <f ca="1">SUMPRODUCT($A138:$F138,Results!$B$20:$G$20)</f>
        <v>-2.9284400219942861</v>
      </c>
      <c r="P138" s="10" cm="1">
        <f t="array" aca="1" ref="P138" ca="1">SUMPRODUCT(J138:O138,TRANSPOSE(BL$20:BL$25))+$AD$20-$BL$27</f>
        <v>-9.8558955714354184</v>
      </c>
      <c r="Q138" s="10" cm="1">
        <f t="array" aca="1" ref="Q138" ca="1">SUMPRODUCT(J138:O138,TRANSPOSE(ES$20:ES$25))+$AD$20-$ES$27</f>
        <v>-14.825936690839114</v>
      </c>
      <c r="R138" s="10">
        <f ca="1">I138-Results!$E$5*H138</f>
        <v>-17.415607080807668</v>
      </c>
      <c r="S138" s="10" cm="1">
        <f t="array" aca="1" ref="S138" ca="1">SUMPRODUCT(J138:O138,TRANSPOSE(AR$28:AR$33))+$AD$20-$AC$26</f>
        <v>0.48799373878161489</v>
      </c>
      <c r="T138" s="10">
        <f ca="1">SUMPRODUCT(J138:O138,Results!K$9:P$9)</f>
        <v>-16.260518311209147</v>
      </c>
      <c r="U138" s="10">
        <f ca="1">SUMPRODUCT(J138:O138,Results!K$9:P$9)+$AD$20-$AC$31</f>
        <v>-16.189923000056805</v>
      </c>
      <c r="V138" s="10">
        <f t="shared" ca="1" si="18"/>
        <v>-10.625964696940475</v>
      </c>
      <c r="W138" s="10">
        <f t="shared" ca="1" si="19"/>
        <v>-5.6559235775367789</v>
      </c>
      <c r="X138" s="10">
        <f t="shared" ca="1" si="20"/>
        <v>-3.0662531875682255</v>
      </c>
      <c r="Y138" s="10">
        <f t="shared" ca="1" si="21"/>
        <v>-20.969854007157508</v>
      </c>
      <c r="Z138" s="10">
        <f t="shared" ca="1" si="22"/>
        <v>6.2103299829186511</v>
      </c>
      <c r="AA138" s="10">
        <f t="shared" ca="1" si="23"/>
        <v>-4.2919372683190886</v>
      </c>
    </row>
    <row r="139" spans="1:27">
      <c r="A139" s="6">
        <f ca="1">LN((RAND()^(-Results!$E$4))-1)</f>
        <v>3.0563355298909296</v>
      </c>
      <c r="B139" s="6">
        <f ca="1">LN((RAND()^(-Results!$E$4))-1)</f>
        <v>1.2567798934275369</v>
      </c>
      <c r="C139" s="6">
        <f ca="1">LN((RAND()^(-Results!$E$4))-1)</f>
        <v>1.476081610623821</v>
      </c>
      <c r="D139" s="6">
        <f ca="1">LN((RAND()^(-Results!$E$4))-1)</f>
        <v>3.4856835715162493</v>
      </c>
      <c r="E139" s="6">
        <f ca="1">LN((RAND()^(-Results!$E$4))-1)</f>
        <v>3.9618305603612702</v>
      </c>
      <c r="F139" s="6">
        <f ca="1">LN((RAND()^(-Results!$E$4))-1)</f>
        <v>1.5177937441750562</v>
      </c>
      <c r="G139" s="6">
        <f ca="1">LN((RAND()^(-Results!$E$4))-1)</f>
        <v>1.7083100490300065</v>
      </c>
      <c r="H139" s="6">
        <f t="shared" ca="1" si="17"/>
        <v>-0.76872248798554721</v>
      </c>
      <c r="I139" s="10">
        <f ca="1">SUMPRODUCT(J139:O139,Results!B$12:G$12)+Results!$E$5*H139</f>
        <v>-14.381656040325606</v>
      </c>
      <c r="J139" s="10">
        <f ca="1">SUMPRODUCT($A139:$F139,Results!$B$15:$G$15)</f>
        <v>4.5574391780100854</v>
      </c>
      <c r="K139" s="10">
        <f ca="1">SUMPRODUCT($A139:$F139,Results!$B$16:$G$16)</f>
        <v>-5.7324063703832397</v>
      </c>
      <c r="L139" s="10">
        <f ca="1">SUMPRODUCT($A139:$F139,Results!$B$17:$G$17)</f>
        <v>2.262236955140271</v>
      </c>
      <c r="M139" s="10">
        <f ca="1">SUMPRODUCT($A139:$F139,Results!$B$18:$G$18)</f>
        <v>-5.2344788674335385</v>
      </c>
      <c r="N139" s="10">
        <f ca="1">SUMPRODUCT($A139:$F139,Results!$B$19:$G$19)</f>
        <v>-4.2980327374618961</v>
      </c>
      <c r="O139" s="10">
        <f ca="1">SUMPRODUCT($A139:$F139,Results!$B$20:$G$20)</f>
        <v>-17.571815217596839</v>
      </c>
      <c r="P139" s="10" cm="1">
        <f t="array" aca="1" ref="P139" ca="1">SUMPRODUCT(J139:O139,TRANSPOSE(BL$20:BL$25))+$AD$20-$BL$27</f>
        <v>-6.543601627254688</v>
      </c>
      <c r="Q139" s="10" cm="1">
        <f t="array" aca="1" ref="Q139" ca="1">SUMPRODUCT(J139:O139,TRANSPOSE(ES$20:ES$25))+$AD$20-$ES$27</f>
        <v>-6.7779427178889478</v>
      </c>
      <c r="R139" s="10">
        <f ca="1">I139-Results!$E$5*H139</f>
        <v>-9.7693211124123227</v>
      </c>
      <c r="S139" s="10" cm="1">
        <f t="array" aca="1" ref="S139" ca="1">SUMPRODUCT(J139:O139,TRANSPOSE(AR$28:AR$33))+$AD$20-$AC$26</f>
        <v>-7.746262387253033</v>
      </c>
      <c r="T139" s="10">
        <f ca="1">SUMPRODUCT(J139:O139,Results!K$9:P$9)</f>
        <v>-8.6085474345561614</v>
      </c>
      <c r="U139" s="10">
        <f ca="1">SUMPRODUCT(J139:O139,Results!K$9:P$9)+$AD$20-$AC$31</f>
        <v>-8.5379521234038229</v>
      </c>
      <c r="V139" s="10">
        <f t="shared" ca="1" si="18"/>
        <v>-7.8380544130709175</v>
      </c>
      <c r="W139" s="10">
        <f t="shared" ca="1" si="19"/>
        <v>-7.6037133224366578</v>
      </c>
      <c r="X139" s="10">
        <f t="shared" ca="1" si="20"/>
        <v>-4.6123349279132828</v>
      </c>
      <c r="Y139" s="10">
        <f t="shared" ca="1" si="21"/>
        <v>-6.6353936530725726</v>
      </c>
      <c r="Z139" s="10">
        <f t="shared" ca="1" si="22"/>
        <v>12.310534210968939</v>
      </c>
      <c r="AA139" s="10">
        <f t="shared" ca="1" si="23"/>
        <v>-5.8437039169217826</v>
      </c>
    </row>
    <row r="140" spans="1:27">
      <c r="A140" s="6">
        <f ca="1">LN((RAND()^(-Results!$E$4))-1)</f>
        <v>-0.7392604886116324</v>
      </c>
      <c r="B140" s="6">
        <f ca="1">LN((RAND()^(-Results!$E$4))-1)</f>
        <v>-4.2309047863180318</v>
      </c>
      <c r="C140" s="6">
        <f ca="1">LN((RAND()^(-Results!$E$4))-1)</f>
        <v>-1.5617154248741929</v>
      </c>
      <c r="D140" s="6">
        <f ca="1">LN((RAND()^(-Results!$E$4))-1)</f>
        <v>1.2720347253374322</v>
      </c>
      <c r="E140" s="6">
        <f ca="1">LN((RAND()^(-Results!$E$4))-1)</f>
        <v>2.6215411013946208</v>
      </c>
      <c r="F140" s="6">
        <f ca="1">LN((RAND()^(-Results!$E$4))-1)</f>
        <v>9.614919893666217</v>
      </c>
      <c r="G140" s="6">
        <f ca="1">LN((RAND()^(-Results!$E$4))-1)</f>
        <v>0.9821471431122768</v>
      </c>
      <c r="H140" s="6">
        <f t="shared" ca="1" si="17"/>
        <v>-1.4948853939032769</v>
      </c>
      <c r="I140" s="10">
        <f ca="1">SUMPRODUCT(J140:O140,Results!B$12:G$12)+Results!$E$5*H140</f>
        <v>-51.740461036379202</v>
      </c>
      <c r="J140" s="10">
        <f ca="1">SUMPRODUCT($A140:$F140,Results!$B$15:$G$15)</f>
        <v>36.12529171330268</v>
      </c>
      <c r="K140" s="10">
        <f ca="1">SUMPRODUCT($A140:$F140,Results!$B$16:$G$16)</f>
        <v>-2.5595843490511516</v>
      </c>
      <c r="L140" s="10">
        <f ca="1">SUMPRODUCT($A140:$F140,Results!$B$17:$G$17)</f>
        <v>-3.7884793700386297</v>
      </c>
      <c r="M140" s="10">
        <f ca="1">SUMPRODUCT($A140:$F140,Results!$B$18:$G$18)</f>
        <v>4.6911049460710057</v>
      </c>
      <c r="N140" s="10">
        <f ca="1">SUMPRODUCT($A140:$F140,Results!$B$19:$G$19)</f>
        <v>5.9406613035246298</v>
      </c>
      <c r="O140" s="10">
        <f ca="1">SUMPRODUCT($A140:$F140,Results!$B$20:$G$20)</f>
        <v>-20.031266387217713</v>
      </c>
      <c r="P140" s="10" cm="1">
        <f t="array" aca="1" ref="P140" ca="1">SUMPRODUCT(J140:O140,TRANSPOSE(BL$20:BL$25))+$AD$20-$BL$27</f>
        <v>-39.25966004019137</v>
      </c>
      <c r="Q140" s="10" cm="1">
        <f t="array" aca="1" ref="Q140" ca="1">SUMPRODUCT(J140:O140,TRANSPOSE(ES$20:ES$25))+$AD$20-$ES$27</f>
        <v>-43.197639364056954</v>
      </c>
      <c r="R140" s="10">
        <f ca="1">I140-Results!$E$5*H140</f>
        <v>-42.771148672959541</v>
      </c>
      <c r="S140" s="10" cm="1">
        <f t="array" aca="1" ref="S140" ca="1">SUMPRODUCT(J140:O140,TRANSPOSE(AR$28:AR$33))+$AD$20-$AC$26</f>
        <v>-30.433317431516187</v>
      </c>
      <c r="T140" s="10">
        <f ca="1">SUMPRODUCT(J140:O140,Results!K$9:P$9)</f>
        <v>-41.883300871352652</v>
      </c>
      <c r="U140" s="10">
        <f ca="1">SUMPRODUCT(J140:O140,Results!K$9:P$9)+$AD$20-$AC$31</f>
        <v>-41.812705560200314</v>
      </c>
      <c r="V140" s="10">
        <f t="shared" ca="1" si="18"/>
        <v>-12.480800996187831</v>
      </c>
      <c r="W140" s="10">
        <f t="shared" ca="1" si="19"/>
        <v>-8.5428216723222477</v>
      </c>
      <c r="X140" s="10">
        <f t="shared" ca="1" si="20"/>
        <v>-8.969312363419661</v>
      </c>
      <c r="Y140" s="10">
        <f t="shared" ca="1" si="21"/>
        <v>-21.307143604863015</v>
      </c>
      <c r="Z140" s="10">
        <f t="shared" ca="1" si="22"/>
        <v>-25.048270785084657</v>
      </c>
      <c r="AA140" s="10">
        <f t="shared" ca="1" si="23"/>
        <v>-9.9277554761788878</v>
      </c>
    </row>
    <row r="141" spans="1:27">
      <c r="A141" s="6">
        <f ca="1">LN((RAND()^(-Results!$E$4))-1)</f>
        <v>2.891867032843221</v>
      </c>
      <c r="B141" s="6">
        <f ca="1">LN((RAND()^(-Results!$E$4))-1)</f>
        <v>0.6283173761323777</v>
      </c>
      <c r="C141" s="6">
        <f ca="1">LN((RAND()^(-Results!$E$4))-1)</f>
        <v>1.1181242550935626</v>
      </c>
      <c r="D141" s="6">
        <f ca="1">LN((RAND()^(-Results!$E$4))-1)</f>
        <v>1.2905790878870604</v>
      </c>
      <c r="E141" s="6">
        <f ca="1">LN((RAND()^(-Results!$E$4))-1)</f>
        <v>5.0706002168273043</v>
      </c>
      <c r="F141" s="6">
        <f ca="1">LN((RAND()^(-Results!$E$4))-1)</f>
        <v>7.9466724094311152</v>
      </c>
      <c r="G141" s="6">
        <f ca="1">LN((RAND()^(-Results!$E$4))-1)</f>
        <v>2.3855674206250779</v>
      </c>
      <c r="H141" s="6">
        <f t="shared" ca="1" si="17"/>
        <v>-9.1465116390475831E-2</v>
      </c>
      <c r="I141" s="10">
        <f ca="1">SUMPRODUCT(J141:O141,Results!B$12:G$12)+Results!$E$5*H141</f>
        <v>-55.301434415900225</v>
      </c>
      <c r="J141" s="10">
        <f ca="1">SUMPRODUCT($A141:$F141,Results!$B$15:$G$15)</f>
        <v>23.764632461900099</v>
      </c>
      <c r="K141" s="10">
        <f ca="1">SUMPRODUCT($A141:$F141,Results!$B$16:$G$16)</f>
        <v>-13.549278955795371</v>
      </c>
      <c r="L141" s="10">
        <f ca="1">SUMPRODUCT($A141:$F141,Results!$B$17:$G$17)</f>
        <v>-4.1847682640403665</v>
      </c>
      <c r="M141" s="10">
        <f ca="1">SUMPRODUCT($A141:$F141,Results!$B$18:$G$18)</f>
        <v>-11.11893789849465</v>
      </c>
      <c r="N141" s="10">
        <f ca="1">SUMPRODUCT($A141:$F141,Results!$B$19:$G$19)</f>
        <v>4.4001405937113649</v>
      </c>
      <c r="O141" s="10">
        <f ca="1">SUMPRODUCT($A141:$F141,Results!$B$20:$G$20)</f>
        <v>-28.652338615730173</v>
      </c>
      <c r="P141" s="10" cm="1">
        <f t="array" aca="1" ref="P141" ca="1">SUMPRODUCT(J141:O141,TRANSPOSE(BL$20:BL$25))+$AD$20-$BL$27</f>
        <v>-50.867288373332023</v>
      </c>
      <c r="Q141" s="10" cm="1">
        <f t="array" aca="1" ref="Q141" ca="1">SUMPRODUCT(J141:O141,TRANSPOSE(ES$20:ES$25))+$AD$20-$ES$27</f>
        <v>-53.736689274897216</v>
      </c>
      <c r="R141" s="10">
        <f ca="1">I141-Results!$E$5*H141</f>
        <v>-54.752643717557369</v>
      </c>
      <c r="S141" s="10" cm="1">
        <f t="array" aca="1" ref="S141" ca="1">SUMPRODUCT(J141:O141,TRANSPOSE(AR$28:AR$33))+$AD$20-$AC$26</f>
        <v>-40.488842588683234</v>
      </c>
      <c r="T141" s="10">
        <f ca="1">SUMPRODUCT(J141:O141,Results!K$9:P$9)</f>
        <v>-54.437170889189538</v>
      </c>
      <c r="U141" s="10">
        <f ca="1">SUMPRODUCT(J141:O141,Results!K$9:P$9)+$AD$20-$AC$31</f>
        <v>-54.3665755780372</v>
      </c>
      <c r="V141" s="10">
        <f t="shared" ca="1" si="18"/>
        <v>-4.4341460425682016</v>
      </c>
      <c r="W141" s="10">
        <f t="shared" ca="1" si="19"/>
        <v>-1.5647451410030087</v>
      </c>
      <c r="X141" s="10">
        <f t="shared" ca="1" si="20"/>
        <v>-0.54879069834285588</v>
      </c>
      <c r="Y141" s="10">
        <f t="shared" ca="1" si="21"/>
        <v>-14.812591827216991</v>
      </c>
      <c r="Z141" s="10">
        <f t="shared" ca="1" si="22"/>
        <v>-28.609244164605681</v>
      </c>
      <c r="AA141" s="10">
        <f t="shared" ca="1" si="23"/>
        <v>-0.93485883786302537</v>
      </c>
    </row>
    <row r="142" spans="1:27">
      <c r="A142" s="6">
        <f ca="1">LN((RAND()^(-Results!$E$4))-1)</f>
        <v>2.416720132786788</v>
      </c>
      <c r="B142" s="6">
        <f ca="1">LN((RAND()^(-Results!$E$4))-1)</f>
        <v>2.0030040417114385</v>
      </c>
      <c r="C142" s="6">
        <f ca="1">LN((RAND()^(-Results!$E$4))-1)</f>
        <v>6.93683702235914</v>
      </c>
      <c r="D142" s="6">
        <f ca="1">LN((RAND()^(-Results!$E$4))-1)</f>
        <v>2.6194980689802172</v>
      </c>
      <c r="E142" s="6">
        <f ca="1">LN((RAND()^(-Results!$E$4))-1)</f>
        <v>1.0843541618794028</v>
      </c>
      <c r="F142" s="6">
        <f ca="1">LN((RAND()^(-Results!$E$4))-1)</f>
        <v>4.4902869676924961</v>
      </c>
      <c r="G142" s="6">
        <f ca="1">LN((RAND()^(-Results!$E$4))-1)</f>
        <v>-4.190220901868023</v>
      </c>
      <c r="H142" s="6">
        <f t="shared" ca="1" si="17"/>
        <v>-6.6672534388835771</v>
      </c>
      <c r="I142" s="10">
        <f ca="1">SUMPRODUCT(J142:O142,Results!B$12:G$12)+Results!$E$5*H142</f>
        <v>-100.24424824001468</v>
      </c>
      <c r="J142" s="10">
        <f ca="1">SUMPRODUCT($A142:$F142,Results!$B$15:$G$15)</f>
        <v>25.184983528358867</v>
      </c>
      <c r="K142" s="10">
        <f ca="1">SUMPRODUCT($A142:$F142,Results!$B$16:$G$16)</f>
        <v>-5.5977114653166407</v>
      </c>
      <c r="L142" s="10">
        <f ca="1">SUMPRODUCT($A142:$F142,Results!$B$17:$G$17)</f>
        <v>-10.343095693404457</v>
      </c>
      <c r="M142" s="10">
        <f ca="1">SUMPRODUCT($A142:$F142,Results!$B$18:$G$18)</f>
        <v>-40.067943632843878</v>
      </c>
      <c r="N142" s="10">
        <f ca="1">SUMPRODUCT($A142:$F142,Results!$B$19:$G$19)</f>
        <v>-11.822855456649497</v>
      </c>
      <c r="O142" s="10">
        <f ca="1">SUMPRODUCT($A142:$F142,Results!$B$20:$G$20)</f>
        <v>-25.362093145464417</v>
      </c>
      <c r="P142" s="10" cm="1">
        <f t="array" aca="1" ref="P142" ca="1">SUMPRODUCT(J142:O142,TRANSPOSE(BL$20:BL$25))+$AD$20-$BL$27</f>
        <v>-59.248903573885578</v>
      </c>
      <c r="Q142" s="10" cm="1">
        <f t="array" aca="1" ref="Q142" ca="1">SUMPRODUCT(J142:O142,TRANSPOSE(ES$20:ES$25))+$AD$20-$ES$27</f>
        <v>-62.344109504664601</v>
      </c>
      <c r="R142" s="10">
        <f ca="1">I142-Results!$E$5*H142</f>
        <v>-60.240727606713222</v>
      </c>
      <c r="S142" s="10" cm="1">
        <f t="array" aca="1" ref="S142" ca="1">SUMPRODUCT(J142:O142,TRANSPOSE(AR$28:AR$33))+$AD$20-$AC$26</f>
        <v>-56.691878036726443</v>
      </c>
      <c r="T142" s="10">
        <f ca="1">SUMPRODUCT(J142:O142,Results!K$9:P$9)</f>
        <v>-62.087677077015698</v>
      </c>
      <c r="U142" s="10">
        <f ca="1">SUMPRODUCT(J142:O142,Results!K$9:P$9)+$AD$20-$AC$31</f>
        <v>-62.017081765863367</v>
      </c>
      <c r="V142" s="10">
        <f t="shared" ca="1" si="18"/>
        <v>-40.995344666129107</v>
      </c>
      <c r="W142" s="10">
        <f t="shared" ca="1" si="19"/>
        <v>-37.900138735350083</v>
      </c>
      <c r="X142" s="10">
        <f t="shared" ca="1" si="20"/>
        <v>-40.003520633301463</v>
      </c>
      <c r="Y142" s="10">
        <f t="shared" ca="1" si="21"/>
        <v>-43.552370203288241</v>
      </c>
      <c r="Z142" s="10">
        <f t="shared" ca="1" si="22"/>
        <v>-73.552057988720136</v>
      </c>
      <c r="AA142" s="10">
        <f t="shared" ca="1" si="23"/>
        <v>-38.227166474151318</v>
      </c>
    </row>
    <row r="143" spans="1:27">
      <c r="A143" s="6">
        <f ca="1">LN((RAND()^(-Results!$E$4))-1)</f>
        <v>-1.141324339024038</v>
      </c>
      <c r="B143" s="6">
        <f ca="1">LN((RAND()^(-Results!$E$4))-1)</f>
        <v>4.9089949519517111</v>
      </c>
      <c r="C143" s="6">
        <f ca="1">LN((RAND()^(-Results!$E$4))-1)</f>
        <v>-1.2899508739552876</v>
      </c>
      <c r="D143" s="6">
        <f ca="1">LN((RAND()^(-Results!$E$4))-1)</f>
        <v>10.569779429786278</v>
      </c>
      <c r="E143" s="6">
        <f ca="1">LN((RAND()^(-Results!$E$4))-1)</f>
        <v>10.247445641201036</v>
      </c>
      <c r="F143" s="6">
        <f ca="1">LN((RAND()^(-Results!$E$4))-1)</f>
        <v>2.4031466513757613</v>
      </c>
      <c r="G143" s="6">
        <f ca="1">LN((RAND()^(-Results!$E$4))-1)</f>
        <v>3.2742236293751072</v>
      </c>
      <c r="H143" s="6">
        <f t="shared" ca="1" si="17"/>
        <v>0.79719109235955354</v>
      </c>
      <c r="I143" s="10">
        <f ca="1">SUMPRODUCT(J143:O143,Results!B$12:G$12)+Results!$E$5*H143</f>
        <v>49.8778714014028</v>
      </c>
      <c r="J143" s="10">
        <f ca="1">SUMPRODUCT($A143:$F143,Results!$B$15:$G$15)</f>
        <v>8.7267509038032181</v>
      </c>
      <c r="K143" s="10">
        <f ca="1">SUMPRODUCT($A143:$F143,Results!$B$16:$G$16)</f>
        <v>2.4287303435144945</v>
      </c>
      <c r="L143" s="10">
        <f ca="1">SUMPRODUCT($A143:$F143,Results!$B$17:$G$17)</f>
        <v>4.616679547501584</v>
      </c>
      <c r="M143" s="10">
        <f ca="1">SUMPRODUCT($A143:$F143,Results!$B$18:$G$18)</f>
        <v>6.9922587850694198</v>
      </c>
      <c r="N143" s="10">
        <f ca="1">SUMPRODUCT($A143:$F143,Results!$B$19:$G$19)</f>
        <v>-18.419724967214862</v>
      </c>
      <c r="O143" s="10">
        <f ca="1">SUMPRODUCT($A143:$F143,Results!$B$20:$G$20)</f>
        <v>-50.174917677983274</v>
      </c>
      <c r="P143" s="10" cm="1">
        <f t="array" aca="1" ref="P143" ca="1">SUMPRODUCT(J143:O143,TRANSPOSE(BL$20:BL$25))+$AD$20-$BL$27</f>
        <v>39.871109711050678</v>
      </c>
      <c r="Q143" s="10" cm="1">
        <f t="array" aca="1" ref="Q143" ca="1">SUMPRODUCT(J143:O143,TRANSPOSE(ES$20:ES$25))+$AD$20-$ES$27</f>
        <v>51.349287333671086</v>
      </c>
      <c r="R143" s="10">
        <f ca="1">I143-Results!$E$5*H143</f>
        <v>45.09472484724548</v>
      </c>
      <c r="S143" s="10" cm="1">
        <f t="array" aca="1" ref="S143" ca="1">SUMPRODUCT(J143:O143,TRANSPOSE(AR$28:AR$33))+$AD$20-$AC$26</f>
        <v>2.0658686482537725</v>
      </c>
      <c r="T143" s="10">
        <f ca="1">SUMPRODUCT(J143:O143,Results!K$9:P$9)</f>
        <v>49.133376334264128</v>
      </c>
      <c r="U143" s="10">
        <f ca="1">SUMPRODUCT(J143:O143,Results!K$9:P$9)+$AD$20-$AC$31</f>
        <v>49.203971645416466</v>
      </c>
      <c r="V143" s="10">
        <f t="shared" ca="1" si="18"/>
        <v>10.006761690352121</v>
      </c>
      <c r="W143" s="10">
        <f t="shared" ca="1" si="19"/>
        <v>-1.471415932268286</v>
      </c>
      <c r="X143" s="10">
        <f t="shared" ca="1" si="20"/>
        <v>4.7831465541573195</v>
      </c>
      <c r="Y143" s="10">
        <f t="shared" ca="1" si="21"/>
        <v>47.812002753149031</v>
      </c>
      <c r="Z143" s="10">
        <f t="shared" ca="1" si="22"/>
        <v>76.570061652697348</v>
      </c>
      <c r="AA143" s="10">
        <f t="shared" ca="1" si="23"/>
        <v>0.67389975598633356</v>
      </c>
    </row>
    <row r="144" spans="1:27">
      <c r="A144" s="6">
        <f ca="1">LN((RAND()^(-Results!$E$4))-1)</f>
        <v>6.6373369505316848</v>
      </c>
      <c r="B144" s="6">
        <f ca="1">LN((RAND()^(-Results!$E$4))-1)</f>
        <v>1.7609496324722129</v>
      </c>
      <c r="C144" s="6">
        <f ca="1">LN((RAND()^(-Results!$E$4))-1)</f>
        <v>0.79260892998681653</v>
      </c>
      <c r="D144" s="6">
        <f ca="1">LN((RAND()^(-Results!$E$4))-1)</f>
        <v>2.3083811439498922</v>
      </c>
      <c r="E144" s="6">
        <f ca="1">LN((RAND()^(-Results!$E$4))-1)</f>
        <v>-0.60608067793969811</v>
      </c>
      <c r="F144" s="6">
        <f ca="1">LN((RAND()^(-Results!$E$4))-1)</f>
        <v>2.2588512396207383</v>
      </c>
      <c r="G144" s="6">
        <f ca="1">LN((RAND()^(-Results!$E$4))-1)</f>
        <v>3.7282669153833874</v>
      </c>
      <c r="H144" s="6">
        <f t="shared" ca="1" si="17"/>
        <v>1.2512343783678337</v>
      </c>
      <c r="I144" s="10">
        <f ca="1">SUMPRODUCT(J144:O144,Results!B$12:G$12)+Results!$E$5*H144</f>
        <v>-24.753483849668402</v>
      </c>
      <c r="J144" s="10">
        <f ca="1">SUMPRODUCT($A144:$F144,Results!$B$15:$G$15)</f>
        <v>0.44731064318354541</v>
      </c>
      <c r="K144" s="10">
        <f ca="1">SUMPRODUCT($A144:$F144,Results!$B$16:$G$16)</f>
        <v>-18.436431116741758</v>
      </c>
      <c r="L144" s="10">
        <f ca="1">SUMPRODUCT($A144:$F144,Results!$B$17:$G$17)</f>
        <v>3.0223676237104069</v>
      </c>
      <c r="M144" s="10">
        <f ca="1">SUMPRODUCT($A144:$F144,Results!$B$18:$G$18)</f>
        <v>-10.445456842388017</v>
      </c>
      <c r="N144" s="10">
        <f ca="1">SUMPRODUCT($A144:$F144,Results!$B$19:$G$19)</f>
        <v>-5.0507951747851276E-3</v>
      </c>
      <c r="O144" s="10">
        <f ca="1">SUMPRODUCT($A144:$F144,Results!$B$20:$G$20)</f>
        <v>-14.688260603101906</v>
      </c>
      <c r="P144" s="10" cm="1">
        <f t="array" aca="1" ref="P144" ca="1">SUMPRODUCT(J144:O144,TRANSPOSE(BL$20:BL$25))+$AD$20-$BL$27</f>
        <v>-28.295524178010744</v>
      </c>
      <c r="Q144" s="10" cm="1">
        <f t="array" aca="1" ref="Q144" ca="1">SUMPRODUCT(J144:O144,TRANSPOSE(ES$20:ES$25))+$AD$20-$ES$27</f>
        <v>-31.873992541747626</v>
      </c>
      <c r="R144" s="10">
        <f ca="1">I144-Results!$E$5*H144</f>
        <v>-32.260890119875405</v>
      </c>
      <c r="S144" s="10" cm="1">
        <f t="array" aca="1" ref="S144" ca="1">SUMPRODUCT(J144:O144,TRANSPOSE(AR$28:AR$33))+$AD$20-$AC$26</f>
        <v>-15.303428003027534</v>
      </c>
      <c r="T144" s="10">
        <f ca="1">SUMPRODUCT(J144:O144,Results!K$9:P$9)</f>
        <v>-30.928576240351219</v>
      </c>
      <c r="U144" s="10">
        <f ca="1">SUMPRODUCT(J144:O144,Results!K$9:P$9)+$AD$20-$AC$31</f>
        <v>-30.857980929198884</v>
      </c>
      <c r="V144" s="10">
        <f t="shared" ca="1" si="18"/>
        <v>3.5420403283423418</v>
      </c>
      <c r="W144" s="10">
        <f t="shared" ca="1" si="19"/>
        <v>7.1205086920792233</v>
      </c>
      <c r="X144" s="10">
        <f t="shared" ca="1" si="20"/>
        <v>7.507406270207003</v>
      </c>
      <c r="Y144" s="10">
        <f t="shared" ca="1" si="21"/>
        <v>-9.4500558466408684</v>
      </c>
      <c r="Z144" s="10">
        <f t="shared" ca="1" si="22"/>
        <v>1.9387064016261419</v>
      </c>
      <c r="AA144" s="10">
        <f t="shared" ca="1" si="23"/>
        <v>6.104497079530482</v>
      </c>
    </row>
    <row r="145" spans="1:27">
      <c r="A145" s="6">
        <f ca="1">LN((RAND()^(-Results!$E$4))-1)</f>
        <v>1.3884956843739888</v>
      </c>
      <c r="B145" s="6">
        <f ca="1">LN((RAND()^(-Results!$E$4))-1)</f>
        <v>1.3415958111238839</v>
      </c>
      <c r="C145" s="6">
        <f ca="1">LN((RAND()^(-Results!$E$4))-1)</f>
        <v>2.053913083847104</v>
      </c>
      <c r="D145" s="6">
        <f ca="1">LN((RAND()^(-Results!$E$4))-1)</f>
        <v>6.745049492401475</v>
      </c>
      <c r="E145" s="6">
        <f ca="1">LN((RAND()^(-Results!$E$4))-1)</f>
        <v>-0.58436287805259091</v>
      </c>
      <c r="F145" s="6">
        <f ca="1">LN((RAND()^(-Results!$E$4))-1)</f>
        <v>3.1694660154535561</v>
      </c>
      <c r="G145" s="6">
        <f ca="1">LN((RAND()^(-Results!$E$4))-1)</f>
        <v>4.6714250531185488</v>
      </c>
      <c r="H145" s="6">
        <f t="shared" ca="1" si="17"/>
        <v>2.1943925161029951</v>
      </c>
      <c r="I145" s="10">
        <f ca="1">SUMPRODUCT(J145:O145,Results!B$12:G$12)+Results!$E$5*H145</f>
        <v>2.1820610877279023</v>
      </c>
      <c r="J145" s="10">
        <f ca="1">SUMPRODUCT($A145:$F145,Results!$B$15:$G$15)</f>
        <v>18.467737031263564</v>
      </c>
      <c r="K145" s="10">
        <f ca="1">SUMPRODUCT($A145:$F145,Results!$B$16:$G$16)</f>
        <v>-1.9998384858461802</v>
      </c>
      <c r="L145" s="10">
        <f ca="1">SUMPRODUCT($A145:$F145,Results!$B$17:$G$17)</f>
        <v>-1.9601490833091599</v>
      </c>
      <c r="M145" s="10">
        <f ca="1">SUMPRODUCT($A145:$F145,Results!$B$18:$G$18)</f>
        <v>-16.742084709438316</v>
      </c>
      <c r="N145" s="10">
        <f ca="1">SUMPRODUCT($A145:$F145,Results!$B$19:$G$19)</f>
        <v>-16.764064731740049</v>
      </c>
      <c r="O145" s="10">
        <f ca="1">SUMPRODUCT($A145:$F145,Results!$B$20:$G$20)</f>
        <v>-28.639650425630961</v>
      </c>
      <c r="P145" s="10" cm="1">
        <f t="array" aca="1" ref="P145" ca="1">SUMPRODUCT(J145:O145,TRANSPOSE(BL$20:BL$25))+$AD$20-$BL$27</f>
        <v>-13.369332809445666</v>
      </c>
      <c r="Q145" s="10" cm="1">
        <f t="array" aca="1" ref="Q145" ca="1">SUMPRODUCT(J145:O145,TRANSPOSE(ES$20:ES$25))+$AD$20-$ES$27</f>
        <v>-12.066259101261835</v>
      </c>
      <c r="R145" s="10">
        <f ca="1">I145-Results!$E$5*H145</f>
        <v>-10.984294008890068</v>
      </c>
      <c r="S145" s="10" cm="1">
        <f t="array" aca="1" ref="S145" ca="1">SUMPRODUCT(J145:O145,TRANSPOSE(AR$28:AR$33))+$AD$20-$AC$26</f>
        <v>-25.067297874060792</v>
      </c>
      <c r="T145" s="10">
        <f ca="1">SUMPRODUCT(J145:O145,Results!K$9:P$9)</f>
        <v>-9.5871649993924528</v>
      </c>
      <c r="U145" s="10">
        <f ca="1">SUMPRODUCT(J145:O145,Results!K$9:P$9)+$AD$20-$AC$31</f>
        <v>-9.5165696882401143</v>
      </c>
      <c r="V145" s="10">
        <f t="shared" ca="1" si="18"/>
        <v>15.551393897173568</v>
      </c>
      <c r="W145" s="10">
        <f t="shared" ca="1" si="19"/>
        <v>14.248320188989737</v>
      </c>
      <c r="X145" s="10">
        <f t="shared" ca="1" si="20"/>
        <v>13.16635509661797</v>
      </c>
      <c r="Y145" s="10">
        <f t="shared" ca="1" si="21"/>
        <v>27.249358961788694</v>
      </c>
      <c r="Z145" s="10">
        <f t="shared" ca="1" si="22"/>
        <v>28.874251339022447</v>
      </c>
      <c r="AA145" s="10">
        <f t="shared" ca="1" si="23"/>
        <v>11.698630775968017</v>
      </c>
    </row>
    <row r="146" spans="1:27">
      <c r="A146" s="6">
        <f ca="1">LN((RAND()^(-Results!$E$4))-1)</f>
        <v>1.7048342381764987</v>
      </c>
      <c r="B146" s="6">
        <f ca="1">LN((RAND()^(-Results!$E$4))-1)</f>
        <v>7.7850998705348511</v>
      </c>
      <c r="C146" s="6">
        <f ca="1">LN((RAND()^(-Results!$E$4))-1)</f>
        <v>5.2372051160736479</v>
      </c>
      <c r="D146" s="6">
        <f ca="1">LN((RAND()^(-Results!$E$4))-1)</f>
        <v>1.0168473099897803</v>
      </c>
      <c r="E146" s="6">
        <f ca="1">LN((RAND()^(-Results!$E$4))-1)</f>
        <v>2.4808037952595701</v>
      </c>
      <c r="F146" s="6">
        <f ca="1">LN((RAND()^(-Results!$E$4))-1)</f>
        <v>5.2653217057706314</v>
      </c>
      <c r="G146" s="6">
        <f ca="1">LN((RAND()^(-Results!$E$4))-1)</f>
        <v>0.8479593447987831</v>
      </c>
      <c r="H146" s="6">
        <f t="shared" ca="1" si="17"/>
        <v>-1.6290731922167705</v>
      </c>
      <c r="I146" s="10">
        <f ca="1">SUMPRODUCT(J146:O146,Results!B$12:G$12)+Results!$E$5*H146</f>
        <v>-68.446930425232111</v>
      </c>
      <c r="J146" s="10">
        <f ca="1">SUMPRODUCT($A146:$F146,Results!$B$15:$G$15)</f>
        <v>15.9321624892488</v>
      </c>
      <c r="K146" s="10">
        <f ca="1">SUMPRODUCT($A146:$F146,Results!$B$16:$G$16)</f>
        <v>-15.943195210814959</v>
      </c>
      <c r="L146" s="10">
        <f ca="1">SUMPRODUCT($A146:$F146,Results!$B$17:$G$17)</f>
        <v>-13.884854384305843</v>
      </c>
      <c r="M146" s="10">
        <f ca="1">SUMPRODUCT($A146:$F146,Results!$B$18:$G$18)</f>
        <v>-44.442501431309935</v>
      </c>
      <c r="N146" s="10">
        <f ca="1">SUMPRODUCT($A146:$F146,Results!$B$19:$G$19)</f>
        <v>-8.4423953285438333</v>
      </c>
      <c r="O146" s="10">
        <f ca="1">SUMPRODUCT($A146:$F146,Results!$B$20:$G$20)</f>
        <v>-38.411926615050319</v>
      </c>
      <c r="P146" s="10" cm="1">
        <f t="array" aca="1" ref="P146" ca="1">SUMPRODUCT(J146:O146,TRANSPOSE(BL$20:BL$25))+$AD$20-$BL$27</f>
        <v>-66.293579424094645</v>
      </c>
      <c r="Q146" s="10" cm="1">
        <f t="array" aca="1" ref="Q146" ca="1">SUMPRODUCT(J146:O146,TRANSPOSE(ES$20:ES$25))+$AD$20-$ES$27</f>
        <v>-63.175224388536321</v>
      </c>
      <c r="R146" s="10">
        <f ca="1">I146-Results!$E$5*H146</f>
        <v>-58.672491271931491</v>
      </c>
      <c r="S146" s="10" cm="1">
        <f t="array" aca="1" ref="S146" ca="1">SUMPRODUCT(J146:O146,TRANSPOSE(AR$28:AR$33))+$AD$20-$AC$26</f>
        <v>-68.218260074550415</v>
      </c>
      <c r="T146" s="10">
        <f ca="1">SUMPRODUCT(J146:O146,Results!K$9:P$9)</f>
        <v>-60.831532972809882</v>
      </c>
      <c r="U146" s="10">
        <f ca="1">SUMPRODUCT(J146:O146,Results!K$9:P$9)+$AD$20-$AC$31</f>
        <v>-60.76093766165755</v>
      </c>
      <c r="V146" s="10">
        <f t="shared" ca="1" si="18"/>
        <v>-2.1533510011374659</v>
      </c>
      <c r="W146" s="10">
        <f t="shared" ca="1" si="19"/>
        <v>-5.2717060366957895</v>
      </c>
      <c r="X146" s="10">
        <f t="shared" ca="1" si="20"/>
        <v>-9.7744391533006194</v>
      </c>
      <c r="Y146" s="10">
        <f t="shared" ca="1" si="21"/>
        <v>-0.22867035068169628</v>
      </c>
      <c r="Z146" s="10">
        <f t="shared" ca="1" si="22"/>
        <v>-41.754740173937563</v>
      </c>
      <c r="AA146" s="10">
        <f t="shared" ca="1" si="23"/>
        <v>-7.6859927635745606</v>
      </c>
    </row>
    <row r="147" spans="1:27">
      <c r="A147" s="6">
        <f ca="1">LN((RAND()^(-Results!$E$4))-1)</f>
        <v>6.512816097519436</v>
      </c>
      <c r="B147" s="6">
        <f ca="1">LN((RAND()^(-Results!$E$4))-1)</f>
        <v>-0.63072945259930902</v>
      </c>
      <c r="C147" s="6">
        <f ca="1">LN((RAND()^(-Results!$E$4))-1)</f>
        <v>-0.99421327783169244</v>
      </c>
      <c r="D147" s="6">
        <f ca="1">LN((RAND()^(-Results!$E$4))-1)</f>
        <v>1.9194577065689959</v>
      </c>
      <c r="E147" s="6">
        <f ca="1">LN((RAND()^(-Results!$E$4))-1)</f>
        <v>5.8266651441577837</v>
      </c>
      <c r="F147" s="6">
        <f ca="1">LN((RAND()^(-Results!$E$4))-1)</f>
        <v>0.12716491120890269</v>
      </c>
      <c r="G147" s="6">
        <f ca="1">LN((RAND()^(-Results!$E$4))-1)</f>
        <v>7.5984328522066784</v>
      </c>
      <c r="H147" s="6">
        <f t="shared" ca="1" si="17"/>
        <v>5.1214003151911243</v>
      </c>
      <c r="I147" s="10">
        <f ca="1">SUMPRODUCT(J147:O147,Results!B$12:G$12)+Results!$E$5*H147</f>
        <v>27.282496531822996</v>
      </c>
      <c r="J147" s="10">
        <f ca="1">SUMPRODUCT($A147:$F147,Results!$B$15:$G$15)</f>
        <v>-9.6119943861916042</v>
      </c>
      <c r="K147" s="10">
        <f ca="1">SUMPRODUCT($A147:$F147,Results!$B$16:$G$16)</f>
        <v>-12.187538470213989</v>
      </c>
      <c r="L147" s="10">
        <f ca="1">SUMPRODUCT($A147:$F147,Results!$B$17:$G$17)</f>
        <v>11.356096281185872</v>
      </c>
      <c r="M147" s="10">
        <f ca="1">SUMPRODUCT($A147:$F147,Results!$B$18:$G$18)</f>
        <v>14.898131106745085</v>
      </c>
      <c r="N147" s="10">
        <f ca="1">SUMPRODUCT($A147:$F147,Results!$B$19:$G$19)</f>
        <v>8.0553719865584554</v>
      </c>
      <c r="O147" s="10">
        <f ca="1">SUMPRODUCT($A147:$F147,Results!$B$20:$G$20)</f>
        <v>-4.7519188616164154</v>
      </c>
      <c r="P147" s="10" cm="1">
        <f t="array" aca="1" ref="P147" ca="1">SUMPRODUCT(J147:O147,TRANSPOSE(BL$20:BL$25))+$AD$20-$BL$27</f>
        <v>7.6094729753358834</v>
      </c>
      <c r="Q147" s="10" cm="1">
        <f t="array" aca="1" ref="Q147" ca="1">SUMPRODUCT(J147:O147,TRANSPOSE(ES$20:ES$25))+$AD$20-$ES$27</f>
        <v>3.8878340313850615</v>
      </c>
      <c r="R147" s="10">
        <f ca="1">I147-Results!$E$5*H147</f>
        <v>-3.4459053593237492</v>
      </c>
      <c r="S147" s="10" cm="1">
        <f t="array" aca="1" ref="S147" ca="1">SUMPRODUCT(J147:O147,TRANSPOSE(AR$28:AR$33))+$AD$20-$AC$26</f>
        <v>20.144244493286671</v>
      </c>
      <c r="T147" s="10">
        <f ca="1">SUMPRODUCT(J147:O147,Results!K$9:P$9)</f>
        <v>-0.90622689623531039</v>
      </c>
      <c r="U147" s="10">
        <f ca="1">SUMPRODUCT(J147:O147,Results!K$9:P$9)+$AD$20-$AC$31</f>
        <v>-0.83563158508297164</v>
      </c>
      <c r="V147" s="10">
        <f t="shared" ca="1" si="18"/>
        <v>19.673023556487113</v>
      </c>
      <c r="W147" s="10">
        <f t="shared" ca="1" si="19"/>
        <v>23.394662500437935</v>
      </c>
      <c r="X147" s="10">
        <f t="shared" ca="1" si="20"/>
        <v>30.728401891146746</v>
      </c>
      <c r="Y147" s="10">
        <f t="shared" ca="1" si="21"/>
        <v>7.1382520385363257</v>
      </c>
      <c r="Z147" s="10">
        <f t="shared" ca="1" si="22"/>
        <v>53.974686783117541</v>
      </c>
      <c r="AA147" s="10">
        <f t="shared" ca="1" si="23"/>
        <v>28.118128116905968</v>
      </c>
    </row>
    <row r="148" spans="1:27">
      <c r="A148" s="6">
        <f ca="1">LN((RAND()^(-Results!$E$4))-1)</f>
        <v>1.7121009891760635</v>
      </c>
      <c r="B148" s="6">
        <f ca="1">LN((RAND()^(-Results!$E$4))-1)</f>
        <v>2.5540338021958662</v>
      </c>
      <c r="C148" s="6">
        <f ca="1">LN((RAND()^(-Results!$E$4))-1)</f>
        <v>0.50294779423093428</v>
      </c>
      <c r="D148" s="6">
        <f ca="1">LN((RAND()^(-Results!$E$4))-1)</f>
        <v>5.5631521807038817</v>
      </c>
      <c r="E148" s="6">
        <f ca="1">LN((RAND()^(-Results!$E$4))-1)</f>
        <v>-0.85441815617157613</v>
      </c>
      <c r="F148" s="6">
        <f ca="1">LN((RAND()^(-Results!$E$4))-1)</f>
        <v>2.8715868156484863</v>
      </c>
      <c r="G148" s="6">
        <f ca="1">LN((RAND()^(-Results!$E$4))-1)</f>
        <v>-2.8600670802892618</v>
      </c>
      <c r="H148" s="6">
        <f t="shared" ca="1" si="17"/>
        <v>-5.3370996173048155</v>
      </c>
      <c r="I148" s="10">
        <f ca="1">SUMPRODUCT(J148:O148,Results!B$12:G$12)+Results!$E$5*H148</f>
        <v>-39.061569303916258</v>
      </c>
      <c r="J148" s="10">
        <f ca="1">SUMPRODUCT($A148:$F148,Results!$B$15:$G$15)</f>
        <v>11.286792168012788</v>
      </c>
      <c r="K148" s="10">
        <f ca="1">SUMPRODUCT($A148:$F148,Results!$B$16:$G$16)</f>
        <v>-6.5773880996990544</v>
      </c>
      <c r="L148" s="10">
        <f ca="1">SUMPRODUCT($A148:$F148,Results!$B$17:$G$17)</f>
        <v>-0.96443313420993504</v>
      </c>
      <c r="M148" s="10">
        <f ca="1">SUMPRODUCT($A148:$F148,Results!$B$18:$G$18)</f>
        <v>-12.437682679156159</v>
      </c>
      <c r="N148" s="10">
        <f ca="1">SUMPRODUCT($A148:$F148,Results!$B$19:$G$19)</f>
        <v>-12.519789605386858</v>
      </c>
      <c r="O148" s="10">
        <f ca="1">SUMPRODUCT($A148:$F148,Results!$B$20:$G$20)</f>
        <v>-27.356293309880268</v>
      </c>
      <c r="P148" s="10" cm="1">
        <f t="array" aca="1" ref="P148" ca="1">SUMPRODUCT(J148:O148,TRANSPOSE(BL$20:BL$25))+$AD$20-$BL$27</f>
        <v>-11.194256713242936</v>
      </c>
      <c r="Q148" s="10" cm="1">
        <f t="array" aca="1" ref="Q148" ca="1">SUMPRODUCT(J148:O148,TRANSPOSE(ES$20:ES$25))+$AD$20-$ES$27</f>
        <v>-8.7000679149691251</v>
      </c>
      <c r="R148" s="10">
        <f ca="1">I148-Results!$E$5*H148</f>
        <v>-7.0389716000873648</v>
      </c>
      <c r="S148" s="10" cm="1">
        <f t="array" aca="1" ref="S148" ca="1">SUMPRODUCT(J148:O148,TRANSPOSE(AR$28:AR$33))+$AD$20-$AC$26</f>
        <v>-20.565084292271415</v>
      </c>
      <c r="T148" s="10">
        <f ca="1">SUMPRODUCT(J148:O148,Results!K$9:P$9)</f>
        <v>-5.4297919330028561</v>
      </c>
      <c r="U148" s="10">
        <f ca="1">SUMPRODUCT(J148:O148,Results!K$9:P$9)+$AD$20-$AC$31</f>
        <v>-5.3591966218505185</v>
      </c>
      <c r="V148" s="10">
        <f t="shared" ca="1" si="18"/>
        <v>-27.867312590673322</v>
      </c>
      <c r="W148" s="10">
        <f t="shared" ca="1" si="19"/>
        <v>-30.361501388947133</v>
      </c>
      <c r="X148" s="10">
        <f t="shared" ca="1" si="20"/>
        <v>-32.022597703828893</v>
      </c>
      <c r="Y148" s="10">
        <f t="shared" ca="1" si="21"/>
        <v>-18.496485011644843</v>
      </c>
      <c r="Z148" s="10">
        <f t="shared" ca="1" si="22"/>
        <v>-12.369379052621714</v>
      </c>
      <c r="AA148" s="10">
        <f t="shared" ca="1" si="23"/>
        <v>-33.702372682065743</v>
      </c>
    </row>
    <row r="149" spans="1:27">
      <c r="A149" s="6">
        <f ca="1">LN((RAND()^(-Results!$E$4))-1)</f>
        <v>1.642764153873306</v>
      </c>
      <c r="B149" s="6">
        <f ca="1">LN((RAND()^(-Results!$E$4))-1)</f>
        <v>6.1093853460535703</v>
      </c>
      <c r="C149" s="6">
        <f ca="1">LN((RAND()^(-Results!$E$4))-1)</f>
        <v>1.8268141595954974</v>
      </c>
      <c r="D149" s="6">
        <f ca="1">LN((RAND()^(-Results!$E$4))-1)</f>
        <v>5.8188746702001177</v>
      </c>
      <c r="E149" s="6">
        <f ca="1">LN((RAND()^(-Results!$E$4))-1)</f>
        <v>9.2533136260909128</v>
      </c>
      <c r="F149" s="6">
        <f ca="1">LN((RAND()^(-Results!$E$4))-1)</f>
        <v>-2.8283969794734078</v>
      </c>
      <c r="G149" s="6">
        <f ca="1">LN((RAND()^(-Results!$E$4))-1)</f>
        <v>4.2567005259724553</v>
      </c>
      <c r="H149" s="6">
        <f t="shared" ca="1" si="17"/>
        <v>1.7796679889569016</v>
      </c>
      <c r="I149" s="10">
        <f ca="1">SUMPRODUCT(J149:O149,Results!B$12:G$12)+Results!$E$5*H149</f>
        <v>45.663507730552382</v>
      </c>
      <c r="J149" s="10">
        <f ca="1">SUMPRODUCT($A149:$F149,Results!$B$15:$G$15)</f>
        <v>-12.885470172510297</v>
      </c>
      <c r="K149" s="10">
        <f ca="1">SUMPRODUCT($A149:$F149,Results!$B$16:$G$16)</f>
        <v>-1.2407458887561393</v>
      </c>
      <c r="L149" s="10">
        <f ca="1">SUMPRODUCT($A149:$F149,Results!$B$17:$G$17)</f>
        <v>4.9411202641801903</v>
      </c>
      <c r="M149" s="10">
        <f ca="1">SUMPRODUCT($A149:$F149,Results!$B$18:$G$18)</f>
        <v>-2.8972653172595457</v>
      </c>
      <c r="N149" s="10">
        <f ca="1">SUMPRODUCT($A149:$F149,Results!$B$19:$G$19)</f>
        <v>-12.182635359599983</v>
      </c>
      <c r="O149" s="10">
        <f ca="1">SUMPRODUCT($A149:$F149,Results!$B$20:$G$20)</f>
        <v>-26.631589338923298</v>
      </c>
      <c r="P149" s="10" cm="1">
        <f t="array" aca="1" ref="P149" ca="1">SUMPRODUCT(J149:O149,TRANSPOSE(BL$20:BL$25))+$AD$20-$BL$27</f>
        <v>33.346963179968057</v>
      </c>
      <c r="Q149" s="10" cm="1">
        <f t="array" aca="1" ref="Q149" ca="1">SUMPRODUCT(J149:O149,TRANSPOSE(ES$20:ES$25))+$AD$20-$ES$27</f>
        <v>41.383979522328744</v>
      </c>
      <c r="R149" s="10">
        <f ca="1">I149-Results!$E$5*H149</f>
        <v>34.98549979681097</v>
      </c>
      <c r="S149" s="10" cm="1">
        <f t="array" aca="1" ref="S149" ca="1">SUMPRODUCT(J149:O149,TRANSPOSE(AR$28:AR$33))+$AD$20-$AC$26</f>
        <v>10.530609822437789</v>
      </c>
      <c r="T149" s="10">
        <f ca="1">SUMPRODUCT(J149:O149,Results!K$9:P$9)</f>
        <v>36.741961357352174</v>
      </c>
      <c r="U149" s="10">
        <f ca="1">SUMPRODUCT(J149:O149,Results!K$9:P$9)+$AD$20-$AC$31</f>
        <v>36.812556668504513</v>
      </c>
      <c r="V149" s="10">
        <f t="shared" ca="1" si="18"/>
        <v>12.316544550584325</v>
      </c>
      <c r="W149" s="10">
        <f t="shared" ca="1" si="19"/>
        <v>4.2795282082236383</v>
      </c>
      <c r="X149" s="10">
        <f t="shared" ca="1" si="20"/>
        <v>10.678007933741412</v>
      </c>
      <c r="Y149" s="10">
        <f t="shared" ca="1" si="21"/>
        <v>35.132897908114593</v>
      </c>
      <c r="Z149" s="10">
        <f t="shared" ca="1" si="22"/>
        <v>72.35569798184693</v>
      </c>
      <c r="AA149" s="10">
        <f t="shared" ca="1" si="23"/>
        <v>8.8509510620478693</v>
      </c>
    </row>
    <row r="150" spans="1:27">
      <c r="A150" s="6">
        <f ca="1">LN((RAND()^(-Results!$E$4))-1)</f>
        <v>5.4293330003502751</v>
      </c>
      <c r="B150" s="6">
        <f ca="1">LN((RAND()^(-Results!$E$4))-1)</f>
        <v>0.56233715910388471</v>
      </c>
      <c r="C150" s="6">
        <f ca="1">LN((RAND()^(-Results!$E$4))-1)</f>
        <v>1.8620918201602361</v>
      </c>
      <c r="D150" s="6">
        <f ca="1">LN((RAND()^(-Results!$E$4))-1)</f>
        <v>-2.0954483052878943</v>
      </c>
      <c r="E150" s="6">
        <f ca="1">LN((RAND()^(-Results!$E$4))-1)</f>
        <v>0.16132591014431549</v>
      </c>
      <c r="F150" s="6">
        <f ca="1">LN((RAND()^(-Results!$E$4))-1)</f>
        <v>4.5861660028265954</v>
      </c>
      <c r="G150" s="6">
        <f ca="1">LN((RAND()^(-Results!$E$4))-1)</f>
        <v>2.9619468703326177</v>
      </c>
      <c r="H150" s="6">
        <f t="shared" ca="1" si="17"/>
        <v>0.48491433331706402</v>
      </c>
      <c r="I150" s="10">
        <f ca="1">SUMPRODUCT(J150:O150,Results!B$12:G$12)+Results!$E$5*H150</f>
        <v>-60.576520315989171</v>
      </c>
      <c r="J150" s="10">
        <f ca="1">SUMPRODUCT($A150:$F150,Results!$B$15:$G$15)</f>
        <v>8.5607152251818821</v>
      </c>
      <c r="K150" s="10">
        <f ca="1">SUMPRODUCT($A150:$F150,Results!$B$16:$G$16)</f>
        <v>-18.850258447440321</v>
      </c>
      <c r="L150" s="10">
        <f ca="1">SUMPRODUCT($A150:$F150,Results!$B$17:$G$17)</f>
        <v>-3.0457022024381342</v>
      </c>
      <c r="M150" s="10">
        <f ca="1">SUMPRODUCT($A150:$F150,Results!$B$18:$G$18)</f>
        <v>-15.965473097197599</v>
      </c>
      <c r="N150" s="10">
        <f ca="1">SUMPRODUCT($A150:$F150,Results!$B$19:$G$19)</f>
        <v>9.2827152320787771</v>
      </c>
      <c r="O150" s="10">
        <f ca="1">SUMPRODUCT($A150:$F150,Results!$B$20:$G$20)</f>
        <v>-8.0223323880371957</v>
      </c>
      <c r="P150" s="10" cm="1">
        <f t="array" aca="1" ref="P150" ca="1">SUMPRODUCT(J150:O150,TRANSPOSE(BL$20:BL$25))+$AD$20-$BL$27</f>
        <v>-58.244512042248779</v>
      </c>
      <c r="Q150" s="10" cm="1">
        <f t="array" aca="1" ref="Q150" ca="1">SUMPRODUCT(J150:O150,TRANSPOSE(ES$20:ES$25))+$AD$20-$ES$27</f>
        <v>-64.785515870944252</v>
      </c>
      <c r="R150" s="10">
        <f ca="1">I150-Results!$E$5*H150</f>
        <v>-63.486006315891558</v>
      </c>
      <c r="S150" s="10" cm="1">
        <f t="array" aca="1" ref="S150" ca="1">SUMPRODUCT(J150:O150,TRANSPOSE(AR$28:AR$33))+$AD$20-$AC$26</f>
        <v>-33.000282296663649</v>
      </c>
      <c r="T150" s="10">
        <f ca="1">SUMPRODUCT(J150:O150,Results!K$9:P$9)</f>
        <v>-64.287103787669508</v>
      </c>
      <c r="U150" s="10">
        <f ca="1">SUMPRODUCT(J150:O150,Results!K$9:P$9)+$AD$20-$AC$31</f>
        <v>-64.216508476517177</v>
      </c>
      <c r="V150" s="10">
        <f t="shared" ca="1" si="18"/>
        <v>-2.3320082737403922</v>
      </c>
      <c r="W150" s="10">
        <f t="shared" ca="1" si="19"/>
        <v>4.2089955549550808</v>
      </c>
      <c r="X150" s="10">
        <f t="shared" ca="1" si="20"/>
        <v>2.9094859999023868</v>
      </c>
      <c r="Y150" s="10">
        <f t="shared" ca="1" si="21"/>
        <v>-27.576238019325523</v>
      </c>
      <c r="Z150" s="10">
        <f t="shared" ca="1" si="22"/>
        <v>-33.884330064694623</v>
      </c>
      <c r="AA150" s="10">
        <f t="shared" ca="1" si="23"/>
        <v>3.6399881605280058</v>
      </c>
    </row>
    <row r="151" spans="1:27">
      <c r="A151" s="6">
        <f ca="1">LN((RAND()^(-Results!$E$4))-1)</f>
        <v>8.7429419047078945</v>
      </c>
      <c r="B151" s="6">
        <f ca="1">LN((RAND()^(-Results!$E$4))-1)</f>
        <v>5.1396371453645155</v>
      </c>
      <c r="C151" s="6">
        <f ca="1">LN((RAND()^(-Results!$E$4))-1)</f>
        <v>-1.6406287219786735</v>
      </c>
      <c r="D151" s="6">
        <f ca="1">LN((RAND()^(-Results!$E$4))-1)</f>
        <v>-0.55662906037277704</v>
      </c>
      <c r="E151" s="6">
        <f ca="1">LN((RAND()^(-Results!$E$4))-1)</f>
        <v>0.30601805892907014</v>
      </c>
      <c r="F151" s="6">
        <f ca="1">LN((RAND()^(-Results!$E$4))-1)</f>
        <v>11.831715314104628</v>
      </c>
      <c r="G151" s="6">
        <f ca="1">LN((RAND()^(-Results!$E$4))-1)</f>
        <v>1.3493192543427477</v>
      </c>
      <c r="H151" s="6">
        <f t="shared" ca="1" si="17"/>
        <v>-1.127713282672806</v>
      </c>
      <c r="I151" s="10">
        <f ca="1">SUMPRODUCT(J151:O151,Results!B$12:G$12)+Results!$E$5*H151</f>
        <v>-103.6603771025746</v>
      </c>
      <c r="J151" s="10">
        <f ca="1">SUMPRODUCT($A151:$F151,Results!$B$15:$G$15)</f>
        <v>17.321393226154964</v>
      </c>
      <c r="K151" s="10">
        <f ca="1">SUMPRODUCT($A151:$F151,Results!$B$16:$G$16)</f>
        <v>-43.603192557489436</v>
      </c>
      <c r="L151" s="10">
        <f ca="1">SUMPRODUCT($A151:$F151,Results!$B$17:$G$17)</f>
        <v>-4.9135655989891314</v>
      </c>
      <c r="M151" s="10">
        <f ca="1">SUMPRODUCT($A151:$F151,Results!$B$18:$G$18)</f>
        <v>-20.615386194000614</v>
      </c>
      <c r="N151" s="10">
        <f ca="1">SUMPRODUCT($A151:$F151,Results!$B$19:$G$19)</f>
        <v>14.297334288165212</v>
      </c>
      <c r="O151" s="10">
        <f ca="1">SUMPRODUCT($A151:$F151,Results!$B$20:$G$20)</f>
        <v>-41.6319302733163</v>
      </c>
      <c r="P151" s="10" cm="1">
        <f t="array" aca="1" ref="P151" ca="1">SUMPRODUCT(J151:O151,TRANSPOSE(BL$20:BL$25))+$AD$20-$BL$27</f>
        <v>-96.210555966154317</v>
      </c>
      <c r="Q151" s="10" cm="1">
        <f t="array" aca="1" ref="Q151" ca="1">SUMPRODUCT(J151:O151,TRANSPOSE(ES$20:ES$25))+$AD$20-$ES$27</f>
        <v>-100.53993572518438</v>
      </c>
      <c r="R151" s="10">
        <f ca="1">I151-Results!$E$5*H151</f>
        <v>-96.894097406537767</v>
      </c>
      <c r="S151" s="10" cm="1">
        <f t="array" aca="1" ref="S151" ca="1">SUMPRODUCT(J151:O151,TRANSPOSE(AR$28:AR$33))+$AD$20-$AC$26</f>
        <v>-66.063038726710204</v>
      </c>
      <c r="T151" s="10">
        <f ca="1">SUMPRODUCT(J151:O151,Results!K$9:P$9)</f>
        <v>-95.826911603954272</v>
      </c>
      <c r="U151" s="10">
        <f ca="1">SUMPRODUCT(J151:O151,Results!K$9:P$9)+$AD$20-$AC$31</f>
        <v>-95.756316292801941</v>
      </c>
      <c r="V151" s="10">
        <f t="shared" ca="1" si="18"/>
        <v>-7.4498211364202831</v>
      </c>
      <c r="W151" s="10">
        <f t="shared" ca="1" si="19"/>
        <v>-3.1204413773902218</v>
      </c>
      <c r="X151" s="10">
        <f t="shared" ca="1" si="20"/>
        <v>-6.7662796960368325</v>
      </c>
      <c r="Y151" s="10">
        <f t="shared" ca="1" si="21"/>
        <v>-37.597338375864396</v>
      </c>
      <c r="Z151" s="10">
        <f t="shared" ca="1" si="22"/>
        <v>-76.968186851280052</v>
      </c>
      <c r="AA151" s="10">
        <f t="shared" ca="1" si="23"/>
        <v>-7.904060809772659</v>
      </c>
    </row>
    <row r="152" spans="1:27">
      <c r="A152" s="6">
        <f ca="1">LN((RAND()^(-Results!$E$4))-1)</f>
        <v>-0.70551573547537505</v>
      </c>
      <c r="B152" s="6">
        <f ca="1">LN((RAND()^(-Results!$E$4))-1)</f>
        <v>2.9385672886642999</v>
      </c>
      <c r="C152" s="6">
        <f ca="1">LN((RAND()^(-Results!$E$4))-1)</f>
        <v>8.6918087305970264</v>
      </c>
      <c r="D152" s="6">
        <f ca="1">LN((RAND()^(-Results!$E$4))-1)</f>
        <v>2.3347491340441073</v>
      </c>
      <c r="E152" s="6">
        <f ca="1">LN((RAND()^(-Results!$E$4))-1)</f>
        <v>4.4312797403016582</v>
      </c>
      <c r="F152" s="6">
        <f ca="1">LN((RAND()^(-Results!$E$4))-1)</f>
        <v>0.69103890874616436</v>
      </c>
      <c r="G152" s="6">
        <f ca="1">LN((RAND()^(-Results!$E$4))-1)</f>
        <v>2.9279529725035585</v>
      </c>
      <c r="H152" s="6">
        <f t="shared" ca="1" si="17"/>
        <v>0.45092043548800476</v>
      </c>
      <c r="I152" s="10">
        <f ca="1">SUMPRODUCT(J152:O152,Results!B$12:G$12)+Results!$E$5*H152</f>
        <v>-29.340613627394227</v>
      </c>
      <c r="J152" s="10">
        <f ca="1">SUMPRODUCT($A152:$F152,Results!$B$15:$G$15)</f>
        <v>17.498243651050696</v>
      </c>
      <c r="K152" s="10">
        <f ca="1">SUMPRODUCT($A152:$F152,Results!$B$16:$G$16)</f>
        <v>6.8049711570047684</v>
      </c>
      <c r="L152" s="10">
        <f ca="1">SUMPRODUCT($A152:$F152,Results!$B$17:$G$17)</f>
        <v>-11.184970743356082</v>
      </c>
      <c r="M152" s="10">
        <f ca="1">SUMPRODUCT($A152:$F152,Results!$B$18:$G$18)</f>
        <v>-39.760170447329664</v>
      </c>
      <c r="N152" s="10">
        <f ca="1">SUMPRODUCT($A152:$F152,Results!$B$19:$G$19)</f>
        <v>-16.467619696175976</v>
      </c>
      <c r="O152" s="10">
        <f ca="1">SUMPRODUCT($A152:$F152,Results!$B$20:$G$20)</f>
        <v>-19.368220819007693</v>
      </c>
      <c r="P152" s="10" cm="1">
        <f t="array" aca="1" ref="P152" ca="1">SUMPRODUCT(J152:O152,TRANSPOSE(BL$20:BL$25))+$AD$20-$BL$27</f>
        <v>-33.044550163396927</v>
      </c>
      <c r="Q152" s="10" cm="1">
        <f t="array" aca="1" ref="Q152" ca="1">SUMPRODUCT(J152:O152,TRANSPOSE(ES$20:ES$25))+$AD$20-$ES$27</f>
        <v>-32.326169856918852</v>
      </c>
      <c r="R152" s="10">
        <f ca="1">I152-Results!$E$5*H152</f>
        <v>-32.046136240322255</v>
      </c>
      <c r="S152" s="10" cm="1">
        <f t="array" aca="1" ref="S152" ca="1">SUMPRODUCT(J152:O152,TRANSPOSE(AR$28:AR$33))+$AD$20-$AC$26</f>
        <v>-43.383943640995334</v>
      </c>
      <c r="T152" s="10">
        <f ca="1">SUMPRODUCT(J152:O152,Results!K$9:P$9)</f>
        <v>-34.930751084853014</v>
      </c>
      <c r="U152" s="10">
        <f ca="1">SUMPRODUCT(J152:O152,Results!K$9:P$9)+$AD$20-$AC$31</f>
        <v>-34.860155773700683</v>
      </c>
      <c r="V152" s="10">
        <f t="shared" ca="1" si="18"/>
        <v>3.7039365360027006</v>
      </c>
      <c r="W152" s="10">
        <f t="shared" ca="1" si="19"/>
        <v>2.9855562295246258</v>
      </c>
      <c r="X152" s="10">
        <f t="shared" ca="1" si="20"/>
        <v>2.7055226129280285</v>
      </c>
      <c r="Y152" s="10">
        <f t="shared" ca="1" si="21"/>
        <v>14.043330013601107</v>
      </c>
      <c r="Z152" s="10">
        <f t="shared" ca="1" si="22"/>
        <v>-2.6484233760996823</v>
      </c>
      <c r="AA152" s="10">
        <f t="shared" ca="1" si="23"/>
        <v>5.5195421463064562</v>
      </c>
    </row>
    <row r="153" spans="1:27">
      <c r="A153" s="6">
        <f ca="1">LN((RAND()^(-Results!$E$4))-1)</f>
        <v>6.3511376108440443</v>
      </c>
      <c r="B153" s="6">
        <f ca="1">LN((RAND()^(-Results!$E$4))-1)</f>
        <v>0.91448065084971486</v>
      </c>
      <c r="C153" s="6">
        <f ca="1">LN((RAND()^(-Results!$E$4))-1)</f>
        <v>2.791895586211719</v>
      </c>
      <c r="D153" s="6">
        <f ca="1">LN((RAND()^(-Results!$E$4))-1)</f>
        <v>1.0712405857712988</v>
      </c>
      <c r="E153" s="6">
        <f ca="1">LN((RAND()^(-Results!$E$4))-1)</f>
        <v>3.6738567211985536</v>
      </c>
      <c r="F153" s="6">
        <f ca="1">LN((RAND()^(-Results!$E$4))-1)</f>
        <v>2.9629547820302484</v>
      </c>
      <c r="G153" s="6">
        <f ca="1">LN((RAND()^(-Results!$E$4))-1)</f>
        <v>-0.31837466795394626</v>
      </c>
      <c r="H153" s="6">
        <f t="shared" ca="1" si="17"/>
        <v>-2.7954072049695</v>
      </c>
      <c r="I153" s="10">
        <f ca="1">SUMPRODUCT(J153:O153,Results!B$12:G$12)+Results!$E$5*H153</f>
        <v>-62.132693871742752</v>
      </c>
      <c r="J153" s="10">
        <f ca="1">SUMPRODUCT($A153:$F153,Results!$B$15:$G$15)</f>
        <v>5.3920023782473576</v>
      </c>
      <c r="K153" s="10">
        <f ca="1">SUMPRODUCT($A153:$F153,Results!$B$16:$G$16)</f>
        <v>-15.441902280159471</v>
      </c>
      <c r="L153" s="10">
        <f ca="1">SUMPRODUCT($A153:$F153,Results!$B$17:$G$17)</f>
        <v>1.2206640680656871</v>
      </c>
      <c r="M153" s="10">
        <f ca="1">SUMPRODUCT($A153:$F153,Results!$B$18:$G$18)</f>
        <v>-12.879825294092939</v>
      </c>
      <c r="N153" s="10">
        <f ca="1">SUMPRODUCT($A153:$F153,Results!$B$19:$G$19)</f>
        <v>3.3153408291084876</v>
      </c>
      <c r="O153" s="10">
        <f ca="1">SUMPRODUCT($A153:$F153,Results!$B$20:$G$20)</f>
        <v>-14.082192245083961</v>
      </c>
      <c r="P153" s="10" cm="1">
        <f t="array" aca="1" ref="P153" ca="1">SUMPRODUCT(J153:O153,TRANSPOSE(BL$20:BL$25))+$AD$20-$BL$27</f>
        <v>-37.125739716074712</v>
      </c>
      <c r="Q153" s="10" cm="1">
        <f t="array" aca="1" ref="Q153" ca="1">SUMPRODUCT(J153:O153,TRANSPOSE(ES$20:ES$25))+$AD$20-$ES$27</f>
        <v>-42.397359265366518</v>
      </c>
      <c r="R153" s="10">
        <f ca="1">I153-Results!$E$5*H153</f>
        <v>-45.360250641925752</v>
      </c>
      <c r="S153" s="10" cm="1">
        <f t="array" aca="1" ref="S153" ca="1">SUMPRODUCT(J153:O153,TRANSPOSE(AR$28:AR$33))+$AD$20-$AC$26</f>
        <v>-21.089589303219988</v>
      </c>
      <c r="T153" s="10">
        <f ca="1">SUMPRODUCT(J153:O153,Results!K$9:P$9)</f>
        <v>-45.057589709573229</v>
      </c>
      <c r="U153" s="10">
        <f ca="1">SUMPRODUCT(J153:O153,Results!K$9:P$9)+$AD$20-$AC$31</f>
        <v>-44.98699439842089</v>
      </c>
      <c r="V153" s="10">
        <f t="shared" ca="1" si="18"/>
        <v>-25.006954155668041</v>
      </c>
      <c r="W153" s="10">
        <f t="shared" ca="1" si="19"/>
        <v>-19.735334606376234</v>
      </c>
      <c r="X153" s="10">
        <f t="shared" ca="1" si="20"/>
        <v>-16.772443229817</v>
      </c>
      <c r="Y153" s="10">
        <f t="shared" ca="1" si="21"/>
        <v>-41.043104568522764</v>
      </c>
      <c r="Z153" s="10">
        <f t="shared" ca="1" si="22"/>
        <v>-35.440503620448212</v>
      </c>
      <c r="AA153" s="10">
        <f t="shared" ca="1" si="23"/>
        <v>-17.145699473321862</v>
      </c>
    </row>
    <row r="154" spans="1:27">
      <c r="A154" s="6">
        <f ca="1">LN((RAND()^(-Results!$E$4))-1)</f>
        <v>5.1060991482843914</v>
      </c>
      <c r="B154" s="6">
        <f ca="1">LN((RAND()^(-Results!$E$4))-1)</f>
        <v>4.5293339183728047</v>
      </c>
      <c r="C154" s="6">
        <f ca="1">LN((RAND()^(-Results!$E$4))-1)</f>
        <v>6.905043159600301</v>
      </c>
      <c r="D154" s="6">
        <f ca="1">LN((RAND()^(-Results!$E$4))-1)</f>
        <v>-0.52236516521075915</v>
      </c>
      <c r="E154" s="6">
        <f ca="1">LN((RAND()^(-Results!$E$4))-1)</f>
        <v>9.9522804972747405</v>
      </c>
      <c r="F154" s="6">
        <f ca="1">LN((RAND()^(-Results!$E$4))-1)</f>
        <v>-1.5726896266243504</v>
      </c>
      <c r="G154" s="6">
        <f ca="1">LN((RAND()^(-Results!$E$4))-1)</f>
        <v>3.9084608694884251</v>
      </c>
      <c r="H154" s="6">
        <f t="shared" ca="1" si="17"/>
        <v>1.4314283324728714</v>
      </c>
      <c r="I154" s="10">
        <f ca="1">SUMPRODUCT(J154:O154,Results!B$12:G$12)+Results!$E$5*H154</f>
        <v>-23.330822644849974</v>
      </c>
      <c r="J154" s="10">
        <f ca="1">SUMPRODUCT($A154:$F154,Results!$B$15:$G$15)</f>
        <v>-8.5575625013784027</v>
      </c>
      <c r="K154" s="10">
        <f ca="1">SUMPRODUCT($A154:$F154,Results!$B$16:$G$16)</f>
        <v>-8.8951226816901166</v>
      </c>
      <c r="L154" s="10">
        <f ca="1">SUMPRODUCT($A154:$F154,Results!$B$17:$G$17)</f>
        <v>-1.2951591946208854</v>
      </c>
      <c r="M154" s="10">
        <f ca="1">SUMPRODUCT($A154:$F154,Results!$B$18:$G$18)</f>
        <v>-23.486223926966236</v>
      </c>
      <c r="N154" s="10">
        <f ca="1">SUMPRODUCT($A154:$F154,Results!$B$19:$G$19)</f>
        <v>0.60177561774474386</v>
      </c>
      <c r="O154" s="10">
        <f ca="1">SUMPRODUCT($A154:$F154,Results!$B$20:$G$20)</f>
        <v>-11.083737707296187</v>
      </c>
      <c r="P154" s="10" cm="1">
        <f t="array" aca="1" ref="P154" ca="1">SUMPRODUCT(J154:O154,TRANSPOSE(BL$20:BL$25))+$AD$20-$BL$27</f>
        <v>-24.182542219327502</v>
      </c>
      <c r="Q154" s="10" cm="1">
        <f t="array" aca="1" ref="Q154" ca="1">SUMPRODUCT(J154:O154,TRANSPOSE(ES$20:ES$25))+$AD$20-$ES$27</f>
        <v>-25.769881514685068</v>
      </c>
      <c r="R154" s="10">
        <f ca="1">I154-Results!$E$5*H154</f>
        <v>-31.919392639687203</v>
      </c>
      <c r="S154" s="10" cm="1">
        <f t="array" aca="1" ref="S154" ca="1">SUMPRODUCT(J154:O154,TRANSPOSE(AR$28:AR$33))+$AD$20-$AC$26</f>
        <v>-17.179621977180588</v>
      </c>
      <c r="T154" s="10">
        <f ca="1">SUMPRODUCT(J154:O154,Results!K$9:P$9)</f>
        <v>-33.720860823136398</v>
      </c>
      <c r="U154" s="10">
        <f ca="1">SUMPRODUCT(J154:O154,Results!K$9:P$9)+$AD$20-$AC$31</f>
        <v>-33.65026551198406</v>
      </c>
      <c r="V154" s="10">
        <f t="shared" ca="1" si="18"/>
        <v>0.85171957447752789</v>
      </c>
      <c r="W154" s="10">
        <f t="shared" ca="1" si="19"/>
        <v>2.4390588698350939</v>
      </c>
      <c r="X154" s="10">
        <f t="shared" ca="1" si="20"/>
        <v>8.5885699948372292</v>
      </c>
      <c r="Y154" s="10">
        <f t="shared" ca="1" si="21"/>
        <v>-6.1512006676693858</v>
      </c>
      <c r="Z154" s="10">
        <f t="shared" ca="1" si="22"/>
        <v>3.3613676064445706</v>
      </c>
      <c r="AA154" s="10">
        <f t="shared" ca="1" si="23"/>
        <v>10.319442867134086</v>
      </c>
    </row>
    <row r="155" spans="1:27">
      <c r="A155" s="6">
        <f ca="1">LN((RAND()^(-Results!$E$4))-1)</f>
        <v>-1.6270329044335758</v>
      </c>
      <c r="B155" s="6">
        <f ca="1">LN((RAND()^(-Results!$E$4))-1)</f>
        <v>2.7934631311007538</v>
      </c>
      <c r="C155" s="6">
        <f ca="1">LN((RAND()^(-Results!$E$4))-1)</f>
        <v>0.62908025271135493</v>
      </c>
      <c r="D155" s="6">
        <f ca="1">LN((RAND()^(-Results!$E$4))-1)</f>
        <v>4.8981104467194081</v>
      </c>
      <c r="E155" s="6">
        <f ca="1">LN((RAND()^(-Results!$E$4))-1)</f>
        <v>0.3200110230925759</v>
      </c>
      <c r="F155" s="6">
        <f ca="1">LN((RAND()^(-Results!$E$4))-1)</f>
        <v>1.1560647686759047</v>
      </c>
      <c r="G155" s="6">
        <f ca="1">LN((RAND()^(-Results!$E$4))-1)</f>
        <v>6.9271780519006123</v>
      </c>
      <c r="H155" s="6">
        <f t="shared" ca="1" si="17"/>
        <v>4.4501455148850582</v>
      </c>
      <c r="I155" s="10">
        <f ca="1">SUMPRODUCT(J155:O155,Results!B$12:G$12)+Results!$E$5*H155</f>
        <v>39.699185206988624</v>
      </c>
      <c r="J155" s="10">
        <f ca="1">SUMPRODUCT($A155:$F155,Results!$B$15:$G$15)</f>
        <v>8.9455963610842311</v>
      </c>
      <c r="K155" s="10">
        <f ca="1">SUMPRODUCT($A155:$F155,Results!$B$16:$G$16)</f>
        <v>2.7267973574416606</v>
      </c>
      <c r="L155" s="10">
        <f ca="1">SUMPRODUCT($A155:$F155,Results!$B$17:$G$17)</f>
        <v>-2.7002515813887222</v>
      </c>
      <c r="M155" s="10">
        <f ca="1">SUMPRODUCT($A155:$F155,Results!$B$18:$G$18)</f>
        <v>-9.7491014613600164</v>
      </c>
      <c r="N155" s="10">
        <f ca="1">SUMPRODUCT($A155:$F155,Results!$B$19:$G$19)</f>
        <v>-14.603936116585979</v>
      </c>
      <c r="O155" s="10">
        <f ca="1">SUMPRODUCT($A155:$F155,Results!$B$20:$G$20)</f>
        <v>-22.97761760126518</v>
      </c>
      <c r="P155" s="10" cm="1">
        <f t="array" aca="1" ref="P155" ca="1">SUMPRODUCT(J155:O155,TRANSPOSE(BL$20:BL$25))+$AD$20-$BL$27</f>
        <v>5.4133003674413729</v>
      </c>
      <c r="Q155" s="10" cm="1">
        <f t="array" aca="1" ref="Q155" ca="1">SUMPRODUCT(J155:O155,TRANSPOSE(ES$20:ES$25))+$AD$20-$ES$27</f>
        <v>11.090411269595208</v>
      </c>
      <c r="R155" s="10">
        <f ca="1">I155-Results!$E$5*H155</f>
        <v>12.998312117678275</v>
      </c>
      <c r="S155" s="10" cm="1">
        <f t="array" aca="1" ref="S155" ca="1">SUMPRODUCT(J155:O155,TRANSPOSE(AR$28:AR$33))+$AD$20-$AC$26</f>
        <v>-13.125774220699682</v>
      </c>
      <c r="T155" s="10">
        <f ca="1">SUMPRODUCT(J155:O155,Results!K$9:P$9)</f>
        <v>13.892664216467086</v>
      </c>
      <c r="U155" s="10">
        <f ca="1">SUMPRODUCT(J155:O155,Results!K$9:P$9)+$AD$20-$AC$31</f>
        <v>13.963259527619424</v>
      </c>
      <c r="V155" s="10">
        <f t="shared" ca="1" si="18"/>
        <v>34.285884839547251</v>
      </c>
      <c r="W155" s="10">
        <f t="shared" ca="1" si="19"/>
        <v>28.608773937393416</v>
      </c>
      <c r="X155" s="10">
        <f t="shared" ca="1" si="20"/>
        <v>26.700873089310349</v>
      </c>
      <c r="Y155" s="10">
        <f t="shared" ca="1" si="21"/>
        <v>52.824959427688306</v>
      </c>
      <c r="Z155" s="10">
        <f t="shared" ca="1" si="22"/>
        <v>66.391375458283164</v>
      </c>
      <c r="AA155" s="10">
        <f t="shared" ca="1" si="23"/>
        <v>25.735925679369199</v>
      </c>
    </row>
    <row r="156" spans="1:27">
      <c r="A156" s="6">
        <f ca="1">LN((RAND()^(-Results!$E$4))-1)</f>
        <v>5.0934925589486397</v>
      </c>
      <c r="B156" s="6">
        <f ca="1">LN((RAND()^(-Results!$E$4))-1)</f>
        <v>1.4171865144256948</v>
      </c>
      <c r="C156" s="6">
        <f ca="1">LN((RAND()^(-Results!$E$4))-1)</f>
        <v>8.8190868547228671E-2</v>
      </c>
      <c r="D156" s="6">
        <f ca="1">LN((RAND()^(-Results!$E$4))-1)</f>
        <v>0.51079094369430289</v>
      </c>
      <c r="E156" s="6">
        <f ca="1">LN((RAND()^(-Results!$E$4))-1)</f>
        <v>-4.9834530332683986</v>
      </c>
      <c r="F156" s="6">
        <f ca="1">LN((RAND()^(-Results!$E$4))-1)</f>
        <v>0.70087643406007105</v>
      </c>
      <c r="G156" s="6">
        <f ca="1">LN((RAND()^(-Results!$E$4))-1)</f>
        <v>0.49935418873509563</v>
      </c>
      <c r="H156" s="6">
        <f t="shared" ca="1" si="17"/>
        <v>-1.9776783482804581</v>
      </c>
      <c r="I156" s="10">
        <f ca="1">SUMPRODUCT(J156:O156,Results!B$12:G$12)+Results!$E$5*H156</f>
        <v>-37.261271790003654</v>
      </c>
      <c r="J156" s="10">
        <f ca="1">SUMPRODUCT($A156:$F156,Results!$B$15:$G$15)</f>
        <v>-4.0311669889187138</v>
      </c>
      <c r="K156" s="10">
        <f ca="1">SUMPRODUCT($A156:$F156,Results!$B$16:$G$16)</f>
        <v>-15.693422462806833</v>
      </c>
      <c r="L156" s="10">
        <f ca="1">SUMPRODUCT($A156:$F156,Results!$B$17:$G$17)</f>
        <v>1.4214677241595297</v>
      </c>
      <c r="M156" s="10">
        <f ca="1">SUMPRODUCT($A156:$F156,Results!$B$18:$G$18)</f>
        <v>-10.691498886945812</v>
      </c>
      <c r="N156" s="10">
        <f ca="1">SUMPRODUCT($A156:$F156,Results!$B$19:$G$19)</f>
        <v>0.16546507117135492</v>
      </c>
      <c r="O156" s="10">
        <f ca="1">SUMPRODUCT($A156:$F156,Results!$B$20:$G$20)</f>
        <v>-3.1049814650138683</v>
      </c>
      <c r="P156" s="10" cm="1">
        <f t="array" aca="1" ref="P156" ca="1">SUMPRODUCT(J156:O156,TRANSPOSE(BL$20:BL$25))+$AD$20-$BL$27</f>
        <v>-25.433925779477953</v>
      </c>
      <c r="Q156" s="10" cm="1">
        <f t="array" aca="1" ref="Q156" ca="1">SUMPRODUCT(J156:O156,TRANSPOSE(ES$20:ES$25))+$AD$20-$ES$27</f>
        <v>-28.636904745486532</v>
      </c>
      <c r="R156" s="10">
        <f ca="1">I156-Results!$E$5*H156</f>
        <v>-25.395201700320904</v>
      </c>
      <c r="S156" s="10" cm="1">
        <f t="array" aca="1" ref="S156" ca="1">SUMPRODUCT(J156:O156,TRANSPOSE(AR$28:AR$33))+$AD$20-$AC$26</f>
        <v>-11.124188655600456</v>
      </c>
      <c r="T156" s="10">
        <f ca="1">SUMPRODUCT(J156:O156,Results!K$9:P$9)</f>
        <v>-24.790909304193605</v>
      </c>
      <c r="U156" s="10">
        <f ca="1">SUMPRODUCT(J156:O156,Results!K$9:P$9)+$AD$20-$AC$31</f>
        <v>-24.72031399304127</v>
      </c>
      <c r="V156" s="10">
        <f t="shared" ca="1" si="18"/>
        <v>-11.827346010525702</v>
      </c>
      <c r="W156" s="10">
        <f t="shared" ca="1" si="19"/>
        <v>-8.6243670445171219</v>
      </c>
      <c r="X156" s="10">
        <f t="shared" ca="1" si="20"/>
        <v>-11.866070089682751</v>
      </c>
      <c r="Y156" s="10">
        <f t="shared" ca="1" si="21"/>
        <v>-26.137083134403198</v>
      </c>
      <c r="Z156" s="10">
        <f t="shared" ca="1" si="22"/>
        <v>-10.56908153870911</v>
      </c>
      <c r="AA156" s="10">
        <f t="shared" ca="1" si="23"/>
        <v>-12.540957796962385</v>
      </c>
    </row>
    <row r="157" spans="1:27">
      <c r="A157" s="6">
        <f ca="1">LN((RAND()^(-Results!$E$4))-1)</f>
        <v>1.3356181469319319</v>
      </c>
      <c r="B157" s="6">
        <f ca="1">LN((RAND()^(-Results!$E$4))-1)</f>
        <v>4.9713380445500661</v>
      </c>
      <c r="C157" s="6">
        <f ca="1">LN((RAND()^(-Results!$E$4))-1)</f>
        <v>2.3799662289179611</v>
      </c>
      <c r="D157" s="6">
        <f ca="1">LN((RAND()^(-Results!$E$4))-1)</f>
        <v>2.8830846274749136</v>
      </c>
      <c r="E157" s="6">
        <f ca="1">LN((RAND()^(-Results!$E$4))-1)</f>
        <v>1.4645926324052805</v>
      </c>
      <c r="F157" s="6">
        <f ca="1">LN((RAND()^(-Results!$E$4))-1)</f>
        <v>2.5756457225793619</v>
      </c>
      <c r="G157" s="6">
        <f ca="1">LN((RAND()^(-Results!$E$4))-1)</f>
        <v>11.015359256097346</v>
      </c>
      <c r="H157" s="6">
        <f t="shared" ca="1" si="17"/>
        <v>8.5383267190817929</v>
      </c>
      <c r="I157" s="10">
        <f ca="1">SUMPRODUCT(J157:O157,Results!B$12:G$12)+Results!$E$5*H157</f>
        <v>30.743341283527055</v>
      </c>
      <c r="J157" s="10">
        <f ca="1">SUMPRODUCT($A157:$F157,Results!$B$15:$G$15)</f>
        <v>7.742242107533392</v>
      </c>
      <c r="K157" s="10">
        <f ca="1">SUMPRODUCT($A157:$F157,Results!$B$16:$G$16)</f>
        <v>-8.9354530328519051</v>
      </c>
      <c r="L157" s="10">
        <f ca="1">SUMPRODUCT($A157:$F157,Results!$B$17:$G$17)</f>
        <v>-5.4898791375085487</v>
      </c>
      <c r="M157" s="10">
        <f ca="1">SUMPRODUCT($A157:$F157,Results!$B$18:$G$18)</f>
        <v>-22.688066112146338</v>
      </c>
      <c r="N157" s="10">
        <f ca="1">SUMPRODUCT($A157:$F157,Results!$B$19:$G$19)</f>
        <v>-9.2512177207208914</v>
      </c>
      <c r="O157" s="10">
        <f ca="1">SUMPRODUCT($A157:$F157,Results!$B$20:$G$20)</f>
        <v>-27.59159953695368</v>
      </c>
      <c r="P157" s="10" cm="1">
        <f t="array" aca="1" ref="P157" ca="1">SUMPRODUCT(J157:O157,TRANSPOSE(BL$20:BL$25))+$AD$20-$BL$27</f>
        <v>-26.041437810391194</v>
      </c>
      <c r="Q157" s="10" cm="1">
        <f t="array" aca="1" ref="Q157" ca="1">SUMPRODUCT(J157:O157,TRANSPOSE(ES$20:ES$25))+$AD$20-$ES$27</f>
        <v>-22.602046658925858</v>
      </c>
      <c r="R157" s="10">
        <f ca="1">I157-Results!$E$5*H157</f>
        <v>-20.486619030963698</v>
      </c>
      <c r="S157" s="10" cm="1">
        <f t="array" aca="1" ref="S157" ca="1">SUMPRODUCT(J157:O157,TRANSPOSE(AR$28:AR$33))+$AD$20-$AC$26</f>
        <v>-32.868353975090564</v>
      </c>
      <c r="T157" s="10">
        <f ca="1">SUMPRODUCT(J157:O157,Results!K$9:P$9)</f>
        <v>-20.63711585267523</v>
      </c>
      <c r="U157" s="10">
        <f ca="1">SUMPRODUCT(J157:O157,Results!K$9:P$9)+$AD$20-$AC$31</f>
        <v>-20.566520541522888</v>
      </c>
      <c r="V157" s="10">
        <f t="shared" ca="1" si="18"/>
        <v>56.784779093918246</v>
      </c>
      <c r="W157" s="10">
        <f t="shared" ca="1" si="19"/>
        <v>53.345387942452916</v>
      </c>
      <c r="X157" s="10">
        <f t="shared" ca="1" si="20"/>
        <v>51.229960314490754</v>
      </c>
      <c r="Y157" s="10">
        <f t="shared" ca="1" si="21"/>
        <v>63.611695258617615</v>
      </c>
      <c r="Z157" s="10">
        <f t="shared" ca="1" si="22"/>
        <v>57.4355315348216</v>
      </c>
      <c r="AA157" s="10">
        <f t="shared" ca="1" si="23"/>
        <v>51.309861825049943</v>
      </c>
    </row>
    <row r="158" spans="1:27">
      <c r="A158" s="6">
        <f ca="1">LN((RAND()^(-Results!$E$4))-1)</f>
        <v>6.516672499803982</v>
      </c>
      <c r="B158" s="6">
        <f ca="1">LN((RAND()^(-Results!$E$4))-1)</f>
        <v>3.3861684498258753</v>
      </c>
      <c r="C158" s="6">
        <f ca="1">LN((RAND()^(-Results!$E$4))-1)</f>
        <v>1.2852135912970539</v>
      </c>
      <c r="D158" s="6">
        <f ca="1">LN((RAND()^(-Results!$E$4))-1)</f>
        <v>1.3587506481784022</v>
      </c>
      <c r="E158" s="6">
        <f ca="1">LN((RAND()^(-Results!$E$4))-1)</f>
        <v>-4.7339785297045713</v>
      </c>
      <c r="F158" s="6">
        <f ca="1">LN((RAND()^(-Results!$E$4))-1)</f>
        <v>-1.0712535452104153</v>
      </c>
      <c r="G158" s="6">
        <f ca="1">LN((RAND()^(-Results!$E$4))-1)</f>
        <v>0.47465320422698626</v>
      </c>
      <c r="H158" s="6">
        <f t="shared" ca="1" si="17"/>
        <v>-2.0023793327885673</v>
      </c>
      <c r="I158" s="10">
        <f ca="1">SUMPRODUCT(J158:O158,Results!B$12:G$12)+Results!$E$5*H158</f>
        <v>-33.531020434242762</v>
      </c>
      <c r="J158" s="10">
        <f ca="1">SUMPRODUCT($A158:$F158,Results!$B$15:$G$15)</f>
        <v>-11.287815269090688</v>
      </c>
      <c r="K158" s="10">
        <f ca="1">SUMPRODUCT($A158:$F158,Results!$B$16:$G$16)</f>
        <v>-18.208098822383889</v>
      </c>
      <c r="L158" s="10">
        <f ca="1">SUMPRODUCT($A158:$F158,Results!$B$17:$G$17)</f>
        <v>2.3138523191333356</v>
      </c>
      <c r="M158" s="10">
        <f ca="1">SUMPRODUCT($A158:$F158,Results!$B$18:$G$18)</f>
        <v>-16.812149983883973</v>
      </c>
      <c r="N158" s="10">
        <f ca="1">SUMPRODUCT($A158:$F158,Results!$B$19:$G$19)</f>
        <v>-3.4665903735996526</v>
      </c>
      <c r="O158" s="10">
        <f ca="1">SUMPRODUCT($A158:$F158,Results!$B$20:$G$20)</f>
        <v>-5.3516970155201964</v>
      </c>
      <c r="P158" s="10" cm="1">
        <f t="array" aca="1" ref="P158" ca="1">SUMPRODUCT(J158:O158,TRANSPOSE(BL$20:BL$25))+$AD$20-$BL$27</f>
        <v>-21.861345828725241</v>
      </c>
      <c r="Q158" s="10" cm="1">
        <f t="array" aca="1" ref="Q158" ca="1">SUMPRODUCT(J158:O158,TRANSPOSE(ES$20:ES$25))+$AD$20-$ES$27</f>
        <v>-24.12210874656359</v>
      </c>
      <c r="R158" s="10">
        <f ca="1">I158-Results!$E$5*H158</f>
        <v>-21.51674443751136</v>
      </c>
      <c r="S158" s="10" cm="1">
        <f t="array" aca="1" ref="S158" ca="1">SUMPRODUCT(J158:O158,TRANSPOSE(AR$28:AR$33))+$AD$20-$AC$26</f>
        <v>-10.063190168646287</v>
      </c>
      <c r="T158" s="10">
        <f ca="1">SUMPRODUCT(J158:O158,Results!K$9:P$9)</f>
        <v>-20.899926054067606</v>
      </c>
      <c r="U158" s="10">
        <f ca="1">SUMPRODUCT(J158:O158,Results!K$9:P$9)+$AD$20-$AC$31</f>
        <v>-20.829330742915271</v>
      </c>
      <c r="V158" s="10">
        <f t="shared" ca="1" si="18"/>
        <v>-11.669674605517521</v>
      </c>
      <c r="W158" s="10">
        <f t="shared" ca="1" si="19"/>
        <v>-9.4089116876791721</v>
      </c>
      <c r="X158" s="10">
        <f t="shared" ca="1" si="20"/>
        <v>-12.014275996731403</v>
      </c>
      <c r="Y158" s="10">
        <f t="shared" ca="1" si="21"/>
        <v>-23.467830265596476</v>
      </c>
      <c r="Z158" s="10">
        <f t="shared" ca="1" si="22"/>
        <v>-6.8388301829482181</v>
      </c>
      <c r="AA158" s="10">
        <f t="shared" ca="1" si="23"/>
        <v>-12.701689691327491</v>
      </c>
    </row>
    <row r="159" spans="1:27">
      <c r="A159" s="6">
        <f ca="1">LN((RAND()^(-Results!$E$4))-1)</f>
        <v>3.607650797752608</v>
      </c>
      <c r="B159" s="6">
        <f ca="1">LN((RAND()^(-Results!$E$4))-1)</f>
        <v>2.4194660535572123</v>
      </c>
      <c r="C159" s="6">
        <f ca="1">LN((RAND()^(-Results!$E$4))-1)</f>
        <v>0.51555895446968225</v>
      </c>
      <c r="D159" s="6">
        <f ca="1">LN((RAND()^(-Results!$E$4))-1)</f>
        <v>5.7961378716468515</v>
      </c>
      <c r="E159" s="6">
        <f ca="1">LN((RAND()^(-Results!$E$4))-1)</f>
        <v>0.78904456218672014</v>
      </c>
      <c r="F159" s="6">
        <f ca="1">LN((RAND()^(-Results!$E$4))-1)</f>
        <v>10.466615635935584</v>
      </c>
      <c r="G159" s="6">
        <f ca="1">LN((RAND()^(-Results!$E$4))-1)</f>
        <v>7.9042032712080417</v>
      </c>
      <c r="H159" s="6">
        <f t="shared" ca="1" si="17"/>
        <v>5.4271707341924884</v>
      </c>
      <c r="I159" s="10">
        <f ca="1">SUMPRODUCT(J159:O159,Results!B$12:G$12)+Results!$E$5*H159</f>
        <v>-25.974322277945845</v>
      </c>
      <c r="J159" s="10">
        <f ca="1">SUMPRODUCT($A159:$F159,Results!$B$15:$G$15)</f>
        <v>34.091585106861999</v>
      </c>
      <c r="K159" s="10">
        <f ca="1">SUMPRODUCT($A159:$F159,Results!$B$16:$G$16)</f>
        <v>-18.92060756281581</v>
      </c>
      <c r="L159" s="10">
        <f ca="1">SUMPRODUCT($A159:$F159,Results!$B$17:$G$17)</f>
        <v>-5.8515033606756655</v>
      </c>
      <c r="M159" s="10">
        <f ca="1">SUMPRODUCT($A159:$F159,Results!$B$18:$G$18)</f>
        <v>-21.504242762482935</v>
      </c>
      <c r="N159" s="10">
        <f ca="1">SUMPRODUCT($A159:$F159,Results!$B$19:$G$19)</f>
        <v>-7.2212585314349189</v>
      </c>
      <c r="O159" s="10">
        <f ca="1">SUMPRODUCT($A159:$F159,Results!$B$20:$G$20)</f>
        <v>-48.778275461450761</v>
      </c>
      <c r="P159" s="10" cm="1">
        <f t="array" aca="1" ref="P159" ca="1">SUMPRODUCT(J159:O159,TRANSPOSE(BL$20:BL$25))+$AD$20-$BL$27</f>
        <v>-60.17102082679677</v>
      </c>
      <c r="Q159" s="10" cm="1">
        <f t="array" aca="1" ref="Q159" ca="1">SUMPRODUCT(J159:O159,TRANSPOSE(ES$20:ES$25))+$AD$20-$ES$27</f>
        <v>-60.923057812727961</v>
      </c>
      <c r="R159" s="10">
        <f ca="1">I159-Results!$E$5*H159</f>
        <v>-58.537346683100779</v>
      </c>
      <c r="S159" s="10" cm="1">
        <f t="array" aca="1" ref="S159" ca="1">SUMPRODUCT(J159:O159,TRANSPOSE(AR$28:AR$33))+$AD$20-$AC$26</f>
        <v>-58.929607245008604</v>
      </c>
      <c r="T159" s="10">
        <f ca="1">SUMPRODUCT(J159:O159,Results!K$9:P$9)</f>
        <v>-56.811063156479655</v>
      </c>
      <c r="U159" s="10">
        <f ca="1">SUMPRODUCT(J159:O159,Results!K$9:P$9)+$AD$20-$AC$31</f>
        <v>-56.740467845327316</v>
      </c>
      <c r="V159" s="10">
        <f t="shared" ca="1" si="18"/>
        <v>34.196698548850925</v>
      </c>
      <c r="W159" s="10">
        <f t="shared" ca="1" si="19"/>
        <v>34.948735534782116</v>
      </c>
      <c r="X159" s="10">
        <f t="shared" ca="1" si="20"/>
        <v>32.563024405154934</v>
      </c>
      <c r="Y159" s="10">
        <f t="shared" ca="1" si="21"/>
        <v>32.955284967062759</v>
      </c>
      <c r="Z159" s="10">
        <f t="shared" ca="1" si="22"/>
        <v>0.71786797334869945</v>
      </c>
      <c r="AA159" s="10">
        <f t="shared" ca="1" si="23"/>
        <v>30.766145567381471</v>
      </c>
    </row>
    <row r="160" spans="1:27">
      <c r="A160" s="6">
        <f ca="1">LN((RAND()^(-Results!$E$4))-1)</f>
        <v>1.8789523054550399</v>
      </c>
      <c r="B160" s="6">
        <f ca="1">LN((RAND()^(-Results!$E$4))-1)</f>
        <v>3.3670777144560744</v>
      </c>
      <c r="C160" s="6">
        <f ca="1">LN((RAND()^(-Results!$E$4))-1)</f>
        <v>2.7013221422124372</v>
      </c>
      <c r="D160" s="6">
        <f ca="1">LN((RAND()^(-Results!$E$4))-1)</f>
        <v>-2.2371327865810651</v>
      </c>
      <c r="E160" s="6">
        <f ca="1">LN((RAND()^(-Results!$E$4))-1)</f>
        <v>5.9339115769027257</v>
      </c>
      <c r="F160" s="6">
        <f ca="1">LN((RAND()^(-Results!$E$4))-1)</f>
        <v>2.1942649326016075</v>
      </c>
      <c r="G160" s="6">
        <f ca="1">LN((RAND()^(-Results!$E$4))-1)</f>
        <v>1.7932394840273296</v>
      </c>
      <c r="H160" s="6">
        <f t="shared" ca="1" si="17"/>
        <v>-0.68379305298822413</v>
      </c>
      <c r="I160" s="10">
        <f ca="1">SUMPRODUCT(J160:O160,Results!B$12:G$12)+Results!$E$5*H160</f>
        <v>-39.047380685950522</v>
      </c>
      <c r="J160" s="10">
        <f ca="1">SUMPRODUCT($A160:$F160,Results!$B$15:$G$15)</f>
        <v>1.363379226219231</v>
      </c>
      <c r="K160" s="10">
        <f ca="1">SUMPRODUCT($A160:$F160,Results!$B$16:$G$16)</f>
        <v>-9.9281849207675386</v>
      </c>
      <c r="L160" s="10">
        <f ca="1">SUMPRODUCT($A160:$F160,Results!$B$17:$G$17)</f>
        <v>-4.760084480893207</v>
      </c>
      <c r="M160" s="10">
        <f ca="1">SUMPRODUCT($A160:$F160,Results!$B$18:$G$18)</f>
        <v>-14.435549317124956</v>
      </c>
      <c r="N160" s="10">
        <f ca="1">SUMPRODUCT($A160:$F160,Results!$B$19:$G$19)</f>
        <v>6.2577115775466687</v>
      </c>
      <c r="O160" s="10">
        <f ca="1">SUMPRODUCT($A160:$F160,Results!$B$20:$G$20)</f>
        <v>-12.00285667408451</v>
      </c>
      <c r="P160" s="10" cm="1">
        <f t="array" aca="1" ref="P160" ca="1">SUMPRODUCT(J160:O160,TRANSPOSE(BL$20:BL$25))+$AD$20-$BL$27</f>
        <v>-33.845460136280842</v>
      </c>
      <c r="Q160" s="10" cm="1">
        <f t="array" aca="1" ref="Q160" ca="1">SUMPRODUCT(J160:O160,TRANSPOSE(ES$20:ES$25))+$AD$20-$ES$27</f>
        <v>-33.992430366749247</v>
      </c>
      <c r="R160" s="10">
        <f ca="1">I160-Results!$E$5*H160</f>
        <v>-34.944622368021179</v>
      </c>
      <c r="S160" s="10" cm="1">
        <f t="array" aca="1" ref="S160" ca="1">SUMPRODUCT(J160:O160,TRANSPOSE(AR$28:AR$33))+$AD$20-$AC$26</f>
        <v>-24.964133576152172</v>
      </c>
      <c r="T160" s="10">
        <f ca="1">SUMPRODUCT(J160:O160,Results!K$9:P$9)</f>
        <v>-36.491908540499978</v>
      </c>
      <c r="U160" s="10">
        <f ca="1">SUMPRODUCT(J160:O160,Results!K$9:P$9)+$AD$20-$AC$31</f>
        <v>-36.421313229347646</v>
      </c>
      <c r="V160" s="10">
        <f t="shared" ca="1" si="18"/>
        <v>-5.2019205496696799</v>
      </c>
      <c r="W160" s="10">
        <f t="shared" ca="1" si="19"/>
        <v>-5.054950319201275</v>
      </c>
      <c r="X160" s="10">
        <f t="shared" ca="1" si="20"/>
        <v>-4.102758317929343</v>
      </c>
      <c r="Y160" s="10">
        <f t="shared" ca="1" si="21"/>
        <v>-14.08324710979835</v>
      </c>
      <c r="Z160" s="10">
        <f t="shared" ca="1" si="22"/>
        <v>-12.355190434655977</v>
      </c>
      <c r="AA160" s="10">
        <f t="shared" ca="1" si="23"/>
        <v>-2.6260674566028754</v>
      </c>
    </row>
    <row r="161" spans="1:27">
      <c r="A161" s="6">
        <f ca="1">LN((RAND()^(-Results!$E$4))-1)</f>
        <v>-1.5515628981815832</v>
      </c>
      <c r="B161" s="6">
        <f ca="1">LN((RAND()^(-Results!$E$4))-1)</f>
        <v>1.0665765961038465</v>
      </c>
      <c r="C161" s="6">
        <f ca="1">LN((RAND()^(-Results!$E$4))-1)</f>
        <v>3.4870760455704857</v>
      </c>
      <c r="D161" s="6">
        <f ca="1">LN((RAND()^(-Results!$E$4))-1)</f>
        <v>6.0084554557981473</v>
      </c>
      <c r="E161" s="6">
        <f ca="1">LN((RAND()^(-Results!$E$4))-1)</f>
        <v>0.58337262392027422</v>
      </c>
      <c r="F161" s="6">
        <f ca="1">LN((RAND()^(-Results!$E$4))-1)</f>
        <v>1.1481430985233285</v>
      </c>
      <c r="G161" s="6">
        <f ca="1">LN((RAND()^(-Results!$E$4))-1)</f>
        <v>0.63891904350149409</v>
      </c>
      <c r="H161" s="6">
        <f t="shared" ca="1" si="17"/>
        <v>-1.8381134935140597</v>
      </c>
      <c r="I161" s="10">
        <f ca="1">SUMPRODUCT(J161:O161,Results!B$12:G$12)+Results!$E$5*H161</f>
        <v>-8.144730933111358</v>
      </c>
      <c r="J161" s="10">
        <f ca="1">SUMPRODUCT($A161:$F161,Results!$B$15:$G$15)</f>
        <v>17.675173148631149</v>
      </c>
      <c r="K161" s="10">
        <f ca="1">SUMPRODUCT($A161:$F161,Results!$B$16:$G$16)</f>
        <v>8.5579244940307611</v>
      </c>
      <c r="L161" s="10">
        <f ca="1">SUMPRODUCT($A161:$F161,Results!$B$17:$G$17)</f>
        <v>-4.3266638015415255</v>
      </c>
      <c r="M161" s="10">
        <f ca="1">SUMPRODUCT($A161:$F161,Results!$B$18:$G$18)</f>
        <v>-18.265196361217217</v>
      </c>
      <c r="N161" s="10">
        <f ca="1">SUMPRODUCT($A161:$F161,Results!$B$19:$G$19)</f>
        <v>-19.919088950933304</v>
      </c>
      <c r="O161" s="10">
        <f ca="1">SUMPRODUCT($A161:$F161,Results!$B$20:$G$20)</f>
        <v>-22.164099613470658</v>
      </c>
      <c r="P161" s="10" cm="1">
        <f t="array" aca="1" ref="P161" ca="1">SUMPRODUCT(J161:O161,TRANSPOSE(BL$20:BL$25))+$AD$20-$BL$27</f>
        <v>-1.2308374932827846</v>
      </c>
      <c r="Q161" s="10" cm="1">
        <f t="array" aca="1" ref="Q161" ca="1">SUMPRODUCT(J161:O161,TRANSPOSE(ES$20:ES$25))+$AD$20-$ES$27</f>
        <v>1.8522499684456584</v>
      </c>
      <c r="R161" s="10">
        <f ca="1">I161-Results!$E$5*H161</f>
        <v>2.8839500279730004</v>
      </c>
      <c r="S161" s="10" cm="1">
        <f t="array" aca="1" ref="S161" ca="1">SUMPRODUCT(J161:O161,TRANSPOSE(AR$28:AR$33))+$AD$20-$AC$26</f>
        <v>-20.372894184008906</v>
      </c>
      <c r="T161" s="10">
        <f ca="1">SUMPRODUCT(J161:O161,Results!K$9:P$9)</f>
        <v>3.1228217131528586</v>
      </c>
      <c r="U161" s="10">
        <f ca="1">SUMPRODUCT(J161:O161,Results!K$9:P$9)+$AD$20-$AC$31</f>
        <v>3.193417024305198</v>
      </c>
      <c r="V161" s="10">
        <f t="shared" ca="1" si="18"/>
        <v>-6.9138934398285734</v>
      </c>
      <c r="W161" s="10">
        <f t="shared" ca="1" si="19"/>
        <v>-9.9969809015570164</v>
      </c>
      <c r="X161" s="10">
        <f t="shared" ca="1" si="20"/>
        <v>-11.028680961084358</v>
      </c>
      <c r="Y161" s="10">
        <f t="shared" ca="1" si="21"/>
        <v>12.228163250897548</v>
      </c>
      <c r="Z161" s="10">
        <f t="shared" ca="1" si="22"/>
        <v>18.547459318183186</v>
      </c>
      <c r="AA161" s="10">
        <f t="shared" ca="1" si="23"/>
        <v>-11.338147957416556</v>
      </c>
    </row>
    <row r="162" spans="1:27">
      <c r="A162" s="6">
        <f ca="1">LN((RAND()^(-Results!$E$4))-1)</f>
        <v>1.944686766145173</v>
      </c>
      <c r="B162" s="6">
        <f ca="1">LN((RAND()^(-Results!$E$4))-1)</f>
        <v>4.4609009822335706</v>
      </c>
      <c r="C162" s="6">
        <f ca="1">LN((RAND()^(-Results!$E$4))-1)</f>
        <v>8.6913538056840451</v>
      </c>
      <c r="D162" s="6">
        <f ca="1">LN((RAND()^(-Results!$E$4))-1)</f>
        <v>2.9674021763113454</v>
      </c>
      <c r="E162" s="6">
        <f ca="1">LN((RAND()^(-Results!$E$4))-1)</f>
        <v>8.0605601643894573</v>
      </c>
      <c r="F162" s="6">
        <f ca="1">LN((RAND()^(-Results!$E$4))-1)</f>
        <v>7.321457903210657</v>
      </c>
      <c r="G162" s="6">
        <f ca="1">LN((RAND()^(-Results!$E$4))-1)</f>
        <v>-6.6342724820994708E-2</v>
      </c>
      <c r="H162" s="6">
        <f t="shared" ca="1" si="17"/>
        <v>-2.5433752618365486</v>
      </c>
      <c r="I162" s="10">
        <f ca="1">SUMPRODUCT(J162:O162,Results!B$12:G$12)+Results!$E$5*H162</f>
        <v>-91.423618165052687</v>
      </c>
      <c r="J162" s="10">
        <f ca="1">SUMPRODUCT($A162:$F162,Results!$B$15:$G$15)</f>
        <v>33.644663785529474</v>
      </c>
      <c r="K162" s="10">
        <f ca="1">SUMPRODUCT($A162:$F162,Results!$B$16:$G$16)</f>
        <v>-7.8727583992731285</v>
      </c>
      <c r="L162" s="10">
        <f ca="1">SUMPRODUCT($A162:$F162,Results!$B$17:$G$17)</f>
        <v>-14.437413275377772</v>
      </c>
      <c r="M162" s="10">
        <f ca="1">SUMPRODUCT($A162:$F162,Results!$B$18:$G$18)</f>
        <v>-47.874698963782421</v>
      </c>
      <c r="N162" s="10">
        <f ca="1">SUMPRODUCT($A162:$F162,Results!$B$19:$G$19)</f>
        <v>-11.180571758868288</v>
      </c>
      <c r="O162" s="10">
        <f ca="1">SUMPRODUCT($A162:$F162,Results!$B$20:$G$20)</f>
        <v>-44.098040926344694</v>
      </c>
      <c r="P162" s="10" cm="1">
        <f t="array" aca="1" ref="P162" ca="1">SUMPRODUCT(J162:O162,TRANSPOSE(BL$20:BL$25))+$AD$20-$BL$27</f>
        <v>-74.687731641635992</v>
      </c>
      <c r="Q162" s="10" cm="1">
        <f t="array" aca="1" ref="Q162" ca="1">SUMPRODUCT(J162:O162,TRANSPOSE(ES$20:ES$25))+$AD$20-$ES$27</f>
        <v>-75.605626793221333</v>
      </c>
      <c r="R162" s="10">
        <f ca="1">I162-Results!$E$5*H162</f>
        <v>-76.163366594033391</v>
      </c>
      <c r="S162" s="10" cm="1">
        <f t="array" aca="1" ref="S162" ca="1">SUMPRODUCT(J162:O162,TRANSPOSE(AR$28:AR$33))+$AD$20-$AC$26</f>
        <v>-77.047087663232219</v>
      </c>
      <c r="T162" s="10">
        <f ca="1">SUMPRODUCT(J162:O162,Results!K$9:P$9)</f>
        <v>-78.610804364935419</v>
      </c>
      <c r="U162" s="10">
        <f ca="1">SUMPRODUCT(J162:O162,Results!K$9:P$9)+$AD$20-$AC$31</f>
        <v>-78.540209053783087</v>
      </c>
      <c r="V162" s="10">
        <f t="shared" ca="1" si="18"/>
        <v>-16.735886523416696</v>
      </c>
      <c r="W162" s="10">
        <f t="shared" ca="1" si="19"/>
        <v>-15.817991371831354</v>
      </c>
      <c r="X162" s="10">
        <f t="shared" ca="1" si="20"/>
        <v>-15.260251571019296</v>
      </c>
      <c r="Y162" s="10">
        <f t="shared" ca="1" si="21"/>
        <v>-14.376530501820469</v>
      </c>
      <c r="Z162" s="10">
        <f t="shared" ca="1" si="22"/>
        <v>-64.731427913758139</v>
      </c>
      <c r="AA162" s="10">
        <f t="shared" ca="1" si="23"/>
        <v>-12.8834091112696</v>
      </c>
    </row>
    <row r="163" spans="1:27">
      <c r="A163" s="6">
        <f ca="1">LN((RAND()^(-Results!$E$4))-1)</f>
        <v>0.78170263859265599</v>
      </c>
      <c r="B163" s="6">
        <f ca="1">LN((RAND()^(-Results!$E$4))-1)</f>
        <v>1.6638619900595992</v>
      </c>
      <c r="C163" s="6">
        <f ca="1">LN((RAND()^(-Results!$E$4))-1)</f>
        <v>3.9411156910022003</v>
      </c>
      <c r="D163" s="6">
        <f ca="1">LN((RAND()^(-Results!$E$4))-1)</f>
        <v>5.0666731463488759</v>
      </c>
      <c r="E163" s="6">
        <f ca="1">LN((RAND()^(-Results!$E$4))-1)</f>
        <v>3.1849818192910835</v>
      </c>
      <c r="F163" s="6">
        <f ca="1">LN((RAND()^(-Results!$E$4))-1)</f>
        <v>-2.4394253731340396</v>
      </c>
      <c r="G163" s="6">
        <f ca="1">LN((RAND()^(-Results!$E$4))-1)</f>
        <v>-2.2237877647312638</v>
      </c>
      <c r="H163" s="6">
        <f t="shared" ca="1" si="17"/>
        <v>-4.700820301746818</v>
      </c>
      <c r="I163" s="10">
        <f ca="1">SUMPRODUCT(J163:O163,Results!B$12:G$12)+Results!$E$5*H163</f>
        <v>-13.022983229616313</v>
      </c>
      <c r="J163" s="10">
        <f ca="1">SUMPRODUCT($A163:$F163,Results!$B$15:$G$15)</f>
        <v>0.63388479820215515</v>
      </c>
      <c r="K163" s="10">
        <f ca="1">SUMPRODUCT($A163:$F163,Results!$B$16:$G$16)</f>
        <v>6.6636936446630681</v>
      </c>
      <c r="L163" s="10">
        <f ca="1">SUMPRODUCT($A163:$F163,Results!$B$17:$G$17)</f>
        <v>1.1624780875708427</v>
      </c>
      <c r="M163" s="10">
        <f ca="1">SUMPRODUCT($A163:$F163,Results!$B$18:$G$18)</f>
        <v>-12.109550339252696</v>
      </c>
      <c r="N163" s="10">
        <f ca="1">SUMPRODUCT($A163:$F163,Results!$B$19:$G$19)</f>
        <v>-15.83163293070306</v>
      </c>
      <c r="O163" s="10">
        <f ca="1">SUMPRODUCT($A163:$F163,Results!$B$20:$G$20)</f>
        <v>-12.371493531339034</v>
      </c>
      <c r="P163" s="10" cm="1">
        <f t="array" aca="1" ref="P163" ca="1">SUMPRODUCT(J163:O163,TRANSPOSE(BL$20:BL$25))+$AD$20-$BL$27</f>
        <v>15.60633693744354</v>
      </c>
      <c r="Q163" s="10" cm="1">
        <f t="array" aca="1" ref="Q163" ca="1">SUMPRODUCT(J163:O163,TRANSPOSE(ES$20:ES$25))+$AD$20-$ES$27</f>
        <v>17.946344552736885</v>
      </c>
      <c r="R163" s="10">
        <f ca="1">I163-Results!$E$5*H163</f>
        <v>15.181938580864594</v>
      </c>
      <c r="S163" s="10" cm="1">
        <f t="array" aca="1" ref="S163" ca="1">SUMPRODUCT(J163:O163,TRANSPOSE(AR$28:AR$33))+$AD$20-$AC$26</f>
        <v>0.5461044948328535</v>
      </c>
      <c r="T163" s="10">
        <f ca="1">SUMPRODUCT(J163:O163,Results!K$9:P$9)</f>
        <v>15.603356176804818</v>
      </c>
      <c r="U163" s="10">
        <f ca="1">SUMPRODUCT(J163:O163,Results!K$9:P$9)+$AD$20-$AC$31</f>
        <v>15.673951487957156</v>
      </c>
      <c r="V163" s="10">
        <f t="shared" ca="1" si="18"/>
        <v>-28.629320167059852</v>
      </c>
      <c r="W163" s="10">
        <f t="shared" ca="1" si="19"/>
        <v>-30.969327782353197</v>
      </c>
      <c r="X163" s="10">
        <f t="shared" ca="1" si="20"/>
        <v>-28.204921810480908</v>
      </c>
      <c r="Y163" s="10">
        <f t="shared" ca="1" si="21"/>
        <v>-13.569087724449167</v>
      </c>
      <c r="Z163" s="10">
        <f t="shared" ca="1" si="22"/>
        <v>13.669207021678231</v>
      </c>
      <c r="AA163" s="10">
        <f t="shared" ca="1" si="23"/>
        <v>-28.69693471757347</v>
      </c>
    </row>
    <row r="164" spans="1:27">
      <c r="A164" s="6">
        <f ca="1">LN((RAND()^(-Results!$E$4))-1)</f>
        <v>9.3796897887053881</v>
      </c>
      <c r="B164" s="6">
        <f ca="1">LN((RAND()^(-Results!$E$4))-1)</f>
        <v>3.0472927075129204</v>
      </c>
      <c r="C164" s="6">
        <f ca="1">LN((RAND()^(-Results!$E$4))-1)</f>
        <v>5.3309366204761828</v>
      </c>
      <c r="D164" s="6">
        <f ca="1">LN((RAND()^(-Results!$E$4))-1)</f>
        <v>3.5112833674513144</v>
      </c>
      <c r="E164" s="6">
        <f ca="1">LN((RAND()^(-Results!$E$4))-1)</f>
        <v>3.5053371322474858</v>
      </c>
      <c r="F164" s="6">
        <f ca="1">LN((RAND()^(-Results!$E$4))-1)</f>
        <v>1.4622492510896306</v>
      </c>
      <c r="G164" s="6">
        <f ca="1">LN((RAND()^(-Results!$E$4))-1)</f>
        <v>14.853839808307928</v>
      </c>
      <c r="H164" s="6">
        <f t="shared" ca="1" si="17"/>
        <v>12.376807271292375</v>
      </c>
      <c r="I164" s="10">
        <f ca="1">SUMPRODUCT(J164:O164,Results!B$12:G$12)+Results!$E$5*H164</f>
        <v>24.414813119684034</v>
      </c>
      <c r="J164" s="10">
        <f ca="1">SUMPRODUCT($A164:$F164,Results!$B$15:$G$15)</f>
        <v>1.0937974246566191</v>
      </c>
      <c r="K164" s="10">
        <f ca="1">SUMPRODUCT($A164:$F164,Results!$B$16:$G$16)</f>
        <v>-19.977034121190663</v>
      </c>
      <c r="L164" s="10">
        <f ca="1">SUMPRODUCT($A164:$F164,Results!$B$17:$G$17)</f>
        <v>2.2944650288953468</v>
      </c>
      <c r="M164" s="10">
        <f ca="1">SUMPRODUCT($A164:$F164,Results!$B$18:$G$18)</f>
        <v>-25.911400930901678</v>
      </c>
      <c r="N164" s="10">
        <f ca="1">SUMPRODUCT($A164:$F164,Results!$B$19:$G$19)</f>
        <v>-4.4082783211648362</v>
      </c>
      <c r="O164" s="10">
        <f ca="1">SUMPRODUCT($A164:$F164,Results!$B$20:$G$20)</f>
        <v>-21.167945363363621</v>
      </c>
      <c r="P164" s="10" cm="1">
        <f t="array" aca="1" ref="P164" ca="1">SUMPRODUCT(J164:O164,TRANSPOSE(BL$20:BL$25))+$AD$20-$BL$27</f>
        <v>-40.213916653322762</v>
      </c>
      <c r="Q164" s="10" cm="1">
        <f t="array" aca="1" ref="Q164" ca="1">SUMPRODUCT(J164:O164,TRANSPOSE(ES$20:ES$25))+$AD$20-$ES$27</f>
        <v>-45.810563449755762</v>
      </c>
      <c r="R164" s="10">
        <f ca="1">I164-Results!$E$5*H164</f>
        <v>-49.846030508070207</v>
      </c>
      <c r="S164" s="10" cm="1">
        <f t="array" aca="1" ref="S164" ca="1">SUMPRODUCT(J164:O164,TRANSPOSE(AR$28:AR$33))+$AD$20-$AC$26</f>
        <v>-26.541847134987954</v>
      </c>
      <c r="T164" s="10">
        <f ca="1">SUMPRODUCT(J164:O164,Results!K$9:P$9)</f>
        <v>-49.315069819931431</v>
      </c>
      <c r="U164" s="10">
        <f ca="1">SUMPRODUCT(J164:O164,Results!K$9:P$9)+$AD$20-$AC$31</f>
        <v>-49.244474508779092</v>
      </c>
      <c r="V164" s="10">
        <f t="shared" ca="1" si="18"/>
        <v>64.628729773006796</v>
      </c>
      <c r="W164" s="10">
        <f t="shared" ca="1" si="19"/>
        <v>70.225376569439788</v>
      </c>
      <c r="X164" s="10">
        <f t="shared" ca="1" si="20"/>
        <v>74.260843627754241</v>
      </c>
      <c r="Y164" s="10">
        <f t="shared" ca="1" si="21"/>
        <v>50.956660254671988</v>
      </c>
      <c r="Z164" s="10">
        <f t="shared" ca="1" si="22"/>
        <v>51.107003370978575</v>
      </c>
      <c r="AA164" s="10">
        <f t="shared" ca="1" si="23"/>
        <v>73.659287628463119</v>
      </c>
    </row>
    <row r="165" spans="1:27">
      <c r="A165" s="6">
        <f ca="1">LN((RAND()^(-Results!$E$4))-1)</f>
        <v>1.6194266002950481</v>
      </c>
      <c r="B165" s="6">
        <f ca="1">LN((RAND()^(-Results!$E$4))-1)</f>
        <v>5.0213879422702519</v>
      </c>
      <c r="C165" s="6">
        <f ca="1">LN((RAND()^(-Results!$E$4))-1)</f>
        <v>6.419912831949496</v>
      </c>
      <c r="D165" s="6">
        <f ca="1">LN((RAND()^(-Results!$E$4))-1)</f>
        <v>1.5625113821297725</v>
      </c>
      <c r="E165" s="6">
        <f ca="1">LN((RAND()^(-Results!$E$4))-1)</f>
        <v>0.46261525661016079</v>
      </c>
      <c r="F165" s="6">
        <f ca="1">LN((RAND()^(-Results!$E$4))-1)</f>
        <v>1.1095285886106352</v>
      </c>
      <c r="G165" s="6">
        <f ca="1">LN((RAND()^(-Results!$E$4))-1)</f>
        <v>1.4011602909398169</v>
      </c>
      <c r="H165" s="6">
        <f t="shared" ca="1" si="17"/>
        <v>-1.0758722460757368</v>
      </c>
      <c r="I165" s="10">
        <f ca="1">SUMPRODUCT(J165:O165,Results!B$12:G$12)+Results!$E$5*H165</f>
        <v>-44.778119733837627</v>
      </c>
      <c r="J165" s="10">
        <f ca="1">SUMPRODUCT($A165:$F165,Results!$B$15:$G$15)</f>
        <v>9.1636278185851943</v>
      </c>
      <c r="K165" s="10">
        <f ca="1">SUMPRODUCT($A165:$F165,Results!$B$16:$G$16)</f>
        <v>-5.859996942392411</v>
      </c>
      <c r="L165" s="10">
        <f ca="1">SUMPRODUCT($A165:$F165,Results!$B$17:$G$17)</f>
        <v>-9.9495105045802035</v>
      </c>
      <c r="M165" s="10">
        <f ca="1">SUMPRODUCT($A165:$F165,Results!$B$18:$G$18)</f>
        <v>-40.050942231327788</v>
      </c>
      <c r="N165" s="10">
        <f ca="1">SUMPRODUCT($A165:$F165,Results!$B$19:$G$19)</f>
        <v>-12.763152776860425</v>
      </c>
      <c r="O165" s="10">
        <f ca="1">SUMPRODUCT($A165:$F165,Results!$B$20:$G$20)</f>
        <v>-20.773684844614365</v>
      </c>
      <c r="P165" s="10" cm="1">
        <f t="array" aca="1" ref="P165" ca="1">SUMPRODUCT(J165:O165,TRANSPOSE(BL$20:BL$25))+$AD$20-$BL$27</f>
        <v>-42.536578382294401</v>
      </c>
      <c r="Q165" s="10" cm="1">
        <f t="array" aca="1" ref="Q165" ca="1">SUMPRODUCT(J165:O165,TRANSPOSE(ES$20:ES$25))+$AD$20-$ES$27</f>
        <v>-41.548775405125625</v>
      </c>
      <c r="R165" s="10">
        <f ca="1">I165-Results!$E$5*H165</f>
        <v>-38.322886257383203</v>
      </c>
      <c r="S165" s="10" cm="1">
        <f t="array" aca="1" ref="S165" ca="1">SUMPRODUCT(J165:O165,TRANSPOSE(AR$28:AR$33))+$AD$20-$AC$26</f>
        <v>-45.660023300650344</v>
      </c>
      <c r="T165" s="10">
        <f ca="1">SUMPRODUCT(J165:O165,Results!K$9:P$9)</f>
        <v>-40.517193564311469</v>
      </c>
      <c r="U165" s="10">
        <f ca="1">SUMPRODUCT(J165:O165,Results!K$9:P$9)+$AD$20-$AC$31</f>
        <v>-40.446598253159138</v>
      </c>
      <c r="V165" s="10">
        <f t="shared" ca="1" si="18"/>
        <v>-2.2415413515432263</v>
      </c>
      <c r="W165" s="10">
        <f t="shared" ca="1" si="19"/>
        <v>-3.2293443287120027</v>
      </c>
      <c r="X165" s="10">
        <f t="shared" ca="1" si="20"/>
        <v>-6.4552334764544241</v>
      </c>
      <c r="Y165" s="10">
        <f t="shared" ca="1" si="21"/>
        <v>0.88190356681271709</v>
      </c>
      <c r="Z165" s="10">
        <f t="shared" ca="1" si="22"/>
        <v>-18.085929482543083</v>
      </c>
      <c r="AA165" s="10">
        <f t="shared" ca="1" si="23"/>
        <v>-4.3315214806784894</v>
      </c>
    </row>
    <row r="166" spans="1:27">
      <c r="A166" s="6">
        <f ca="1">LN((RAND()^(-Results!$E$4))-1)</f>
        <v>5.943496557204214</v>
      </c>
      <c r="B166" s="6">
        <f ca="1">LN((RAND()^(-Results!$E$4))-1)</f>
        <v>0.75317616573299251</v>
      </c>
      <c r="C166" s="6">
        <f ca="1">LN((RAND()^(-Results!$E$4))-1)</f>
        <v>-0.42505406555903053</v>
      </c>
      <c r="D166" s="6">
        <f ca="1">LN((RAND()^(-Results!$E$4))-1)</f>
        <v>4.2899952949760296</v>
      </c>
      <c r="E166" s="6">
        <f ca="1">LN((RAND()^(-Results!$E$4))-1)</f>
        <v>7.7743592758485782</v>
      </c>
      <c r="F166" s="6">
        <f ca="1">LN((RAND()^(-Results!$E$4))-1)</f>
        <v>3.3570459864980609</v>
      </c>
      <c r="G166" s="6">
        <f ca="1">LN((RAND()^(-Results!$E$4))-1)</f>
        <v>1.7981453987209404</v>
      </c>
      <c r="H166" s="6">
        <f t="shared" ca="1" si="17"/>
        <v>-0.67888713829461333</v>
      </c>
      <c r="I166" s="10">
        <f ca="1">SUMPRODUCT(J166:O166,Results!B$12:G$12)+Results!$E$5*H166</f>
        <v>-18.080972332076147</v>
      </c>
      <c r="J166" s="10">
        <f ca="1">SUMPRODUCT($A166:$F166,Results!$B$15:$G$15)</f>
        <v>3.2567222778502956</v>
      </c>
      <c r="K166" s="10">
        <f ca="1">SUMPRODUCT($A166:$F166,Results!$B$16:$G$16)</f>
        <v>-13.802813475651877</v>
      </c>
      <c r="L166" s="10">
        <f ca="1">SUMPRODUCT($A166:$F166,Results!$B$17:$G$17)</f>
        <v>7.9717655990239358</v>
      </c>
      <c r="M166" s="10">
        <f ca="1">SUMPRODUCT($A166:$F166,Results!$B$18:$G$18)</f>
        <v>7.2830287547274422</v>
      </c>
      <c r="N166" s="10">
        <f ca="1">SUMPRODUCT($A166:$F166,Results!$B$19:$G$19)</f>
        <v>2.9806830336404628</v>
      </c>
      <c r="O166" s="10">
        <f ca="1">SUMPRODUCT($A166:$F166,Results!$B$20:$G$20)</f>
        <v>-24.165619811315523</v>
      </c>
      <c r="P166" s="10" cm="1">
        <f t="array" aca="1" ref="P166" ca="1">SUMPRODUCT(J166:O166,TRANSPOSE(BL$20:BL$25))+$AD$20-$BL$27</f>
        <v>-4.9876178512665064</v>
      </c>
      <c r="Q166" s="10" cm="1">
        <f t="array" aca="1" ref="Q166" ca="1">SUMPRODUCT(J166:O166,TRANSPOSE(ES$20:ES$25))+$AD$20-$ES$27</f>
        <v>-6.7824764881138293</v>
      </c>
      <c r="R166" s="10">
        <f ca="1">I166-Results!$E$5*H166</f>
        <v>-14.007649502308468</v>
      </c>
      <c r="S166" s="10" cm="1">
        <f t="array" aca="1" ref="S166" ca="1">SUMPRODUCT(J166:O166,TRANSPOSE(AR$28:AR$33))+$AD$20-$AC$26</f>
        <v>3.8240352350136675E-2</v>
      </c>
      <c r="T166" s="10">
        <f ca="1">SUMPRODUCT(J166:O166,Results!K$9:P$9)</f>
        <v>-11.143068218301533</v>
      </c>
      <c r="U166" s="10">
        <f ca="1">SUMPRODUCT(J166:O166,Results!K$9:P$9)+$AD$20-$AC$31</f>
        <v>-11.072472907149194</v>
      </c>
      <c r="V166" s="10">
        <f t="shared" ca="1" si="18"/>
        <v>-13.093354480809641</v>
      </c>
      <c r="W166" s="10">
        <f t="shared" ca="1" si="19"/>
        <v>-11.298495843962318</v>
      </c>
      <c r="X166" s="10">
        <f t="shared" ca="1" si="20"/>
        <v>-4.0733228297676796</v>
      </c>
      <c r="Y166" s="10">
        <f t="shared" ca="1" si="21"/>
        <v>-18.119212684426284</v>
      </c>
      <c r="Z166" s="10">
        <f t="shared" ca="1" si="22"/>
        <v>8.6112179192183973</v>
      </c>
      <c r="AA166" s="10">
        <f t="shared" ca="1" si="23"/>
        <v>-7.0084994249269528</v>
      </c>
    </row>
    <row r="167" spans="1:27">
      <c r="A167" s="6">
        <f ca="1">LN((RAND()^(-Results!$E$4))-1)</f>
        <v>0.14605322370345594</v>
      </c>
      <c r="B167" s="6">
        <f ca="1">LN((RAND()^(-Results!$E$4))-1)</f>
        <v>-2.4444767873211997</v>
      </c>
      <c r="C167" s="6">
        <f ca="1">LN((RAND()^(-Results!$E$4))-1)</f>
        <v>2.4600362551937276</v>
      </c>
      <c r="D167" s="6">
        <f ca="1">LN((RAND()^(-Results!$E$4))-1)</f>
        <v>7.4328556803314383</v>
      </c>
      <c r="E167" s="6">
        <f ca="1">LN((RAND()^(-Results!$E$4))-1)</f>
        <v>5.7534556927732643</v>
      </c>
      <c r="F167" s="6">
        <f ca="1">LN((RAND()^(-Results!$E$4))-1)</f>
        <v>1.4856958367030439</v>
      </c>
      <c r="G167" s="6">
        <f ca="1">LN((RAND()^(-Results!$E$4))-1)</f>
        <v>3.3390486122256036</v>
      </c>
      <c r="H167" s="6">
        <f t="shared" ca="1" si="17"/>
        <v>0.86201607521004986</v>
      </c>
      <c r="I167" s="10">
        <f ca="1">SUMPRODUCT(J167:O167,Results!B$12:G$12)+Results!$E$5*H167</f>
        <v>16.697530693884158</v>
      </c>
      <c r="J167" s="10">
        <f ca="1">SUMPRODUCT($A167:$F167,Results!$B$15:$G$15)</f>
        <v>18.681505855648798</v>
      </c>
      <c r="K167" s="10">
        <f ca="1">SUMPRODUCT($A167:$F167,Results!$B$16:$G$16)</f>
        <v>11.151278823980952</v>
      </c>
      <c r="L167" s="10">
        <f ca="1">SUMPRODUCT($A167:$F167,Results!$B$17:$G$17)</f>
        <v>3.5618853459206328</v>
      </c>
      <c r="M167" s="10">
        <f ca="1">SUMPRODUCT($A167:$F167,Results!$B$18:$G$18)</f>
        <v>0.95166562664376553</v>
      </c>
      <c r="N167" s="10">
        <f ca="1">SUMPRODUCT($A167:$F167,Results!$B$19:$G$19)</f>
        <v>-14.517057746309632</v>
      </c>
      <c r="O167" s="10">
        <f ca="1">SUMPRODUCT($A167:$F167,Results!$B$20:$G$20)</f>
        <v>-19.824530471461273</v>
      </c>
      <c r="P167" s="10" cm="1">
        <f t="array" aca="1" ref="P167" ca="1">SUMPRODUCT(J167:O167,TRANSPOSE(BL$20:BL$25))+$AD$20-$BL$27</f>
        <v>17.223202921233522</v>
      </c>
      <c r="Q167" s="10" cm="1">
        <f t="array" aca="1" ref="Q167" ca="1">SUMPRODUCT(J167:O167,TRANSPOSE(ES$20:ES$25))+$AD$20-$ES$27</f>
        <v>17.230824310537219</v>
      </c>
      <c r="R167" s="10">
        <f ca="1">I167-Results!$E$5*H167</f>
        <v>11.525434242623859</v>
      </c>
      <c r="S167" s="10" cm="1">
        <f t="array" aca="1" ref="S167" ca="1">SUMPRODUCT(J167:O167,TRANSPOSE(AR$28:AR$33))+$AD$20-$AC$26</f>
        <v>1.4554144770075048</v>
      </c>
      <c r="T167" s="10">
        <f ca="1">SUMPRODUCT(J167:O167,Results!K$9:P$9)</f>
        <v>13.466003134396976</v>
      </c>
      <c r="U167" s="10">
        <f ca="1">SUMPRODUCT(J167:O167,Results!K$9:P$9)+$AD$20-$AC$31</f>
        <v>13.536598445549314</v>
      </c>
      <c r="V167" s="10">
        <f t="shared" ca="1" si="18"/>
        <v>-0.52567222734936436</v>
      </c>
      <c r="W167" s="10">
        <f t="shared" ca="1" si="19"/>
        <v>-0.53329361665306152</v>
      </c>
      <c r="X167" s="10">
        <f t="shared" ca="1" si="20"/>
        <v>5.1720964512602983</v>
      </c>
      <c r="Y167" s="10">
        <f t="shared" ca="1" si="21"/>
        <v>15.242116216876653</v>
      </c>
      <c r="Z167" s="10">
        <f t="shared" ca="1" si="22"/>
        <v>43.389720945178702</v>
      </c>
      <c r="AA167" s="10">
        <f t="shared" ca="1" si="23"/>
        <v>3.1609322483348432</v>
      </c>
    </row>
    <row r="168" spans="1:27">
      <c r="A168" s="6">
        <f ca="1">LN((RAND()^(-Results!$E$4))-1)</f>
        <v>3.9557452896822562</v>
      </c>
      <c r="B168" s="6">
        <f ca="1">LN((RAND()^(-Results!$E$4))-1)</f>
        <v>6.5865900055098132</v>
      </c>
      <c r="C168" s="6">
        <f ca="1">LN((RAND()^(-Results!$E$4))-1)</f>
        <v>1.9551373998770381</v>
      </c>
      <c r="D168" s="6">
        <f ca="1">LN((RAND()^(-Results!$E$4))-1)</f>
        <v>1.0515173798056245</v>
      </c>
      <c r="E168" s="6">
        <f ca="1">LN((RAND()^(-Results!$E$4))-1)</f>
        <v>3.0790369948916729</v>
      </c>
      <c r="F168" s="6">
        <f ca="1">LN((RAND()^(-Results!$E$4))-1)</f>
        <v>0.27263124218427032</v>
      </c>
      <c r="G168" s="6">
        <f ca="1">LN((RAND()^(-Results!$E$4))-1)</f>
        <v>1.5458390667610844</v>
      </c>
      <c r="H168" s="6">
        <f t="shared" ca="1" si="17"/>
        <v>-0.9311934702544693</v>
      </c>
      <c r="I168" s="10">
        <f ca="1">SUMPRODUCT(J168:O168,Results!B$12:G$12)+Results!$E$5*H168</f>
        <v>-22.821473452102175</v>
      </c>
      <c r="J168" s="10">
        <f ca="1">SUMPRODUCT($A168:$F168,Results!$B$15:$G$15)</f>
        <v>-8.9953943295845846</v>
      </c>
      <c r="K168" s="10">
        <f ca="1">SUMPRODUCT($A168:$F168,Results!$B$16:$G$16)</f>
        <v>-16.23636548944787</v>
      </c>
      <c r="L168" s="10">
        <f ca="1">SUMPRODUCT($A168:$F168,Results!$B$17:$G$17)</f>
        <v>-1.4806605612606845</v>
      </c>
      <c r="M168" s="10">
        <f ca="1">SUMPRODUCT($A168:$F168,Results!$B$18:$G$18)</f>
        <v>-18.256171217313735</v>
      </c>
      <c r="N168" s="10">
        <f ca="1">SUMPRODUCT($A168:$F168,Results!$B$19:$G$19)</f>
        <v>-2.36728328446888</v>
      </c>
      <c r="O168" s="10">
        <f ca="1">SUMPRODUCT($A168:$F168,Results!$B$20:$G$20)</f>
        <v>-20.888771434175986</v>
      </c>
      <c r="P168" s="10" cm="1">
        <f t="array" aca="1" ref="P168" ca="1">SUMPRODUCT(J168:O168,TRANSPOSE(BL$20:BL$25))+$AD$20-$BL$27</f>
        <v>-20.29593233423531</v>
      </c>
      <c r="Q168" s="10" cm="1">
        <f t="array" aca="1" ref="Q168" ca="1">SUMPRODUCT(J168:O168,TRANSPOSE(ES$20:ES$25))+$AD$20-$ES$27</f>
        <v>-17.245768970008655</v>
      </c>
      <c r="R168" s="10">
        <f ca="1">I168-Results!$E$5*H168</f>
        <v>-17.23431263057536</v>
      </c>
      <c r="S168" s="10" cm="1">
        <f t="array" aca="1" ref="S168" ca="1">SUMPRODUCT(J168:O168,TRANSPOSE(AR$28:AR$33))+$AD$20-$AC$26</f>
        <v>-19.706485997045284</v>
      </c>
      <c r="T168" s="10">
        <f ca="1">SUMPRODUCT(J168:O168,Results!K$9:P$9)</f>
        <v>-17.280827644884212</v>
      </c>
      <c r="U168" s="10">
        <f ca="1">SUMPRODUCT(J168:O168,Results!K$9:P$9)+$AD$20-$AC$31</f>
        <v>-17.210232333731877</v>
      </c>
      <c r="V168" s="10">
        <f t="shared" ca="1" si="18"/>
        <v>-2.5255411178668652</v>
      </c>
      <c r="W168" s="10">
        <f t="shared" ca="1" si="19"/>
        <v>-5.5757044820935207</v>
      </c>
      <c r="X168" s="10">
        <f t="shared" ca="1" si="20"/>
        <v>-5.5871608215268154</v>
      </c>
      <c r="Y168" s="10">
        <f t="shared" ca="1" si="21"/>
        <v>-3.114987455056891</v>
      </c>
      <c r="Z168" s="10">
        <f t="shared" ca="1" si="22"/>
        <v>3.870716799192369</v>
      </c>
      <c r="AA168" s="10">
        <f t="shared" ca="1" si="23"/>
        <v>-5.6112411183702982</v>
      </c>
    </row>
    <row r="169" spans="1:27">
      <c r="A169" s="6">
        <f ca="1">LN((RAND()^(-Results!$E$4))-1)</f>
        <v>-0.470029587644827</v>
      </c>
      <c r="B169" s="6">
        <f ca="1">LN((RAND()^(-Results!$E$4))-1)</f>
        <v>7.5125762151269795</v>
      </c>
      <c r="C169" s="6">
        <f ca="1">LN((RAND()^(-Results!$E$4))-1)</f>
        <v>0.45514165322566125</v>
      </c>
      <c r="D169" s="6">
        <f ca="1">LN((RAND()^(-Results!$E$4))-1)</f>
        <v>-2.5054283369475381</v>
      </c>
      <c r="E169" s="6">
        <f ca="1">LN((RAND()^(-Results!$E$4))-1)</f>
        <v>4.4562158752899634</v>
      </c>
      <c r="F169" s="6">
        <f ca="1">LN((RAND()^(-Results!$E$4))-1)</f>
        <v>4.8104730483366636</v>
      </c>
      <c r="G169" s="6">
        <f ca="1">LN((RAND()^(-Results!$E$4))-1)</f>
        <v>11.530449019618812</v>
      </c>
      <c r="H169" s="6">
        <f t="shared" ca="1" si="17"/>
        <v>9.053416482603259</v>
      </c>
      <c r="I169" s="10">
        <f ca="1">SUMPRODUCT(J169:O169,Results!B$12:G$12)+Results!$E$5*H169</f>
        <v>19.004852195949432</v>
      </c>
      <c r="J169" s="10">
        <f ca="1">SUMPRODUCT($A169:$F169,Results!$B$15:$G$15)</f>
        <v>3.9738661306543008</v>
      </c>
      <c r="K169" s="10">
        <f ca="1">SUMPRODUCT($A169:$F169,Results!$B$16:$G$16)</f>
        <v>-16.25715715367744</v>
      </c>
      <c r="L169" s="10">
        <f ca="1">SUMPRODUCT($A169:$F169,Results!$B$17:$G$17)</f>
        <v>-10.439830657977668</v>
      </c>
      <c r="M169" s="10">
        <f ca="1">SUMPRODUCT($A169:$F169,Results!$B$18:$G$18)</f>
        <v>-19.822930385078553</v>
      </c>
      <c r="N169" s="10">
        <f ca="1">SUMPRODUCT($A169:$F169,Results!$B$19:$G$19)</f>
        <v>5.2606257324586716</v>
      </c>
      <c r="O169" s="10">
        <f ca="1">SUMPRODUCT($A169:$F169,Results!$B$20:$G$20)</f>
        <v>-28.131838654598099</v>
      </c>
      <c r="P169" s="10" cm="1">
        <f t="array" aca="1" ref="P169" ca="1">SUMPRODUCT(J169:O169,TRANSPOSE(BL$20:BL$25))+$AD$20-$BL$27</f>
        <v>-45.031751420311544</v>
      </c>
      <c r="Q169" s="10" cm="1">
        <f t="array" aca="1" ref="Q169" ca="1">SUMPRODUCT(J169:O169,TRANSPOSE(ES$20:ES$25))+$AD$20-$ES$27</f>
        <v>-39.174548031409643</v>
      </c>
      <c r="R169" s="10">
        <f ca="1">I169-Results!$E$5*H169</f>
        <v>-35.315646699670118</v>
      </c>
      <c r="S169" s="10" cm="1">
        <f t="array" aca="1" ref="S169" ca="1">SUMPRODUCT(J169:O169,TRANSPOSE(AR$28:AR$33))+$AD$20-$AC$26</f>
        <v>-44.11822330136679</v>
      </c>
      <c r="T169" s="10">
        <f ca="1">SUMPRODUCT(J169:O169,Results!K$9:P$9)</f>
        <v>-36.924920986801382</v>
      </c>
      <c r="U169" s="10">
        <f ca="1">SUMPRODUCT(J169:O169,Results!K$9:P$9)+$AD$20-$AC$31</f>
        <v>-36.854325675649051</v>
      </c>
      <c r="V169" s="10">
        <f t="shared" ca="1" si="18"/>
        <v>64.036603616260976</v>
      </c>
      <c r="W169" s="10">
        <f t="shared" ca="1" si="19"/>
        <v>58.179400227359075</v>
      </c>
      <c r="X169" s="10">
        <f t="shared" ca="1" si="20"/>
        <v>54.320498895619551</v>
      </c>
      <c r="Y169" s="10">
        <f t="shared" ca="1" si="21"/>
        <v>63.123075497316222</v>
      </c>
      <c r="Z169" s="10">
        <f t="shared" ca="1" si="22"/>
        <v>45.697042447243973</v>
      </c>
      <c r="AA169" s="10">
        <f t="shared" ca="1" si="23"/>
        <v>55.859177871598483</v>
      </c>
    </row>
    <row r="170" spans="1:27">
      <c r="A170" s="6">
        <f ca="1">LN((RAND()^(-Results!$E$4))-1)</f>
        <v>-2.7538286930473976</v>
      </c>
      <c r="B170" s="6">
        <f ca="1">LN((RAND()^(-Results!$E$4))-1)</f>
        <v>1.0965455060377709</v>
      </c>
      <c r="C170" s="6">
        <f ca="1">LN((RAND()^(-Results!$E$4))-1)</f>
        <v>6.8084566052060529</v>
      </c>
      <c r="D170" s="6">
        <f ca="1">LN((RAND()^(-Results!$E$4))-1)</f>
        <v>-0.57473045647013132</v>
      </c>
      <c r="E170" s="6">
        <f ca="1">LN((RAND()^(-Results!$E$4))-1)</f>
        <v>6.5118267536250363</v>
      </c>
      <c r="F170" s="6">
        <f ca="1">LN((RAND()^(-Results!$E$4))-1)</f>
        <v>-0.21493902907567786</v>
      </c>
      <c r="G170" s="6">
        <f ca="1">LN((RAND()^(-Results!$E$4))-1)</f>
        <v>3.5435616839421047</v>
      </c>
      <c r="H170" s="6">
        <f t="shared" ca="1" si="17"/>
        <v>1.066529146926551</v>
      </c>
      <c r="I170" s="10">
        <f ca="1">SUMPRODUCT(J170:O170,Results!B$12:G$12)+Results!$E$5*H170</f>
        <v>-11.971455330428006</v>
      </c>
      <c r="J170" s="10">
        <f ca="1">SUMPRODUCT($A170:$F170,Results!$B$15:$G$15)</f>
        <v>12.110453537426219</v>
      </c>
      <c r="K170" s="10">
        <f ca="1">SUMPRODUCT($A170:$F170,Results!$B$16:$G$16)</f>
        <v>12.073678706282569</v>
      </c>
      <c r="L170" s="10">
        <f ca="1">SUMPRODUCT($A170:$F170,Results!$B$17:$G$17)</f>
        <v>-9.3591384047576209</v>
      </c>
      <c r="M170" s="10">
        <f ca="1">SUMPRODUCT($A170:$F170,Results!$B$18:$G$18)</f>
        <v>-23.759501486635891</v>
      </c>
      <c r="N170" s="10">
        <f ca="1">SUMPRODUCT($A170:$F170,Results!$B$19:$G$19)</f>
        <v>-7.296604151115976</v>
      </c>
      <c r="O170" s="10">
        <f ca="1">SUMPRODUCT($A170:$F170,Results!$B$20:$G$20)</f>
        <v>-6.1372635877462418</v>
      </c>
      <c r="P170" s="10" cm="1">
        <f t="array" aca="1" ref="P170" ca="1">SUMPRODUCT(J170:O170,TRANSPOSE(BL$20:BL$25))+$AD$20-$BL$27</f>
        <v>-18.107835666676962</v>
      </c>
      <c r="Q170" s="10" cm="1">
        <f t="array" aca="1" ref="Q170" ca="1">SUMPRODUCT(J170:O170,TRANSPOSE(ES$20:ES$25))+$AD$20-$ES$27</f>
        <v>-17.272564983592034</v>
      </c>
      <c r="R170" s="10">
        <f ca="1">I170-Results!$E$5*H170</f>
        <v>-18.370630211987311</v>
      </c>
      <c r="S170" s="10" cm="1">
        <f t="array" aca="1" ref="S170" ca="1">SUMPRODUCT(J170:O170,TRANSPOSE(AR$28:AR$33))+$AD$20-$AC$26</f>
        <v>-25.231139711511396</v>
      </c>
      <c r="T170" s="10">
        <f ca="1">SUMPRODUCT(J170:O170,Results!K$9:P$9)</f>
        <v>-21.534335708290307</v>
      </c>
      <c r="U170" s="10">
        <f ca="1">SUMPRODUCT(J170:O170,Results!K$9:P$9)+$AD$20-$AC$31</f>
        <v>-21.463740397137965</v>
      </c>
      <c r="V170" s="10">
        <f t="shared" ca="1" si="18"/>
        <v>6.1363803362489566</v>
      </c>
      <c r="W170" s="10">
        <f t="shared" ca="1" si="19"/>
        <v>5.301109653164028</v>
      </c>
      <c r="X170" s="10">
        <f t="shared" ca="1" si="20"/>
        <v>6.3991748815593059</v>
      </c>
      <c r="Y170" s="10">
        <f t="shared" ca="1" si="21"/>
        <v>13.259684381083391</v>
      </c>
      <c r="Z170" s="10">
        <f t="shared" ca="1" si="22"/>
        <v>14.720734920866539</v>
      </c>
      <c r="AA170" s="10">
        <f t="shared" ca="1" si="23"/>
        <v>9.4922850667099592</v>
      </c>
    </row>
    <row r="171" spans="1:27">
      <c r="A171" s="6">
        <f ca="1">LN((RAND()^(-Results!$E$4))-1)</f>
        <v>-1.6410835584453844</v>
      </c>
      <c r="B171" s="6">
        <f ca="1">LN((RAND()^(-Results!$E$4))-1)</f>
        <v>4.6856229162300274</v>
      </c>
      <c r="C171" s="6">
        <f ca="1">LN((RAND()^(-Results!$E$4))-1)</f>
        <v>2.5508668515119655</v>
      </c>
      <c r="D171" s="6">
        <f ca="1">LN((RAND()^(-Results!$E$4))-1)</f>
        <v>9.4338307059676723</v>
      </c>
      <c r="E171" s="6">
        <f ca="1">LN((RAND()^(-Results!$E$4))-1)</f>
        <v>1.1342262989644951</v>
      </c>
      <c r="F171" s="6">
        <f ca="1">LN((RAND()^(-Results!$E$4))-1)</f>
        <v>9.5781696433783257</v>
      </c>
      <c r="G171" s="6">
        <f ca="1">LN((RAND()^(-Results!$E$4))-1)</f>
        <v>11.396339014769412</v>
      </c>
      <c r="H171" s="6">
        <f t="shared" ca="1" si="17"/>
        <v>8.9193064777538584</v>
      </c>
      <c r="I171" s="10">
        <f ca="1">SUMPRODUCT(J171:O171,Results!B$12:G$12)+Results!$E$5*H171</f>
        <v>21.145640020673468</v>
      </c>
      <c r="J171" s="10">
        <f ca="1">SUMPRODUCT($A171:$F171,Results!$B$15:$G$15)</f>
        <v>43.201894610307875</v>
      </c>
      <c r="K171" s="10">
        <f ca="1">SUMPRODUCT($A171:$F171,Results!$B$16:$G$16)</f>
        <v>-4.3740992127742446</v>
      </c>
      <c r="L171" s="10">
        <f ca="1">SUMPRODUCT($A171:$F171,Results!$B$17:$G$17)</f>
        <v>-12.109233153372577</v>
      </c>
      <c r="M171" s="10">
        <f ca="1">SUMPRODUCT($A171:$F171,Results!$B$18:$G$18)</f>
        <v>-33.839847804271166</v>
      </c>
      <c r="N171" s="10">
        <f ca="1">SUMPRODUCT($A171:$F171,Results!$B$19:$G$19)</f>
        <v>-25.094753658592712</v>
      </c>
      <c r="O171" s="10">
        <f ca="1">SUMPRODUCT($A171:$F171,Results!$B$20:$G$20)</f>
        <v>-62.863325072643605</v>
      </c>
      <c r="P171" s="10" cm="1">
        <f t="array" aca="1" ref="P171" ca="1">SUMPRODUCT(J171:O171,TRANSPOSE(BL$20:BL$25))+$AD$20-$BL$27</f>
        <v>-43.326672293761426</v>
      </c>
      <c r="Q171" s="10" cm="1">
        <f t="array" aca="1" ref="Q171" ca="1">SUMPRODUCT(J171:O171,TRANSPOSE(ES$20:ES$25))+$AD$20-$ES$27</f>
        <v>-36.871899757676857</v>
      </c>
      <c r="R171" s="10">
        <f ca="1">I171-Results!$E$5*H171</f>
        <v>-32.370198845849686</v>
      </c>
      <c r="S171" s="10" cm="1">
        <f t="array" aca="1" ref="S171" ca="1">SUMPRODUCT(J171:O171,TRANSPOSE(AR$28:AR$33))+$AD$20-$AC$26</f>
        <v>-69.479041878029363</v>
      </c>
      <c r="T171" s="10">
        <f ca="1">SUMPRODUCT(J171:O171,Results!K$9:P$9)</f>
        <v>-31.237295113466125</v>
      </c>
      <c r="U171" s="10">
        <f ca="1">SUMPRODUCT(J171:O171,Results!K$9:P$9)+$AD$20-$AC$31</f>
        <v>-31.166699802313783</v>
      </c>
      <c r="V171" s="10">
        <f t="shared" ca="1" si="18"/>
        <v>64.472312314434902</v>
      </c>
      <c r="W171" s="10">
        <f t="shared" ca="1" si="19"/>
        <v>58.017539778350326</v>
      </c>
      <c r="X171" s="10">
        <f t="shared" ca="1" si="20"/>
        <v>53.515838866523154</v>
      </c>
      <c r="Y171" s="10">
        <f t="shared" ca="1" si="21"/>
        <v>90.624681898702832</v>
      </c>
      <c r="Z171" s="10">
        <f t="shared" ca="1" si="22"/>
        <v>47.837830271968016</v>
      </c>
      <c r="AA171" s="10">
        <f t="shared" ca="1" si="23"/>
        <v>52.312339822987255</v>
      </c>
    </row>
    <row r="172" spans="1:27">
      <c r="A172" s="6">
        <f ca="1">LN((RAND()^(-Results!$E$4))-1)</f>
        <v>-2.1660540613832966</v>
      </c>
      <c r="B172" s="6">
        <f ca="1">LN((RAND()^(-Results!$E$4))-1)</f>
        <v>7.4786798716264995</v>
      </c>
      <c r="C172" s="6">
        <f ca="1">LN((RAND()^(-Results!$E$4))-1)</f>
        <v>1.6141529957054723</v>
      </c>
      <c r="D172" s="6">
        <f ca="1">LN((RAND()^(-Results!$E$4))-1)</f>
        <v>-7.6661258422145356E-2</v>
      </c>
      <c r="E172" s="6">
        <f ca="1">LN((RAND()^(-Results!$E$4))-1)</f>
        <v>1.1014245106094709</v>
      </c>
      <c r="F172" s="6">
        <f ca="1">LN((RAND()^(-Results!$E$4))-1)</f>
        <v>0.99671696228231821</v>
      </c>
      <c r="G172" s="6">
        <f ca="1">LN((RAND()^(-Results!$E$4))-1)</f>
        <v>-3.2285429426558565</v>
      </c>
      <c r="H172" s="6">
        <f t="shared" ca="1" si="17"/>
        <v>-5.7055754796714098</v>
      </c>
      <c r="I172" s="10">
        <f ca="1">SUMPRODUCT(J172:O172,Results!B$12:G$12)+Results!$E$5*H172</f>
        <v>-40.715694672903915</v>
      </c>
      <c r="J172" s="10">
        <f ca="1">SUMPRODUCT($A172:$F172,Results!$B$15:$G$15)</f>
        <v>-0.4622555887477735</v>
      </c>
      <c r="K172" s="10">
        <f ca="1">SUMPRODUCT($A172:$F172,Results!$B$16:$G$16)</f>
        <v>-5.8304212726912095</v>
      </c>
      <c r="L172" s="10">
        <f ca="1">SUMPRODUCT($A172:$F172,Results!$B$17:$G$17)</f>
        <v>-9.7993950428462053</v>
      </c>
      <c r="M172" s="10">
        <f ca="1">SUMPRODUCT($A172:$F172,Results!$B$18:$G$18)</f>
        <v>-23.558873334348057</v>
      </c>
      <c r="N172" s="10">
        <f ca="1">SUMPRODUCT($A172:$F172,Results!$B$19:$G$19)</f>
        <v>-7.2316547359964751</v>
      </c>
      <c r="O172" s="10">
        <f ca="1">SUMPRODUCT($A172:$F172,Results!$B$20:$G$20)</f>
        <v>-22.615665518719403</v>
      </c>
      <c r="P172" s="10" cm="1">
        <f t="array" aca="1" ref="P172" ca="1">SUMPRODUCT(J172:O172,TRANSPOSE(BL$20:BL$25))+$AD$20-$BL$27</f>
        <v>-19.843137965015465</v>
      </c>
      <c r="Q172" s="10" cm="1">
        <f t="array" aca="1" ref="Q172" ca="1">SUMPRODUCT(J172:O172,TRANSPOSE(ES$20:ES$25))+$AD$20-$ES$27</f>
        <v>-11.673191864829612</v>
      </c>
      <c r="R172" s="10">
        <f ca="1">I172-Results!$E$5*H172</f>
        <v>-6.4822417948754563</v>
      </c>
      <c r="S172" s="10" cm="1">
        <f t="array" aca="1" ref="S172" ca="1">SUMPRODUCT(J172:O172,TRANSPOSE(AR$28:AR$33))+$AD$20-$AC$26</f>
        <v>-32.177225717258032</v>
      </c>
      <c r="T172" s="10">
        <f ca="1">SUMPRODUCT(J172:O172,Results!K$9:P$9)</f>
        <v>-8.0297103448636449</v>
      </c>
      <c r="U172" s="10">
        <f ca="1">SUMPRODUCT(J172:O172,Results!K$9:P$9)+$AD$20-$AC$31</f>
        <v>-7.9591150337113099</v>
      </c>
      <c r="V172" s="10">
        <f t="shared" ca="1" si="18"/>
        <v>-20.87255670788845</v>
      </c>
      <c r="W172" s="10">
        <f t="shared" ca="1" si="19"/>
        <v>-29.042502808074303</v>
      </c>
      <c r="X172" s="10">
        <f t="shared" ca="1" si="20"/>
        <v>-34.233452878028459</v>
      </c>
      <c r="Y172" s="10">
        <f t="shared" ca="1" si="21"/>
        <v>-8.5384689556458824</v>
      </c>
      <c r="Z172" s="10">
        <f t="shared" ca="1" si="22"/>
        <v>-14.02350442160937</v>
      </c>
      <c r="AA172" s="10">
        <f t="shared" ca="1" si="23"/>
        <v>-32.756579639192609</v>
      </c>
    </row>
    <row r="173" spans="1:27">
      <c r="A173" s="6">
        <f ca="1">LN((RAND()^(-Results!$E$4))-1)</f>
        <v>1.9245748918570496</v>
      </c>
      <c r="B173" s="6">
        <f ca="1">LN((RAND()^(-Results!$E$4))-1)</f>
        <v>3.8061988071187081</v>
      </c>
      <c r="C173" s="6">
        <f ca="1">LN((RAND()^(-Results!$E$4))-1)</f>
        <v>1.2550134293679294</v>
      </c>
      <c r="D173" s="6">
        <f ca="1">LN((RAND()^(-Results!$E$4))-1)</f>
        <v>-1.0444140795729808</v>
      </c>
      <c r="E173" s="6">
        <f ca="1">LN((RAND()^(-Results!$E$4))-1)</f>
        <v>0.30192009054130775</v>
      </c>
      <c r="F173" s="6">
        <f ca="1">LN((RAND()^(-Results!$E$4))-1)</f>
        <v>6.6467801726017068</v>
      </c>
      <c r="G173" s="6">
        <f ca="1">LN((RAND()^(-Results!$E$4))-1)</f>
        <v>-2.0070305813830851</v>
      </c>
      <c r="H173" s="6">
        <f t="shared" ca="1" si="17"/>
        <v>-4.4840631183986392</v>
      </c>
      <c r="I173" s="10">
        <f ca="1">SUMPRODUCT(J173:O173,Results!B$12:G$12)+Results!$E$5*H173</f>
        <v>-85.000508390307957</v>
      </c>
      <c r="J173" s="10">
        <f ca="1">SUMPRODUCT($A173:$F173,Results!$B$15:$G$15)</f>
        <v>16.092971731314979</v>
      </c>
      <c r="K173" s="10">
        <f ca="1">SUMPRODUCT($A173:$F173,Results!$B$16:$G$16)</f>
        <v>-17.60586401891732</v>
      </c>
      <c r="L173" s="10">
        <f ca="1">SUMPRODUCT($A173:$F173,Results!$B$17:$G$17)</f>
        <v>-9.3693706837340134</v>
      </c>
      <c r="M173" s="10">
        <f ca="1">SUMPRODUCT($A173:$F173,Results!$B$18:$G$18)</f>
        <v>-23.598057411728682</v>
      </c>
      <c r="N173" s="10">
        <f ca="1">SUMPRODUCT($A173:$F173,Results!$B$19:$G$19)</f>
        <v>3.1720035043124426</v>
      </c>
      <c r="O173" s="10">
        <f ca="1">SUMPRODUCT($A173:$F173,Results!$B$20:$G$20)</f>
        <v>-25.097838604488174</v>
      </c>
      <c r="P173" s="10" cm="1">
        <f t="array" aca="1" ref="P173" ca="1">SUMPRODUCT(J173:O173,TRANSPOSE(BL$20:BL$25))+$AD$20-$BL$27</f>
        <v>-62.401060153363126</v>
      </c>
      <c r="Q173" s="10" cm="1">
        <f t="array" aca="1" ref="Q173" ca="1">SUMPRODUCT(J173:O173,TRANSPOSE(ES$20:ES$25))+$AD$20-$ES$27</f>
        <v>-62.764900905325717</v>
      </c>
      <c r="R173" s="10">
        <f ca="1">I173-Results!$E$5*H173</f>
        <v>-58.096129679916118</v>
      </c>
      <c r="S173" s="10" cm="1">
        <f t="array" aca="1" ref="S173" ca="1">SUMPRODUCT(J173:O173,TRANSPOSE(AR$28:AR$33))+$AD$20-$AC$26</f>
        <v>-51.594231207989857</v>
      </c>
      <c r="T173" s="10">
        <f ca="1">SUMPRODUCT(J173:O173,Results!K$9:P$9)</f>
        <v>-59.206214215815251</v>
      </c>
      <c r="U173" s="10">
        <f ca="1">SUMPRODUCT(J173:O173,Results!K$9:P$9)+$AD$20-$AC$31</f>
        <v>-59.13561890466292</v>
      </c>
      <c r="V173" s="10">
        <f t="shared" ca="1" si="18"/>
        <v>-22.599448236944831</v>
      </c>
      <c r="W173" s="10">
        <f t="shared" ca="1" si="19"/>
        <v>-22.235607484982239</v>
      </c>
      <c r="X173" s="10">
        <f t="shared" ca="1" si="20"/>
        <v>-26.904378710391839</v>
      </c>
      <c r="Y173" s="10">
        <f t="shared" ca="1" si="21"/>
        <v>-33.4062771823181</v>
      </c>
      <c r="Z173" s="10">
        <f t="shared" ca="1" si="22"/>
        <v>-58.308318139013409</v>
      </c>
      <c r="AA173" s="10">
        <f t="shared" ca="1" si="23"/>
        <v>-25.864889485645037</v>
      </c>
    </row>
    <row r="174" spans="1:27">
      <c r="A174" s="6">
        <f ca="1">LN((RAND()^(-Results!$E$4))-1)</f>
        <v>0.4676034600852495</v>
      </c>
      <c r="B174" s="6">
        <f ca="1">LN((RAND()^(-Results!$E$4))-1)</f>
        <v>9.5768595810386135</v>
      </c>
      <c r="C174" s="6">
        <f ca="1">LN((RAND()^(-Results!$E$4))-1)</f>
        <v>6.0618624608839857</v>
      </c>
      <c r="D174" s="6">
        <f ca="1">LN((RAND()^(-Results!$E$4))-1)</f>
        <v>-1.8491422569012121</v>
      </c>
      <c r="E174" s="6">
        <f ca="1">LN((RAND()^(-Results!$E$4))-1)</f>
        <v>-0.21402438823298595</v>
      </c>
      <c r="F174" s="6">
        <f ca="1">LN((RAND()^(-Results!$E$4))-1)</f>
        <v>6.9654573885046389</v>
      </c>
      <c r="G174" s="6">
        <f ca="1">LN((RAND()^(-Results!$E$4))-1)</f>
        <v>0.66322320545439328</v>
      </c>
      <c r="H174" s="6">
        <f t="shared" ca="1" si="17"/>
        <v>-1.8138093315611603</v>
      </c>
      <c r="I174" s="10">
        <f ca="1">SUMPRODUCT(J174:O174,Results!B$12:G$12)+Results!$E$5*H174</f>
        <v>-93.933391075331571</v>
      </c>
      <c r="J174" s="10">
        <f ca="1">SUMPRODUCT($A174:$F174,Results!$B$15:$G$15)</f>
        <v>20.53805599869046</v>
      </c>
      <c r="K174" s="10">
        <f ca="1">SUMPRODUCT($A174:$F174,Results!$B$16:$G$16)</f>
        <v>-20.009467483675369</v>
      </c>
      <c r="L174" s="10">
        <f ca="1">SUMPRODUCT($A174:$F174,Results!$B$17:$G$17)</f>
        <v>-21.689686906300842</v>
      </c>
      <c r="M174" s="10">
        <f ca="1">SUMPRODUCT($A174:$F174,Results!$B$18:$G$18)</f>
        <v>-58.930936466343837</v>
      </c>
      <c r="N174" s="10">
        <f ca="1">SUMPRODUCT($A174:$F174,Results!$B$19:$G$19)</f>
        <v>-6.4948998227891055</v>
      </c>
      <c r="O174" s="10">
        <f ca="1">SUMPRODUCT($A174:$F174,Results!$B$20:$G$20)</f>
        <v>-39.53939277049561</v>
      </c>
      <c r="P174" s="10" cm="1">
        <f t="array" aca="1" ref="P174" ca="1">SUMPRODUCT(J174:O174,TRANSPOSE(BL$20:BL$25))+$AD$20-$BL$27</f>
        <v>-96.057669400725558</v>
      </c>
      <c r="Q174" s="10" cm="1">
        <f t="array" aca="1" ref="Q174" ca="1">SUMPRODUCT(J174:O174,TRANSPOSE(ES$20:ES$25))+$AD$20-$ES$27</f>
        <v>-92.561562273727077</v>
      </c>
      <c r="R174" s="10">
        <f ca="1">I174-Results!$E$5*H174</f>
        <v>-83.050535085964611</v>
      </c>
      <c r="S174" s="10" cm="1">
        <f t="array" aca="1" ref="S174" ca="1">SUMPRODUCT(J174:O174,TRANSPOSE(AR$28:AR$33))+$AD$20-$AC$26</f>
        <v>-93.124797159230752</v>
      </c>
      <c r="T174" s="10">
        <f ca="1">SUMPRODUCT(J174:O174,Results!K$9:P$9)</f>
        <v>-87.087320770887885</v>
      </c>
      <c r="U174" s="10">
        <f ca="1">SUMPRODUCT(J174:O174,Results!K$9:P$9)+$AD$20-$AC$31</f>
        <v>-87.016725459735554</v>
      </c>
      <c r="V174" s="10">
        <f t="shared" ca="1" si="18"/>
        <v>2.1242783253939876</v>
      </c>
      <c r="W174" s="10">
        <f t="shared" ca="1" si="19"/>
        <v>-1.3718288016044937</v>
      </c>
      <c r="X174" s="10">
        <f t="shared" ca="1" si="20"/>
        <v>-10.882855989366959</v>
      </c>
      <c r="Y174" s="10">
        <f t="shared" ca="1" si="21"/>
        <v>-0.80859391610081843</v>
      </c>
      <c r="Z174" s="10">
        <f t="shared" ca="1" si="22"/>
        <v>-67.241200824037023</v>
      </c>
      <c r="AA174" s="10">
        <f t="shared" ca="1" si="23"/>
        <v>-6.9166656155960169</v>
      </c>
    </row>
    <row r="175" spans="1:27">
      <c r="A175" s="6">
        <f ca="1">LN((RAND()^(-Results!$E$4))-1)</f>
        <v>0.24089212755084494</v>
      </c>
      <c r="B175" s="6">
        <f ca="1">LN((RAND()^(-Results!$E$4))-1)</f>
        <v>0.23391761864775684</v>
      </c>
      <c r="C175" s="6">
        <f ca="1">LN((RAND()^(-Results!$E$4))-1)</f>
        <v>0.74431261758398004</v>
      </c>
      <c r="D175" s="6">
        <f ca="1">LN((RAND()^(-Results!$E$4))-1)</f>
        <v>-1.1826639927271299</v>
      </c>
      <c r="E175" s="6">
        <f ca="1">LN((RAND()^(-Results!$E$4))-1)</f>
        <v>1.8675658254057275</v>
      </c>
      <c r="F175" s="6">
        <f ca="1">LN((RAND()^(-Results!$E$4))-1)</f>
        <v>0.59657894963172364</v>
      </c>
      <c r="G175" s="6">
        <f ca="1">LN((RAND()^(-Results!$E$4))-1)</f>
        <v>2.8654875782825405E-2</v>
      </c>
      <c r="H175" s="6">
        <f t="shared" ca="1" si="17"/>
        <v>-2.4483776612327284</v>
      </c>
      <c r="I175" s="10">
        <f ca="1">SUMPRODUCT(J175:O175,Results!B$12:G$12)+Results!$E$5*H175</f>
        <v>-25.142078566317061</v>
      </c>
      <c r="J175" s="10">
        <f ca="1">SUMPRODUCT($A175:$F175,Results!$B$15:$G$15)</f>
        <v>0.92377776652755905</v>
      </c>
      <c r="K175" s="10">
        <f ca="1">SUMPRODUCT($A175:$F175,Results!$B$16:$G$16)</f>
        <v>-1.4138068696974577</v>
      </c>
      <c r="L175" s="10">
        <f ca="1">SUMPRODUCT($A175:$F175,Results!$B$17:$G$17)</f>
        <v>-1.3087611350304362</v>
      </c>
      <c r="M175" s="10">
        <f ca="1">SUMPRODUCT($A175:$F175,Results!$B$18:$G$18)</f>
        <v>-2.2672051724827118</v>
      </c>
      <c r="N175" s="10">
        <f ca="1">SUMPRODUCT($A175:$F175,Results!$B$19:$G$19)</f>
        <v>3.2521657217827107</v>
      </c>
      <c r="O175" s="10">
        <f ca="1">SUMPRODUCT($A175:$F175,Results!$B$20:$G$20)</f>
        <v>-0.32484078990842291</v>
      </c>
      <c r="P175" s="10" cm="1">
        <f t="array" aca="1" ref="P175" ca="1">SUMPRODUCT(J175:O175,TRANSPOSE(BL$20:BL$25))+$AD$20-$BL$27</f>
        <v>-10.128733143281771</v>
      </c>
      <c r="Q175" s="10" cm="1">
        <f t="array" aca="1" ref="Q175" ca="1">SUMPRODUCT(J175:O175,TRANSPOSE(ES$20:ES$25))+$AD$20-$ES$27</f>
        <v>-10.638816736311085</v>
      </c>
      <c r="R175" s="10">
        <f ca="1">I175-Results!$E$5*H175</f>
        <v>-10.451812598920689</v>
      </c>
      <c r="S175" s="10" cm="1">
        <f t="array" aca="1" ref="S175" ca="1">SUMPRODUCT(J175:O175,TRANSPOSE(AR$28:AR$33))+$AD$20-$AC$26</f>
        <v>-4.8477954770145075</v>
      </c>
      <c r="T175" s="10">
        <f ca="1">SUMPRODUCT(J175:O175,Results!K$9:P$9)</f>
        <v>-11.057979286109763</v>
      </c>
      <c r="U175" s="10">
        <f ca="1">SUMPRODUCT(J175:O175,Results!K$9:P$9)+$AD$20-$AC$31</f>
        <v>-10.987383974957421</v>
      </c>
      <c r="V175" s="10">
        <f t="shared" ca="1" si="18"/>
        <v>-15.01334542303529</v>
      </c>
      <c r="W175" s="10">
        <f t="shared" ca="1" si="19"/>
        <v>-14.503261830005975</v>
      </c>
      <c r="X175" s="10">
        <f t="shared" ca="1" si="20"/>
        <v>-14.690265967396371</v>
      </c>
      <c r="Y175" s="10">
        <f t="shared" ca="1" si="21"/>
        <v>-20.294283089302553</v>
      </c>
      <c r="Z175" s="10">
        <f t="shared" ca="1" si="22"/>
        <v>1.5501116849774839</v>
      </c>
      <c r="AA175" s="10">
        <f t="shared" ca="1" si="23"/>
        <v>-14.15469459135964</v>
      </c>
    </row>
    <row r="176" spans="1:27">
      <c r="A176" s="6">
        <f ca="1">LN((RAND()^(-Results!$E$4))-1)</f>
        <v>-1.6953698821497978</v>
      </c>
      <c r="B176" s="6">
        <f ca="1">LN((RAND()^(-Results!$E$4))-1)</f>
        <v>8.720997285428771</v>
      </c>
      <c r="C176" s="6">
        <f ca="1">LN((RAND()^(-Results!$E$4))-1)</f>
        <v>0.92853691274613548</v>
      </c>
      <c r="D176" s="6">
        <f ca="1">LN((RAND()^(-Results!$E$4))-1)</f>
        <v>-1.6395296989617496</v>
      </c>
      <c r="E176" s="6">
        <f ca="1">LN((RAND()^(-Results!$E$4))-1)</f>
        <v>2.2877169014858829</v>
      </c>
      <c r="F176" s="6">
        <f ca="1">LN((RAND()^(-Results!$E$4))-1)</f>
        <v>7.4026706647809943</v>
      </c>
      <c r="G176" s="6">
        <f ca="1">LN((RAND()^(-Results!$E$4))-1)</f>
        <v>1.6965335080594999</v>
      </c>
      <c r="H176" s="6">
        <f t="shared" ca="1" si="17"/>
        <v>-0.78049902895605383</v>
      </c>
      <c r="I176" s="10">
        <f ca="1">SUMPRODUCT(J176:O176,Results!B$12:G$12)+Results!$E$5*H176</f>
        <v>-54.093528690755818</v>
      </c>
      <c r="J176" s="10">
        <f ca="1">SUMPRODUCT($A176:$F176,Results!$B$15:$G$15)</f>
        <v>15.433129333962308</v>
      </c>
      <c r="K176" s="10">
        <f ca="1">SUMPRODUCT($A176:$F176,Results!$B$16:$G$16)</f>
        <v>-17.700160032758475</v>
      </c>
      <c r="L176" s="10">
        <f ca="1">SUMPRODUCT($A176:$F176,Results!$B$17:$G$17)</f>
        <v>-16.09166267182686</v>
      </c>
      <c r="M176" s="10">
        <f ca="1">SUMPRODUCT($A176:$F176,Results!$B$18:$G$18)</f>
        <v>-31.671616021283221</v>
      </c>
      <c r="N176" s="10">
        <f ca="1">SUMPRODUCT($A176:$F176,Results!$B$19:$G$19)</f>
        <v>0.18040362456244718</v>
      </c>
      <c r="O176" s="10">
        <f ca="1">SUMPRODUCT($A176:$F176,Results!$B$20:$G$20)</f>
        <v>-39.695998871580812</v>
      </c>
      <c r="P176" s="10" cm="1">
        <f t="array" aca="1" ref="P176" ca="1">SUMPRODUCT(J176:O176,TRANSPOSE(BL$20:BL$25))+$AD$20-$BL$27</f>
        <v>-64.092143184796214</v>
      </c>
      <c r="Q176" s="10" cm="1">
        <f t="array" aca="1" ref="Q176" ca="1">SUMPRODUCT(J176:O176,TRANSPOSE(ES$20:ES$25))+$AD$20-$ES$27</f>
        <v>-56.865507338132858</v>
      </c>
      <c r="R176" s="10">
        <f ca="1">I176-Results!$E$5*H176</f>
        <v>-49.410534517019492</v>
      </c>
      <c r="S176" s="10" cm="1">
        <f t="array" aca="1" ref="S176" ca="1">SUMPRODUCT(J176:O176,TRANSPOSE(AR$28:AR$33))+$AD$20-$AC$26</f>
        <v>-67.269337914036356</v>
      </c>
      <c r="T176" s="10">
        <f ca="1">SUMPRODUCT(J176:O176,Results!K$9:P$9)</f>
        <v>-51.464203293376293</v>
      </c>
      <c r="U176" s="10">
        <f ca="1">SUMPRODUCT(J176:O176,Results!K$9:P$9)+$AD$20-$AC$31</f>
        <v>-51.393607982223955</v>
      </c>
      <c r="V176" s="10">
        <f t="shared" ca="1" si="18"/>
        <v>9.998614494040396</v>
      </c>
      <c r="W176" s="10">
        <f t="shared" ca="1" si="19"/>
        <v>2.7719786473770398</v>
      </c>
      <c r="X176" s="10">
        <f t="shared" ca="1" si="20"/>
        <v>-4.6829941737363256</v>
      </c>
      <c r="Y176" s="10">
        <f t="shared" ca="1" si="21"/>
        <v>13.175809223280538</v>
      </c>
      <c r="Z176" s="10">
        <f t="shared" ca="1" si="22"/>
        <v>-27.401338439461274</v>
      </c>
      <c r="AA176" s="10">
        <f t="shared" ca="1" si="23"/>
        <v>-2.6999207085318631</v>
      </c>
    </row>
    <row r="177" spans="1:27">
      <c r="A177" s="6">
        <f ca="1">LN((RAND()^(-Results!$E$4))-1)</f>
        <v>9.8570182815954848</v>
      </c>
      <c r="B177" s="6">
        <f ca="1">LN((RAND()^(-Results!$E$4))-1)</f>
        <v>1.0836394592866019</v>
      </c>
      <c r="C177" s="6">
        <f ca="1">LN((RAND()^(-Results!$E$4))-1)</f>
        <v>4.8686250440171923</v>
      </c>
      <c r="D177" s="6">
        <f ca="1">LN((RAND()^(-Results!$E$4))-1)</f>
        <v>2.0336084657072306</v>
      </c>
      <c r="E177" s="6">
        <f ca="1">LN((RAND()^(-Results!$E$4))-1)</f>
        <v>4.9191300056518124</v>
      </c>
      <c r="F177" s="6">
        <f ca="1">LN((RAND()^(-Results!$E$4))-1)</f>
        <v>3.1945204865780497</v>
      </c>
      <c r="G177" s="6">
        <f ca="1">LN((RAND()^(-Results!$E$4))-1)</f>
        <v>5.8954017705010333</v>
      </c>
      <c r="H177" s="6">
        <f t="shared" ca="1" si="17"/>
        <v>3.4183692334854796</v>
      </c>
      <c r="I177" s="10">
        <f ca="1">SUMPRODUCT(J177:O177,Results!B$12:G$12)+Results!$E$5*H177</f>
        <v>-43.238906554876962</v>
      </c>
      <c r="J177" s="10">
        <f ca="1">SUMPRODUCT($A177:$F177,Results!$B$15:$G$15)</f>
        <v>5.7831760314310676</v>
      </c>
      <c r="K177" s="10">
        <f ca="1">SUMPRODUCT($A177:$F177,Results!$B$16:$G$16)</f>
        <v>-21.297341160509216</v>
      </c>
      <c r="L177" s="10">
        <f ca="1">SUMPRODUCT($A177:$F177,Results!$B$17:$G$17)</f>
        <v>2.7338291213044976</v>
      </c>
      <c r="M177" s="10">
        <f ca="1">SUMPRODUCT($A177:$F177,Results!$B$18:$G$18)</f>
        <v>-20.50603113000664</v>
      </c>
      <c r="N177" s="10">
        <f ca="1">SUMPRODUCT($A177:$F177,Results!$B$19:$G$19)</f>
        <v>2.7134505238615905</v>
      </c>
      <c r="O177" s="10">
        <f ca="1">SUMPRODUCT($A177:$F177,Results!$B$20:$G$20)</f>
        <v>-17.827652899109381</v>
      </c>
      <c r="P177" s="10" cm="1">
        <f t="array" aca="1" ref="P177" ca="1">SUMPRODUCT(J177:O177,TRANSPOSE(BL$20:BL$25))+$AD$20-$BL$27</f>
        <v>-50.034243567654663</v>
      </c>
      <c r="Q177" s="10" cm="1">
        <f t="array" aca="1" ref="Q177" ca="1">SUMPRODUCT(J177:O177,TRANSPOSE(ES$20:ES$25))+$AD$20-$ES$27</f>
        <v>-58.519352846663338</v>
      </c>
      <c r="R177" s="10">
        <f ca="1">I177-Results!$E$5*H177</f>
        <v>-63.749121955789839</v>
      </c>
      <c r="S177" s="10" cm="1">
        <f t="array" aca="1" ref="S177" ca="1">SUMPRODUCT(J177:O177,TRANSPOSE(AR$28:AR$33))+$AD$20-$AC$26</f>
        <v>-27.62286886323286</v>
      </c>
      <c r="T177" s="10">
        <f ca="1">SUMPRODUCT(J177:O177,Results!K$9:P$9)</f>
        <v>-63.324402136045045</v>
      </c>
      <c r="U177" s="10">
        <f ca="1">SUMPRODUCT(J177:O177,Results!K$9:P$9)+$AD$20-$AC$31</f>
        <v>-63.253806824892706</v>
      </c>
      <c r="V177" s="10">
        <f t="shared" ca="1" si="18"/>
        <v>6.7953370127777006</v>
      </c>
      <c r="W177" s="10">
        <f t="shared" ca="1" si="19"/>
        <v>15.280446291786376</v>
      </c>
      <c r="X177" s="10">
        <f t="shared" ca="1" si="20"/>
        <v>20.510215400912877</v>
      </c>
      <c r="Y177" s="10">
        <f t="shared" ca="1" si="21"/>
        <v>-15.616037691644102</v>
      </c>
      <c r="Z177" s="10">
        <f t="shared" ca="1" si="22"/>
        <v>-16.546716303582418</v>
      </c>
      <c r="AA177" s="10">
        <f t="shared" ca="1" si="23"/>
        <v>20.014900270015744</v>
      </c>
    </row>
    <row r="178" spans="1:27">
      <c r="A178" s="6">
        <f ca="1">LN((RAND()^(-Results!$E$4))-1)</f>
        <v>4.8550453840918797</v>
      </c>
      <c r="B178" s="6">
        <f ca="1">LN((RAND()^(-Results!$E$4))-1)</f>
        <v>8.5334963498818883</v>
      </c>
      <c r="C178" s="6">
        <f ca="1">LN((RAND()^(-Results!$E$4))-1)</f>
        <v>-0.4995075838349351</v>
      </c>
      <c r="D178" s="6">
        <f ca="1">LN((RAND()^(-Results!$E$4))-1)</f>
        <v>2.9594804816273603</v>
      </c>
      <c r="E178" s="6">
        <f ca="1">LN((RAND()^(-Results!$E$4))-1)</f>
        <v>2.0345408454404623</v>
      </c>
      <c r="F178" s="6">
        <f ca="1">LN((RAND()^(-Results!$E$4))-1)</f>
        <v>0.18620443531360942</v>
      </c>
      <c r="G178" s="6">
        <f ca="1">LN((RAND()^(-Results!$E$4))-1)</f>
        <v>4.0219658018153961</v>
      </c>
      <c r="H178" s="6">
        <f t="shared" ca="1" si="17"/>
        <v>1.5449332647998424</v>
      </c>
      <c r="I178" s="10">
        <f ca="1">SUMPRODUCT(J178:O178,Results!B$12:G$12)+Results!$E$5*H178</f>
        <v>7.6276856354033153</v>
      </c>
      <c r="J178" s="10">
        <f ca="1">SUMPRODUCT($A178:$F178,Results!$B$15:$G$15)</f>
        <v>-15.377908605413198</v>
      </c>
      <c r="K178" s="10">
        <f ca="1">SUMPRODUCT($A178:$F178,Results!$B$16:$G$16)</f>
        <v>-22.04444576959833</v>
      </c>
      <c r="L178" s="10">
        <f ca="1">SUMPRODUCT($A178:$F178,Results!$B$17:$G$17)</f>
        <v>1.8215646482077876</v>
      </c>
      <c r="M178" s="10">
        <f ca="1">SUMPRODUCT($A178:$F178,Results!$B$18:$G$18)</f>
        <v>-12.423143992029596</v>
      </c>
      <c r="N178" s="10">
        <f ca="1">SUMPRODUCT($A178:$F178,Results!$B$19:$G$19)</f>
        <v>-4.1539117028496726</v>
      </c>
      <c r="O178" s="10">
        <f ca="1">SUMPRODUCT($A178:$F178,Results!$B$20:$G$20)</f>
        <v>-28.972816945070118</v>
      </c>
      <c r="P178" s="10" cm="1">
        <f t="array" aca="1" ref="P178" ca="1">SUMPRODUCT(J178:O178,TRANSPOSE(BL$20:BL$25))+$AD$20-$BL$27</f>
        <v>-8.022778380227102</v>
      </c>
      <c r="Q178" s="10" cm="1">
        <f t="array" aca="1" ref="Q178" ca="1">SUMPRODUCT(J178:O178,TRANSPOSE(ES$20:ES$25))+$AD$20-$ES$27</f>
        <v>-1.9898237909602763</v>
      </c>
      <c r="R178" s="10">
        <f ca="1">I178-Results!$E$5*H178</f>
        <v>-1.6419139533957381</v>
      </c>
      <c r="S178" s="10" cm="1">
        <f t="array" aca="1" ref="S178" ca="1">SUMPRODUCT(J178:O178,TRANSPOSE(AR$28:AR$33))+$AD$20-$AC$26</f>
        <v>-12.618683576999217</v>
      </c>
      <c r="T178" s="10">
        <f ca="1">SUMPRODUCT(J178:O178,Results!K$9:P$9)</f>
        <v>-6.2483034319997799E-2</v>
      </c>
      <c r="U178" s="10">
        <f ca="1">SUMPRODUCT(J178:O178,Results!K$9:P$9)+$AD$20-$AC$31</f>
        <v>8.1122768323389494E-3</v>
      </c>
      <c r="V178" s="10">
        <f t="shared" ca="1" si="18"/>
        <v>15.650464015630417</v>
      </c>
      <c r="W178" s="10">
        <f t="shared" ca="1" si="19"/>
        <v>9.6175094263635916</v>
      </c>
      <c r="X178" s="10">
        <f t="shared" ca="1" si="20"/>
        <v>9.2695995887990534</v>
      </c>
      <c r="Y178" s="10">
        <f t="shared" ca="1" si="21"/>
        <v>20.246369212402534</v>
      </c>
      <c r="Z178" s="10">
        <f t="shared" ca="1" si="22"/>
        <v>34.319875886697858</v>
      </c>
      <c r="AA178" s="10">
        <f t="shared" ca="1" si="23"/>
        <v>7.6195733585709764</v>
      </c>
    </row>
    <row r="179" spans="1:27">
      <c r="A179" s="6">
        <f ca="1">LN((RAND()^(-Results!$E$4))-1)</f>
        <v>0.87265729990806018</v>
      </c>
      <c r="B179" s="6">
        <f ca="1">LN((RAND()^(-Results!$E$4))-1)</f>
        <v>6.0103526927450037</v>
      </c>
      <c r="C179" s="6">
        <f ca="1">LN((RAND()^(-Results!$E$4))-1)</f>
        <v>4.5856840712609488</v>
      </c>
      <c r="D179" s="6">
        <f ca="1">LN((RAND()^(-Results!$E$4))-1)</f>
        <v>1.4722350572992458</v>
      </c>
      <c r="E179" s="6">
        <f ca="1">LN((RAND()^(-Results!$E$4))-1)</f>
        <v>7.1448631542989185</v>
      </c>
      <c r="F179" s="6">
        <f ca="1">LN((RAND()^(-Results!$E$4))-1)</f>
        <v>1.8016535290510267</v>
      </c>
      <c r="G179" s="6">
        <f ca="1">LN((RAND()^(-Results!$E$4))-1)</f>
        <v>-0.89444258737985149</v>
      </c>
      <c r="H179" s="6">
        <f t="shared" ca="1" si="17"/>
        <v>-3.3714751243954053</v>
      </c>
      <c r="I179" s="10">
        <f ca="1">SUMPRODUCT(J179:O179,Results!B$12:G$12)+Results!$E$5*H179</f>
        <v>-44.006614720477387</v>
      </c>
      <c r="J179" s="10">
        <f ca="1">SUMPRODUCT($A179:$F179,Results!$B$15:$G$15)</f>
        <v>5.308792992791032</v>
      </c>
      <c r="K179" s="10">
        <f ca="1">SUMPRODUCT($A179:$F179,Results!$B$16:$G$16)</f>
        <v>-6.2770207368837054</v>
      </c>
      <c r="L179" s="10">
        <f ca="1">SUMPRODUCT($A179:$F179,Results!$B$17:$G$17)</f>
        <v>-7.0307632233847421</v>
      </c>
      <c r="M179" s="10">
        <f ca="1">SUMPRODUCT($A179:$F179,Results!$B$18:$G$18)</f>
        <v>-25.859464909052097</v>
      </c>
      <c r="N179" s="10">
        <f ca="1">SUMPRODUCT($A179:$F179,Results!$B$19:$G$19)</f>
        <v>-6.604751033008962</v>
      </c>
      <c r="O179" s="10">
        <f ca="1">SUMPRODUCT($A179:$F179,Results!$B$20:$G$20)</f>
        <v>-28.002558111816942</v>
      </c>
      <c r="P179" s="10" cm="1">
        <f t="array" aca="1" ref="P179" ca="1">SUMPRODUCT(J179:O179,TRANSPOSE(BL$20:BL$25))+$AD$20-$BL$27</f>
        <v>-26.758958454552634</v>
      </c>
      <c r="Q179" s="10" cm="1">
        <f t="array" aca="1" ref="Q179" ca="1">SUMPRODUCT(J179:O179,TRANSPOSE(ES$20:ES$25))+$AD$20-$ES$27</f>
        <v>-22.714971199371099</v>
      </c>
      <c r="R179" s="10">
        <f ca="1">I179-Results!$E$5*H179</f>
        <v>-23.777763974104957</v>
      </c>
      <c r="S179" s="10" cm="1">
        <f t="array" aca="1" ref="S179" ca="1">SUMPRODUCT(J179:O179,TRANSPOSE(AR$28:AR$33))+$AD$20-$AC$26</f>
        <v>-34.575949420371906</v>
      </c>
      <c r="T179" s="10">
        <f ca="1">SUMPRODUCT(J179:O179,Results!K$9:P$9)</f>
        <v>-25.104366345218171</v>
      </c>
      <c r="U179" s="10">
        <f ca="1">SUMPRODUCT(J179:O179,Results!K$9:P$9)+$AD$20-$AC$31</f>
        <v>-25.033771034065833</v>
      </c>
      <c r="V179" s="10">
        <f t="shared" ca="1" si="18"/>
        <v>-17.247656265924753</v>
      </c>
      <c r="W179" s="10">
        <f t="shared" ca="1" si="19"/>
        <v>-21.291643521106288</v>
      </c>
      <c r="X179" s="10">
        <f t="shared" ca="1" si="20"/>
        <v>-20.22885074637243</v>
      </c>
      <c r="Y179" s="10">
        <f t="shared" ca="1" si="21"/>
        <v>-9.4306653001054812</v>
      </c>
      <c r="Z179" s="10">
        <f t="shared" ca="1" si="22"/>
        <v>-17.314424469182843</v>
      </c>
      <c r="AA179" s="10">
        <f t="shared" ca="1" si="23"/>
        <v>-18.972843686411554</v>
      </c>
    </row>
    <row r="180" spans="1:27">
      <c r="A180" s="6">
        <f ca="1">LN((RAND()^(-Results!$E$4))-1)</f>
        <v>4.2470751602368182</v>
      </c>
      <c r="B180" s="6">
        <f ca="1">LN((RAND()^(-Results!$E$4))-1)</f>
        <v>4.8413862844581281</v>
      </c>
      <c r="C180" s="6">
        <f ca="1">LN((RAND()^(-Results!$E$4))-1)</f>
        <v>11.991988548612968</v>
      </c>
      <c r="D180" s="6">
        <f ca="1">LN((RAND()^(-Results!$E$4))-1)</f>
        <v>2.9538696428809437</v>
      </c>
      <c r="E180" s="6">
        <f ca="1">LN((RAND()^(-Results!$E$4))-1)</f>
        <v>0.88036874648790531</v>
      </c>
      <c r="F180" s="6">
        <f ca="1">LN((RAND()^(-Results!$E$4))-1)</f>
        <v>-5.0400969014394779</v>
      </c>
      <c r="G180" s="6">
        <f ca="1">LN((RAND()^(-Results!$E$4))-1)</f>
        <v>3.2184243441677425</v>
      </c>
      <c r="H180" s="6">
        <f t="shared" ca="1" si="17"/>
        <v>0.74139180715218878</v>
      </c>
      <c r="I180" s="10">
        <f ca="1">SUMPRODUCT(J180:O180,Results!B$12:G$12)+Results!$E$5*H180</f>
        <v>-25.954974049649351</v>
      </c>
      <c r="J180" s="10">
        <f ca="1">SUMPRODUCT($A180:$F180,Results!$B$15:$G$15)</f>
        <v>-2.6881057257675636</v>
      </c>
      <c r="K180" s="10">
        <f ca="1">SUMPRODUCT($A180:$F180,Results!$B$16:$G$16)</f>
        <v>1.3096834143745424</v>
      </c>
      <c r="L180" s="10">
        <f ca="1">SUMPRODUCT($A180:$F180,Results!$B$17:$G$17)</f>
        <v>-7.1459726576247222</v>
      </c>
      <c r="M180" s="10">
        <f ca="1">SUMPRODUCT($A180:$F180,Results!$B$18:$G$18)</f>
        <v>-53.754175547224314</v>
      </c>
      <c r="N180" s="10">
        <f ca="1">SUMPRODUCT($A180:$F180,Results!$B$19:$G$19)</f>
        <v>-22.739363408117043</v>
      </c>
      <c r="O180" s="10">
        <f ca="1">SUMPRODUCT($A180:$F180,Results!$B$20:$G$20)</f>
        <v>-7.8270788082592588</v>
      </c>
      <c r="P180" s="10" cm="1">
        <f t="array" aca="1" ref="P180" ca="1">SUMPRODUCT(J180:O180,TRANSPOSE(BL$20:BL$25))+$AD$20-$BL$27</f>
        <v>-28.30612941788322</v>
      </c>
      <c r="Q180" s="10" cm="1">
        <f t="array" aca="1" ref="Q180" ca="1">SUMPRODUCT(J180:O180,TRANSPOSE(ES$20:ES$25))+$AD$20-$ES$27</f>
        <v>-30.200201768720859</v>
      </c>
      <c r="R180" s="10">
        <f ca="1">I180-Results!$E$5*H180</f>
        <v>-30.403324892562484</v>
      </c>
      <c r="S180" s="10" cm="1">
        <f t="array" aca="1" ref="S180" ca="1">SUMPRODUCT(J180:O180,TRANSPOSE(AR$28:AR$33))+$AD$20-$AC$26</f>
        <v>-33.133665774920281</v>
      </c>
      <c r="T180" s="10">
        <f ca="1">SUMPRODUCT(J180:O180,Results!K$9:P$9)</f>
        <v>-33.618530651212815</v>
      </c>
      <c r="U180" s="10">
        <f ca="1">SUMPRODUCT(J180:O180,Results!K$9:P$9)+$AD$20-$AC$31</f>
        <v>-33.547935340060477</v>
      </c>
      <c r="V180" s="10">
        <f t="shared" ca="1" si="18"/>
        <v>2.3511553682338686</v>
      </c>
      <c r="W180" s="10">
        <f t="shared" ca="1" si="19"/>
        <v>4.245227719071508</v>
      </c>
      <c r="X180" s="10">
        <f t="shared" ca="1" si="20"/>
        <v>4.4483508429131327</v>
      </c>
      <c r="Y180" s="10">
        <f t="shared" ca="1" si="21"/>
        <v>7.1786917252709301</v>
      </c>
      <c r="Z180" s="10">
        <f t="shared" ca="1" si="22"/>
        <v>0.73721620164519308</v>
      </c>
      <c r="AA180" s="10">
        <f t="shared" ca="1" si="23"/>
        <v>7.5929612904111252</v>
      </c>
    </row>
    <row r="181" spans="1:27">
      <c r="A181" s="6">
        <f ca="1">LN((RAND()^(-Results!$E$4))-1)</f>
        <v>1.08590151363428</v>
      </c>
      <c r="B181" s="6">
        <f ca="1">LN((RAND()^(-Results!$E$4))-1)</f>
        <v>1.5653838142130418</v>
      </c>
      <c r="C181" s="6">
        <f ca="1">LN((RAND()^(-Results!$E$4))-1)</f>
        <v>5.083671329614357</v>
      </c>
      <c r="D181" s="6">
        <f ca="1">LN((RAND()^(-Results!$E$4))-1)</f>
        <v>0.92056322836325988</v>
      </c>
      <c r="E181" s="6">
        <f ca="1">LN((RAND()^(-Results!$E$4))-1)</f>
        <v>2.8313110375918096</v>
      </c>
      <c r="F181" s="6">
        <f ca="1">LN((RAND()^(-Results!$E$4))-1)</f>
        <v>5.3668973256762857</v>
      </c>
      <c r="G181" s="6">
        <f ca="1">LN((RAND()^(-Results!$E$4))-1)</f>
        <v>4.7171110848500515</v>
      </c>
      <c r="H181" s="6">
        <f t="shared" ca="1" si="17"/>
        <v>2.2400785478344978</v>
      </c>
      <c r="I181" s="10">
        <f ca="1">SUMPRODUCT(J181:O181,Results!B$12:G$12)+Results!$E$5*H181</f>
        <v>-42.88839443776925</v>
      </c>
      <c r="J181" s="10">
        <f ca="1">SUMPRODUCT($A181:$F181,Results!$B$15:$G$15)</f>
        <v>24.490001284001004</v>
      </c>
      <c r="K181" s="10">
        <f ca="1">SUMPRODUCT($A181:$F181,Results!$B$16:$G$16)</f>
        <v>-5.2934816972808241</v>
      </c>
      <c r="L181" s="10">
        <f ca="1">SUMPRODUCT($A181:$F181,Results!$B$17:$G$17)</f>
        <v>-10.088764239759829</v>
      </c>
      <c r="M181" s="10">
        <f ca="1">SUMPRODUCT($A181:$F181,Results!$B$18:$G$18)</f>
        <v>-30.207583471760977</v>
      </c>
      <c r="N181" s="10">
        <f ca="1">SUMPRODUCT($A181:$F181,Results!$B$19:$G$19)</f>
        <v>-5.0490657014524327</v>
      </c>
      <c r="O181" s="10">
        <f ca="1">SUMPRODUCT($A181:$F181,Results!$B$20:$G$20)</f>
        <v>-23.201355863118913</v>
      </c>
      <c r="P181" s="10" cm="1">
        <f t="array" aca="1" ref="P181" ca="1">SUMPRODUCT(J181:O181,TRANSPOSE(BL$20:BL$25))+$AD$20-$BL$27</f>
        <v>-55.775347085489905</v>
      </c>
      <c r="Q181" s="10" cm="1">
        <f t="array" aca="1" ref="Q181" ca="1">SUMPRODUCT(J181:O181,TRANSPOSE(ES$20:ES$25))+$AD$20-$ES$27</f>
        <v>-58.000930159152631</v>
      </c>
      <c r="R181" s="10">
        <f ca="1">I181-Results!$E$5*H181</f>
        <v>-56.328865724776236</v>
      </c>
      <c r="S181" s="10" cm="1">
        <f t="array" aca="1" ref="S181" ca="1">SUMPRODUCT(J181:O181,TRANSPOSE(AR$28:AR$33))+$AD$20-$AC$26</f>
        <v>-51.490637625913642</v>
      </c>
      <c r="T181" s="10">
        <f ca="1">SUMPRODUCT(J181:O181,Results!K$9:P$9)</f>
        <v>-58.135973457508129</v>
      </c>
      <c r="U181" s="10">
        <f ca="1">SUMPRODUCT(J181:O181,Results!K$9:P$9)+$AD$20-$AC$31</f>
        <v>-58.065378146355798</v>
      </c>
      <c r="V181" s="10">
        <f t="shared" ca="1" si="18"/>
        <v>12.886952647720655</v>
      </c>
      <c r="W181" s="10">
        <f t="shared" ca="1" si="19"/>
        <v>15.112535721383381</v>
      </c>
      <c r="X181" s="10">
        <f t="shared" ca="1" si="20"/>
        <v>13.440471287006986</v>
      </c>
      <c r="Y181" s="10">
        <f t="shared" ca="1" si="21"/>
        <v>8.6022431881443921</v>
      </c>
      <c r="Z181" s="10">
        <f t="shared" ca="1" si="22"/>
        <v>-16.196204186474706</v>
      </c>
      <c r="AA181" s="10">
        <f t="shared" ca="1" si="23"/>
        <v>15.176983708586548</v>
      </c>
    </row>
    <row r="182" spans="1:27">
      <c r="A182" s="6">
        <f ca="1">LN((RAND()^(-Results!$E$4))-1)</f>
        <v>1.6861131840793233</v>
      </c>
      <c r="B182" s="6">
        <f ca="1">LN((RAND()^(-Results!$E$4))-1)</f>
        <v>17.092192973255067</v>
      </c>
      <c r="C182" s="6">
        <f ca="1">LN((RAND()^(-Results!$E$4))-1)</f>
        <v>1.9090536138900931</v>
      </c>
      <c r="D182" s="6">
        <f ca="1">LN((RAND()^(-Results!$E$4))-1)</f>
        <v>-1.2371061374682975</v>
      </c>
      <c r="E182" s="6">
        <f ca="1">LN((RAND()^(-Results!$E$4))-1)</f>
        <v>0.54168716085463542</v>
      </c>
      <c r="F182" s="6">
        <f ca="1">LN((RAND()^(-Results!$E$4))-1)</f>
        <v>-0.54290694802778683</v>
      </c>
      <c r="G182" s="6">
        <f ca="1">LN((RAND()^(-Results!$E$4))-1)</f>
        <v>-5.3637623868732085</v>
      </c>
      <c r="H182" s="6">
        <f t="shared" ca="1" si="17"/>
        <v>-7.8407949238887618</v>
      </c>
      <c r="I182" s="10">
        <f ca="1">SUMPRODUCT(J182:O182,Results!B$12:G$12)+Results!$E$5*H182</f>
        <v>-62.954991615469886</v>
      </c>
      <c r="J182" s="10">
        <f ca="1">SUMPRODUCT($A182:$F182,Results!$B$15:$G$15)</f>
        <v>-23.606926230090465</v>
      </c>
      <c r="K182" s="10">
        <f ca="1">SUMPRODUCT($A182:$F182,Results!$B$16:$G$16)</f>
        <v>-28.45355203450135</v>
      </c>
      <c r="L182" s="10">
        <f ca="1">SUMPRODUCT($A182:$F182,Results!$B$17:$G$17)</f>
        <v>-12.218675544842201</v>
      </c>
      <c r="M182" s="10">
        <f ca="1">SUMPRODUCT($A182:$F182,Results!$B$18:$G$18)</f>
        <v>-43.435256890200698</v>
      </c>
      <c r="N182" s="10">
        <f ca="1">SUMPRODUCT($A182:$F182,Results!$B$19:$G$19)</f>
        <v>-7.0643855574481496</v>
      </c>
      <c r="O182" s="10">
        <f ca="1">SUMPRODUCT($A182:$F182,Results!$B$20:$G$20)</f>
        <v>-38.438339858854732</v>
      </c>
      <c r="P182" s="10" cm="1">
        <f t="array" aca="1" ref="P182" ca="1">SUMPRODUCT(J182:O182,TRANSPOSE(BL$20:BL$25))+$AD$20-$BL$27</f>
        <v>-37.869186065816073</v>
      </c>
      <c r="Q182" s="10" cm="1">
        <f t="array" aca="1" ref="Q182" ca="1">SUMPRODUCT(J182:O182,TRANSPOSE(ES$20:ES$25))+$AD$20-$ES$27</f>
        <v>-24.032487753989024</v>
      </c>
      <c r="R182" s="10">
        <f ca="1">I182-Results!$E$5*H182</f>
        <v>-15.910222072137316</v>
      </c>
      <c r="S182" s="10" cm="1">
        <f t="array" aca="1" ref="S182" ca="1">SUMPRODUCT(J182:O182,TRANSPOSE(AR$28:AR$33))+$AD$20-$AC$26</f>
        <v>-49.73337577213983</v>
      </c>
      <c r="T182" s="10">
        <f ca="1">SUMPRODUCT(J182:O182,Results!K$9:P$9)</f>
        <v>-17.902058701734212</v>
      </c>
      <c r="U182" s="10">
        <f ca="1">SUMPRODUCT(J182:O182,Results!K$9:P$9)+$AD$20-$AC$31</f>
        <v>-17.83146339058187</v>
      </c>
      <c r="V182" s="10">
        <f t="shared" ca="1" si="18"/>
        <v>-25.085805549653813</v>
      </c>
      <c r="W182" s="10">
        <f t="shared" ca="1" si="19"/>
        <v>-38.922503861480862</v>
      </c>
      <c r="X182" s="10">
        <f t="shared" ca="1" si="20"/>
        <v>-47.044769543332571</v>
      </c>
      <c r="Y182" s="10">
        <f t="shared" ca="1" si="21"/>
        <v>-13.221615843330056</v>
      </c>
      <c r="Z182" s="10">
        <f t="shared" ca="1" si="22"/>
        <v>-36.262801364175345</v>
      </c>
      <c r="AA182" s="10">
        <f t="shared" ca="1" si="23"/>
        <v>-45.12352822488802</v>
      </c>
    </row>
    <row r="183" spans="1:27">
      <c r="A183" s="6">
        <f ca="1">LN((RAND()^(-Results!$E$4))-1)</f>
        <v>1.9105723617583725</v>
      </c>
      <c r="B183" s="6">
        <f ca="1">LN((RAND()^(-Results!$E$4))-1)</f>
        <v>2.8774788067873338</v>
      </c>
      <c r="C183" s="6">
        <f ca="1">LN((RAND()^(-Results!$E$4))-1)</f>
        <v>-1.1682324888293765</v>
      </c>
      <c r="D183" s="6">
        <f ca="1">LN((RAND()^(-Results!$E$4))-1)</f>
        <v>-7.2921541649904401E-2</v>
      </c>
      <c r="E183" s="6">
        <f ca="1">LN((RAND()^(-Results!$E$4))-1)</f>
        <v>4.2179577018322911</v>
      </c>
      <c r="F183" s="6">
        <f ca="1">LN((RAND()^(-Results!$E$4))-1)</f>
        <v>-9.7917219515237588E-2</v>
      </c>
      <c r="G183" s="6">
        <f ca="1">LN((RAND()^(-Results!$E$4))-1)</f>
        <v>0.81738289052794533</v>
      </c>
      <c r="H183" s="6">
        <f t="shared" ca="1" si="17"/>
        <v>-1.6596496464876083</v>
      </c>
      <c r="I183" s="10">
        <f ca="1">SUMPRODUCT(J183:O183,Results!B$12:G$12)+Results!$E$5*H183</f>
        <v>-5.2422377903550217</v>
      </c>
      <c r="J183" s="10">
        <f ca="1">SUMPRODUCT($A183:$F183,Results!$B$15:$G$15)</f>
        <v>-10.404465394471083</v>
      </c>
      <c r="K183" s="10">
        <f ca="1">SUMPRODUCT($A183:$F183,Results!$B$16:$G$16)</f>
        <v>-8.6503977065367312</v>
      </c>
      <c r="L183" s="10">
        <f ca="1">SUMPRODUCT($A183:$F183,Results!$B$17:$G$17)</f>
        <v>3.1884883893903249</v>
      </c>
      <c r="M183" s="10">
        <f ca="1">SUMPRODUCT($A183:$F183,Results!$B$18:$G$18)</f>
        <v>5.3536101409602823</v>
      </c>
      <c r="N183" s="10">
        <f ca="1">SUMPRODUCT($A183:$F183,Results!$B$19:$G$19)</f>
        <v>5.0168069961790396</v>
      </c>
      <c r="O183" s="10">
        <f ca="1">SUMPRODUCT($A183:$F183,Results!$B$20:$G$20)</f>
        <v>-8.1444453605263227</v>
      </c>
      <c r="P183" s="10" cm="1">
        <f t="array" aca="1" ref="P183" ca="1">SUMPRODUCT(J183:O183,TRANSPOSE(BL$20:BL$25))+$AD$20-$BL$27</f>
        <v>4.2365354589493194</v>
      </c>
      <c r="Q183" s="10" cm="1">
        <f t="array" aca="1" ref="Q183" ca="1">SUMPRODUCT(J183:O183,TRANSPOSE(ES$20:ES$25))+$AD$20-$ES$27</f>
        <v>6.7186900983995521</v>
      </c>
      <c r="R183" s="10">
        <f ca="1">I183-Results!$E$5*H183</f>
        <v>4.7156600885706279</v>
      </c>
      <c r="S183" s="10" cm="1">
        <f t="array" aca="1" ref="S183" ca="1">SUMPRODUCT(J183:O183,TRANSPOSE(AR$28:AR$33))+$AD$20-$AC$26</f>
        <v>6.1039550776461802</v>
      </c>
      <c r="T183" s="10">
        <f ca="1">SUMPRODUCT(J183:O183,Results!K$9:P$9)</f>
        <v>5.5490480992719977</v>
      </c>
      <c r="U183" s="10">
        <f ca="1">SUMPRODUCT(J183:O183,Results!K$9:P$9)+$AD$20-$AC$31</f>
        <v>5.6196434104243345</v>
      </c>
      <c r="V183" s="10">
        <f t="shared" ca="1" si="18"/>
        <v>-9.4787732493043411</v>
      </c>
      <c r="W183" s="10">
        <f t="shared" ca="1" si="19"/>
        <v>-11.960927888754574</v>
      </c>
      <c r="X183" s="10">
        <f t="shared" ca="1" si="20"/>
        <v>-9.9578978789256496</v>
      </c>
      <c r="Y183" s="10">
        <f t="shared" ca="1" si="21"/>
        <v>-11.346192868001202</v>
      </c>
      <c r="Z183" s="10">
        <f t="shared" ca="1" si="22"/>
        <v>21.449952460939521</v>
      </c>
      <c r="AA183" s="10">
        <f t="shared" ca="1" si="23"/>
        <v>-10.861881200779356</v>
      </c>
    </row>
    <row r="184" spans="1:27">
      <c r="A184" s="6">
        <f ca="1">LN((RAND()^(-Results!$E$4))-1)</f>
        <v>-0.11738454745777266</v>
      </c>
      <c r="B184" s="6">
        <f ca="1">LN((RAND()^(-Results!$E$4))-1)</f>
        <v>1.7151656248013984</v>
      </c>
      <c r="C184" s="6">
        <f ca="1">LN((RAND()^(-Results!$E$4))-1)</f>
        <v>1.1235347817027805</v>
      </c>
      <c r="D184" s="6">
        <f ca="1">LN((RAND()^(-Results!$E$4))-1)</f>
        <v>0.9852564472941977</v>
      </c>
      <c r="E184" s="6">
        <f ca="1">LN((RAND()^(-Results!$E$4))-1)</f>
        <v>-1.9260875916845668</v>
      </c>
      <c r="F184" s="6">
        <f ca="1">LN((RAND()^(-Results!$E$4))-1)</f>
        <v>1.8155362264175665</v>
      </c>
      <c r="G184" s="6">
        <f ca="1">LN((RAND()^(-Results!$E$4))-1)</f>
        <v>1.6314827730603563</v>
      </c>
      <c r="H184" s="6">
        <f t="shared" ca="1" si="17"/>
        <v>-0.84554976395519743</v>
      </c>
      <c r="I184" s="10">
        <f ca="1">SUMPRODUCT(J184:O184,Results!B$12:G$12)+Results!$E$5*H184</f>
        <v>-20.436916680115978</v>
      </c>
      <c r="J184" s="10">
        <f ca="1">SUMPRODUCT($A184:$F184,Results!$B$15:$G$15)</f>
        <v>7.9931048137868874</v>
      </c>
      <c r="K184" s="10">
        <f ca="1">SUMPRODUCT($A184:$F184,Results!$B$16:$G$16)</f>
        <v>-3.1935166691281296</v>
      </c>
      <c r="L184" s="10">
        <f ca="1">SUMPRODUCT($A184:$F184,Results!$B$17:$G$17)</f>
        <v>-4.7810891002479652</v>
      </c>
      <c r="M184" s="10">
        <f ca="1">SUMPRODUCT($A184:$F184,Results!$B$18:$G$18)</f>
        <v>-14.106219093458524</v>
      </c>
      <c r="N184" s="10">
        <f ca="1">SUMPRODUCT($A184:$F184,Results!$B$19:$G$19)</f>
        <v>-5.4872658926681623</v>
      </c>
      <c r="O184" s="10">
        <f ca="1">SUMPRODUCT($A184:$F184,Results!$B$20:$G$20)</f>
        <v>-11.018009399125367</v>
      </c>
      <c r="P184" s="10" cm="1">
        <f t="array" aca="1" ref="P184" ca="1">SUMPRODUCT(J184:O184,TRANSPOSE(BL$20:BL$25))+$AD$20-$BL$27</f>
        <v>-20.344934232499035</v>
      </c>
      <c r="Q184" s="10" cm="1">
        <f t="array" aca="1" ref="Q184" ca="1">SUMPRODUCT(J184:O184,TRANSPOSE(ES$20:ES$25))+$AD$20-$ES$27</f>
        <v>-19.215437030347132</v>
      </c>
      <c r="R184" s="10">
        <f ca="1">I184-Results!$E$5*H184</f>
        <v>-15.363618096384794</v>
      </c>
      <c r="S184" s="10" cm="1">
        <f t="array" aca="1" ref="S184" ca="1">SUMPRODUCT(J184:O184,TRANSPOSE(AR$28:AR$33))+$AD$20-$AC$26</f>
        <v>-21.445106879010275</v>
      </c>
      <c r="T184" s="10">
        <f ca="1">SUMPRODUCT(J184:O184,Results!K$9:P$9)</f>
        <v>-15.825160648542186</v>
      </c>
      <c r="U184" s="10">
        <f ca="1">SUMPRODUCT(J184:O184,Results!K$9:P$9)+$AD$20-$AC$31</f>
        <v>-15.754565337389845</v>
      </c>
      <c r="V184" s="10">
        <f t="shared" ca="1" si="18"/>
        <v>-9.1982447616942409E-2</v>
      </c>
      <c r="W184" s="10">
        <f t="shared" ca="1" si="19"/>
        <v>-1.2214796497688454</v>
      </c>
      <c r="X184" s="10">
        <f t="shared" ca="1" si="20"/>
        <v>-5.0732985837311837</v>
      </c>
      <c r="Y184" s="10">
        <f t="shared" ca="1" si="21"/>
        <v>1.0081901988942974</v>
      </c>
      <c r="Z184" s="10">
        <f t="shared" ca="1" si="22"/>
        <v>6.2552735711785665</v>
      </c>
      <c r="AA184" s="10">
        <f t="shared" ca="1" si="23"/>
        <v>-4.6823513427261325</v>
      </c>
    </row>
    <row r="185" spans="1:27">
      <c r="A185" s="6">
        <f ca="1">LN((RAND()^(-Results!$E$4))-1)</f>
        <v>0.14423533261790097</v>
      </c>
      <c r="B185" s="6">
        <f ca="1">LN((RAND()^(-Results!$E$4))-1)</f>
        <v>3.6411225998162529</v>
      </c>
      <c r="C185" s="6">
        <f ca="1">LN((RAND()^(-Results!$E$4))-1)</f>
        <v>1.9088920368483808</v>
      </c>
      <c r="D185" s="6">
        <f ca="1">LN((RAND()^(-Results!$E$4))-1)</f>
        <v>1.3765649581304369</v>
      </c>
      <c r="E185" s="6">
        <f ca="1">LN((RAND()^(-Results!$E$4))-1)</f>
        <v>3.036360262648254</v>
      </c>
      <c r="F185" s="6">
        <f ca="1">LN((RAND()^(-Results!$E$4))-1)</f>
        <v>-0.11855575150634963</v>
      </c>
      <c r="G185" s="6">
        <f ca="1">LN((RAND()^(-Results!$E$4))-1)</f>
        <v>5.0757461453019559</v>
      </c>
      <c r="H185" s="6">
        <f t="shared" ca="1" si="17"/>
        <v>2.5987136082864022</v>
      </c>
      <c r="I185" s="10">
        <f ca="1">SUMPRODUCT(J185:O185,Results!B$12:G$12)+Results!$E$5*H185</f>
        <v>14.720663837670177</v>
      </c>
      <c r="J185" s="10">
        <f ca="1">SUMPRODUCT($A185:$F185,Results!$B$15:$G$15)</f>
        <v>-1.0561463801532025</v>
      </c>
      <c r="K185" s="10">
        <f ca="1">SUMPRODUCT($A185:$F185,Results!$B$16:$G$16)</f>
        <v>-2.208066399050987</v>
      </c>
      <c r="L185" s="10">
        <f ca="1">SUMPRODUCT($A185:$F185,Results!$B$17:$G$17)</f>
        <v>-2.6103831394294499</v>
      </c>
      <c r="M185" s="10">
        <f ca="1">SUMPRODUCT($A185:$F185,Results!$B$18:$G$18)</f>
        <v>-11.689640921973789</v>
      </c>
      <c r="N185" s="10">
        <f ca="1">SUMPRODUCT($A185:$F185,Results!$B$19:$G$19)</f>
        <v>-5.5968564765026878</v>
      </c>
      <c r="O185" s="10">
        <f ca="1">SUMPRODUCT($A185:$F185,Results!$B$20:$G$20)</f>
        <v>-14.102124395683333</v>
      </c>
      <c r="P185" s="10" cm="1">
        <f t="array" aca="1" ref="P185" ca="1">SUMPRODUCT(J185:O185,TRANSPOSE(BL$20:BL$25))+$AD$20-$BL$27</f>
        <v>-4.6145696241869629</v>
      </c>
      <c r="Q185" s="10" cm="1">
        <f t="array" aca="1" ref="Q185" ca="1">SUMPRODUCT(J185:O185,TRANSPOSE(ES$20:ES$25))+$AD$20-$ES$27</f>
        <v>-1.0021482009854878</v>
      </c>
      <c r="R185" s="10">
        <f ca="1">I185-Results!$E$5*H185</f>
        <v>-0.87161781204823541</v>
      </c>
      <c r="S185" s="10" cm="1">
        <f t="array" aca="1" ref="S185" ca="1">SUMPRODUCT(J185:O185,TRANSPOSE(AR$28:AR$33))+$AD$20-$AC$26</f>
        <v>-11.722283333602931</v>
      </c>
      <c r="T185" s="10">
        <f ca="1">SUMPRODUCT(J185:O185,Results!K$9:P$9)</f>
        <v>-1.2312752615973417</v>
      </c>
      <c r="U185" s="10">
        <f ca="1">SUMPRODUCT(J185:O185,Results!K$9:P$9)+$AD$20-$AC$31</f>
        <v>-1.1606799504450045</v>
      </c>
      <c r="V185" s="10">
        <f t="shared" ca="1" si="18"/>
        <v>19.33523346185714</v>
      </c>
      <c r="W185" s="10">
        <f t="shared" ca="1" si="19"/>
        <v>15.722812038655665</v>
      </c>
      <c r="X185" s="10">
        <f t="shared" ca="1" si="20"/>
        <v>15.592281649718412</v>
      </c>
      <c r="Y185" s="10">
        <f t="shared" ca="1" si="21"/>
        <v>26.442947171273108</v>
      </c>
      <c r="Z185" s="10">
        <f t="shared" ca="1" si="22"/>
        <v>41.412854088964721</v>
      </c>
      <c r="AA185" s="10">
        <f t="shared" ca="1" si="23"/>
        <v>15.881343788115181</v>
      </c>
    </row>
    <row r="186" spans="1:27">
      <c r="A186" s="6">
        <f ca="1">LN((RAND()^(-Results!$E$4))-1)</f>
        <v>1.3219853769092154</v>
      </c>
      <c r="B186" s="6">
        <f ca="1">LN((RAND()^(-Results!$E$4))-1)</f>
        <v>0.94885738062849989</v>
      </c>
      <c r="C186" s="6">
        <f ca="1">LN((RAND()^(-Results!$E$4))-1)</f>
        <v>1.22455766185754</v>
      </c>
      <c r="D186" s="6">
        <f ca="1">LN((RAND()^(-Results!$E$4))-1)</f>
        <v>-2.037794828435</v>
      </c>
      <c r="E186" s="6">
        <f ca="1">LN((RAND()^(-Results!$E$4))-1)</f>
        <v>1.329298231289467</v>
      </c>
      <c r="F186" s="6">
        <f ca="1">LN((RAND()^(-Results!$E$4))-1)</f>
        <v>-2.0586565637164638</v>
      </c>
      <c r="G186" s="6">
        <f ca="1">LN((RAND()^(-Results!$E$4))-1)</f>
        <v>1.196846310269384</v>
      </c>
      <c r="H186" s="6">
        <f t="shared" ca="1" si="17"/>
        <v>-1.2801862267461697</v>
      </c>
      <c r="I186" s="10">
        <f ca="1">SUMPRODUCT(J186:O186,Results!B$12:G$12)+Results!$E$5*H186</f>
        <v>-11.043612061212507</v>
      </c>
      <c r="J186" s="10">
        <f ca="1">SUMPRODUCT($A186:$F186,Results!$B$15:$G$15)</f>
        <v>-10.192218913162863</v>
      </c>
      <c r="K186" s="10">
        <f ca="1">SUMPRODUCT($A186:$F186,Results!$B$16:$G$16)</f>
        <v>-2.3753982240354623</v>
      </c>
      <c r="L186" s="10">
        <f ca="1">SUMPRODUCT($A186:$F186,Results!$B$17:$G$17)</f>
        <v>0.65162081790297099</v>
      </c>
      <c r="M186" s="10">
        <f ca="1">SUMPRODUCT($A186:$F186,Results!$B$18:$G$18)</f>
        <v>-2.4911243412106567</v>
      </c>
      <c r="N186" s="10">
        <f ca="1">SUMPRODUCT($A186:$F186,Results!$B$19:$G$19)</f>
        <v>3.971821782175716</v>
      </c>
      <c r="O186" s="10">
        <f ca="1">SUMPRODUCT($A186:$F186,Results!$B$20:$G$20)</f>
        <v>7.6855549070809852</v>
      </c>
      <c r="P186" s="10" cm="1">
        <f t="array" aca="1" ref="P186" ca="1">SUMPRODUCT(J186:O186,TRANSPOSE(BL$20:BL$25))+$AD$20-$BL$27</f>
        <v>-2.3781863605084617</v>
      </c>
      <c r="Q186" s="10" cm="1">
        <f t="array" aca="1" ref="Q186" ca="1">SUMPRODUCT(J186:O186,TRANSPOSE(ES$20:ES$25))+$AD$20-$ES$27</f>
        <v>-3.0919990296691715</v>
      </c>
      <c r="R186" s="10">
        <f ca="1">I186-Results!$E$5*H186</f>
        <v>-3.3624947007354891</v>
      </c>
      <c r="S186" s="10" cm="1">
        <f t="array" aca="1" ref="S186" ca="1">SUMPRODUCT(J186:O186,TRANSPOSE(AR$28:AR$33))+$AD$20-$AC$26</f>
        <v>5.1427302088622042</v>
      </c>
      <c r="T186" s="10">
        <f ca="1">SUMPRODUCT(J186:O186,Results!K$9:P$9)</f>
        <v>-4.2132899757971831</v>
      </c>
      <c r="U186" s="10">
        <f ca="1">SUMPRODUCT(J186:O186,Results!K$9:P$9)+$AD$20-$AC$31</f>
        <v>-4.1426946646448464</v>
      </c>
      <c r="V186" s="10">
        <f t="shared" ca="1" si="18"/>
        <v>-8.6654257007040449</v>
      </c>
      <c r="W186" s="10">
        <f t="shared" ca="1" si="19"/>
        <v>-7.9516130315433351</v>
      </c>
      <c r="X186" s="10">
        <f t="shared" ca="1" si="20"/>
        <v>-7.6811173604770175</v>
      </c>
      <c r="Y186" s="10">
        <f t="shared" ca="1" si="21"/>
        <v>-16.186342270074711</v>
      </c>
      <c r="Z186" s="10">
        <f t="shared" ca="1" si="22"/>
        <v>15.648578190082038</v>
      </c>
      <c r="AA186" s="10">
        <f t="shared" ca="1" si="23"/>
        <v>-6.9009173965676602</v>
      </c>
    </row>
    <row r="187" spans="1:27">
      <c r="A187" s="6">
        <f ca="1">LN((RAND()^(-Results!$E$4))-1)</f>
        <v>-0.3607119359534644</v>
      </c>
      <c r="B187" s="6">
        <f ca="1">LN((RAND()^(-Results!$E$4))-1)</f>
        <v>-0.28776803456238109</v>
      </c>
      <c r="C187" s="6">
        <f ca="1">LN((RAND()^(-Results!$E$4))-1)</f>
        <v>3.7704242547472644</v>
      </c>
      <c r="D187" s="6">
        <f ca="1">LN((RAND()^(-Results!$E$4))-1)</f>
        <v>6.6427307977467376E-2</v>
      </c>
      <c r="E187" s="6">
        <f ca="1">LN((RAND()^(-Results!$E$4))-1)</f>
        <v>8.6679017765386277</v>
      </c>
      <c r="F187" s="6">
        <f ca="1">LN((RAND()^(-Results!$E$4))-1)</f>
        <v>-2.7620662107633424E-2</v>
      </c>
      <c r="G187" s="6">
        <f ca="1">LN((RAND()^(-Results!$E$4))-1)</f>
        <v>8.0425706825327268</v>
      </c>
      <c r="H187" s="6">
        <f t="shared" ca="1" si="17"/>
        <v>5.5655381455171735</v>
      </c>
      <c r="I187" s="10">
        <f ca="1">SUMPRODUCT(J187:O187,Results!B$12:G$12)+Results!$E$5*H187</f>
        <v>26.051895097566124</v>
      </c>
      <c r="J187" s="10">
        <f ca="1">SUMPRODUCT($A187:$F187,Results!$B$15:$G$15)</f>
        <v>5.2284522862899934</v>
      </c>
      <c r="K187" s="10">
        <f ca="1">SUMPRODUCT($A187:$F187,Results!$B$16:$G$16)</f>
        <v>6.862295013057639</v>
      </c>
      <c r="L187" s="10">
        <f ca="1">SUMPRODUCT($A187:$F187,Results!$B$17:$G$17)</f>
        <v>-1.2271509022590297</v>
      </c>
      <c r="M187" s="10">
        <f ca="1">SUMPRODUCT($A187:$F187,Results!$B$18:$G$18)</f>
        <v>-4.1015468233923853</v>
      </c>
      <c r="N187" s="10">
        <f ca="1">SUMPRODUCT($A187:$F187,Results!$B$19:$G$19)</f>
        <v>0.19163377589198149</v>
      </c>
      <c r="O187" s="10">
        <f ca="1">SUMPRODUCT($A187:$F187,Results!$B$20:$G$20)</f>
        <v>-4.6334722855048334</v>
      </c>
      <c r="P187" s="10" cm="1">
        <f t="array" aca="1" ref="P187" ca="1">SUMPRODUCT(J187:O187,TRANSPOSE(BL$20:BL$25))+$AD$20-$BL$27</f>
        <v>-1.8263608066101504</v>
      </c>
      <c r="Q187" s="10" cm="1">
        <f t="array" aca="1" ref="Q187" ca="1">SUMPRODUCT(J187:O187,TRANSPOSE(ES$20:ES$25))+$AD$20-$ES$27</f>
        <v>-2.2992779540408357</v>
      </c>
      <c r="R187" s="10">
        <f ca="1">I187-Results!$E$5*H187</f>
        <v>-7.341333775536917</v>
      </c>
      <c r="S187" s="10" cm="1">
        <f t="array" aca="1" ref="S187" ca="1">SUMPRODUCT(J187:O187,TRANSPOSE(AR$28:AR$33))+$AD$20-$AC$26</f>
        <v>-3.4830181730574168</v>
      </c>
      <c r="T187" s="10">
        <f ca="1">SUMPRODUCT(J187:O187,Results!K$9:P$9)</f>
        <v>-8.4249677787896005</v>
      </c>
      <c r="U187" s="10">
        <f ca="1">SUMPRODUCT(J187:O187,Results!K$9:P$9)+$AD$20-$AC$31</f>
        <v>-8.3543724676372584</v>
      </c>
      <c r="V187" s="10">
        <f t="shared" ca="1" si="18"/>
        <v>27.878255904176275</v>
      </c>
      <c r="W187" s="10">
        <f t="shared" ca="1" si="19"/>
        <v>28.35117305160696</v>
      </c>
      <c r="X187" s="10">
        <f t="shared" ca="1" si="20"/>
        <v>33.393228873103041</v>
      </c>
      <c r="Y187" s="10">
        <f t="shared" ca="1" si="21"/>
        <v>29.534913270623541</v>
      </c>
      <c r="Z187" s="10">
        <f t="shared" ca="1" si="22"/>
        <v>52.744085348860665</v>
      </c>
      <c r="AA187" s="10">
        <f t="shared" ca="1" si="23"/>
        <v>34.406267565203379</v>
      </c>
    </row>
    <row r="188" spans="1:27">
      <c r="A188" s="6">
        <f ca="1">LN((RAND()^(-Results!$E$4))-1)</f>
        <v>2.91725101525553</v>
      </c>
      <c r="B188" s="6">
        <f ca="1">LN((RAND()^(-Results!$E$4))-1)</f>
        <v>3.793177654732101</v>
      </c>
      <c r="C188" s="6">
        <f ca="1">LN((RAND()^(-Results!$E$4))-1)</f>
        <v>2.9566173198154684</v>
      </c>
      <c r="D188" s="6">
        <f ca="1">LN((RAND()^(-Results!$E$4))-1)</f>
        <v>0.25991569238872092</v>
      </c>
      <c r="E188" s="6">
        <f ca="1">LN((RAND()^(-Results!$E$4))-1)</f>
        <v>1.3996010203719325</v>
      </c>
      <c r="F188" s="6">
        <f ca="1">LN((RAND()^(-Results!$E$4))-1)</f>
        <v>4.6538826837992504</v>
      </c>
      <c r="G188" s="6">
        <f ca="1">LN((RAND()^(-Results!$E$4))-1)</f>
        <v>2.5717460286990463</v>
      </c>
      <c r="H188" s="6">
        <f t="shared" ca="1" si="17"/>
        <v>9.4713491683492634E-2</v>
      </c>
      <c r="I188" s="10">
        <f ca="1">SUMPRODUCT(J188:O188,Results!B$12:G$12)+Results!$E$5*H188</f>
        <v>-50.694903072130288</v>
      </c>
      <c r="J188" s="10">
        <f ca="1">SUMPRODUCT($A188:$F188,Results!$B$15:$G$15)</f>
        <v>12.382505898172457</v>
      </c>
      <c r="K188" s="10">
        <f ca="1">SUMPRODUCT($A188:$F188,Results!$B$16:$G$16)</f>
        <v>-14.839447132257433</v>
      </c>
      <c r="L188" s="10">
        <f ca="1">SUMPRODUCT($A188:$F188,Results!$B$17:$G$17)</f>
        <v>-7.3709374535343439</v>
      </c>
      <c r="M188" s="10">
        <f ca="1">SUMPRODUCT($A188:$F188,Results!$B$18:$G$18)</f>
        <v>-26.197140443142004</v>
      </c>
      <c r="N188" s="10">
        <f ca="1">SUMPRODUCT($A188:$F188,Results!$B$19:$G$19)</f>
        <v>-1.0963398845890127</v>
      </c>
      <c r="O188" s="10">
        <f ca="1">SUMPRODUCT($A188:$F188,Results!$B$20:$G$20)</f>
        <v>-23.560551366549191</v>
      </c>
      <c r="P188" s="10" cm="1">
        <f t="array" aca="1" ref="P188" ca="1">SUMPRODUCT(J188:O188,TRANSPOSE(BL$20:BL$25))+$AD$20-$BL$27</f>
        <v>-52.948007348212279</v>
      </c>
      <c r="Q188" s="10" cm="1">
        <f t="array" aca="1" ref="Q188" ca="1">SUMPRODUCT(J188:O188,TRANSPOSE(ES$20:ES$25))+$AD$20-$ES$27</f>
        <v>-53.79663968997815</v>
      </c>
      <c r="R188" s="10">
        <f ca="1">I188-Results!$E$5*H188</f>
        <v>-51.263184022231243</v>
      </c>
      <c r="S188" s="10" cm="1">
        <f t="array" aca="1" ref="S188" ca="1">SUMPRODUCT(J188:O188,TRANSPOSE(AR$28:AR$33))+$AD$20-$AC$26</f>
        <v>-45.050730877692935</v>
      </c>
      <c r="T188" s="10">
        <f ca="1">SUMPRODUCT(J188:O188,Results!K$9:P$9)</f>
        <v>-52.297244492801447</v>
      </c>
      <c r="U188" s="10">
        <f ca="1">SUMPRODUCT(J188:O188,Results!K$9:P$9)+$AD$20-$AC$31</f>
        <v>-52.226649181649108</v>
      </c>
      <c r="V188" s="10">
        <f t="shared" ca="1" si="18"/>
        <v>2.2531042760819915</v>
      </c>
      <c r="W188" s="10">
        <f t="shared" ca="1" si="19"/>
        <v>3.1017366178478625</v>
      </c>
      <c r="X188" s="10">
        <f t="shared" ca="1" si="20"/>
        <v>0.56828095010095581</v>
      </c>
      <c r="Y188" s="10">
        <f t="shared" ca="1" si="21"/>
        <v>-5.6441721944373526</v>
      </c>
      <c r="Z188" s="10">
        <f t="shared" ca="1" si="22"/>
        <v>-24.002712820835743</v>
      </c>
      <c r="AA188" s="10">
        <f t="shared" ca="1" si="23"/>
        <v>1.5317461095188207</v>
      </c>
    </row>
    <row r="189" spans="1:27">
      <c r="A189" s="6">
        <f ca="1">LN((RAND()^(-Results!$E$4))-1)</f>
        <v>-0.42454538412284837</v>
      </c>
      <c r="B189" s="6">
        <f ca="1">LN((RAND()^(-Results!$E$4))-1)</f>
        <v>1.7703329369232352</v>
      </c>
      <c r="C189" s="6">
        <f ca="1">LN((RAND()^(-Results!$E$4))-1)</f>
        <v>1.8134689416584575</v>
      </c>
      <c r="D189" s="6">
        <f ca="1">LN((RAND()^(-Results!$E$4))-1)</f>
        <v>4.930742844787388</v>
      </c>
      <c r="E189" s="6">
        <f ca="1">LN((RAND()^(-Results!$E$4))-1)</f>
        <v>-1.9832823259939161</v>
      </c>
      <c r="F189" s="6">
        <f ca="1">LN((RAND()^(-Results!$E$4))-1)</f>
        <v>1.0600380248721217</v>
      </c>
      <c r="G189" s="6">
        <f ca="1">LN((RAND()^(-Results!$E$4))-1)</f>
        <v>1.0337564880383696</v>
      </c>
      <c r="H189" s="6">
        <f t="shared" ca="1" si="17"/>
        <v>-1.4432760489771841</v>
      </c>
      <c r="I189" s="10">
        <f ca="1">SUMPRODUCT(J189:O189,Results!B$12:G$12)+Results!$E$5*H189</f>
        <v>-7.4058746131801962</v>
      </c>
      <c r="J189" s="10">
        <f ca="1">SUMPRODUCT($A189:$F189,Results!$B$15:$G$15)</f>
        <v>11.395547716125201</v>
      </c>
      <c r="K189" s="10">
        <f ca="1">SUMPRODUCT($A189:$F189,Results!$B$16:$G$16)</f>
        <v>2.0044842270992684</v>
      </c>
      <c r="L189" s="10">
        <f ca="1">SUMPRODUCT($A189:$F189,Results!$B$17:$G$17)</f>
        <v>-3.1516727976444256</v>
      </c>
      <c r="M189" s="10">
        <f ca="1">SUMPRODUCT($A189:$F189,Results!$B$18:$G$18)</f>
        <v>-15.731076105946062</v>
      </c>
      <c r="N189" s="10">
        <f ca="1">SUMPRODUCT($A189:$F189,Results!$B$19:$G$19)</f>
        <v>-16.096113956818559</v>
      </c>
      <c r="O189" s="10">
        <f ca="1">SUMPRODUCT($A189:$F189,Results!$B$20:$G$20)</f>
        <v>-19.087439459894778</v>
      </c>
      <c r="P189" s="10" cm="1">
        <f t="array" aca="1" ref="P189" ca="1">SUMPRODUCT(J189:O189,TRANSPOSE(BL$20:BL$25))+$AD$20-$BL$27</f>
        <v>-4.4426174780232586</v>
      </c>
      <c r="Q189" s="10" cm="1">
        <f t="array" aca="1" ref="Q189" ca="1">SUMPRODUCT(J189:O189,TRANSPOSE(ES$20:ES$25))+$AD$20-$ES$27</f>
        <v>-1.5396588619862044</v>
      </c>
      <c r="R189" s="10">
        <f ca="1">I189-Results!$E$5*H189</f>
        <v>1.2537816806829083</v>
      </c>
      <c r="S189" s="10" cm="1">
        <f t="array" aca="1" ref="S189" ca="1">SUMPRODUCT(J189:O189,TRANSPOSE(AR$28:AR$33))+$AD$20-$AC$26</f>
        <v>-17.86352668096017</v>
      </c>
      <c r="T189" s="10">
        <f ca="1">SUMPRODUCT(J189:O189,Results!K$9:P$9)</f>
        <v>1.8233248232943753</v>
      </c>
      <c r="U189" s="10">
        <f ca="1">SUMPRODUCT(J189:O189,Results!K$9:P$9)+$AD$20-$AC$31</f>
        <v>1.8939201344467129</v>
      </c>
      <c r="V189" s="10">
        <f t="shared" ca="1" si="18"/>
        <v>-2.9632571351569377</v>
      </c>
      <c r="W189" s="10">
        <f t="shared" ca="1" si="19"/>
        <v>-5.8662157511939919</v>
      </c>
      <c r="X189" s="10">
        <f t="shared" ca="1" si="20"/>
        <v>-8.6596562938631045</v>
      </c>
      <c r="Y189" s="10">
        <f t="shared" ca="1" si="21"/>
        <v>10.457652067779975</v>
      </c>
      <c r="Z189" s="10">
        <f t="shared" ca="1" si="22"/>
        <v>19.286315638114349</v>
      </c>
      <c r="AA189" s="10">
        <f t="shared" ca="1" si="23"/>
        <v>-9.2997947476269083</v>
      </c>
    </row>
    <row r="190" spans="1:27">
      <c r="A190" s="6">
        <f ca="1">LN((RAND()^(-Results!$E$4))-1)</f>
        <v>9.1522665172768338</v>
      </c>
      <c r="B190" s="6">
        <f ca="1">LN((RAND()^(-Results!$E$4))-1)</f>
        <v>4.5951641395419074</v>
      </c>
      <c r="C190" s="6">
        <f ca="1">LN((RAND()^(-Results!$E$4))-1)</f>
        <v>1.8662906637200618</v>
      </c>
      <c r="D190" s="6">
        <f ca="1">LN((RAND()^(-Results!$E$4))-1)</f>
        <v>1.0035471796679405</v>
      </c>
      <c r="E190" s="6">
        <f ca="1">LN((RAND()^(-Results!$E$4))-1)</f>
        <v>7.2578508249651978</v>
      </c>
      <c r="F190" s="6">
        <f ca="1">LN((RAND()^(-Results!$E$4))-1)</f>
        <v>1.5639699585645113</v>
      </c>
      <c r="G190" s="6">
        <f ca="1">LN((RAND()^(-Results!$E$4))-1)</f>
        <v>3.6890761652043493</v>
      </c>
      <c r="H190" s="6">
        <f t="shared" ca="1" si="17"/>
        <v>1.2120436281887956</v>
      </c>
      <c r="I190" s="10">
        <f ca="1">SUMPRODUCT(J190:O190,Results!B$12:G$12)+Results!$E$5*H190</f>
        <v>-30.004608359427067</v>
      </c>
      <c r="J190" s="10">
        <f ca="1">SUMPRODUCT($A190:$F190,Results!$B$15:$G$15)</f>
        <v>-10.935273674775095</v>
      </c>
      <c r="K190" s="10">
        <f ca="1">SUMPRODUCT($A190:$F190,Results!$B$16:$G$16)</f>
        <v>-25.849260509318899</v>
      </c>
      <c r="L190" s="10">
        <f ca="1">SUMPRODUCT($A190:$F190,Results!$B$17:$G$17)</f>
        <v>5.4790218646604085</v>
      </c>
      <c r="M190" s="10">
        <f ca="1">SUMPRODUCT($A190:$F190,Results!$B$18:$G$18)</f>
        <v>-9.0488815729506928</v>
      </c>
      <c r="N190" s="10">
        <f ca="1">SUMPRODUCT($A190:$F190,Results!$B$19:$G$19)</f>
        <v>7.5920666881080452</v>
      </c>
      <c r="O190" s="10">
        <f ca="1">SUMPRODUCT($A190:$F190,Results!$B$20:$G$20)</f>
        <v>-20.221474706518372</v>
      </c>
      <c r="P190" s="10" cm="1">
        <f t="array" aca="1" ref="P190" ca="1">SUMPRODUCT(J190:O190,TRANSPOSE(BL$20:BL$25))+$AD$20-$BL$27</f>
        <v>-28.517546799997227</v>
      </c>
      <c r="Q190" s="10" cm="1">
        <f t="array" aca="1" ref="Q190" ca="1">SUMPRODUCT(J190:O190,TRANSPOSE(ES$20:ES$25))+$AD$20-$ES$27</f>
        <v>-31.374580633405344</v>
      </c>
      <c r="R190" s="10">
        <f ca="1">I190-Results!$E$5*H190</f>
        <v>-37.276870128559842</v>
      </c>
      <c r="S190" s="10" cm="1">
        <f t="array" aca="1" ref="S190" ca="1">SUMPRODUCT(J190:O190,TRANSPOSE(AR$28:AR$33))+$AD$20-$AC$26</f>
        <v>-11.875072861302598</v>
      </c>
      <c r="T190" s="10">
        <f ca="1">SUMPRODUCT(J190:O190,Results!K$9:P$9)</f>
        <v>-36.10878552541282</v>
      </c>
      <c r="U190" s="10">
        <f ca="1">SUMPRODUCT(J190:O190,Results!K$9:P$9)+$AD$20-$AC$31</f>
        <v>-36.038190214260482</v>
      </c>
      <c r="V190" s="10">
        <f t="shared" ca="1" si="18"/>
        <v>-1.48706155942984</v>
      </c>
      <c r="W190" s="10">
        <f t="shared" ca="1" si="19"/>
        <v>1.3699722739782771</v>
      </c>
      <c r="X190" s="10">
        <f t="shared" ca="1" si="20"/>
        <v>7.2722617691327756</v>
      </c>
      <c r="Y190" s="10">
        <f t="shared" ca="1" si="21"/>
        <v>-18.129535498124469</v>
      </c>
      <c r="Z190" s="10">
        <f t="shared" ca="1" si="22"/>
        <v>-3.3124181081325226</v>
      </c>
      <c r="AA190" s="10">
        <f t="shared" ca="1" si="23"/>
        <v>6.0335818548334146</v>
      </c>
    </row>
    <row r="191" spans="1:27">
      <c r="A191" s="6">
        <f ca="1">LN((RAND()^(-Results!$E$4))-1)</f>
        <v>1.4350669812631025</v>
      </c>
      <c r="B191" s="6">
        <f ca="1">LN((RAND()^(-Results!$E$4))-1)</f>
        <v>5.5232872154023003</v>
      </c>
      <c r="C191" s="6">
        <f ca="1">LN((RAND()^(-Results!$E$4))-1)</f>
        <v>-2.9367976826807456</v>
      </c>
      <c r="D191" s="6">
        <f ca="1">LN((RAND()^(-Results!$E$4))-1)</f>
        <v>2.9090104841299276</v>
      </c>
      <c r="E191" s="6">
        <f ca="1">LN((RAND()^(-Results!$E$4))-1)</f>
        <v>2.9577371039246954</v>
      </c>
      <c r="F191" s="6">
        <f ca="1">LN((RAND()^(-Results!$E$4))-1)</f>
        <v>-1.1151410322195809</v>
      </c>
      <c r="G191" s="6">
        <f ca="1">LN((RAND()^(-Results!$E$4))-1)</f>
        <v>-0.66267458272579138</v>
      </c>
      <c r="H191" s="6">
        <f t="shared" ca="1" si="17"/>
        <v>-3.1397071197413453</v>
      </c>
      <c r="I191" s="10">
        <f ca="1">SUMPRODUCT(J191:O191,Results!B$12:G$12)+Results!$E$5*H191</f>
        <v>12.055718157125298</v>
      </c>
      <c r="J191" s="10">
        <f ca="1">SUMPRODUCT($A191:$F191,Results!$B$15:$G$15)</f>
        <v>-16.348388374220775</v>
      </c>
      <c r="K191" s="10">
        <f ca="1">SUMPRODUCT($A191:$F191,Results!$B$16:$G$16)</f>
        <v>-9.8588958773096778</v>
      </c>
      <c r="L191" s="10">
        <f ca="1">SUMPRODUCT($A191:$F191,Results!$B$17:$G$17)</f>
        <v>5.2269663916552842</v>
      </c>
      <c r="M191" s="10">
        <f ca="1">SUMPRODUCT($A191:$F191,Results!$B$18:$G$18)</f>
        <v>7.7290623819754707</v>
      </c>
      <c r="N191" s="10">
        <f ca="1">SUMPRODUCT($A191:$F191,Results!$B$19:$G$19)</f>
        <v>-2.4495250893874929</v>
      </c>
      <c r="O191" s="10">
        <f ca="1">SUMPRODUCT($A191:$F191,Results!$B$20:$G$20)</f>
        <v>-18.453145470053681</v>
      </c>
      <c r="P191" s="10" cm="1">
        <f t="array" aca="1" ref="P191" ca="1">SUMPRODUCT(J191:O191,TRANSPOSE(BL$20:BL$25))+$AD$20-$BL$27</f>
        <v>24.44192083724403</v>
      </c>
      <c r="Q191" s="10" cm="1">
        <f t="array" aca="1" ref="Q191" ca="1">SUMPRODUCT(J191:O191,TRANSPOSE(ES$20:ES$25))+$AD$20-$ES$27</f>
        <v>32.003827525969498</v>
      </c>
      <c r="R191" s="10">
        <f ca="1">I191-Results!$E$5*H191</f>
        <v>30.89396087557337</v>
      </c>
      <c r="S191" s="10" cm="1">
        <f t="array" aca="1" ref="S191" ca="1">SUMPRODUCT(J191:O191,TRANSPOSE(AR$28:AR$33))+$AD$20-$AC$26</f>
        <v>12.99166997142801</v>
      </c>
      <c r="T191" s="10">
        <f ca="1">SUMPRODUCT(J191:O191,Results!K$9:P$9)</f>
        <v>33.18715791941122</v>
      </c>
      <c r="U191" s="10">
        <f ca="1">SUMPRODUCT(J191:O191,Results!K$9:P$9)+$AD$20-$AC$31</f>
        <v>33.257753230563559</v>
      </c>
      <c r="V191" s="10">
        <f t="shared" ca="1" si="18"/>
        <v>-12.386202680118732</v>
      </c>
      <c r="W191" s="10">
        <f t="shared" ca="1" si="19"/>
        <v>-19.9481093688442</v>
      </c>
      <c r="X191" s="10">
        <f t="shared" ca="1" si="20"/>
        <v>-18.838242718448072</v>
      </c>
      <c r="Y191" s="10">
        <f t="shared" ca="1" si="21"/>
        <v>-0.93595181430271168</v>
      </c>
      <c r="Z191" s="10">
        <f t="shared" ca="1" si="22"/>
        <v>38.747908408419846</v>
      </c>
      <c r="AA191" s="10">
        <f t="shared" ca="1" si="23"/>
        <v>-21.20203507343826</v>
      </c>
    </row>
    <row r="192" spans="1:27">
      <c r="A192" s="6">
        <f ca="1">LN((RAND()^(-Results!$E$4))-1)</f>
        <v>-0.67478726608183504</v>
      </c>
      <c r="B192" s="6">
        <f ca="1">LN((RAND()^(-Results!$E$4))-1)</f>
        <v>4.474287233107991</v>
      </c>
      <c r="C192" s="6">
        <f ca="1">LN((RAND()^(-Results!$E$4))-1)</f>
        <v>6.2223470476161555</v>
      </c>
      <c r="D192" s="6">
        <f ca="1">LN((RAND()^(-Results!$E$4))-1)</f>
        <v>-2.0959362334588092</v>
      </c>
      <c r="E192" s="6">
        <f ca="1">LN((RAND()^(-Results!$E$4))-1)</f>
        <v>2.790246604161204</v>
      </c>
      <c r="F192" s="6">
        <f ca="1">LN((RAND()^(-Results!$E$4))-1)</f>
        <v>-0.10345868490490259</v>
      </c>
      <c r="G192" s="6">
        <f ca="1">LN((RAND()^(-Results!$E$4))-1)</f>
        <v>-0.33469096102154261</v>
      </c>
      <c r="H192" s="6">
        <f t="shared" ca="1" si="17"/>
        <v>-2.8117234980370962</v>
      </c>
      <c r="I192" s="10">
        <f ca="1">SUMPRODUCT(J192:O192,Results!B$12:G$12)+Results!$E$5*H192</f>
        <v>-49.682786054892276</v>
      </c>
      <c r="J192" s="10">
        <f ca="1">SUMPRODUCT($A192:$F192,Results!$B$15:$G$15)</f>
        <v>3.8403356798515418</v>
      </c>
      <c r="K192" s="10">
        <f ca="1">SUMPRODUCT($A192:$F192,Results!$B$16:$G$16)</f>
        <v>-0.72142622137131218</v>
      </c>
      <c r="L192" s="10">
        <f ca="1">SUMPRODUCT($A192:$F192,Results!$B$17:$G$17)</f>
        <v>-11.34108229432179</v>
      </c>
      <c r="M192" s="10">
        <f ca="1">SUMPRODUCT($A192:$F192,Results!$B$18:$G$18)</f>
        <v>-33.650121126611204</v>
      </c>
      <c r="N192" s="10">
        <f ca="1">SUMPRODUCT($A192:$F192,Results!$B$19:$G$19)</f>
        <v>-5.1145162393224242</v>
      </c>
      <c r="O192" s="10">
        <f ca="1">SUMPRODUCT($A192:$F192,Results!$B$20:$G$20)</f>
        <v>-8.6356805031407635</v>
      </c>
      <c r="P192" s="10" cm="1">
        <f t="array" aca="1" ref="P192" ca="1">SUMPRODUCT(J192:O192,TRANSPOSE(BL$20:BL$25))+$AD$20-$BL$27</f>
        <v>-37.057366471684709</v>
      </c>
      <c r="Q192" s="10" cm="1">
        <f t="array" aca="1" ref="Q192" ca="1">SUMPRODUCT(J192:O192,TRANSPOSE(ES$20:ES$25))+$AD$20-$ES$27</f>
        <v>-35.543610743252827</v>
      </c>
      <c r="R192" s="10">
        <f ca="1">I192-Results!$E$5*H192</f>
        <v>-32.812445066669696</v>
      </c>
      <c r="S192" s="10" cm="1">
        <f t="array" aca="1" ref="S192" ca="1">SUMPRODUCT(J192:O192,TRANSPOSE(AR$28:AR$33))+$AD$20-$AC$26</f>
        <v>-37.353949393901779</v>
      </c>
      <c r="T192" s="10">
        <f ca="1">SUMPRODUCT(J192:O192,Results!K$9:P$9)</f>
        <v>-36.331220653694061</v>
      </c>
      <c r="U192" s="10">
        <f ca="1">SUMPRODUCT(J192:O192,Results!K$9:P$9)+$AD$20-$AC$31</f>
        <v>-36.260625342541729</v>
      </c>
      <c r="V192" s="10">
        <f t="shared" ca="1" si="18"/>
        <v>-12.625419583207567</v>
      </c>
      <c r="W192" s="10">
        <f t="shared" ca="1" si="19"/>
        <v>-14.139175311639448</v>
      </c>
      <c r="X192" s="10">
        <f t="shared" ca="1" si="20"/>
        <v>-16.87034098822258</v>
      </c>
      <c r="Y192" s="10">
        <f t="shared" ca="1" si="21"/>
        <v>-12.328836660990497</v>
      </c>
      <c r="Z192" s="10">
        <f t="shared" ca="1" si="22"/>
        <v>-22.990595803597731</v>
      </c>
      <c r="AA192" s="10">
        <f t="shared" ca="1" si="23"/>
        <v>-13.422160712350546</v>
      </c>
    </row>
    <row r="193" spans="1:27">
      <c r="A193" s="6">
        <f ca="1">LN((RAND()^(-Results!$E$4))-1)</f>
        <v>-0.36502623620535618</v>
      </c>
      <c r="B193" s="6">
        <f ca="1">LN((RAND()^(-Results!$E$4))-1)</f>
        <v>2.8798928366556926</v>
      </c>
      <c r="C193" s="6">
        <f ca="1">LN((RAND()^(-Results!$E$4))-1)</f>
        <v>2.8279764615658447</v>
      </c>
      <c r="D193" s="6">
        <f ca="1">LN((RAND()^(-Results!$E$4))-1)</f>
        <v>-2.2616277607603013</v>
      </c>
      <c r="E193" s="6">
        <f ca="1">LN((RAND()^(-Results!$E$4))-1)</f>
        <v>1.4499360252077882</v>
      </c>
      <c r="F193" s="6">
        <f ca="1">LN((RAND()^(-Results!$E$4))-1)</f>
        <v>2.8014132770288751</v>
      </c>
      <c r="G193" s="6">
        <f ca="1">LN((RAND()^(-Results!$E$4))-1)</f>
        <v>1.4796396512561187</v>
      </c>
      <c r="H193" s="6">
        <f t="shared" ca="1" si="17"/>
        <v>-0.99739288575943497</v>
      </c>
      <c r="I193" s="10">
        <f ca="1">SUMPRODUCT(J193:O193,Results!B$12:G$12)+Results!$E$5*H193</f>
        <v>-43.273715208979254</v>
      </c>
      <c r="J193" s="10">
        <f ca="1">SUMPRODUCT($A193:$F193,Results!$B$15:$G$15)</f>
        <v>8.8638392290796428</v>
      </c>
      <c r="K193" s="10">
        <f ca="1">SUMPRODUCT($A193:$F193,Results!$B$16:$G$16)</f>
        <v>-5.7448152332209528</v>
      </c>
      <c r="L193" s="10">
        <f ca="1">SUMPRODUCT($A193:$F193,Results!$B$17:$G$17)</f>
        <v>-9.2649830255031098</v>
      </c>
      <c r="M193" s="10">
        <f ca="1">SUMPRODUCT($A193:$F193,Results!$B$18:$G$18)</f>
        <v>-21.490854437642543</v>
      </c>
      <c r="N193" s="10">
        <f ca="1">SUMPRODUCT($A193:$F193,Results!$B$19:$G$19)</f>
        <v>1.2819345175580468</v>
      </c>
      <c r="O193" s="10">
        <f ca="1">SUMPRODUCT($A193:$F193,Results!$B$20:$G$20)</f>
        <v>-10.684984654906888</v>
      </c>
      <c r="P193" s="10" cm="1">
        <f t="array" aca="1" ref="P193" ca="1">SUMPRODUCT(J193:O193,TRANSPOSE(BL$20:BL$25))+$AD$20-$BL$27</f>
        <v>-41.226230836336761</v>
      </c>
      <c r="Q193" s="10" cm="1">
        <f t="array" aca="1" ref="Q193" ca="1">SUMPRODUCT(J193:O193,TRANSPOSE(ES$20:ES$25))+$AD$20-$ES$27</f>
        <v>-40.779351045371513</v>
      </c>
      <c r="R193" s="10">
        <f ca="1">I193-Results!$E$5*H193</f>
        <v>-37.289357894422643</v>
      </c>
      <c r="S193" s="10" cm="1">
        <f t="array" aca="1" ref="S193" ca="1">SUMPRODUCT(J193:O193,TRANSPOSE(AR$28:AR$33))+$AD$20-$AC$26</f>
        <v>-35.593810135093698</v>
      </c>
      <c r="T193" s="10">
        <f ca="1">SUMPRODUCT(J193:O193,Results!K$9:P$9)</f>
        <v>-39.531806485281251</v>
      </c>
      <c r="U193" s="10">
        <f ca="1">SUMPRODUCT(J193:O193,Results!K$9:P$9)+$AD$20-$AC$31</f>
        <v>-39.46121117412892</v>
      </c>
      <c r="V193" s="10">
        <f t="shared" ca="1" si="18"/>
        <v>-2.0474843726424936</v>
      </c>
      <c r="W193" s="10">
        <f t="shared" ca="1" si="19"/>
        <v>-2.4943641636077416</v>
      </c>
      <c r="X193" s="10">
        <f t="shared" ca="1" si="20"/>
        <v>-5.9843573145566111</v>
      </c>
      <c r="Y193" s="10">
        <f t="shared" ca="1" si="21"/>
        <v>-7.679905073885557</v>
      </c>
      <c r="Z193" s="10">
        <f t="shared" ca="1" si="22"/>
        <v>-16.58152495768471</v>
      </c>
      <c r="AA193" s="10">
        <f t="shared" ca="1" si="23"/>
        <v>-3.8125040348503347</v>
      </c>
    </row>
    <row r="194" spans="1:27">
      <c r="A194" s="6">
        <f ca="1">LN((RAND()^(-Results!$E$4))-1)</f>
        <v>4.684333674178883</v>
      </c>
      <c r="B194" s="6">
        <f ca="1">LN((RAND()^(-Results!$E$4))-1)</f>
        <v>-1.7917795222587067</v>
      </c>
      <c r="C194" s="6">
        <f ca="1">LN((RAND()^(-Results!$E$4))-1)</f>
        <v>6.9296699814420855</v>
      </c>
      <c r="D194" s="6">
        <f ca="1">LN((RAND()^(-Results!$E$4))-1)</f>
        <v>0.55066051672659733</v>
      </c>
      <c r="E194" s="6">
        <f ca="1">LN((RAND()^(-Results!$E$4))-1)</f>
        <v>3.0224448018775965</v>
      </c>
      <c r="F194" s="6">
        <f ca="1">LN((RAND()^(-Results!$E$4))-1)</f>
        <v>0.50989832850743433</v>
      </c>
      <c r="G194" s="6">
        <f ca="1">LN((RAND()^(-Results!$E$4))-1)</f>
        <v>3.0861420559861372</v>
      </c>
      <c r="H194" s="6">
        <f t="shared" ca="1" si="17"/>
        <v>0.60910951897058352</v>
      </c>
      <c r="I194" s="10">
        <f ca="1">SUMPRODUCT(J194:O194,Results!B$12:G$12)+Results!$E$5*H194</f>
        <v>-44.045303409659255</v>
      </c>
      <c r="J194" s="10">
        <f ca="1">SUMPRODUCT($A194:$F194,Results!$B$15:$G$15)</f>
        <v>10.603472381372891</v>
      </c>
      <c r="K194" s="10">
        <f ca="1">SUMPRODUCT($A194:$F194,Results!$B$16:$G$16)</f>
        <v>-1.6830526202698928</v>
      </c>
      <c r="L194" s="10">
        <f ca="1">SUMPRODUCT($A194:$F194,Results!$B$17:$G$17)</f>
        <v>-1.8416527706008137</v>
      </c>
      <c r="M194" s="10">
        <f ca="1">SUMPRODUCT($A194:$F194,Results!$B$18:$G$18)</f>
        <v>-22.915362368338041</v>
      </c>
      <c r="N194" s="10">
        <f ca="1">SUMPRODUCT($A194:$F194,Results!$B$19:$G$19)</f>
        <v>-2.8241240128157563</v>
      </c>
      <c r="O194" s="10">
        <f ca="1">SUMPRODUCT($A194:$F194,Results!$B$20:$G$20)</f>
        <v>-0.3073678246088436</v>
      </c>
      <c r="P194" s="10" cm="1">
        <f t="array" aca="1" ref="P194" ca="1">SUMPRODUCT(J194:O194,TRANSPOSE(BL$20:BL$25))+$AD$20-$BL$27</f>
        <v>-36.408999509536336</v>
      </c>
      <c r="Q194" s="10" cm="1">
        <f t="array" aca="1" ref="Q194" ca="1">SUMPRODUCT(J194:O194,TRANSPOSE(ES$20:ES$25))+$AD$20-$ES$27</f>
        <v>-44.588071642597484</v>
      </c>
      <c r="R194" s="10">
        <f ca="1">I194-Results!$E$5*H194</f>
        <v>-47.699960523482758</v>
      </c>
      <c r="S194" s="10" cm="1">
        <f t="array" aca="1" ref="S194" ca="1">SUMPRODUCT(J194:O194,TRANSPOSE(AR$28:AR$33))+$AD$20-$AC$26</f>
        <v>-21.620632537540239</v>
      </c>
      <c r="T194" s="10">
        <f ca="1">SUMPRODUCT(J194:O194,Results!K$9:P$9)</f>
        <v>-49.293161737879231</v>
      </c>
      <c r="U194" s="10">
        <f ca="1">SUMPRODUCT(J194:O194,Results!K$9:P$9)+$AD$20-$AC$31</f>
        <v>-49.2225664267269</v>
      </c>
      <c r="V194" s="10">
        <f t="shared" ca="1" si="18"/>
        <v>-7.6363039001229183</v>
      </c>
      <c r="W194" s="10">
        <f t="shared" ca="1" si="19"/>
        <v>0.54276823293822929</v>
      </c>
      <c r="X194" s="10">
        <f t="shared" ca="1" si="20"/>
        <v>3.6546571138235038</v>
      </c>
      <c r="Y194" s="10">
        <f t="shared" ca="1" si="21"/>
        <v>-22.424670872119016</v>
      </c>
      <c r="Z194" s="10">
        <f t="shared" ca="1" si="22"/>
        <v>-17.35311315836471</v>
      </c>
      <c r="AA194" s="10">
        <f t="shared" ca="1" si="23"/>
        <v>5.177263017067645</v>
      </c>
    </row>
    <row r="195" spans="1:27">
      <c r="A195" s="6">
        <f ca="1">LN((RAND()^(-Results!$E$4))-1)</f>
        <v>-0.12789616599645864</v>
      </c>
      <c r="B195" s="6">
        <f ca="1">LN((RAND()^(-Results!$E$4))-1)</f>
        <v>3.6273346852930057</v>
      </c>
      <c r="C195" s="6">
        <f ca="1">LN((RAND()^(-Results!$E$4))-1)</f>
        <v>0.29089001328437425</v>
      </c>
      <c r="D195" s="6">
        <f ca="1">LN((RAND()^(-Results!$E$4))-1)</f>
        <v>-1.2957463465864447</v>
      </c>
      <c r="E195" s="6">
        <f ca="1">LN((RAND()^(-Results!$E$4))-1)</f>
        <v>0.39280603570435441</v>
      </c>
      <c r="F195" s="6">
        <f ca="1">LN((RAND()^(-Results!$E$4))-1)</f>
        <v>7.0340782217935169</v>
      </c>
      <c r="G195" s="6">
        <f ca="1">LN((RAND()^(-Results!$E$4))-1)</f>
        <v>1.2903048537293251</v>
      </c>
      <c r="H195" s="6">
        <f t="shared" ref="H195:H258" ca="1" si="24">G195-$AL$10</f>
        <v>-1.1867276832862286</v>
      </c>
      <c r="I195" s="10">
        <f ca="1">SUMPRODUCT(J195:O195,Results!B$12:G$12)+Results!$E$5*H195</f>
        <v>-56.936483089469611</v>
      </c>
      <c r="J195" s="10">
        <f ca="1">SUMPRODUCT($A195:$F195,Results!$B$15:$G$15)</f>
        <v>18.267463965352032</v>
      </c>
      <c r="K195" s="10">
        <f ca="1">SUMPRODUCT($A195:$F195,Results!$B$16:$G$16)</f>
        <v>-13.981281066814748</v>
      </c>
      <c r="L195" s="10">
        <f ca="1">SUMPRODUCT($A195:$F195,Results!$B$17:$G$17)</f>
        <v>-10.535680270500176</v>
      </c>
      <c r="M195" s="10">
        <f ca="1">SUMPRODUCT($A195:$F195,Results!$B$18:$G$18)</f>
        <v>-19.718723898900848</v>
      </c>
      <c r="N195" s="10">
        <f ca="1">SUMPRODUCT($A195:$F195,Results!$B$19:$G$19)</f>
        <v>3.2415336698991961</v>
      </c>
      <c r="O195" s="10">
        <f ca="1">SUMPRODUCT($A195:$F195,Results!$B$20:$G$20)</f>
        <v>-25.378279475655585</v>
      </c>
      <c r="P195" s="10" cm="1">
        <f t="array" aca="1" ref="P195" ca="1">SUMPRODUCT(J195:O195,TRANSPOSE(BL$20:BL$25))+$AD$20-$BL$27</f>
        <v>-56.731512681732077</v>
      </c>
      <c r="Q195" s="10" cm="1">
        <f t="array" aca="1" ref="Q195" ca="1">SUMPRODUCT(J195:O195,TRANSPOSE(ES$20:ES$25))+$AD$20-$ES$27</f>
        <v>-55.310236232849377</v>
      </c>
      <c r="R195" s="10">
        <f ca="1">I195-Results!$E$5*H195</f>
        <v>-49.816116989752238</v>
      </c>
      <c r="S195" s="10" cm="1">
        <f t="array" aca="1" ref="S195" ca="1">SUMPRODUCT(J195:O195,TRANSPOSE(AR$28:AR$33))+$AD$20-$AC$26</f>
        <v>-50.213183784081444</v>
      </c>
      <c r="T195" s="10">
        <f ca="1">SUMPRODUCT(J195:O195,Results!K$9:P$9)</f>
        <v>-50.970630531318761</v>
      </c>
      <c r="U195" s="10">
        <f ca="1">SUMPRODUCT(J195:O195,Results!K$9:P$9)+$AD$20-$AC$31</f>
        <v>-50.90003522016643</v>
      </c>
      <c r="V195" s="10">
        <f t="shared" ref="V195:V258" ca="1" si="25">I195-P195</f>
        <v>-0.20497040773753383</v>
      </c>
      <c r="W195" s="10">
        <f t="shared" ref="W195:W258" ca="1" si="26">I195-Q195</f>
        <v>-1.6262468566202344</v>
      </c>
      <c r="X195" s="10">
        <f t="shared" ref="X195:X258" ca="1" si="27">I195-R195</f>
        <v>-7.1203660997173728</v>
      </c>
      <c r="Y195" s="10">
        <f t="shared" ref="Y195:Y258" ca="1" si="28">I195-S195</f>
        <v>-6.7232993053881671</v>
      </c>
      <c r="Z195" s="10">
        <f t="shared" ref="Z195:Z258" ca="1" si="29">I195-$AD$20</f>
        <v>-30.244292838175067</v>
      </c>
      <c r="AA195" s="10">
        <f t="shared" ref="AA195:AA258" ca="1" si="30">I195-U195</f>
        <v>-6.0364478693031813</v>
      </c>
    </row>
    <row r="196" spans="1:27">
      <c r="A196" s="6">
        <f ca="1">LN((RAND()^(-Results!$E$4))-1)</f>
        <v>3.7353760012140977</v>
      </c>
      <c r="B196" s="6">
        <f ca="1">LN((RAND()^(-Results!$E$4))-1)</f>
        <v>3.1655089834496741</v>
      </c>
      <c r="C196" s="6">
        <f ca="1">LN((RAND()^(-Results!$E$4))-1)</f>
        <v>0.62237409638239627</v>
      </c>
      <c r="D196" s="6">
        <f ca="1">LN((RAND()^(-Results!$E$4))-1)</f>
        <v>1.8529571413384915</v>
      </c>
      <c r="E196" s="6">
        <f ca="1">LN((RAND()^(-Results!$E$4))-1)</f>
        <v>1.680835690046427</v>
      </c>
      <c r="F196" s="6">
        <f ca="1">LN((RAND()^(-Results!$E$4))-1)</f>
        <v>3.054461220483589</v>
      </c>
      <c r="G196" s="6">
        <f ca="1">LN((RAND()^(-Results!$E$4))-1)</f>
        <v>6.1272808944566117</v>
      </c>
      <c r="H196" s="6">
        <f t="shared" ca="1" si="24"/>
        <v>3.650248357441058</v>
      </c>
      <c r="I196" s="10">
        <f ca="1">SUMPRODUCT(J196:O196,Results!B$12:G$12)+Results!$E$5*H196</f>
        <v>-4.1193810404493973</v>
      </c>
      <c r="J196" s="10">
        <f ca="1">SUMPRODUCT($A196:$F196,Results!$B$15:$G$15)</f>
        <v>3.7348216794410343</v>
      </c>
      <c r="K196" s="10">
        <f ca="1">SUMPRODUCT($A196:$F196,Results!$B$16:$G$16)</f>
        <v>-14.605580858574767</v>
      </c>
      <c r="L196" s="10">
        <f ca="1">SUMPRODUCT($A196:$F196,Results!$B$17:$G$17)</f>
        <v>-0.65280423374500085</v>
      </c>
      <c r="M196" s="10">
        <f ca="1">SUMPRODUCT($A196:$F196,Results!$B$18:$G$18)</f>
        <v>-11.219723583752327</v>
      </c>
      <c r="N196" s="10">
        <f ca="1">SUMPRODUCT($A196:$F196,Results!$B$19:$G$19)</f>
        <v>-0.68789853621212771</v>
      </c>
      <c r="O196" s="10">
        <f ca="1">SUMPRODUCT($A196:$F196,Results!$B$20:$G$20)</f>
        <v>-21.000901142058652</v>
      </c>
      <c r="P196" s="10" cm="1">
        <f t="array" aca="1" ref="P196" ca="1">SUMPRODUCT(J196:O196,TRANSPOSE(BL$20:BL$25))+$AD$20-$BL$27</f>
        <v>-26.3521577011688</v>
      </c>
      <c r="Q196" s="10" cm="1">
        <f t="array" aca="1" ref="Q196" ca="1">SUMPRODUCT(J196:O196,TRANSPOSE(ES$20:ES$25))+$AD$20-$ES$27</f>
        <v>-26.247715464838947</v>
      </c>
      <c r="R196" s="10">
        <f ca="1">I196-Results!$E$5*H196</f>
        <v>-26.020871185095746</v>
      </c>
      <c r="S196" s="10" cm="1">
        <f t="array" aca="1" ref="S196" ca="1">SUMPRODUCT(J196:O196,TRANSPOSE(AR$28:AR$33))+$AD$20-$AC$26</f>
        <v>-21.580493316023016</v>
      </c>
      <c r="T196" s="10">
        <f ca="1">SUMPRODUCT(J196:O196,Results!K$9:P$9)</f>
        <v>-25.277441359652776</v>
      </c>
      <c r="U196" s="10">
        <f ca="1">SUMPRODUCT(J196:O196,Results!K$9:P$9)+$AD$20-$AC$31</f>
        <v>-25.206846048500434</v>
      </c>
      <c r="V196" s="10">
        <f t="shared" ca="1" si="25"/>
        <v>22.232776660719402</v>
      </c>
      <c r="W196" s="10">
        <f t="shared" ca="1" si="26"/>
        <v>22.12833442438955</v>
      </c>
      <c r="X196" s="10">
        <f t="shared" ca="1" si="27"/>
        <v>21.901490144646349</v>
      </c>
      <c r="Y196" s="10">
        <f t="shared" ca="1" si="28"/>
        <v>17.461112275573619</v>
      </c>
      <c r="Z196" s="10">
        <f t="shared" ca="1" si="29"/>
        <v>22.572809210845147</v>
      </c>
      <c r="AA196" s="10">
        <f t="shared" ca="1" si="30"/>
        <v>21.087465008051037</v>
      </c>
    </row>
    <row r="197" spans="1:27">
      <c r="A197" s="6">
        <f ca="1">LN((RAND()^(-Results!$E$4))-1)</f>
        <v>5.8172555251919214</v>
      </c>
      <c r="B197" s="6">
        <f ca="1">LN((RAND()^(-Results!$E$4))-1)</f>
        <v>3.8180767709251748</v>
      </c>
      <c r="C197" s="6">
        <f ca="1">LN((RAND()^(-Results!$E$4))-1)</f>
        <v>-3.4657878362963766E-2</v>
      </c>
      <c r="D197" s="6">
        <f ca="1">LN((RAND()^(-Results!$E$4))-1)</f>
        <v>-6.2409572520849929E-2</v>
      </c>
      <c r="E197" s="6">
        <f ca="1">LN((RAND()^(-Results!$E$4))-1)</f>
        <v>6.3173179333542766</v>
      </c>
      <c r="F197" s="6">
        <f ca="1">LN((RAND()^(-Results!$E$4))-1)</f>
        <v>4.9567360559910734</v>
      </c>
      <c r="G197" s="6">
        <f ca="1">LN((RAND()^(-Results!$E$4))-1)</f>
        <v>2.7062069571600653</v>
      </c>
      <c r="H197" s="6">
        <f t="shared" ca="1" si="24"/>
        <v>0.22917442014451161</v>
      </c>
      <c r="I197" s="10">
        <f ca="1">SUMPRODUCT(J197:O197,Results!B$12:G$12)+Results!$E$5*H197</f>
        <v>-41.857248022788966</v>
      </c>
      <c r="J197" s="10">
        <f ca="1">SUMPRODUCT($A197:$F197,Results!$B$15:$G$15)</f>
        <v>1.5201751200341302</v>
      </c>
      <c r="K197" s="10">
        <f ca="1">SUMPRODUCT($A197:$F197,Results!$B$16:$G$16)</f>
        <v>-23.497895742031524</v>
      </c>
      <c r="L197" s="10">
        <f ca="1">SUMPRODUCT($A197:$F197,Results!$B$17:$G$17)</f>
        <v>0.75868855871139562</v>
      </c>
      <c r="M197" s="10">
        <f ca="1">SUMPRODUCT($A197:$F197,Results!$B$18:$G$18)</f>
        <v>-6.1439070203893573</v>
      </c>
      <c r="N197" s="10">
        <f ca="1">SUMPRODUCT($A197:$F197,Results!$B$19:$G$19)</f>
        <v>10.184530097519236</v>
      </c>
      <c r="O197" s="10">
        <f ca="1">SUMPRODUCT($A197:$F197,Results!$B$20:$G$20)</f>
        <v>-24.772465652076335</v>
      </c>
      <c r="P197" s="10" cm="1">
        <f t="array" aca="1" ref="P197" ca="1">SUMPRODUCT(J197:O197,TRANSPOSE(BL$20:BL$25))+$AD$20-$BL$27</f>
        <v>-39.128641581571777</v>
      </c>
      <c r="Q197" s="10" cm="1">
        <f t="array" aca="1" ref="Q197" ca="1">SUMPRODUCT(J197:O197,TRANSPOSE(ES$20:ES$25))+$AD$20-$ES$27</f>
        <v>-40.468704579398079</v>
      </c>
      <c r="R197" s="10">
        <f ca="1">I197-Results!$E$5*H197</f>
        <v>-43.232294543656039</v>
      </c>
      <c r="S197" s="10" cm="1">
        <f t="array" aca="1" ref="S197" ca="1">SUMPRODUCT(J197:O197,TRANSPOSE(AR$28:AR$33))+$AD$20-$AC$26</f>
        <v>-24.308332079246213</v>
      </c>
      <c r="T197" s="10">
        <f ca="1">SUMPRODUCT(J197:O197,Results!K$9:P$9)</f>
        <v>-42.389699673834912</v>
      </c>
      <c r="U197" s="10">
        <f ca="1">SUMPRODUCT(J197:O197,Results!K$9:P$9)+$AD$20-$AC$31</f>
        <v>-42.31910436268258</v>
      </c>
      <c r="V197" s="10">
        <f t="shared" ca="1" si="25"/>
        <v>-2.7286064412171882</v>
      </c>
      <c r="W197" s="10">
        <f t="shared" ca="1" si="26"/>
        <v>-1.388543443390887</v>
      </c>
      <c r="X197" s="10">
        <f t="shared" ca="1" si="27"/>
        <v>1.3750465208670732</v>
      </c>
      <c r="Y197" s="10">
        <f t="shared" ca="1" si="28"/>
        <v>-17.548915943542752</v>
      </c>
      <c r="Z197" s="10">
        <f t="shared" ca="1" si="29"/>
        <v>-15.165057771494421</v>
      </c>
      <c r="AA197" s="10">
        <f t="shared" ca="1" si="30"/>
        <v>0.46185633989361463</v>
      </c>
    </row>
    <row r="198" spans="1:27">
      <c r="A198" s="6">
        <f ca="1">LN((RAND()^(-Results!$E$4))-1)</f>
        <v>3.2374530537705626</v>
      </c>
      <c r="B198" s="6">
        <f ca="1">LN((RAND()^(-Results!$E$4))-1)</f>
        <v>3.2882473442387381</v>
      </c>
      <c r="C198" s="6">
        <f ca="1">LN((RAND()^(-Results!$E$4))-1)</f>
        <v>2.2468524587731098</v>
      </c>
      <c r="D198" s="6">
        <f ca="1">LN((RAND()^(-Results!$E$4))-1)</f>
        <v>3.1022972002039406</v>
      </c>
      <c r="E198" s="6">
        <f ca="1">LN((RAND()^(-Results!$E$4))-1)</f>
        <v>1.4925030736772844</v>
      </c>
      <c r="F198" s="6">
        <f ca="1">LN((RAND()^(-Results!$E$4))-1)</f>
        <v>-0.3920851620344854</v>
      </c>
      <c r="G198" s="6">
        <f ca="1">LN((RAND()^(-Results!$E$4))-1)</f>
        <v>2.4119953440094526</v>
      </c>
      <c r="H198" s="6">
        <f t="shared" ca="1" si="24"/>
        <v>-6.5037193006101113E-2</v>
      </c>
      <c r="I198" s="10">
        <f ca="1">SUMPRODUCT(J198:O198,Results!B$12:G$12)+Results!$E$5*H198</f>
        <v>-6.8138596977005941</v>
      </c>
      <c r="J198" s="10">
        <f ca="1">SUMPRODUCT($A198:$F198,Results!$B$15:$G$15)</f>
        <v>-2.752174986688805</v>
      </c>
      <c r="K198" s="10">
        <f ca="1">SUMPRODUCT($A198:$F198,Results!$B$16:$G$16)</f>
        <v>-7.3380182388959403</v>
      </c>
      <c r="L198" s="10">
        <f ca="1">SUMPRODUCT($A198:$F198,Results!$B$17:$G$17)</f>
        <v>0.78764153241431556</v>
      </c>
      <c r="M198" s="10">
        <f ca="1">SUMPRODUCT($A198:$F198,Results!$B$18:$G$18)</f>
        <v>-13.50410478686408</v>
      </c>
      <c r="N198" s="10">
        <f ca="1">SUMPRODUCT($A198:$F198,Results!$B$19:$G$19)</f>
        <v>-7.7247938347169001</v>
      </c>
      <c r="O198" s="10">
        <f ca="1">SUMPRODUCT($A198:$F198,Results!$B$20:$G$20)</f>
        <v>-15.365683625114306</v>
      </c>
      <c r="P198" s="10" cm="1">
        <f t="array" aca="1" ref="P198" ca="1">SUMPRODUCT(J198:O198,TRANSPOSE(BL$20:BL$25))+$AD$20-$BL$27</f>
        <v>-6.8361198062882451</v>
      </c>
      <c r="Q198" s="10" cm="1">
        <f t="array" aca="1" ref="Q198" ca="1">SUMPRODUCT(J198:O198,TRANSPOSE(ES$20:ES$25))+$AD$20-$ES$27</f>
        <v>-5.6586512430566209</v>
      </c>
      <c r="R198" s="10">
        <f ca="1">I198-Results!$E$5*H198</f>
        <v>-6.4236365396639874</v>
      </c>
      <c r="S198" s="10" cm="1">
        <f t="array" aca="1" ref="S198" ca="1">SUMPRODUCT(J198:O198,TRANSPOSE(AR$28:AR$33))+$AD$20-$AC$26</f>
        <v>-9.7791316936041781</v>
      </c>
      <c r="T198" s="10">
        <f ca="1">SUMPRODUCT(J198:O198,Results!K$9:P$9)</f>
        <v>-5.8549640788294717</v>
      </c>
      <c r="U198" s="10">
        <f ca="1">SUMPRODUCT(J198:O198,Results!K$9:P$9)+$AD$20-$AC$31</f>
        <v>-5.7843687676771331</v>
      </c>
      <c r="V198" s="10">
        <f t="shared" ca="1" si="25"/>
        <v>2.226010858765104E-2</v>
      </c>
      <c r="W198" s="10">
        <f t="shared" ca="1" si="26"/>
        <v>-1.1552084546439731</v>
      </c>
      <c r="X198" s="10">
        <f t="shared" ca="1" si="27"/>
        <v>-0.39022315803660668</v>
      </c>
      <c r="Y198" s="10">
        <f t="shared" ca="1" si="28"/>
        <v>2.965271995903584</v>
      </c>
      <c r="Z198" s="10">
        <f t="shared" ca="1" si="29"/>
        <v>19.878330553593951</v>
      </c>
      <c r="AA198" s="10">
        <f t="shared" ca="1" si="30"/>
        <v>-1.0294909300234609</v>
      </c>
    </row>
    <row r="199" spans="1:27">
      <c r="A199" s="6">
        <f ca="1">LN((RAND()^(-Results!$E$4))-1)</f>
        <v>0.53784973372048128</v>
      </c>
      <c r="B199" s="6">
        <f ca="1">LN((RAND()^(-Results!$E$4))-1)</f>
        <v>3.937423927574605</v>
      </c>
      <c r="C199" s="6">
        <f ca="1">LN((RAND()^(-Results!$E$4))-1)</f>
        <v>3.8662500117612364</v>
      </c>
      <c r="D199" s="6">
        <f ca="1">LN((RAND()^(-Results!$E$4))-1)</f>
        <v>-0.93942688232429017</v>
      </c>
      <c r="E199" s="6">
        <f ca="1">LN((RAND()^(-Results!$E$4))-1)</f>
        <v>6.1846396382093882</v>
      </c>
      <c r="F199" s="6">
        <f ca="1">LN((RAND()^(-Results!$E$4))-1)</f>
        <v>-0.64646978827869039</v>
      </c>
      <c r="G199" s="6">
        <f ca="1">LN((RAND()^(-Results!$E$4))-1)</f>
        <v>5.3630777012100141</v>
      </c>
      <c r="H199" s="6">
        <f t="shared" ca="1" si="24"/>
        <v>2.8860451641944604</v>
      </c>
      <c r="I199" s="10">
        <f ca="1">SUMPRODUCT(J199:O199,Results!B$12:G$12)+Results!$E$5*H199</f>
        <v>3.8662564838716946</v>
      </c>
      <c r="J199" s="10">
        <f ca="1">SUMPRODUCT($A199:$F199,Results!$B$15:$G$15)</f>
        <v>-3.4880765356244163</v>
      </c>
      <c r="K199" s="10">
        <f ca="1">SUMPRODUCT($A199:$F199,Results!$B$16:$G$16)</f>
        <v>-2.304419382311619</v>
      </c>
      <c r="L199" s="10">
        <f ca="1">SUMPRODUCT($A199:$F199,Results!$B$17:$G$17)</f>
        <v>-4.2741291411369176</v>
      </c>
      <c r="M199" s="10">
        <f ca="1">SUMPRODUCT($A199:$F199,Results!$B$18:$G$18)</f>
        <v>-16.078070349563937</v>
      </c>
      <c r="N199" s="10">
        <f ca="1">SUMPRODUCT($A199:$F199,Results!$B$19:$G$19)</f>
        <v>-0.85984317711143998</v>
      </c>
      <c r="O199" s="10">
        <f ca="1">SUMPRODUCT($A199:$F199,Results!$B$20:$G$20)</f>
        <v>-9.5692394416986648</v>
      </c>
      <c r="P199" s="10" cm="1">
        <f t="array" aca="1" ref="P199" ca="1">SUMPRODUCT(J199:O199,TRANSPOSE(BL$20:BL$25))+$AD$20-$BL$27</f>
        <v>-14.089603025684845</v>
      </c>
      <c r="Q199" s="10" cm="1">
        <f t="array" aca="1" ref="Q199" ca="1">SUMPRODUCT(J199:O199,TRANSPOSE(ES$20:ES$25))+$AD$20-$ES$27</f>
        <v>-11.90245515202777</v>
      </c>
      <c r="R199" s="10">
        <f ca="1">I199-Results!$E$5*H199</f>
        <v>-13.450014501295069</v>
      </c>
      <c r="S199" s="10" cm="1">
        <f t="array" aca="1" ref="S199" ca="1">SUMPRODUCT(J199:O199,TRANSPOSE(AR$28:AR$33))+$AD$20-$AC$26</f>
        <v>-15.489230926332361</v>
      </c>
      <c r="T199" s="10">
        <f ca="1">SUMPRODUCT(J199:O199,Results!K$9:P$9)</f>
        <v>-15.147602597762983</v>
      </c>
      <c r="U199" s="10">
        <f ca="1">SUMPRODUCT(J199:O199,Results!K$9:P$9)+$AD$20-$AC$31</f>
        <v>-15.077007286610648</v>
      </c>
      <c r="V199" s="10">
        <f t="shared" ca="1" si="25"/>
        <v>17.955859509556539</v>
      </c>
      <c r="W199" s="10">
        <f t="shared" ca="1" si="26"/>
        <v>15.768711635899464</v>
      </c>
      <c r="X199" s="10">
        <f t="shared" ca="1" si="27"/>
        <v>17.316270985166764</v>
      </c>
      <c r="Y199" s="10">
        <f t="shared" ca="1" si="28"/>
        <v>19.355487410204056</v>
      </c>
      <c r="Z199" s="10">
        <f t="shared" ca="1" si="29"/>
        <v>30.558446735166239</v>
      </c>
      <c r="AA199" s="10">
        <f t="shared" ca="1" si="30"/>
        <v>18.943263770482343</v>
      </c>
    </row>
    <row r="200" spans="1:27">
      <c r="A200" s="6">
        <f ca="1">LN((RAND()^(-Results!$E$4))-1)</f>
        <v>-0.15205674019433835</v>
      </c>
      <c r="B200" s="6">
        <f ca="1">LN((RAND()^(-Results!$E$4))-1)</f>
        <v>-1.6305441809277395</v>
      </c>
      <c r="C200" s="6">
        <f ca="1">LN((RAND()^(-Results!$E$4))-1)</f>
        <v>4.6760409039715585</v>
      </c>
      <c r="D200" s="6">
        <f ca="1">LN((RAND()^(-Results!$E$4))-1)</f>
        <v>-0.15404116441417845</v>
      </c>
      <c r="E200" s="6">
        <f ca="1">LN((RAND()^(-Results!$E$4))-1)</f>
        <v>0.44493613527304676</v>
      </c>
      <c r="F200" s="6">
        <f ca="1">LN((RAND()^(-Results!$E$4))-1)</f>
        <v>-2.4153350530027269</v>
      </c>
      <c r="G200" s="6">
        <f ca="1">LN((RAND()^(-Results!$E$4))-1)</f>
        <v>-0.58263656530527019</v>
      </c>
      <c r="H200" s="6">
        <f t="shared" ca="1" si="24"/>
        <v>-3.0596691023208238</v>
      </c>
      <c r="I200" s="10">
        <f ca="1">SUMPRODUCT(J200:O200,Results!B$12:G$12)+Results!$E$5*H200</f>
        <v>-26.016054626489503</v>
      </c>
      <c r="J200" s="10">
        <f ca="1">SUMPRODUCT($A200:$F200,Results!$B$15:$G$15)</f>
        <v>2.9562807834100653</v>
      </c>
      <c r="K200" s="10">
        <f ca="1">SUMPRODUCT($A200:$F200,Results!$B$16:$G$16)</f>
        <v>9.5832149669241655</v>
      </c>
      <c r="L200" s="10">
        <f ca="1">SUMPRODUCT($A200:$F200,Results!$B$17:$G$17)</f>
        <v>-2.3714238407653423</v>
      </c>
      <c r="M200" s="10">
        <f ca="1">SUMPRODUCT($A200:$F200,Results!$B$18:$G$18)</f>
        <v>-13.005620434410693</v>
      </c>
      <c r="N200" s="10">
        <f ca="1">SUMPRODUCT($A200:$F200,Results!$B$19:$G$19)</f>
        <v>-5.9757459660840109</v>
      </c>
      <c r="O200" s="10">
        <f ca="1">SUMPRODUCT($A200:$F200,Results!$B$20:$G$20)</f>
        <v>9.7486524353606043</v>
      </c>
      <c r="P200" s="10" cm="1">
        <f t="array" aca="1" ref="P200" ca="1">SUMPRODUCT(J200:O200,TRANSPOSE(BL$20:BL$25))+$AD$20-$BL$27</f>
        <v>-4.5502483802075453</v>
      </c>
      <c r="Q200" s="10" cm="1">
        <f t="array" aca="1" ref="Q200" ca="1">SUMPRODUCT(J200:O200,TRANSPOSE(ES$20:ES$25))+$AD$20-$ES$27</f>
        <v>-7.4278975179676223</v>
      </c>
      <c r="R200" s="10">
        <f ca="1">I200-Results!$E$5*H200</f>
        <v>-7.6580400125645589</v>
      </c>
      <c r="S200" s="10" cm="1">
        <f t="array" aca="1" ref="S200" ca="1">SUMPRODUCT(J200:O200,TRANSPOSE(AR$28:AR$33))+$AD$20-$AC$26</f>
        <v>-2.6907872480525654</v>
      </c>
      <c r="T200" s="10">
        <f ca="1">SUMPRODUCT(J200:O200,Results!K$9:P$9)</f>
        <v>-9.4026056238958322</v>
      </c>
      <c r="U200" s="10">
        <f ca="1">SUMPRODUCT(J200:O200,Results!K$9:P$9)+$AD$20-$AC$31</f>
        <v>-9.3320103127434955</v>
      </c>
      <c r="V200" s="10">
        <f t="shared" ca="1" si="25"/>
        <v>-21.465806246281957</v>
      </c>
      <c r="W200" s="10">
        <f t="shared" ca="1" si="26"/>
        <v>-18.58815710852188</v>
      </c>
      <c r="X200" s="10">
        <f t="shared" ca="1" si="27"/>
        <v>-18.358014613924944</v>
      </c>
      <c r="Y200" s="10">
        <f t="shared" ca="1" si="28"/>
        <v>-23.325267378436937</v>
      </c>
      <c r="Z200" s="10">
        <f t="shared" ca="1" si="29"/>
        <v>0.67613562480504186</v>
      </c>
      <c r="AA200" s="10">
        <f t="shared" ca="1" si="30"/>
        <v>-16.684044313746007</v>
      </c>
    </row>
    <row r="201" spans="1:27">
      <c r="A201" s="6">
        <f ca="1">LN((RAND()^(-Results!$E$4))-1)</f>
        <v>3.8450860583043927</v>
      </c>
      <c r="B201" s="6">
        <f ca="1">LN((RAND()^(-Results!$E$4))-1)</f>
        <v>-1.7254581172842047</v>
      </c>
      <c r="C201" s="6">
        <f ca="1">LN((RAND()^(-Results!$E$4))-1)</f>
        <v>-1.6391610062848916</v>
      </c>
      <c r="D201" s="6">
        <f ca="1">LN((RAND()^(-Results!$E$4))-1)</f>
        <v>7.2261847742377494</v>
      </c>
      <c r="E201" s="6">
        <f ca="1">LN((RAND()^(-Results!$E$4))-1)</f>
        <v>5.2370176351598143</v>
      </c>
      <c r="F201" s="6">
        <f ca="1">LN((RAND()^(-Results!$E$4))-1)</f>
        <v>4.11971727545549</v>
      </c>
      <c r="G201" s="6">
        <f ca="1">LN((RAND()^(-Results!$E$4))-1)</f>
        <v>4.0698195326722377</v>
      </c>
      <c r="H201" s="6">
        <f t="shared" ca="1" si="24"/>
        <v>1.592786995656684</v>
      </c>
      <c r="I201" s="10">
        <f ca="1">SUMPRODUCT(J201:O201,Results!B$12:G$12)+Results!$E$5*H201</f>
        <v>11.505055817404047</v>
      </c>
      <c r="J201" s="10">
        <f ca="1">SUMPRODUCT($A201:$F201,Results!$B$15:$G$15)</f>
        <v>13.496076570330377</v>
      </c>
      <c r="K201" s="10">
        <f ca="1">SUMPRODUCT($A201:$F201,Results!$B$16:$G$16)</f>
        <v>-5.3999274818741654</v>
      </c>
      <c r="L201" s="10">
        <f ca="1">SUMPRODUCT($A201:$F201,Results!$B$17:$G$17)</f>
        <v>8.8621811211538493</v>
      </c>
      <c r="M201" s="10">
        <f ca="1">SUMPRODUCT($A201:$F201,Results!$B$18:$G$18)</f>
        <v>13.35250163804039</v>
      </c>
      <c r="N201" s="10">
        <f ca="1">SUMPRODUCT($A201:$F201,Results!$B$19:$G$19)</f>
        <v>-4.3112121528870828</v>
      </c>
      <c r="O201" s="10">
        <f ca="1">SUMPRODUCT($A201:$F201,Results!$B$20:$G$20)</f>
        <v>-26.291846005010626</v>
      </c>
      <c r="P201" s="10" cm="1">
        <f t="array" aca="1" ref="P201" ca="1">SUMPRODUCT(J201:O201,TRANSPOSE(BL$20:BL$25))+$AD$20-$BL$27</f>
        <v>9.3047957863698407</v>
      </c>
      <c r="Q201" s="10" cm="1">
        <f t="array" aca="1" ref="Q201" ca="1">SUMPRODUCT(J201:O201,TRANSPOSE(ES$20:ES$25))+$AD$20-$ES$27</f>
        <v>8.1685152395599943</v>
      </c>
      <c r="R201" s="10">
        <f ca="1">I201-Results!$E$5*H201</f>
        <v>1.9483338434639439</v>
      </c>
      <c r="S201" s="10" cm="1">
        <f t="array" aca="1" ref="S201" ca="1">SUMPRODUCT(J201:O201,TRANSPOSE(AR$28:AR$33))+$AD$20-$AC$26</f>
        <v>5.1433512053712818</v>
      </c>
      <c r="T201" s="10">
        <f ca="1">SUMPRODUCT(J201:O201,Results!K$9:P$9)</f>
        <v>5.9297031095600747</v>
      </c>
      <c r="U201" s="10">
        <f ca="1">SUMPRODUCT(J201:O201,Results!K$9:P$9)+$AD$20-$AC$31</f>
        <v>6.000298420712415</v>
      </c>
      <c r="V201" s="10">
        <f t="shared" ca="1" si="25"/>
        <v>2.2002600310342064</v>
      </c>
      <c r="W201" s="10">
        <f t="shared" ca="1" si="26"/>
        <v>3.3365405778440529</v>
      </c>
      <c r="X201" s="10">
        <f t="shared" ca="1" si="27"/>
        <v>9.5567219739401033</v>
      </c>
      <c r="Y201" s="10">
        <f t="shared" ca="1" si="28"/>
        <v>6.3617046120327654</v>
      </c>
      <c r="Z201" s="10">
        <f t="shared" ca="1" si="29"/>
        <v>38.19724606869859</v>
      </c>
      <c r="AA201" s="10">
        <f t="shared" ca="1" si="30"/>
        <v>5.5047573966916321</v>
      </c>
    </row>
    <row r="202" spans="1:27">
      <c r="A202" s="6">
        <f ca="1">LN((RAND()^(-Results!$E$4))-1)</f>
        <v>4.8614292380053454</v>
      </c>
      <c r="B202" s="6">
        <f ca="1">LN((RAND()^(-Results!$E$4))-1)</f>
        <v>-0.18434155752954359</v>
      </c>
      <c r="C202" s="6">
        <f ca="1">LN((RAND()^(-Results!$E$4))-1)</f>
        <v>3.1691219052786916</v>
      </c>
      <c r="D202" s="6">
        <f ca="1">LN((RAND()^(-Results!$E$4))-1)</f>
        <v>3.411642825480397</v>
      </c>
      <c r="E202" s="6">
        <f ca="1">LN((RAND()^(-Results!$E$4))-1)</f>
        <v>10.434379612935629</v>
      </c>
      <c r="F202" s="6">
        <f ca="1">LN((RAND()^(-Results!$E$4))-1)</f>
        <v>-0.46084602483932458</v>
      </c>
      <c r="G202" s="6">
        <f ca="1">LN((RAND()^(-Results!$E$4))-1)</f>
        <v>4.0424426900857169</v>
      </c>
      <c r="H202" s="6">
        <f t="shared" ca="1" si="24"/>
        <v>1.5654101530701632</v>
      </c>
      <c r="I202" s="10">
        <f ca="1">SUMPRODUCT(J202:O202,Results!B$12:G$12)+Results!$E$5*H202</f>
        <v>4.9221682272755789</v>
      </c>
      <c r="J202" s="10">
        <f ca="1">SUMPRODUCT($A202:$F202,Results!$B$15:$G$15)</f>
        <v>-1.7416538253565961</v>
      </c>
      <c r="K202" s="10">
        <f ca="1">SUMPRODUCT($A202:$F202,Results!$B$16:$G$16)</f>
        <v>-2.3901139364169417</v>
      </c>
      <c r="L202" s="10">
        <f ca="1">SUMPRODUCT($A202:$F202,Results!$B$17:$G$17)</f>
        <v>7.5141410154381711</v>
      </c>
      <c r="M202" s="10">
        <f ca="1">SUMPRODUCT($A202:$F202,Results!$B$18:$G$18)</f>
        <v>2.6816439973776642</v>
      </c>
      <c r="N202" s="10">
        <f ca="1">SUMPRODUCT($A202:$F202,Results!$B$19:$G$19)</f>
        <v>-0.20016588699217941</v>
      </c>
      <c r="O202" s="10">
        <f ca="1">SUMPRODUCT($A202:$F202,Results!$B$20:$G$20)</f>
        <v>-11.580995636922097</v>
      </c>
      <c r="P202" s="10" cm="1">
        <f t="array" aca="1" ref="P202" ca="1">SUMPRODUCT(J202:O202,TRANSPOSE(BL$20:BL$25))+$AD$20-$BL$27</f>
        <v>8.0190246011201651</v>
      </c>
      <c r="Q202" s="10" cm="1">
        <f t="array" aca="1" ref="Q202" ca="1">SUMPRODUCT(J202:O202,TRANSPOSE(ES$20:ES$25))+$AD$20-$ES$27</f>
        <v>5.3785884881293065</v>
      </c>
      <c r="R202" s="10">
        <f ca="1">I202-Results!$E$5*H202</f>
        <v>-4.4702926911454011</v>
      </c>
      <c r="S202" s="10" cm="1">
        <f t="array" aca="1" ref="S202" ca="1">SUMPRODUCT(J202:O202,TRANSPOSE(AR$28:AR$33))+$AD$20-$AC$26</f>
        <v>9.8328039120837722</v>
      </c>
      <c r="T202" s="10">
        <f ca="1">SUMPRODUCT(J202:O202,Results!K$9:P$9)</f>
        <v>-3.1623284682241266</v>
      </c>
      <c r="U202" s="10">
        <f ca="1">SUMPRODUCT(J202:O202,Results!K$9:P$9)+$AD$20-$AC$31</f>
        <v>-3.0917331570717899</v>
      </c>
      <c r="V202" s="10">
        <f t="shared" ca="1" si="25"/>
        <v>-3.0968563738445862</v>
      </c>
      <c r="W202" s="10">
        <f t="shared" ca="1" si="26"/>
        <v>-0.45642026085372756</v>
      </c>
      <c r="X202" s="10">
        <f t="shared" ca="1" si="27"/>
        <v>9.39246091842098</v>
      </c>
      <c r="Y202" s="10">
        <f t="shared" ca="1" si="28"/>
        <v>-4.9106356848081933</v>
      </c>
      <c r="Z202" s="10">
        <f t="shared" ca="1" si="29"/>
        <v>31.614358478570125</v>
      </c>
      <c r="AA202" s="10">
        <f t="shared" ca="1" si="30"/>
        <v>8.0139013843473688</v>
      </c>
    </row>
    <row r="203" spans="1:27">
      <c r="A203" s="6">
        <f ca="1">LN((RAND()^(-Results!$E$4))-1)</f>
        <v>-1.7677677409811789</v>
      </c>
      <c r="B203" s="6">
        <f ca="1">LN((RAND()^(-Results!$E$4))-1)</f>
        <v>2.7008007902156463</v>
      </c>
      <c r="C203" s="6">
        <f ca="1">LN((RAND()^(-Results!$E$4))-1)</f>
        <v>1.9720820385200697</v>
      </c>
      <c r="D203" s="6">
        <f ca="1">LN((RAND()^(-Results!$E$4))-1)</f>
        <v>-0.40717357995957165</v>
      </c>
      <c r="E203" s="6">
        <f ca="1">LN((RAND()^(-Results!$E$4))-1)</f>
        <v>1.9380639730612756</v>
      </c>
      <c r="F203" s="6">
        <f ca="1">LN((RAND()^(-Results!$E$4))-1)</f>
        <v>-0.88042878997611485</v>
      </c>
      <c r="G203" s="6">
        <f ca="1">LN((RAND()^(-Results!$E$4))-1)</f>
        <v>3.7772702843437571</v>
      </c>
      <c r="H203" s="6">
        <f t="shared" ca="1" si="24"/>
        <v>1.3002377473282034</v>
      </c>
      <c r="I203" s="10">
        <f ca="1">SUMPRODUCT(J203:O203,Results!B$12:G$12)+Results!$E$5*H203</f>
        <v>9.9475450266992205</v>
      </c>
      <c r="J203" s="10">
        <f ca="1">SUMPRODUCT($A203:$F203,Results!$B$15:$G$15)</f>
        <v>-1.2043499621960934</v>
      </c>
      <c r="K203" s="10">
        <f ca="1">SUMPRODUCT($A203:$F203,Results!$B$16:$G$16)</f>
        <v>2.9137268331615052</v>
      </c>
      <c r="L203" s="10">
        <f ca="1">SUMPRODUCT($A203:$F203,Results!$B$17:$G$17)</f>
        <v>-4.5624110899102153</v>
      </c>
      <c r="M203" s="10">
        <f ca="1">SUMPRODUCT($A203:$F203,Results!$B$18:$G$18)</f>
        <v>-10.801684710305137</v>
      </c>
      <c r="N203" s="10">
        <f ca="1">SUMPRODUCT($A203:$F203,Results!$B$19:$G$19)</f>
        <v>-4.1074992512546507</v>
      </c>
      <c r="O203" s="10">
        <f ca="1">SUMPRODUCT($A203:$F203,Results!$B$20:$G$20)</f>
        <v>-5.1365041022693596</v>
      </c>
      <c r="P203" s="10" cm="1">
        <f t="array" aca="1" ref="P203" ca="1">SUMPRODUCT(J203:O203,TRANSPOSE(BL$20:BL$25))+$AD$20-$BL$27</f>
        <v>-3.0061225201368273</v>
      </c>
      <c r="Q203" s="10" cm="1">
        <f t="array" aca="1" ref="Q203" ca="1">SUMPRODUCT(J203:O203,TRANSPOSE(ES$20:ES$25))+$AD$20-$ES$27</f>
        <v>0.55941707646422856</v>
      </c>
      <c r="R203" s="10">
        <f ca="1">I203-Results!$E$5*H203</f>
        <v>2.14611854273</v>
      </c>
      <c r="S203" s="10" cm="1">
        <f t="array" aca="1" ref="S203" ca="1">SUMPRODUCT(J203:O203,TRANSPOSE(AR$28:AR$33))+$AD$20-$AC$26</f>
        <v>-9.4059119239820319</v>
      </c>
      <c r="T203" s="10">
        <f ca="1">SUMPRODUCT(J203:O203,Results!K$9:P$9)</f>
        <v>0.86722984251475732</v>
      </c>
      <c r="U203" s="10">
        <f ca="1">SUMPRODUCT(J203:O203,Results!K$9:P$9)+$AD$20-$AC$31</f>
        <v>0.93782515366709518</v>
      </c>
      <c r="V203" s="10">
        <f t="shared" ca="1" si="25"/>
        <v>12.953667546836048</v>
      </c>
      <c r="W203" s="10">
        <f t="shared" ca="1" si="26"/>
        <v>9.3881279502349919</v>
      </c>
      <c r="X203" s="10">
        <f t="shared" ca="1" si="27"/>
        <v>7.8014264839692204</v>
      </c>
      <c r="Y203" s="10">
        <f t="shared" ca="1" si="28"/>
        <v>19.353456950681252</v>
      </c>
      <c r="Z203" s="10">
        <f t="shared" ca="1" si="29"/>
        <v>36.639735277993765</v>
      </c>
      <c r="AA203" s="10">
        <f t="shared" ca="1" si="30"/>
        <v>9.0097198730321253</v>
      </c>
    </row>
    <row r="204" spans="1:27">
      <c r="A204" s="6">
        <f ca="1">LN((RAND()^(-Results!$E$4))-1)</f>
        <v>4.074245883139394</v>
      </c>
      <c r="B204" s="6">
        <f ca="1">LN((RAND()^(-Results!$E$4))-1)</f>
        <v>7.1334242490589297</v>
      </c>
      <c r="C204" s="6">
        <f ca="1">LN((RAND()^(-Results!$E$4))-1)</f>
        <v>2.9207931584182463</v>
      </c>
      <c r="D204" s="6">
        <f ca="1">LN((RAND()^(-Results!$E$4))-1)</f>
        <v>5.8388993753147016</v>
      </c>
      <c r="E204" s="6">
        <f ca="1">LN((RAND()^(-Results!$E$4))-1)</f>
        <v>4.211020529541365</v>
      </c>
      <c r="F204" s="6">
        <f ca="1">LN((RAND()^(-Results!$E$4))-1)</f>
        <v>0.40316505843828615</v>
      </c>
      <c r="G204" s="6">
        <f ca="1">LN((RAND()^(-Results!$E$4))-1)</f>
        <v>11.430438083866374</v>
      </c>
      <c r="H204" s="6">
        <f t="shared" ca="1" si="24"/>
        <v>8.9534055468508207</v>
      </c>
      <c r="I204" s="10">
        <f ca="1">SUMPRODUCT(J204:O204,Results!B$12:G$12)+Results!$E$5*H204</f>
        <v>49.150449606468165</v>
      </c>
      <c r="J204" s="10">
        <f ca="1">SUMPRODUCT($A204:$F204,Results!$B$15:$G$15)</f>
        <v>-2.7912352174536341</v>
      </c>
      <c r="K204" s="10">
        <f ca="1">SUMPRODUCT($A204:$F204,Results!$B$16:$G$16)</f>
        <v>-12.583934119702457</v>
      </c>
      <c r="L204" s="10">
        <f ca="1">SUMPRODUCT($A204:$F204,Results!$B$17:$G$17)</f>
        <v>-6.2538892639510069E-2</v>
      </c>
      <c r="M204" s="10">
        <f ca="1">SUMPRODUCT($A204:$F204,Results!$B$18:$G$18)</f>
        <v>-21.72141143889861</v>
      </c>
      <c r="N204" s="10">
        <f ca="1">SUMPRODUCT($A204:$F204,Results!$B$19:$G$19)</f>
        <v>-13.987725301458683</v>
      </c>
      <c r="O204" s="10">
        <f ca="1">SUMPRODUCT($A204:$F204,Results!$B$20:$G$20)</f>
        <v>-35.261918046612429</v>
      </c>
      <c r="P204" s="10" cm="1">
        <f t="array" aca="1" ref="P204" ca="1">SUMPRODUCT(J204:O204,TRANSPOSE(BL$20:BL$25))+$AD$20-$BL$27</f>
        <v>-7.9005543857641243</v>
      </c>
      <c r="Q204" s="10" cm="1">
        <f t="array" aca="1" ref="Q204" ca="1">SUMPRODUCT(J204:O204,TRANSPOSE(ES$20:ES$25))+$AD$20-$ES$27</f>
        <v>-2.8148783404705746</v>
      </c>
      <c r="R204" s="10">
        <f ca="1">I204-Results!$E$5*H204</f>
        <v>-4.5699836746367595</v>
      </c>
      <c r="S204" s="10" cm="1">
        <f t="array" aca="1" ref="S204" ca="1">SUMPRODUCT(J204:O204,TRANSPOSE(AR$28:AR$33))+$AD$20-$AC$26</f>
        <v>-21.024177355125389</v>
      </c>
      <c r="T204" s="10">
        <f ca="1">SUMPRODUCT(J204:O204,Results!K$9:P$9)</f>
        <v>-3.3513247983889265</v>
      </c>
      <c r="U204" s="10">
        <f ca="1">SUMPRODUCT(J204:O204,Results!K$9:P$9)+$AD$20-$AC$31</f>
        <v>-3.280729487236588</v>
      </c>
      <c r="V204" s="10">
        <f t="shared" ca="1" si="25"/>
        <v>57.051003992232289</v>
      </c>
      <c r="W204" s="10">
        <f t="shared" ca="1" si="26"/>
        <v>51.965327946938743</v>
      </c>
      <c r="X204" s="10">
        <f t="shared" ca="1" si="27"/>
        <v>53.720433281104924</v>
      </c>
      <c r="Y204" s="10">
        <f t="shared" ca="1" si="28"/>
        <v>70.17462696159356</v>
      </c>
      <c r="Z204" s="10">
        <f t="shared" ca="1" si="29"/>
        <v>75.842639857762705</v>
      </c>
      <c r="AA204" s="10">
        <f t="shared" ca="1" si="30"/>
        <v>52.431179093704756</v>
      </c>
    </row>
    <row r="205" spans="1:27">
      <c r="A205" s="6">
        <f ca="1">LN((RAND()^(-Results!$E$4))-1)</f>
        <v>0.88478031228953824</v>
      </c>
      <c r="B205" s="6">
        <f ca="1">LN((RAND()^(-Results!$E$4))-1)</f>
        <v>5.0253228537027193</v>
      </c>
      <c r="C205" s="6">
        <f ca="1">LN((RAND()^(-Results!$E$4))-1)</f>
        <v>3.1705045777000067</v>
      </c>
      <c r="D205" s="6">
        <f ca="1">LN((RAND()^(-Results!$E$4))-1)</f>
        <v>-3.3961495060881086E-2</v>
      </c>
      <c r="E205" s="6">
        <f ca="1">LN((RAND()^(-Results!$E$4))-1)</f>
        <v>2.7731580289590969</v>
      </c>
      <c r="F205" s="6">
        <f ca="1">LN((RAND()^(-Results!$E$4))-1)</f>
        <v>-1.8721586922771021</v>
      </c>
      <c r="G205" s="6">
        <f ca="1">LN((RAND()^(-Results!$E$4))-1)</f>
        <v>1.750073153449085</v>
      </c>
      <c r="H205" s="6">
        <f t="shared" ca="1" si="24"/>
        <v>-0.72695938356646872</v>
      </c>
      <c r="I205" s="10">
        <f ca="1">SUMPRODUCT(J205:O205,Results!B$12:G$12)+Results!$E$5*H205</f>
        <v>-8.3574716146865597</v>
      </c>
      <c r="J205" s="10">
        <f ca="1">SUMPRODUCT($A205:$F205,Results!$B$15:$G$15)</f>
        <v>-8.686519969697919</v>
      </c>
      <c r="K205" s="10">
        <f ca="1">SUMPRODUCT($A205:$F205,Results!$B$16:$G$16)</f>
        <v>-4.1304720309463292</v>
      </c>
      <c r="L205" s="10">
        <f ca="1">SUMPRODUCT($A205:$F205,Results!$B$17:$G$17)</f>
        <v>-3.5020312113010874</v>
      </c>
      <c r="M205" s="10">
        <f ca="1">SUMPRODUCT($A205:$F205,Results!$B$18:$G$18)</f>
        <v>-17.980889467790689</v>
      </c>
      <c r="N205" s="10">
        <f ca="1">SUMPRODUCT($A205:$F205,Results!$B$19:$G$19)</f>
        <v>-4.9014832067402505</v>
      </c>
      <c r="O205" s="10">
        <f ca="1">SUMPRODUCT($A205:$F205,Results!$B$20:$G$20)</f>
        <v>-9.2416553084755435</v>
      </c>
      <c r="P205" s="10" cm="1">
        <f t="array" aca="1" ref="P205" ca="1">SUMPRODUCT(J205:O205,TRANSPOSE(BL$20:BL$25))+$AD$20-$BL$27</f>
        <v>-8.0772789484585346</v>
      </c>
      <c r="Q205" s="10" cm="1">
        <f t="array" aca="1" ref="Q205" ca="1">SUMPRODUCT(J205:O205,TRANSPOSE(ES$20:ES$25))+$AD$20-$ES$27</f>
        <v>-4.5509112756366257</v>
      </c>
      <c r="R205" s="10">
        <f ca="1">I205-Results!$E$5*H205</f>
        <v>-3.9957153132877474</v>
      </c>
      <c r="S205" s="10" cm="1">
        <f t="array" aca="1" ref="S205" ca="1">SUMPRODUCT(J205:O205,TRANSPOSE(AR$28:AR$33))+$AD$20-$AC$26</f>
        <v>-12.379845659719521</v>
      </c>
      <c r="T205" s="10">
        <f ca="1">SUMPRODUCT(J205:O205,Results!K$9:P$9)</f>
        <v>-5.2423248668607876</v>
      </c>
      <c r="U205" s="10">
        <f ca="1">SUMPRODUCT(J205:O205,Results!K$9:P$9)+$AD$20-$AC$31</f>
        <v>-5.1717295557084491</v>
      </c>
      <c r="V205" s="10">
        <f t="shared" ca="1" si="25"/>
        <v>-0.28019266622802519</v>
      </c>
      <c r="W205" s="10">
        <f t="shared" ca="1" si="26"/>
        <v>-3.8065603390499341</v>
      </c>
      <c r="X205" s="10">
        <f t="shared" ca="1" si="27"/>
        <v>-4.3617563013988123</v>
      </c>
      <c r="Y205" s="10">
        <f t="shared" ca="1" si="28"/>
        <v>4.0223740450329615</v>
      </c>
      <c r="Z205" s="10">
        <f t="shared" ca="1" si="29"/>
        <v>18.334718636607985</v>
      </c>
      <c r="AA205" s="10">
        <f t="shared" ca="1" si="30"/>
        <v>-3.1857420589781107</v>
      </c>
    </row>
    <row r="206" spans="1:27">
      <c r="A206" s="6">
        <f ca="1">LN((RAND()^(-Results!$E$4))-1)</f>
        <v>7.7985800808357384</v>
      </c>
      <c r="B206" s="6">
        <f ca="1">LN((RAND()^(-Results!$E$4))-1)</f>
        <v>3.3676557580179263</v>
      </c>
      <c r="C206" s="6">
        <f ca="1">LN((RAND()^(-Results!$E$4))-1)</f>
        <v>6.9327876754673197</v>
      </c>
      <c r="D206" s="6">
        <f ca="1">LN((RAND()^(-Results!$E$4))-1)</f>
        <v>5.3046442390923287</v>
      </c>
      <c r="E206" s="6">
        <f ca="1">LN((RAND()^(-Results!$E$4))-1)</f>
        <v>-1.2965898620061174</v>
      </c>
      <c r="F206" s="6">
        <f ca="1">LN((RAND()^(-Results!$E$4))-1)</f>
        <v>6.6695060867527358</v>
      </c>
      <c r="G206" s="6">
        <f ca="1">LN((RAND()^(-Results!$E$4))-1)</f>
        <v>1.4376405351783841</v>
      </c>
      <c r="H206" s="6">
        <f t="shared" ca="1" si="24"/>
        <v>-1.0393920018371696</v>
      </c>
      <c r="I206" s="10">
        <f ca="1">SUMPRODUCT(J206:O206,Results!B$12:G$12)+Results!$E$5*H206</f>
        <v>-90.796443949678505</v>
      </c>
      <c r="J206" s="10">
        <f ca="1">SUMPRODUCT($A206:$F206,Results!$B$15:$G$15)</f>
        <v>27.05219570590911</v>
      </c>
      <c r="K206" s="10">
        <f ca="1">SUMPRODUCT($A206:$F206,Results!$B$16:$G$16)</f>
        <v>-21.257442085817924</v>
      </c>
      <c r="L206" s="10">
        <f ca="1">SUMPRODUCT($A206:$F206,Results!$B$17:$G$17)</f>
        <v>-7.7387521266415273</v>
      </c>
      <c r="M206" s="10">
        <f ca="1">SUMPRODUCT($A206:$F206,Results!$B$18:$G$18)</f>
        <v>-48.594047851873384</v>
      </c>
      <c r="N206" s="10">
        <f ca="1">SUMPRODUCT($A206:$F206,Results!$B$19:$G$19)</f>
        <v>-13.891842329177631</v>
      </c>
      <c r="O206" s="10">
        <f ca="1">SUMPRODUCT($A206:$F206,Results!$B$20:$G$20)</f>
        <v>-38.996623916649796</v>
      </c>
      <c r="P206" s="10" cm="1">
        <f t="array" aca="1" ref="P206" ca="1">SUMPRODUCT(J206:O206,TRANSPOSE(BL$20:BL$25))+$AD$20-$BL$27</f>
        <v>-80.897366376702138</v>
      </c>
      <c r="Q206" s="10" cm="1">
        <f t="array" aca="1" ref="Q206" ca="1">SUMPRODUCT(J206:O206,TRANSPOSE(ES$20:ES$25))+$AD$20-$ES$27</f>
        <v>-86.809506027621381</v>
      </c>
      <c r="R206" s="10">
        <f ca="1">I206-Results!$E$5*H206</f>
        <v>-84.560091938655489</v>
      </c>
      <c r="S206" s="10" cm="1">
        <f t="array" aca="1" ref="S206" ca="1">SUMPRODUCT(J206:O206,TRANSPOSE(AR$28:AR$33))+$AD$20-$AC$26</f>
        <v>-70.48063876743268</v>
      </c>
      <c r="T206" s="10">
        <f ca="1">SUMPRODUCT(J206:O206,Results!K$9:P$9)</f>
        <v>-84.904533756982914</v>
      </c>
      <c r="U206" s="10">
        <f ca="1">SUMPRODUCT(J206:O206,Results!K$9:P$9)+$AD$20-$AC$31</f>
        <v>-84.833938445830583</v>
      </c>
      <c r="V206" s="10">
        <f t="shared" ca="1" si="25"/>
        <v>-9.8990775729763669</v>
      </c>
      <c r="W206" s="10">
        <f t="shared" ca="1" si="26"/>
        <v>-3.9869379220571233</v>
      </c>
      <c r="X206" s="10">
        <f t="shared" ca="1" si="27"/>
        <v>-6.2363520110230155</v>
      </c>
      <c r="Y206" s="10">
        <f t="shared" ca="1" si="28"/>
        <v>-20.315805182245825</v>
      </c>
      <c r="Z206" s="10">
        <f t="shared" ca="1" si="29"/>
        <v>-64.104253698383957</v>
      </c>
      <c r="AA206" s="10">
        <f t="shared" ca="1" si="30"/>
        <v>-5.9625055038479218</v>
      </c>
    </row>
    <row r="207" spans="1:27">
      <c r="A207" s="6">
        <f ca="1">LN((RAND()^(-Results!$E$4))-1)</f>
        <v>0.3283553246041826</v>
      </c>
      <c r="B207" s="6">
        <f ca="1">LN((RAND()^(-Results!$E$4))-1)</f>
        <v>1.3393012150626293</v>
      </c>
      <c r="C207" s="6">
        <f ca="1">LN((RAND()^(-Results!$E$4))-1)</f>
        <v>-0.30947744901430635</v>
      </c>
      <c r="D207" s="6">
        <f ca="1">LN((RAND()^(-Results!$E$4))-1)</f>
        <v>-1.5216672698035372</v>
      </c>
      <c r="E207" s="6">
        <f ca="1">LN((RAND()^(-Results!$E$4))-1)</f>
        <v>1.3802972362639969</v>
      </c>
      <c r="F207" s="6">
        <f ca="1">LN((RAND()^(-Results!$E$4))-1)</f>
        <v>2.9400412787497467</v>
      </c>
      <c r="G207" s="6">
        <f ca="1">LN((RAND()^(-Results!$E$4))-1)</f>
        <v>0.31434819544928833</v>
      </c>
      <c r="H207" s="6">
        <f t="shared" ca="1" si="24"/>
        <v>-2.1626843415662655</v>
      </c>
      <c r="I207" s="10">
        <f ca="1">SUMPRODUCT(J207:O207,Results!B$12:G$12)+Results!$E$5*H207</f>
        <v>-35.059970652508589</v>
      </c>
      <c r="J207" s="10">
        <f ca="1">SUMPRODUCT($A207:$F207,Results!$B$15:$G$15)</f>
        <v>5.0286087099122501</v>
      </c>
      <c r="K207" s="10">
        <f ca="1">SUMPRODUCT($A207:$F207,Results!$B$16:$G$16)</f>
        <v>-7.2878734990993976</v>
      </c>
      <c r="L207" s="10">
        <f ca="1">SUMPRODUCT($A207:$F207,Results!$B$17:$G$17)</f>
        <v>-3.3873704811996408</v>
      </c>
      <c r="M207" s="10">
        <f ca="1">SUMPRODUCT($A207:$F207,Results!$B$18:$G$18)</f>
        <v>-4.3151158086678683</v>
      </c>
      <c r="N207" s="10">
        <f ca="1">SUMPRODUCT($A207:$F207,Results!$B$19:$G$19)</f>
        <v>5.4924881942551451</v>
      </c>
      <c r="O207" s="10">
        <f ca="1">SUMPRODUCT($A207:$F207,Results!$B$20:$G$20)</f>
        <v>-8.154155802933003</v>
      </c>
      <c r="P207" s="10" cm="1">
        <f t="array" aca="1" ref="P207" ca="1">SUMPRODUCT(J207:O207,TRANSPOSE(BL$20:BL$25))+$AD$20-$BL$27</f>
        <v>-24.146305614900108</v>
      </c>
      <c r="Q207" s="10" cm="1">
        <f t="array" aca="1" ref="Q207" ca="1">SUMPRODUCT(J207:O207,TRANSPOSE(ES$20:ES$25))+$AD$20-$ES$27</f>
        <v>-23.943188241615118</v>
      </c>
      <c r="R207" s="10">
        <f ca="1">I207-Results!$E$5*H207</f>
        <v>-22.083864603110996</v>
      </c>
      <c r="S207" s="10" cm="1">
        <f t="array" aca="1" ref="S207" ca="1">SUMPRODUCT(J207:O207,TRANSPOSE(AR$28:AR$33))+$AD$20-$AC$26</f>
        <v>-16.937846890778893</v>
      </c>
      <c r="T207" s="10">
        <f ca="1">SUMPRODUCT(J207:O207,Results!K$9:P$9)</f>
        <v>-22.575791369365504</v>
      </c>
      <c r="U207" s="10">
        <f ca="1">SUMPRODUCT(J207:O207,Results!K$9:P$9)+$AD$20-$AC$31</f>
        <v>-22.505196058213169</v>
      </c>
      <c r="V207" s="10">
        <f t="shared" ca="1" si="25"/>
        <v>-10.913665037608482</v>
      </c>
      <c r="W207" s="10">
        <f t="shared" ca="1" si="26"/>
        <v>-11.116782410893471</v>
      </c>
      <c r="X207" s="10">
        <f t="shared" ca="1" si="27"/>
        <v>-12.976106049397593</v>
      </c>
      <c r="Y207" s="10">
        <f t="shared" ca="1" si="28"/>
        <v>-18.122123761729696</v>
      </c>
      <c r="Z207" s="10">
        <f t="shared" ca="1" si="29"/>
        <v>-8.3677804012140449</v>
      </c>
      <c r="AA207" s="10">
        <f t="shared" ca="1" si="30"/>
        <v>-12.55477459429542</v>
      </c>
    </row>
    <row r="208" spans="1:27">
      <c r="A208" s="6">
        <f ca="1">LN((RAND()^(-Results!$E$4))-1)</f>
        <v>4.5010748637634839</v>
      </c>
      <c r="B208" s="6">
        <f ca="1">LN((RAND()^(-Results!$E$4))-1)</f>
        <v>3.9542554560577963</v>
      </c>
      <c r="C208" s="6">
        <f ca="1">LN((RAND()^(-Results!$E$4))-1)</f>
        <v>1.839619920495718</v>
      </c>
      <c r="D208" s="6">
        <f ca="1">LN((RAND()^(-Results!$E$4))-1)</f>
        <v>-1.2894516108555276E-2</v>
      </c>
      <c r="E208" s="6">
        <f ca="1">LN((RAND()^(-Results!$E$4))-1)</f>
        <v>0.15498135164189653</v>
      </c>
      <c r="F208" s="6">
        <f ca="1">LN((RAND()^(-Results!$E$4))-1)</f>
        <v>-2.2863579472746052</v>
      </c>
      <c r="G208" s="6">
        <f ca="1">LN((RAND()^(-Results!$E$4))-1)</f>
        <v>9.3014560786267797</v>
      </c>
      <c r="H208" s="6">
        <f t="shared" ca="1" si="24"/>
        <v>6.8244235416112264</v>
      </c>
      <c r="I208" s="10">
        <f ca="1">SUMPRODUCT(J208:O208,Results!B$12:G$12)+Results!$E$5*H208</f>
        <v>31.510015210582132</v>
      </c>
      <c r="J208" s="10">
        <f ca="1">SUMPRODUCT($A208:$F208,Results!$B$15:$G$15)</f>
        <v>-15.376379303630269</v>
      </c>
      <c r="K208" s="10">
        <f ca="1">SUMPRODUCT($A208:$F208,Results!$B$16:$G$16)</f>
        <v>-12.282972315394399</v>
      </c>
      <c r="L208" s="10">
        <f ca="1">SUMPRODUCT($A208:$F208,Results!$B$17:$G$17)</f>
        <v>1.7753187811049349</v>
      </c>
      <c r="M208" s="10">
        <f ca="1">SUMPRODUCT($A208:$F208,Results!$B$18:$G$18)</f>
        <v>-12.238755401778388</v>
      </c>
      <c r="N208" s="10">
        <f ca="1">SUMPRODUCT($A208:$F208,Results!$B$19:$G$19)</f>
        <v>-0.6695828822775729</v>
      </c>
      <c r="O208" s="10">
        <f ca="1">SUMPRODUCT($A208:$F208,Results!$B$20:$G$20)</f>
        <v>-3.0595164012091471</v>
      </c>
      <c r="P208" s="10" cm="1">
        <f t="array" aca="1" ref="P208" ca="1">SUMPRODUCT(J208:O208,TRANSPOSE(BL$20:BL$25))+$AD$20-$BL$27</f>
        <v>-9.4793867699391541</v>
      </c>
      <c r="Q208" s="10" cm="1">
        <f t="array" aca="1" ref="Q208" ca="1">SUMPRODUCT(J208:O208,TRANSPOSE(ES$20:ES$25))+$AD$20-$ES$27</f>
        <v>-9.4880455330916149</v>
      </c>
      <c r="R208" s="10">
        <f ca="1">I208-Results!$E$5*H208</f>
        <v>-9.4365260390852299</v>
      </c>
      <c r="S208" s="10" cm="1">
        <f t="array" aca="1" ref="S208" ca="1">SUMPRODUCT(J208:O208,TRANSPOSE(AR$28:AR$33))+$AD$20-$AC$26</f>
        <v>-2.5648480295613361</v>
      </c>
      <c r="T208" s="10">
        <f ca="1">SUMPRODUCT(J208:O208,Results!K$9:P$9)</f>
        <v>-9.5616391121333866</v>
      </c>
      <c r="U208" s="10">
        <f ca="1">SUMPRODUCT(J208:O208,Results!K$9:P$9)+$AD$20-$AC$31</f>
        <v>-9.4910438009810498</v>
      </c>
      <c r="V208" s="10">
        <f t="shared" ca="1" si="25"/>
        <v>40.989401980521286</v>
      </c>
      <c r="W208" s="10">
        <f t="shared" ca="1" si="26"/>
        <v>40.998060743673747</v>
      </c>
      <c r="X208" s="10">
        <f t="shared" ca="1" si="27"/>
        <v>40.946541249667362</v>
      </c>
      <c r="Y208" s="10">
        <f t="shared" ca="1" si="28"/>
        <v>34.074863240143472</v>
      </c>
      <c r="Z208" s="10">
        <f t="shared" ca="1" si="29"/>
        <v>58.202205461876673</v>
      </c>
      <c r="AA208" s="10">
        <f t="shared" ca="1" si="30"/>
        <v>41.001059011563186</v>
      </c>
    </row>
    <row r="209" spans="1:27">
      <c r="A209" s="6">
        <f ca="1">LN((RAND()^(-Results!$E$4))-1)</f>
        <v>13.993218614456918</v>
      </c>
      <c r="B209" s="6">
        <f ca="1">LN((RAND()^(-Results!$E$4))-1)</f>
        <v>2.5920196887504434</v>
      </c>
      <c r="C209" s="6">
        <f ca="1">LN((RAND()^(-Results!$E$4))-1)</f>
        <v>0.64835937853202674</v>
      </c>
      <c r="D209" s="6">
        <f ca="1">LN((RAND()^(-Results!$E$4))-1)</f>
        <v>11.00989742612488</v>
      </c>
      <c r="E209" s="6">
        <f ca="1">LN((RAND()^(-Results!$E$4))-1)</f>
        <v>3.0068182244851283</v>
      </c>
      <c r="F209" s="6">
        <f ca="1">LN((RAND()^(-Results!$E$4))-1)</f>
        <v>0.5788018785537663</v>
      </c>
      <c r="G209" s="6">
        <f ca="1">LN((RAND()^(-Results!$E$4))-1)</f>
        <v>6.5658219851595607</v>
      </c>
      <c r="H209" s="6">
        <f t="shared" ca="1" si="24"/>
        <v>4.0887894481440075</v>
      </c>
      <c r="I209" s="10">
        <f ca="1">SUMPRODUCT(J209:O209,Results!B$12:G$12)+Results!$E$5*H209</f>
        <v>15.349011664358976</v>
      </c>
      <c r="J209" s="10">
        <f ca="1">SUMPRODUCT($A209:$F209,Results!$B$15:$G$15)</f>
        <v>-8.5785585375291564</v>
      </c>
      <c r="K209" s="10">
        <f ca="1">SUMPRODUCT($A209:$F209,Results!$B$16:$G$16)</f>
        <v>-27.224427632685408</v>
      </c>
      <c r="L209" s="10">
        <f ca="1">SUMPRODUCT($A209:$F209,Results!$B$17:$G$17)</f>
        <v>17.65031514322984</v>
      </c>
      <c r="M209" s="10">
        <f ca="1">SUMPRODUCT($A209:$F209,Results!$B$18:$G$18)</f>
        <v>-1.7307616847898752</v>
      </c>
      <c r="N209" s="10">
        <f ca="1">SUMPRODUCT($A209:$F209,Results!$B$19:$G$19)</f>
        <v>-10.623430597918802</v>
      </c>
      <c r="O209" s="10">
        <f ca="1">SUMPRODUCT($A209:$F209,Results!$B$20:$G$20)</f>
        <v>-33.890001371253156</v>
      </c>
      <c r="P209" s="10" cm="1">
        <f t="array" aca="1" ref="P209" ca="1">SUMPRODUCT(J209:O209,TRANSPOSE(BL$20:BL$25))+$AD$20-$BL$27</f>
        <v>4.1821483723244164</v>
      </c>
      <c r="Q209" s="10" cm="1">
        <f t="array" aca="1" ref="Q209" ca="1">SUMPRODUCT(J209:O209,TRANSPOSE(ES$20:ES$25))+$AD$20-$ES$27</f>
        <v>-9.3427947180877879E-2</v>
      </c>
      <c r="R209" s="10">
        <f ca="1">I209-Results!$E$5*H209</f>
        <v>-9.183725024505069</v>
      </c>
      <c r="S209" s="10" cm="1">
        <f t="array" aca="1" ref="S209" ca="1">SUMPRODUCT(J209:O209,TRANSPOSE(AR$28:AR$33))+$AD$20-$AC$26</f>
        <v>8.9974932883477905</v>
      </c>
      <c r="T209" s="10">
        <f ca="1">SUMPRODUCT(J209:O209,Results!K$9:P$9)</f>
        <v>-3.3490276786081328</v>
      </c>
      <c r="U209" s="10">
        <f ca="1">SUMPRODUCT(J209:O209,Results!K$9:P$9)+$AD$20-$AC$31</f>
        <v>-3.278432367455796</v>
      </c>
      <c r="V209" s="10">
        <f t="shared" ca="1" si="25"/>
        <v>11.166863292034559</v>
      </c>
      <c r="W209" s="10">
        <f t="shared" ca="1" si="26"/>
        <v>15.442439611539854</v>
      </c>
      <c r="X209" s="10">
        <f t="shared" ca="1" si="27"/>
        <v>24.532736688864045</v>
      </c>
      <c r="Y209" s="10">
        <f t="shared" ca="1" si="28"/>
        <v>6.3515183760111853</v>
      </c>
      <c r="Z209" s="10">
        <f t="shared" ca="1" si="29"/>
        <v>42.041201915653517</v>
      </c>
      <c r="AA209" s="10">
        <f t="shared" ca="1" si="30"/>
        <v>18.627444031814772</v>
      </c>
    </row>
    <row r="210" spans="1:27">
      <c r="A210" s="6">
        <f ca="1">LN((RAND()^(-Results!$E$4))-1)</f>
        <v>3.0887391318662187</v>
      </c>
      <c r="B210" s="6">
        <f ca="1">LN((RAND()^(-Results!$E$4))-1)</f>
        <v>0.79752832085851089</v>
      </c>
      <c r="C210" s="6">
        <f ca="1">LN((RAND()^(-Results!$E$4))-1)</f>
        <v>5.8828926529238004</v>
      </c>
      <c r="D210" s="6">
        <f ca="1">LN((RAND()^(-Results!$E$4))-1)</f>
        <v>5.9958389422565945</v>
      </c>
      <c r="E210" s="6">
        <f ca="1">LN((RAND()^(-Results!$E$4))-1)</f>
        <v>-2.1262829879500176</v>
      </c>
      <c r="F210" s="6">
        <f ca="1">LN((RAND()^(-Results!$E$4))-1)</f>
        <v>3.6850358432602714</v>
      </c>
      <c r="G210" s="6">
        <f ca="1">LN((RAND()^(-Results!$E$4))-1)</f>
        <v>-2.0570839238080878</v>
      </c>
      <c r="H210" s="6">
        <f t="shared" ca="1" si="24"/>
        <v>-4.5341164608236415</v>
      </c>
      <c r="I210" s="10">
        <f ca="1">SUMPRODUCT(J210:O210,Results!B$12:G$12)+Results!$E$5*H210</f>
        <v>-70.641078248926533</v>
      </c>
      <c r="J210" s="10">
        <f ca="1">SUMPRODUCT($A210:$F210,Results!$B$15:$G$15)</f>
        <v>25.739116794765497</v>
      </c>
      <c r="K210" s="10">
        <f ca="1">SUMPRODUCT($A210:$F210,Results!$B$16:$G$16)</f>
        <v>-3.4845898668197579</v>
      </c>
      <c r="L210" s="10">
        <f ca="1">SUMPRODUCT($A210:$F210,Results!$B$17:$G$17)</f>
        <v>-6.2744636447480495</v>
      </c>
      <c r="M210" s="10">
        <f ca="1">SUMPRODUCT($A210:$F210,Results!$B$18:$G$18)</f>
        <v>-35.472554608141351</v>
      </c>
      <c r="N210" s="10">
        <f ca="1">SUMPRODUCT($A210:$F210,Results!$B$19:$G$19)</f>
        <v>-19.150651534286627</v>
      </c>
      <c r="O210" s="10">
        <f ca="1">SUMPRODUCT($A210:$F210,Results!$B$20:$G$20)</f>
        <v>-26.543099716726353</v>
      </c>
      <c r="P210" s="10" cm="1">
        <f t="array" aca="1" ref="P210" ca="1">SUMPRODUCT(J210:O210,TRANSPOSE(BL$20:BL$25))+$AD$20-$BL$27</f>
        <v>-42.624726657584624</v>
      </c>
      <c r="Q210" s="10" cm="1">
        <f t="array" aca="1" ref="Q210" ca="1">SUMPRODUCT(J210:O210,TRANSPOSE(ES$20:ES$25))+$AD$20-$ES$27</f>
        <v>-45.708263553252777</v>
      </c>
      <c r="R210" s="10">
        <f ca="1">I210-Results!$E$5*H210</f>
        <v>-43.43637948398468</v>
      </c>
      <c r="S210" s="10" cm="1">
        <f t="array" aca="1" ref="S210" ca="1">SUMPRODUCT(J210:O210,TRANSPOSE(AR$28:AR$33))+$AD$20-$AC$26</f>
        <v>-45.828913295547473</v>
      </c>
      <c r="T210" s="10">
        <f ca="1">SUMPRODUCT(J210:O210,Results!K$9:P$9)</f>
        <v>-43.650071782249029</v>
      </c>
      <c r="U210" s="10">
        <f ca="1">SUMPRODUCT(J210:O210,Results!K$9:P$9)+$AD$20-$AC$31</f>
        <v>-43.579476471096697</v>
      </c>
      <c r="V210" s="10">
        <f t="shared" ca="1" si="25"/>
        <v>-28.016351591341909</v>
      </c>
      <c r="W210" s="10">
        <f t="shared" ca="1" si="26"/>
        <v>-24.932814695673756</v>
      </c>
      <c r="X210" s="10">
        <f t="shared" ca="1" si="27"/>
        <v>-27.204698764941853</v>
      </c>
      <c r="Y210" s="10">
        <f t="shared" ca="1" si="28"/>
        <v>-24.81216495337906</v>
      </c>
      <c r="Z210" s="10">
        <f t="shared" ca="1" si="29"/>
        <v>-43.948887997631985</v>
      </c>
      <c r="AA210" s="10">
        <f t="shared" ca="1" si="30"/>
        <v>-27.061601777829836</v>
      </c>
    </row>
    <row r="211" spans="1:27">
      <c r="A211" s="6">
        <f ca="1">LN((RAND()^(-Results!$E$4))-1)</f>
        <v>3.8684328337714615</v>
      </c>
      <c r="B211" s="6">
        <f ca="1">LN((RAND()^(-Results!$E$4))-1)</f>
        <v>2.9010575227691682</v>
      </c>
      <c r="C211" s="6">
        <f ca="1">LN((RAND()^(-Results!$E$4))-1)</f>
        <v>-1.2086566770143703</v>
      </c>
      <c r="D211" s="6">
        <f ca="1">LN((RAND()^(-Results!$E$4))-1)</f>
        <v>2.4218582761102843</v>
      </c>
      <c r="E211" s="6">
        <f ca="1">LN((RAND()^(-Results!$E$4))-1)</f>
        <v>0.71463558339689104</v>
      </c>
      <c r="F211" s="6">
        <f ca="1">LN((RAND()^(-Results!$E$4))-1)</f>
        <v>5.4325034000526342</v>
      </c>
      <c r="G211" s="6">
        <f ca="1">LN((RAND()^(-Results!$E$4))-1)</f>
        <v>-0.66312137478212729</v>
      </c>
      <c r="H211" s="6">
        <f t="shared" ca="1" si="24"/>
        <v>-3.1401539117976811</v>
      </c>
      <c r="I211" s="10">
        <f ca="1">SUMPRODUCT(J211:O211,Results!B$12:G$12)+Results!$E$5*H211</f>
        <v>-50.184518282532615</v>
      </c>
      <c r="J211" s="10">
        <f ca="1">SUMPRODUCT($A211:$F211,Results!$B$15:$G$15)</f>
        <v>9.2506576619818741</v>
      </c>
      <c r="K211" s="10">
        <f ca="1">SUMPRODUCT($A211:$F211,Results!$B$16:$G$16)</f>
        <v>-18.617112376908434</v>
      </c>
      <c r="L211" s="10">
        <f ca="1">SUMPRODUCT($A211:$F211,Results!$B$17:$G$17)</f>
        <v>-0.53507203444850227</v>
      </c>
      <c r="M211" s="10">
        <f ca="1">SUMPRODUCT($A211:$F211,Results!$B$18:$G$18)</f>
        <v>-7.465299630512841</v>
      </c>
      <c r="N211" s="10">
        <f ca="1">SUMPRODUCT($A211:$F211,Results!$B$19:$G$19)</f>
        <v>1.0329871194182949</v>
      </c>
      <c r="O211" s="10">
        <f ca="1">SUMPRODUCT($A211:$F211,Results!$B$20:$G$20)</f>
        <v>-27.334793190012697</v>
      </c>
      <c r="P211" s="10" cm="1">
        <f t="array" aca="1" ref="P211" ca="1">SUMPRODUCT(J211:O211,TRANSPOSE(BL$20:BL$25))+$AD$20-$BL$27</f>
        <v>-32.752932523620579</v>
      </c>
      <c r="Q211" s="10" cm="1">
        <f t="array" aca="1" ref="Q211" ca="1">SUMPRODUCT(J211:O211,TRANSPOSE(ES$20:ES$25))+$AD$20-$ES$27</f>
        <v>-32.588839740360143</v>
      </c>
      <c r="R211" s="10">
        <f ca="1">I211-Results!$E$5*H211</f>
        <v>-31.343594811746527</v>
      </c>
      <c r="S211" s="10" cm="1">
        <f t="array" aca="1" ref="S211" ca="1">SUMPRODUCT(J211:O211,TRANSPOSE(AR$28:AR$33))+$AD$20-$AC$26</f>
        <v>-26.627217559753753</v>
      </c>
      <c r="T211" s="10">
        <f ca="1">SUMPRODUCT(J211:O211,Results!K$9:P$9)</f>
        <v>-29.788728332133871</v>
      </c>
      <c r="U211" s="10">
        <f ca="1">SUMPRODUCT(J211:O211,Results!K$9:P$9)+$AD$20-$AC$31</f>
        <v>-29.718133020981536</v>
      </c>
      <c r="V211" s="10">
        <f t="shared" ca="1" si="25"/>
        <v>-17.431585758912036</v>
      </c>
      <c r="W211" s="10">
        <f t="shared" ca="1" si="26"/>
        <v>-17.595678542172472</v>
      </c>
      <c r="X211" s="10">
        <f t="shared" ca="1" si="27"/>
        <v>-18.840923470786088</v>
      </c>
      <c r="Y211" s="10">
        <f t="shared" ca="1" si="28"/>
        <v>-23.557300722778862</v>
      </c>
      <c r="Z211" s="10">
        <f t="shared" ca="1" si="29"/>
        <v>-23.49232803123807</v>
      </c>
      <c r="AA211" s="10">
        <f t="shared" ca="1" si="30"/>
        <v>-20.466385261551078</v>
      </c>
    </row>
    <row r="212" spans="1:27">
      <c r="A212" s="6">
        <f ca="1">LN((RAND()^(-Results!$E$4))-1)</f>
        <v>5.1193609583600166</v>
      </c>
      <c r="B212" s="6">
        <f ca="1">LN((RAND()^(-Results!$E$4))-1)</f>
        <v>0.41757813278816364</v>
      </c>
      <c r="C212" s="6">
        <f ca="1">LN((RAND()^(-Results!$E$4))-1)</f>
        <v>7.1500965493058999</v>
      </c>
      <c r="D212" s="6">
        <f ca="1">LN((RAND()^(-Results!$E$4))-1)</f>
        <v>1.4540785423322287</v>
      </c>
      <c r="E212" s="6">
        <f ca="1">LN((RAND()^(-Results!$E$4))-1)</f>
        <v>1.1188834123854368</v>
      </c>
      <c r="F212" s="6">
        <f ca="1">LN((RAND()^(-Results!$E$4))-1)</f>
        <v>-0.27459761150135015</v>
      </c>
      <c r="G212" s="6">
        <f ca="1">LN((RAND()^(-Results!$E$4))-1)</f>
        <v>0.38824587588285953</v>
      </c>
      <c r="H212" s="6">
        <f t="shared" ca="1" si="24"/>
        <v>-2.0887866611326942</v>
      </c>
      <c r="I212" s="10">
        <f ca="1">SUMPRODUCT(J212:O212,Results!B$12:G$12)+Results!$E$5*H212</f>
        <v>-56.744248063459175</v>
      </c>
      <c r="J212" s="10">
        <f ca="1">SUMPRODUCT($A212:$F212,Results!$B$15:$G$15)</f>
        <v>6.6134826032509872</v>
      </c>
      <c r="K212" s="10">
        <f ca="1">SUMPRODUCT($A212:$F212,Results!$B$16:$G$16)</f>
        <v>-4.7480601384098016</v>
      </c>
      <c r="L212" s="10">
        <f ca="1">SUMPRODUCT($A212:$F212,Results!$B$17:$G$17)</f>
        <v>-2.7105349942180101</v>
      </c>
      <c r="M212" s="10">
        <f ca="1">SUMPRODUCT($A212:$F212,Results!$B$18:$G$18)</f>
        <v>-29.880293747982044</v>
      </c>
      <c r="N212" s="10">
        <f ca="1">SUMPRODUCT($A212:$F212,Results!$B$19:$G$19)</f>
        <v>-7.4743762437020482</v>
      </c>
      <c r="O212" s="10">
        <f ca="1">SUMPRODUCT($A212:$F212,Results!$B$20:$G$20)</f>
        <v>-4.9224615903058888</v>
      </c>
      <c r="P212" s="10" cm="1">
        <f t="array" aca="1" ref="P212" ca="1">SUMPRODUCT(J212:O212,TRANSPOSE(BL$20:BL$25))+$AD$20-$BL$27</f>
        <v>-36.643728286688393</v>
      </c>
      <c r="Q212" s="10" cm="1">
        <f t="array" aca="1" ref="Q212" ca="1">SUMPRODUCT(J212:O212,TRANSPOSE(ES$20:ES$25))+$AD$20-$ES$27</f>
        <v>-42.858350607980071</v>
      </c>
      <c r="R212" s="10">
        <f ca="1">I212-Results!$E$5*H212</f>
        <v>-44.21152809666301</v>
      </c>
      <c r="S212" s="10" cm="1">
        <f t="array" aca="1" ref="S212" ca="1">SUMPRODUCT(J212:O212,TRANSPOSE(AR$28:AR$33))+$AD$20-$AC$26</f>
        <v>-25.934134308362196</v>
      </c>
      <c r="T212" s="10">
        <f ca="1">SUMPRODUCT(J212:O212,Results!K$9:P$9)</f>
        <v>-45.72825288428146</v>
      </c>
      <c r="U212" s="10">
        <f ca="1">SUMPRODUCT(J212:O212,Results!K$9:P$9)+$AD$20-$AC$31</f>
        <v>-45.657657573129129</v>
      </c>
      <c r="V212" s="10">
        <f t="shared" ca="1" si="25"/>
        <v>-20.100519776770781</v>
      </c>
      <c r="W212" s="10">
        <f t="shared" ca="1" si="26"/>
        <v>-13.885897455479103</v>
      </c>
      <c r="X212" s="10">
        <f t="shared" ca="1" si="27"/>
        <v>-12.532719966796165</v>
      </c>
      <c r="Y212" s="10">
        <f t="shared" ca="1" si="28"/>
        <v>-30.810113755096978</v>
      </c>
      <c r="Z212" s="10">
        <f t="shared" ca="1" si="29"/>
        <v>-30.05205781216463</v>
      </c>
      <c r="AA212" s="10">
        <f t="shared" ca="1" si="30"/>
        <v>-11.086590490330046</v>
      </c>
    </row>
    <row r="213" spans="1:27">
      <c r="A213" s="6">
        <f ca="1">LN((RAND()^(-Results!$E$4))-1)</f>
        <v>1.1049807667276248</v>
      </c>
      <c r="B213" s="6">
        <f ca="1">LN((RAND()^(-Results!$E$4))-1)</f>
        <v>0.57731687328897263</v>
      </c>
      <c r="C213" s="6">
        <f ca="1">LN((RAND()^(-Results!$E$4))-1)</f>
        <v>0.95542782552475092</v>
      </c>
      <c r="D213" s="6">
        <f ca="1">LN((RAND()^(-Results!$E$4))-1)</f>
        <v>2.6521614843156778</v>
      </c>
      <c r="E213" s="6">
        <f ca="1">LN((RAND()^(-Results!$E$4))-1)</f>
        <v>4.4406368750079714</v>
      </c>
      <c r="F213" s="6">
        <f ca="1">LN((RAND()^(-Results!$E$4))-1)</f>
        <v>1.4287205572453838</v>
      </c>
      <c r="G213" s="6">
        <f ca="1">LN((RAND()^(-Results!$E$4))-1)</f>
        <v>1.2688260818981891</v>
      </c>
      <c r="H213" s="6">
        <f t="shared" ca="1" si="24"/>
        <v>-1.2082064551173646</v>
      </c>
      <c r="I213" s="10">
        <f ca="1">SUMPRODUCT(J213:O213,Results!B$12:G$12)+Results!$E$5*H213</f>
        <v>-9.942556135694014</v>
      </c>
      <c r="J213" s="10">
        <f ca="1">SUMPRODUCT($A213:$F213,Results!$B$15:$G$15)</f>
        <v>5.7347377058838918</v>
      </c>
      <c r="K213" s="10">
        <f ca="1">SUMPRODUCT($A213:$F213,Results!$B$16:$G$16)</f>
        <v>-1.0168492946375598</v>
      </c>
      <c r="L213" s="10">
        <f ca="1">SUMPRODUCT($A213:$F213,Results!$B$17:$G$17)</f>
        <v>1.3085164062110439</v>
      </c>
      <c r="M213" s="10">
        <f ca="1">SUMPRODUCT($A213:$F213,Results!$B$18:$G$18)</f>
        <v>-1.0348723030794988</v>
      </c>
      <c r="N213" s="10">
        <f ca="1">SUMPRODUCT($A213:$F213,Results!$B$19:$G$19)</f>
        <v>-3.0522173555160377</v>
      </c>
      <c r="O213" s="10">
        <f ca="1">SUMPRODUCT($A213:$F213,Results!$B$20:$G$20)</f>
        <v>-14.123493950896751</v>
      </c>
      <c r="P213" s="10" cm="1">
        <f t="array" aca="1" ref="P213" ca="1">SUMPRODUCT(J213:O213,TRANSPOSE(BL$20:BL$25))+$AD$20-$BL$27</f>
        <v>-0.70648142194641395</v>
      </c>
      <c r="Q213" s="10" cm="1">
        <f t="array" aca="1" ref="Q213" ca="1">SUMPRODUCT(J213:O213,TRANSPOSE(ES$20:ES$25))+$AD$20-$ES$27</f>
        <v>-3.4156950907089367E-3</v>
      </c>
      <c r="R213" s="10">
        <f ca="1">I213-Results!$E$5*H213</f>
        <v>-2.693317404989827</v>
      </c>
      <c r="S213" s="10" cm="1">
        <f t="array" aca="1" ref="S213" ca="1">SUMPRODUCT(J213:O213,TRANSPOSE(AR$28:AR$33))+$AD$20-$AC$26</f>
        <v>-4.2222424756364916</v>
      </c>
      <c r="T213" s="10">
        <f ca="1">SUMPRODUCT(J213:O213,Results!K$9:P$9)</f>
        <v>-1.859959973067983</v>
      </c>
      <c r="U213" s="10">
        <f ca="1">SUMPRODUCT(J213:O213,Results!K$9:P$9)+$AD$20-$AC$31</f>
        <v>-1.7893646619156449</v>
      </c>
      <c r="V213" s="10">
        <f t="shared" ca="1" si="25"/>
        <v>-9.2360747137476</v>
      </c>
      <c r="W213" s="10">
        <f t="shared" ca="1" si="26"/>
        <v>-9.939140440603305</v>
      </c>
      <c r="X213" s="10">
        <f t="shared" ca="1" si="27"/>
        <v>-7.249238730704187</v>
      </c>
      <c r="Y213" s="10">
        <f t="shared" ca="1" si="28"/>
        <v>-5.7203136600575224</v>
      </c>
      <c r="Z213" s="10">
        <f t="shared" ca="1" si="29"/>
        <v>16.749634115600529</v>
      </c>
      <c r="AA213" s="10">
        <f t="shared" ca="1" si="30"/>
        <v>-8.1531914737783691</v>
      </c>
    </row>
    <row r="214" spans="1:27">
      <c r="A214" s="6">
        <f ca="1">LN((RAND()^(-Results!$E$4))-1)</f>
        <v>3.1768417928490327</v>
      </c>
      <c r="B214" s="6">
        <f ca="1">LN((RAND()^(-Results!$E$4))-1)</f>
        <v>1.7163647452040671</v>
      </c>
      <c r="C214" s="6">
        <f ca="1">LN((RAND()^(-Results!$E$4))-1)</f>
        <v>-2.289469560801388</v>
      </c>
      <c r="D214" s="6">
        <f ca="1">LN((RAND()^(-Results!$E$4))-1)</f>
        <v>3.0551316186879354</v>
      </c>
      <c r="E214" s="6">
        <f ca="1">LN((RAND()^(-Results!$E$4))-1)</f>
        <v>-2.1402958520270219</v>
      </c>
      <c r="F214" s="6">
        <f ca="1">LN((RAND()^(-Results!$E$4))-1)</f>
        <v>1.2746958576829381</v>
      </c>
      <c r="G214" s="6">
        <f ca="1">LN((RAND()^(-Results!$E$4))-1)</f>
        <v>-0.91037376847867357</v>
      </c>
      <c r="H214" s="6">
        <f t="shared" ca="1" si="24"/>
        <v>-3.3874063054942272</v>
      </c>
      <c r="I214" s="10">
        <f ca="1">SUMPRODUCT(J214:O214,Results!B$12:G$12)+Results!$E$5*H214</f>
        <v>-18.67387219431669</v>
      </c>
      <c r="J214" s="10">
        <f ca="1">SUMPRODUCT($A214:$F214,Results!$B$15:$G$15)</f>
        <v>-2.7252576737995993</v>
      </c>
      <c r="K214" s="10">
        <f ca="1">SUMPRODUCT($A214:$F214,Results!$B$16:$G$16)</f>
        <v>-11.587775797842173</v>
      </c>
      <c r="L214" s="10">
        <f ca="1">SUMPRODUCT($A214:$F214,Results!$B$17:$G$17)</f>
        <v>4.2720843616731088</v>
      </c>
      <c r="M214" s="10">
        <f ca="1">SUMPRODUCT($A214:$F214,Results!$B$18:$G$18)</f>
        <v>2.4019148917934694</v>
      </c>
      <c r="N214" s="10">
        <f ca="1">SUMPRODUCT($A214:$F214,Results!$B$19:$G$19)</f>
        <v>-2.3878176054745639</v>
      </c>
      <c r="O214" s="10">
        <f ca="1">SUMPRODUCT($A214:$F214,Results!$B$20:$G$20)</f>
        <v>-13.058258145228002</v>
      </c>
      <c r="P214" s="10" cm="1">
        <f t="array" aca="1" ref="P214" ca="1">SUMPRODUCT(J214:O214,TRANSPOSE(BL$20:BL$25))+$AD$20-$BL$27</f>
        <v>-0.61884725046767386</v>
      </c>
      <c r="Q214" s="10" cm="1">
        <f t="array" aca="1" ref="Q214" ca="1">SUMPRODUCT(J214:O214,TRANSPOSE(ES$20:ES$25))+$AD$20-$ES$27</f>
        <v>0.43860529829381889</v>
      </c>
      <c r="R214" s="10">
        <f ca="1">I214-Results!$E$5*H214</f>
        <v>1.650565638648672</v>
      </c>
      <c r="S214" s="10" cm="1">
        <f t="array" aca="1" ref="S214" ca="1">SUMPRODUCT(J214:O214,TRANSPOSE(AR$28:AR$33))+$AD$20-$AC$26</f>
        <v>0.62099535822081364</v>
      </c>
      <c r="T214" s="10">
        <f ca="1">SUMPRODUCT(J214:O214,Results!K$9:P$9)</f>
        <v>3.8740727442520191</v>
      </c>
      <c r="U214" s="10">
        <f ca="1">SUMPRODUCT(J214:O214,Results!K$9:P$9)+$AD$20-$AC$31</f>
        <v>3.9446680554043567</v>
      </c>
      <c r="V214" s="10">
        <f t="shared" ca="1" si="25"/>
        <v>-18.055024943849016</v>
      </c>
      <c r="W214" s="10">
        <f t="shared" ca="1" si="26"/>
        <v>-19.112477492610509</v>
      </c>
      <c r="X214" s="10">
        <f t="shared" ca="1" si="27"/>
        <v>-20.324437832965362</v>
      </c>
      <c r="Y214" s="10">
        <f t="shared" ca="1" si="28"/>
        <v>-19.294867552537504</v>
      </c>
      <c r="Z214" s="10">
        <f t="shared" ca="1" si="29"/>
        <v>8.0183180569778543</v>
      </c>
      <c r="AA214" s="10">
        <f t="shared" ca="1" si="30"/>
        <v>-22.618540249721047</v>
      </c>
    </row>
    <row r="215" spans="1:27">
      <c r="A215" s="6">
        <f ca="1">LN((RAND()^(-Results!$E$4))-1)</f>
        <v>-7.1867284122315328E-2</v>
      </c>
      <c r="B215" s="6">
        <f ca="1">LN((RAND()^(-Results!$E$4))-1)</f>
        <v>14.729831665017917</v>
      </c>
      <c r="C215" s="6">
        <f ca="1">LN((RAND()^(-Results!$E$4))-1)</f>
        <v>2.4645955541614817</v>
      </c>
      <c r="D215" s="6">
        <f ca="1">LN((RAND()^(-Results!$E$4))-1)</f>
        <v>1.0249664211566019</v>
      </c>
      <c r="E215" s="6">
        <f ca="1">LN((RAND()^(-Results!$E$4))-1)</f>
        <v>3.3165567587274407</v>
      </c>
      <c r="F215" s="6">
        <f ca="1">LN((RAND()^(-Results!$E$4))-1)</f>
        <v>-0.52081505250145455</v>
      </c>
      <c r="G215" s="6">
        <f ca="1">LN((RAND()^(-Results!$E$4))-1)</f>
        <v>1.0207894149308294</v>
      </c>
      <c r="H215" s="6">
        <f t="shared" ca="1" si="24"/>
        <v>-1.4562431220847243</v>
      </c>
      <c r="I215" s="10">
        <f ca="1">SUMPRODUCT(J215:O215,Results!B$12:G$12)+Results!$E$5*H215</f>
        <v>-10.356583210718496</v>
      </c>
      <c r="J215" s="10">
        <f ca="1">SUMPRODUCT($A215:$F215,Results!$B$15:$G$15)</f>
        <v>-15.560106811059672</v>
      </c>
      <c r="K215" s="10">
        <f ca="1">SUMPRODUCT($A215:$F215,Results!$B$16:$G$16)</f>
        <v>-17.792645910331302</v>
      </c>
      <c r="L215" s="10">
        <f ca="1">SUMPRODUCT($A215:$F215,Results!$B$17:$G$17)</f>
        <v>-10.704926474501653</v>
      </c>
      <c r="M215" s="10">
        <f ca="1">SUMPRODUCT($A215:$F215,Results!$B$18:$G$18)</f>
        <v>-36.971913788732024</v>
      </c>
      <c r="N215" s="10">
        <f ca="1">SUMPRODUCT($A215:$F215,Results!$B$19:$G$19)</f>
        <v>-11.689653237002615</v>
      </c>
      <c r="O215" s="10">
        <f ca="1">SUMPRODUCT($A215:$F215,Results!$B$20:$G$20)</f>
        <v>-40.1290846207973</v>
      </c>
      <c r="P215" s="10" cm="1">
        <f t="array" aca="1" ref="P215" ca="1">SUMPRODUCT(J215:O215,TRANSPOSE(BL$20:BL$25))+$AD$20-$BL$27</f>
        <v>-20.831636596400251</v>
      </c>
      <c r="Q215" s="10" cm="1">
        <f t="array" aca="1" ref="Q215" ca="1">SUMPRODUCT(J215:O215,TRANSPOSE(ES$20:ES$25))+$AD$20-$ES$27</f>
        <v>-6.801428197823995</v>
      </c>
      <c r="R215" s="10">
        <f ca="1">I215-Results!$E$5*H215</f>
        <v>-1.6191244782101499</v>
      </c>
      <c r="S215" s="10" cm="1">
        <f t="array" aca="1" ref="S215" ca="1">SUMPRODUCT(J215:O215,TRANSPOSE(AR$28:AR$33))+$AD$20-$AC$26</f>
        <v>-41.529246146827965</v>
      </c>
      <c r="T215" s="10">
        <f ca="1">SUMPRODUCT(J215:O215,Results!K$9:P$9)</f>
        <v>-3.0644011949331098</v>
      </c>
      <c r="U215" s="10">
        <f ca="1">SUMPRODUCT(J215:O215,Results!K$9:P$9)+$AD$20-$AC$31</f>
        <v>-2.9938058837807695</v>
      </c>
      <c r="V215" s="10">
        <f t="shared" ca="1" si="25"/>
        <v>10.475053385681756</v>
      </c>
      <c r="W215" s="10">
        <f t="shared" ca="1" si="26"/>
        <v>-3.5551550128945006</v>
      </c>
      <c r="X215" s="10">
        <f t="shared" ca="1" si="27"/>
        <v>-8.7374587325083457</v>
      </c>
      <c r="Y215" s="10">
        <f t="shared" ca="1" si="28"/>
        <v>31.172662936109468</v>
      </c>
      <c r="Z215" s="10">
        <f t="shared" ca="1" si="29"/>
        <v>16.335607040576051</v>
      </c>
      <c r="AA215" s="10">
        <f t="shared" ca="1" si="30"/>
        <v>-7.3627773269377261</v>
      </c>
    </row>
    <row r="216" spans="1:27">
      <c r="A216" s="6">
        <f ca="1">LN((RAND()^(-Results!$E$4))-1)</f>
        <v>4.6916572593682382</v>
      </c>
      <c r="B216" s="6">
        <f ca="1">LN((RAND()^(-Results!$E$4))-1)</f>
        <v>1.6315801066544091</v>
      </c>
      <c r="C216" s="6">
        <f ca="1">LN((RAND()^(-Results!$E$4))-1)</f>
        <v>5.985252056276761</v>
      </c>
      <c r="D216" s="6">
        <f ca="1">LN((RAND()^(-Results!$E$4))-1)</f>
        <v>-1.4718057049853959</v>
      </c>
      <c r="E216" s="6">
        <f ca="1">LN((RAND()^(-Results!$E$4))-1)</f>
        <v>7.9742885559999559</v>
      </c>
      <c r="F216" s="6">
        <f ca="1">LN((RAND()^(-Results!$E$4))-1)</f>
        <v>3.514350012930513</v>
      </c>
      <c r="G216" s="6">
        <f ca="1">LN((RAND()^(-Results!$E$4))-1)</f>
        <v>-6.2695389905580573E-2</v>
      </c>
      <c r="H216" s="6">
        <f t="shared" ca="1" si="24"/>
        <v>-2.5397279269211341</v>
      </c>
      <c r="I216" s="10">
        <f ca="1">SUMPRODUCT(J216:O216,Results!B$12:G$12)+Results!$E$5*H216</f>
        <v>-78.98493796587799</v>
      </c>
      <c r="J216" s="10">
        <f ca="1">SUMPRODUCT($A216:$F216,Results!$B$15:$G$15)</f>
        <v>10.653697899499608</v>
      </c>
      <c r="K216" s="10">
        <f ca="1">SUMPRODUCT($A216:$F216,Results!$B$16:$G$16)</f>
        <v>-11.448286532631386</v>
      </c>
      <c r="L216" s="10">
        <f ca="1">SUMPRODUCT($A216:$F216,Results!$B$17:$G$17)</f>
        <v>-5.0137539656985908</v>
      </c>
      <c r="M216" s="10">
        <f ca="1">SUMPRODUCT($A216:$F216,Results!$B$18:$G$18)</f>
        <v>-24.086682356573988</v>
      </c>
      <c r="N216" s="10">
        <f ca="1">SUMPRODUCT($A216:$F216,Results!$B$19:$G$19)</f>
        <v>5.6517428878047573</v>
      </c>
      <c r="O216" s="10">
        <f ca="1">SUMPRODUCT($A216:$F216,Results!$B$20:$G$20)</f>
        <v>-14.309135155551328</v>
      </c>
      <c r="P216" s="10" cm="1">
        <f t="array" aca="1" ref="P216" ca="1">SUMPRODUCT(J216:O216,TRANSPOSE(BL$20:BL$25))+$AD$20-$BL$27</f>
        <v>-54.585046413502148</v>
      </c>
      <c r="Q216" s="10" cm="1">
        <f t="array" aca="1" ref="Q216" ca="1">SUMPRODUCT(J216:O216,TRANSPOSE(ES$20:ES$25))+$AD$20-$ES$27</f>
        <v>-60.022955141663346</v>
      </c>
      <c r="R216" s="10">
        <f ca="1">I216-Results!$E$5*H216</f>
        <v>-63.746570404351189</v>
      </c>
      <c r="S216" s="10" cm="1">
        <f t="array" aca="1" ref="S216" ca="1">SUMPRODUCT(J216:O216,TRANSPOSE(AR$28:AR$33))+$AD$20-$AC$26</f>
        <v>-37.502958845109553</v>
      </c>
      <c r="T216" s="10">
        <f ca="1">SUMPRODUCT(J216:O216,Results!K$9:P$9)</f>
        <v>-65.737652164136875</v>
      </c>
      <c r="U216" s="10">
        <f ca="1">SUMPRODUCT(J216:O216,Results!K$9:P$9)+$AD$20-$AC$31</f>
        <v>-65.667056852984544</v>
      </c>
      <c r="V216" s="10">
        <f t="shared" ca="1" si="25"/>
        <v>-24.399891552375841</v>
      </c>
      <c r="W216" s="10">
        <f t="shared" ca="1" si="26"/>
        <v>-18.961982824214644</v>
      </c>
      <c r="X216" s="10">
        <f t="shared" ca="1" si="27"/>
        <v>-15.2383675615268</v>
      </c>
      <c r="Y216" s="10">
        <f t="shared" ca="1" si="28"/>
        <v>-41.481979120768436</v>
      </c>
      <c r="Z216" s="10">
        <f t="shared" ca="1" si="29"/>
        <v>-52.292747714583442</v>
      </c>
      <c r="AA216" s="10">
        <f t="shared" ca="1" si="30"/>
        <v>-13.317881112893446</v>
      </c>
    </row>
    <row r="217" spans="1:27">
      <c r="A217" s="6">
        <f ca="1">LN((RAND()^(-Results!$E$4))-1)</f>
        <v>4.1588458206616323</v>
      </c>
      <c r="B217" s="6">
        <f ca="1">LN((RAND()^(-Results!$E$4))-1)</f>
        <v>2.0850348878222951</v>
      </c>
      <c r="C217" s="6">
        <f ca="1">LN((RAND()^(-Results!$E$4))-1)</f>
        <v>3.2622130498921273</v>
      </c>
      <c r="D217" s="6">
        <f ca="1">LN((RAND()^(-Results!$E$4))-1)</f>
        <v>4.2529701608263117</v>
      </c>
      <c r="E217" s="6">
        <f ca="1">LN((RAND()^(-Results!$E$4))-1)</f>
        <v>10.301968717428331</v>
      </c>
      <c r="F217" s="6">
        <f ca="1">LN((RAND()^(-Results!$E$4))-1)</f>
        <v>3.9582213915245021</v>
      </c>
      <c r="G217" s="6">
        <f ca="1">LN((RAND()^(-Results!$E$4))-1)</f>
        <v>1.7510931521555042</v>
      </c>
      <c r="H217" s="6">
        <f t="shared" ca="1" si="24"/>
        <v>-0.7259393848600495</v>
      </c>
      <c r="I217" s="10">
        <f ca="1">SUMPRODUCT(J217:O217,Results!B$12:G$12)+Results!$E$5*H217</f>
        <v>-32.048598087437163</v>
      </c>
      <c r="J217" s="10">
        <f ca="1">SUMPRODUCT($A217:$F217,Results!$B$15:$G$15)</f>
        <v>12.330463797218847</v>
      </c>
      <c r="K217" s="10">
        <f ca="1">SUMPRODUCT($A217:$F217,Results!$B$16:$G$16)</f>
        <v>-8.5724674940371663</v>
      </c>
      <c r="L217" s="10">
        <f ca="1">SUMPRODUCT($A217:$F217,Results!$B$17:$G$17)</f>
        <v>1.1272827217232249</v>
      </c>
      <c r="M217" s="10">
        <f ca="1">SUMPRODUCT($A217:$F217,Results!$B$18:$G$18)</f>
        <v>-9.6895876478956176</v>
      </c>
      <c r="N217" s="10">
        <f ca="1">SUMPRODUCT($A217:$F217,Results!$B$19:$G$19)</f>
        <v>-2.7096546192773818</v>
      </c>
      <c r="O217" s="10">
        <f ca="1">SUMPRODUCT($A217:$F217,Results!$B$20:$G$20)</f>
        <v>-31.544712776240349</v>
      </c>
      <c r="P217" s="10" cm="1">
        <f t="array" aca="1" ref="P217" ca="1">SUMPRODUCT(J217:O217,TRANSPOSE(BL$20:BL$25))+$AD$20-$BL$27</f>
        <v>-20.091614850232077</v>
      </c>
      <c r="Q217" s="10" cm="1">
        <f t="array" aca="1" ref="Q217" ca="1">SUMPRODUCT(J217:O217,TRANSPOSE(ES$20:ES$25))+$AD$20-$ES$27</f>
        <v>-20.804980414410721</v>
      </c>
      <c r="R217" s="10">
        <f ca="1">I217-Results!$E$5*H217</f>
        <v>-27.692961778276867</v>
      </c>
      <c r="S217" s="10" cm="1">
        <f t="array" aca="1" ref="S217" ca="1">SUMPRODUCT(J217:O217,TRANSPOSE(AR$28:AR$33))+$AD$20-$AC$26</f>
        <v>-21.330667346076361</v>
      </c>
      <c r="T217" s="10">
        <f ca="1">SUMPRODUCT(J217:O217,Results!K$9:P$9)</f>
        <v>-26.640442379711374</v>
      </c>
      <c r="U217" s="10">
        <f ca="1">SUMPRODUCT(J217:O217,Results!K$9:P$9)+$AD$20-$AC$31</f>
        <v>-26.569847068559039</v>
      </c>
      <c r="V217" s="10">
        <f t="shared" ca="1" si="25"/>
        <v>-11.956983237205087</v>
      </c>
      <c r="W217" s="10">
        <f t="shared" ca="1" si="26"/>
        <v>-11.243617673026442</v>
      </c>
      <c r="X217" s="10">
        <f t="shared" ca="1" si="27"/>
        <v>-4.3556363091602961</v>
      </c>
      <c r="Y217" s="10">
        <f t="shared" ca="1" si="28"/>
        <v>-10.717930741360803</v>
      </c>
      <c r="Z217" s="10">
        <f t="shared" ca="1" si="29"/>
        <v>-5.3564078361426191</v>
      </c>
      <c r="AA217" s="10">
        <f t="shared" ca="1" si="30"/>
        <v>-5.4787510188781248</v>
      </c>
    </row>
    <row r="218" spans="1:27">
      <c r="A218" s="6">
        <f ca="1">LN((RAND()^(-Results!$E$4))-1)</f>
        <v>2.2902702566664663</v>
      </c>
      <c r="B218" s="6">
        <f ca="1">LN((RAND()^(-Results!$E$4))-1)</f>
        <v>1.9968458995413116</v>
      </c>
      <c r="C218" s="6">
        <f ca="1">LN((RAND()^(-Results!$E$4))-1)</f>
        <v>10.840649479768311</v>
      </c>
      <c r="D218" s="6">
        <f ca="1">LN((RAND()^(-Results!$E$4))-1)</f>
        <v>3.5672956844739945</v>
      </c>
      <c r="E218" s="6">
        <f ca="1">LN((RAND()^(-Results!$E$4))-1)</f>
        <v>3.3712267644290344</v>
      </c>
      <c r="F218" s="6">
        <f ca="1">LN((RAND()^(-Results!$E$4))-1)</f>
        <v>2.2783538880339838</v>
      </c>
      <c r="G218" s="6">
        <f ca="1">LN((RAND()^(-Results!$E$4))-1)</f>
        <v>6.091682241565449</v>
      </c>
      <c r="H218" s="6">
        <f t="shared" ca="1" si="24"/>
        <v>3.6146497045498953</v>
      </c>
      <c r="I218" s="10">
        <f ca="1">SUMPRODUCT(J218:O218,Results!B$12:G$12)+Results!$E$5*H218</f>
        <v>-37.63386057369285</v>
      </c>
      <c r="J218" s="10">
        <f ca="1">SUMPRODUCT($A218:$F218,Results!$B$15:$G$15)</f>
        <v>25.775129102492723</v>
      </c>
      <c r="K218" s="10">
        <f ca="1">SUMPRODUCT($A218:$F218,Results!$B$16:$G$16)</f>
        <v>1.9297106323220916</v>
      </c>
      <c r="L218" s="10">
        <f ca="1">SUMPRODUCT($A218:$F218,Results!$B$17:$G$17)</f>
        <v>-11.680031386036166</v>
      </c>
      <c r="M218" s="10">
        <f ca="1">SUMPRODUCT($A218:$F218,Results!$B$18:$G$18)</f>
        <v>-50.70804434866583</v>
      </c>
      <c r="N218" s="10">
        <f ca="1">SUMPRODUCT($A218:$F218,Results!$B$19:$G$19)</f>
        <v>-18.780085124866385</v>
      </c>
      <c r="O218" s="10">
        <f ca="1">SUMPRODUCT($A218:$F218,Results!$B$20:$G$20)</f>
        <v>-23.702236118963846</v>
      </c>
      <c r="P218" s="10" cm="1">
        <f t="array" aca="1" ref="P218" ca="1">SUMPRODUCT(J218:O218,TRANSPOSE(BL$20:BL$25))+$AD$20-$BL$27</f>
        <v>-55.586409180092566</v>
      </c>
      <c r="Q218" s="10" cm="1">
        <f t="array" aca="1" ref="Q218" ca="1">SUMPRODUCT(J218:O218,TRANSPOSE(ES$20:ES$25))+$AD$20-$ES$27</f>
        <v>-59.260892823692885</v>
      </c>
      <c r="R218" s="10">
        <f ca="1">I218-Results!$E$5*H218</f>
        <v>-59.321758800992221</v>
      </c>
      <c r="S218" s="10" cm="1">
        <f t="array" aca="1" ref="S218" ca="1">SUMPRODUCT(J218:O218,TRANSPOSE(AR$28:AR$33))+$AD$20-$AC$26</f>
        <v>-58.332636557751805</v>
      </c>
      <c r="T218" s="10">
        <f ca="1">SUMPRODUCT(J218:O218,Results!K$9:P$9)</f>
        <v>-62.23366016525317</v>
      </c>
      <c r="U218" s="10">
        <f ca="1">SUMPRODUCT(J218:O218,Results!K$9:P$9)+$AD$20-$AC$31</f>
        <v>-62.163064854100838</v>
      </c>
      <c r="V218" s="10">
        <f t="shared" ca="1" si="25"/>
        <v>17.952548606399716</v>
      </c>
      <c r="W218" s="10">
        <f t="shared" ca="1" si="26"/>
        <v>21.627032250000035</v>
      </c>
      <c r="X218" s="10">
        <f t="shared" ca="1" si="27"/>
        <v>21.687898227299371</v>
      </c>
      <c r="Y218" s="10">
        <f t="shared" ca="1" si="28"/>
        <v>20.698775984058955</v>
      </c>
      <c r="Z218" s="10">
        <f t="shared" ca="1" si="29"/>
        <v>-10.941670322398306</v>
      </c>
      <c r="AA218" s="10">
        <f t="shared" ca="1" si="30"/>
        <v>24.529204280407988</v>
      </c>
    </row>
    <row r="219" spans="1:27">
      <c r="A219" s="6">
        <f ca="1">LN((RAND()^(-Results!$E$4))-1)</f>
        <v>5.3730391294732858</v>
      </c>
      <c r="B219" s="6">
        <f ca="1">LN((RAND()^(-Results!$E$4))-1)</f>
        <v>7.3378184007963076</v>
      </c>
      <c r="C219" s="6">
        <f ca="1">LN((RAND()^(-Results!$E$4))-1)</f>
        <v>2.794428793708795</v>
      </c>
      <c r="D219" s="6">
        <f ca="1">LN((RAND()^(-Results!$E$4))-1)</f>
        <v>2.5621975847101055</v>
      </c>
      <c r="E219" s="6">
        <f ca="1">LN((RAND()^(-Results!$E$4))-1)</f>
        <v>0.323703230200866</v>
      </c>
      <c r="F219" s="6">
        <f ca="1">LN((RAND()^(-Results!$E$4))-1)</f>
        <v>2.5948175569389078</v>
      </c>
      <c r="G219" s="6">
        <f ca="1">LN((RAND()^(-Results!$E$4))-1)</f>
        <v>7.6019955667513175</v>
      </c>
      <c r="H219" s="6">
        <f t="shared" ca="1" si="24"/>
        <v>5.1249630297357633</v>
      </c>
      <c r="I219" s="10">
        <f ca="1">SUMPRODUCT(J219:O219,Results!B$12:G$12)+Results!$E$5*H219</f>
        <v>-7.6570463191106697</v>
      </c>
      <c r="J219" s="10">
        <f ca="1">SUMPRODUCT($A219:$F219,Results!$B$15:$G$15)</f>
        <v>0.10225800881712388</v>
      </c>
      <c r="K219" s="10">
        <f ca="1">SUMPRODUCT($A219:$F219,Results!$B$16:$G$16)</f>
        <v>-22.181204939448268</v>
      </c>
      <c r="L219" s="10">
        <f ca="1">SUMPRODUCT($A219:$F219,Results!$B$17:$G$17)</f>
        <v>-4.3217560046738122</v>
      </c>
      <c r="M219" s="10">
        <f ca="1">SUMPRODUCT($A219:$F219,Results!$B$18:$G$18)</f>
        <v>-30.694299860294976</v>
      </c>
      <c r="N219" s="10">
        <f ca="1">SUMPRODUCT($A219:$F219,Results!$B$19:$G$19)</f>
        <v>-6.9204932735897318</v>
      </c>
      <c r="O219" s="10">
        <f ca="1">SUMPRODUCT($A219:$F219,Results!$B$20:$G$20)</f>
        <v>-31.366236123855884</v>
      </c>
      <c r="P219" s="10" cm="1">
        <f t="array" aca="1" ref="P219" ca="1">SUMPRODUCT(J219:O219,TRANSPOSE(BL$20:BL$25))+$AD$20-$BL$27</f>
        <v>-42.75921820638397</v>
      </c>
      <c r="Q219" s="10" cm="1">
        <f t="array" aca="1" ref="Q219" ca="1">SUMPRODUCT(J219:O219,TRANSPOSE(ES$20:ES$25))+$AD$20-$ES$27</f>
        <v>-40.847659367334671</v>
      </c>
      <c r="R219" s="10">
        <f ca="1">I219-Results!$E$5*H219</f>
        <v>-38.40682449752525</v>
      </c>
      <c r="S219" s="10" cm="1">
        <f t="array" aca="1" ref="S219" ca="1">SUMPRODUCT(J219:O219,TRANSPOSE(AR$28:AR$33))+$AD$20-$AC$26</f>
        <v>-40.496403259699484</v>
      </c>
      <c r="T219" s="10">
        <f ca="1">SUMPRODUCT(J219:O219,Results!K$9:P$9)</f>
        <v>-38.364149396218522</v>
      </c>
      <c r="U219" s="10">
        <f ca="1">SUMPRODUCT(J219:O219,Results!K$9:P$9)+$AD$20-$AC$31</f>
        <v>-38.293554085066191</v>
      </c>
      <c r="V219" s="10">
        <f t="shared" ca="1" si="25"/>
        <v>35.1021718872733</v>
      </c>
      <c r="W219" s="10">
        <f t="shared" ca="1" si="26"/>
        <v>33.190613048224002</v>
      </c>
      <c r="X219" s="10">
        <f t="shared" ca="1" si="27"/>
        <v>30.74977817841458</v>
      </c>
      <c r="Y219" s="10">
        <f t="shared" ca="1" si="28"/>
        <v>32.839356940588814</v>
      </c>
      <c r="Z219" s="10">
        <f t="shared" ca="1" si="29"/>
        <v>19.035143932183875</v>
      </c>
      <c r="AA219" s="10">
        <f t="shared" ca="1" si="30"/>
        <v>30.636507765955521</v>
      </c>
    </row>
    <row r="220" spans="1:27">
      <c r="A220" s="6">
        <f ca="1">LN((RAND()^(-Results!$E$4))-1)</f>
        <v>11.772374671811409</v>
      </c>
      <c r="B220" s="6">
        <f ca="1">LN((RAND()^(-Results!$E$4))-1)</f>
        <v>-0.20319567050954454</v>
      </c>
      <c r="C220" s="6">
        <f ca="1">LN((RAND()^(-Results!$E$4))-1)</f>
        <v>1.7392766702676326</v>
      </c>
      <c r="D220" s="6">
        <f ca="1">LN((RAND()^(-Results!$E$4))-1)</f>
        <v>1.9656656471507878</v>
      </c>
      <c r="E220" s="6">
        <f ca="1">LN((RAND()^(-Results!$E$4))-1)</f>
        <v>0.38218202682019076</v>
      </c>
      <c r="F220" s="6">
        <f ca="1">LN((RAND()^(-Results!$E$4))-1)</f>
        <v>-1.6019131609044597</v>
      </c>
      <c r="G220" s="6">
        <f ca="1">LN((RAND()^(-Results!$E$4))-1)</f>
        <v>4.3479237487526863</v>
      </c>
      <c r="H220" s="6">
        <f t="shared" ca="1" si="24"/>
        <v>1.8708912117371326</v>
      </c>
      <c r="I220" s="10">
        <f ca="1">SUMPRODUCT(J220:O220,Results!B$12:G$12)+Results!$E$5*H220</f>
        <v>-18.242399565939145</v>
      </c>
      <c r="J220" s="10">
        <f ca="1">SUMPRODUCT($A220:$F220,Results!$B$15:$G$15)</f>
        <v>-15.968390950514008</v>
      </c>
      <c r="K220" s="10">
        <f ca="1">SUMPRODUCT($A220:$F220,Results!$B$16:$G$16)</f>
        <v>-22.208407898872931</v>
      </c>
      <c r="L220" s="10">
        <f ca="1">SUMPRODUCT($A220:$F220,Results!$B$17:$G$17)</f>
        <v>12.300313950971692</v>
      </c>
      <c r="M220" s="10">
        <f ca="1">SUMPRODUCT($A220:$F220,Results!$B$18:$G$18)</f>
        <v>-2.3494483272633055</v>
      </c>
      <c r="N220" s="10">
        <f ca="1">SUMPRODUCT($A220:$F220,Results!$B$19:$G$19)</f>
        <v>5.1435181558410958</v>
      </c>
      <c r="O220" s="10">
        <f ca="1">SUMPRODUCT($A220:$F220,Results!$B$20:$G$20)</f>
        <v>2.0870647052936571</v>
      </c>
      <c r="P220" s="10" cm="1">
        <f t="array" aca="1" ref="P220" ca="1">SUMPRODUCT(J220:O220,TRANSPOSE(BL$20:BL$25))+$AD$20-$BL$27</f>
        <v>-14.721070939769355</v>
      </c>
      <c r="Q220" s="10" cm="1">
        <f t="array" aca="1" ref="Q220" ca="1">SUMPRODUCT(J220:O220,TRANSPOSE(ES$20:ES$25))+$AD$20-$ES$27</f>
        <v>-23.883714705242951</v>
      </c>
      <c r="R220" s="10">
        <f ca="1">I220-Results!$E$5*H220</f>
        <v>-29.46774683636194</v>
      </c>
      <c r="S220" s="10" cm="1">
        <f t="array" aca="1" ref="S220" ca="1">SUMPRODUCT(J220:O220,TRANSPOSE(AR$28:AR$33))+$AD$20-$AC$26</f>
        <v>11.589017868318805</v>
      </c>
      <c r="T220" s="10">
        <f ca="1">SUMPRODUCT(J220:O220,Results!K$9:P$9)</f>
        <v>-27.376873820664134</v>
      </c>
      <c r="U220" s="10">
        <f ca="1">SUMPRODUCT(J220:O220,Results!K$9:P$9)+$AD$20-$AC$31</f>
        <v>-27.306278509511795</v>
      </c>
      <c r="V220" s="10">
        <f t="shared" ca="1" si="25"/>
        <v>-3.5213286261697903</v>
      </c>
      <c r="W220" s="10">
        <f t="shared" ca="1" si="26"/>
        <v>5.6413151393038063</v>
      </c>
      <c r="X220" s="10">
        <f t="shared" ca="1" si="27"/>
        <v>11.225347270422795</v>
      </c>
      <c r="Y220" s="10">
        <f t="shared" ca="1" si="28"/>
        <v>-29.831417434257951</v>
      </c>
      <c r="Z220" s="10">
        <f t="shared" ca="1" si="29"/>
        <v>8.4497906853553992</v>
      </c>
      <c r="AA220" s="10">
        <f t="shared" ca="1" si="30"/>
        <v>9.0638789435726501</v>
      </c>
    </row>
    <row r="221" spans="1:27">
      <c r="A221" s="6">
        <f ca="1">LN((RAND()^(-Results!$E$4))-1)</f>
        <v>3.5866623059753731</v>
      </c>
      <c r="B221" s="6">
        <f ca="1">LN((RAND()^(-Results!$E$4))-1)</f>
        <v>-5.6017558849551268</v>
      </c>
      <c r="C221" s="6">
        <f ca="1">LN((RAND()^(-Results!$E$4))-1)</f>
        <v>-1.6987847961717537</v>
      </c>
      <c r="D221" s="6">
        <f ca="1">LN((RAND()^(-Results!$E$4))-1)</f>
        <v>3.4556728467950206</v>
      </c>
      <c r="E221" s="6">
        <f ca="1">LN((RAND()^(-Results!$E$4))-1)</f>
        <v>3.5551887467142143</v>
      </c>
      <c r="F221" s="6">
        <f ca="1">LN((RAND()^(-Results!$E$4))-1)</f>
        <v>-0.63594986263102105</v>
      </c>
      <c r="G221" s="6">
        <f ca="1">LN((RAND()^(-Results!$E$4))-1)</f>
        <v>7.975008086303558</v>
      </c>
      <c r="H221" s="6">
        <f t="shared" ca="1" si="24"/>
        <v>5.4979755492880038</v>
      </c>
      <c r="I221" s="10">
        <f ca="1">SUMPRODUCT(J221:O221,Results!B$12:G$12)+Results!$E$5*H221</f>
        <v>50.557412665197894</v>
      </c>
      <c r="J221" s="10">
        <f ca="1">SUMPRODUCT($A221:$F221,Results!$B$15:$G$15)</f>
        <v>-0.7984063113422406</v>
      </c>
      <c r="K221" s="10">
        <f ca="1">SUMPRODUCT($A221:$F221,Results!$B$16:$G$16)</f>
        <v>3.0830804842399075</v>
      </c>
      <c r="L221" s="10">
        <f ca="1">SUMPRODUCT($A221:$F221,Results!$B$17:$G$17)</f>
        <v>13.385606111692633</v>
      </c>
      <c r="M221" s="10">
        <f ca="1">SUMPRODUCT($A221:$F221,Results!$B$18:$G$18)</f>
        <v>26.4933935217542</v>
      </c>
      <c r="N221" s="10">
        <f ca="1">SUMPRODUCT($A221:$F221,Results!$B$19:$G$19)</f>
        <v>3.3593157631618586</v>
      </c>
      <c r="O221" s="10">
        <f ca="1">SUMPRODUCT($A221:$F221,Results!$B$20:$G$20)</f>
        <v>6.5631331033371865</v>
      </c>
      <c r="P221" s="10" cm="1">
        <f t="array" aca="1" ref="P221" ca="1">SUMPRODUCT(J221:O221,TRANSPOSE(BL$20:BL$25))+$AD$20-$BL$27</f>
        <v>30.178609813021456</v>
      </c>
      <c r="Q221" s="10" cm="1">
        <f t="array" aca="1" ref="Q221" ca="1">SUMPRODUCT(J221:O221,TRANSPOSE(ES$20:ES$25))+$AD$20-$ES$27</f>
        <v>25.009076459372906</v>
      </c>
      <c r="R221" s="10">
        <f ca="1">I221-Results!$E$5*H221</f>
        <v>17.569559369469872</v>
      </c>
      <c r="S221" s="10" cm="1">
        <f t="array" aca="1" ref="S221" ca="1">SUMPRODUCT(J221:O221,TRANSPOSE(AR$28:AR$33))+$AD$20-$AC$26</f>
        <v>36.867028920600092</v>
      </c>
      <c r="T221" s="10">
        <f ca="1">SUMPRODUCT(J221:O221,Results!K$9:P$9)</f>
        <v>20.657775258172769</v>
      </c>
      <c r="U221" s="10">
        <f ca="1">SUMPRODUCT(J221:O221,Results!K$9:P$9)+$AD$20-$AC$31</f>
        <v>20.728370569325108</v>
      </c>
      <c r="V221" s="10">
        <f t="shared" ca="1" si="25"/>
        <v>20.378802852176438</v>
      </c>
      <c r="W221" s="10">
        <f t="shared" ca="1" si="26"/>
        <v>25.548336205824988</v>
      </c>
      <c r="X221" s="10">
        <f t="shared" ca="1" si="27"/>
        <v>32.987853295728023</v>
      </c>
      <c r="Y221" s="10">
        <f t="shared" ca="1" si="28"/>
        <v>13.690383744597803</v>
      </c>
      <c r="Z221" s="10">
        <f t="shared" ca="1" si="29"/>
        <v>77.249602916492435</v>
      </c>
      <c r="AA221" s="10">
        <f t="shared" ca="1" si="30"/>
        <v>29.829042095872786</v>
      </c>
    </row>
    <row r="222" spans="1:27">
      <c r="A222" s="6">
        <f ca="1">LN((RAND()^(-Results!$E$4))-1)</f>
        <v>0.33300855263359791</v>
      </c>
      <c r="B222" s="6">
        <f ca="1">LN((RAND()^(-Results!$E$4))-1)</f>
        <v>-6.0235378238489865</v>
      </c>
      <c r="C222" s="6">
        <f ca="1">LN((RAND()^(-Results!$E$4))-1)</f>
        <v>6.5066366542494833</v>
      </c>
      <c r="D222" s="6">
        <f ca="1">LN((RAND()^(-Results!$E$4))-1)</f>
        <v>-2.1660403218487594</v>
      </c>
      <c r="E222" s="6">
        <f ca="1">LN((RAND()^(-Results!$E$4))-1)</f>
        <v>-0.58924215634722199</v>
      </c>
      <c r="F222" s="6">
        <f ca="1">LN((RAND()^(-Results!$E$4))-1)</f>
        <v>1.7426464266191763</v>
      </c>
      <c r="G222" s="6">
        <f ca="1">LN((RAND()^(-Results!$E$4))-1)</f>
        <v>0.42810050985009551</v>
      </c>
      <c r="H222" s="6">
        <f t="shared" ca="1" si="24"/>
        <v>-2.0489320271654581</v>
      </c>
      <c r="I222" s="10">
        <f ca="1">SUMPRODUCT(J222:O222,Results!B$12:G$12)+Results!$E$5*H222</f>
        <v>-65.365255180623492</v>
      </c>
      <c r="J222" s="10">
        <f ca="1">SUMPRODUCT($A222:$F222,Results!$B$15:$G$15)</f>
        <v>23.603654092823096</v>
      </c>
      <c r="K222" s="10">
        <f ca="1">SUMPRODUCT($A222:$F222,Results!$B$16:$G$16)</f>
        <v>10.015074259974874</v>
      </c>
      <c r="L222" s="10">
        <f ca="1">SUMPRODUCT($A222:$F222,Results!$B$17:$G$17)</f>
        <v>-6.880277248150624</v>
      </c>
      <c r="M222" s="10">
        <f ca="1">SUMPRODUCT($A222:$F222,Results!$B$18:$G$18)</f>
        <v>-19.910188343448649</v>
      </c>
      <c r="N222" s="10">
        <f ca="1">SUMPRODUCT($A222:$F222,Results!$B$19:$G$19)</f>
        <v>-0.27720984966078166</v>
      </c>
      <c r="O222" s="10">
        <f ca="1">SUMPRODUCT($A222:$F222,Results!$B$20:$G$20)</f>
        <v>14.548614447002898</v>
      </c>
      <c r="P222" s="10" cm="1">
        <f t="array" aca="1" ref="P222" ca="1">SUMPRODUCT(J222:O222,TRANSPOSE(BL$20:BL$25))+$AD$20-$BL$27</f>
        <v>-43.528918613111706</v>
      </c>
      <c r="Q222" s="10" cm="1">
        <f t="array" aca="1" ref="Q222" ca="1">SUMPRODUCT(J222:O222,TRANSPOSE(ES$20:ES$25))+$AD$20-$ES$27</f>
        <v>-53.837097317257786</v>
      </c>
      <c r="R222" s="10">
        <f ca="1">I222-Results!$E$5*H222</f>
        <v>-53.07166301763074</v>
      </c>
      <c r="S222" s="10" cm="1">
        <f t="array" aca="1" ref="S222" ca="1">SUMPRODUCT(J222:O222,TRANSPOSE(AR$28:AR$33))+$AD$20-$AC$26</f>
        <v>-25.354452908295691</v>
      </c>
      <c r="T222" s="10">
        <f ca="1">SUMPRODUCT(J222:O222,Results!K$9:P$9)</f>
        <v>-56.142119614184303</v>
      </c>
      <c r="U222" s="10">
        <f ca="1">SUMPRODUCT(J222:O222,Results!K$9:P$9)+$AD$20-$AC$31</f>
        <v>-56.071524303031964</v>
      </c>
      <c r="V222" s="10">
        <f t="shared" ca="1" si="25"/>
        <v>-21.836336567511786</v>
      </c>
      <c r="W222" s="10">
        <f t="shared" ca="1" si="26"/>
        <v>-11.528157863365706</v>
      </c>
      <c r="X222" s="10">
        <f t="shared" ca="1" si="27"/>
        <v>-12.293592162992752</v>
      </c>
      <c r="Y222" s="10">
        <f t="shared" ca="1" si="28"/>
        <v>-40.010802272327801</v>
      </c>
      <c r="Z222" s="10">
        <f t="shared" ca="1" si="29"/>
        <v>-38.673064929328945</v>
      </c>
      <c r="AA222" s="10">
        <f t="shared" ca="1" si="30"/>
        <v>-9.2937308775915284</v>
      </c>
    </row>
    <row r="223" spans="1:27">
      <c r="A223" s="6">
        <f ca="1">LN((RAND()^(-Results!$E$4))-1)</f>
        <v>-0.83324682990260923</v>
      </c>
      <c r="B223" s="6">
        <f ca="1">LN((RAND()^(-Results!$E$4))-1)</f>
        <v>0.17350136836246091</v>
      </c>
      <c r="C223" s="6">
        <f ca="1">LN((RAND()^(-Results!$E$4))-1)</f>
        <v>-2.1687792369351042</v>
      </c>
      <c r="D223" s="6">
        <f ca="1">LN((RAND()^(-Results!$E$4))-1)</f>
        <v>0.86929099792713793</v>
      </c>
      <c r="E223" s="6">
        <f ca="1">LN((RAND()^(-Results!$E$4))-1)</f>
        <v>-0.64379467765730347</v>
      </c>
      <c r="F223" s="6">
        <f ca="1">LN((RAND()^(-Results!$E$4))-1)</f>
        <v>0.99202443485256098</v>
      </c>
      <c r="G223" s="6">
        <f ca="1">LN((RAND()^(-Results!$E$4))-1)</f>
        <v>2.6487504855471493</v>
      </c>
      <c r="H223" s="6">
        <f t="shared" ca="1" si="24"/>
        <v>0.17171794853159561</v>
      </c>
      <c r="I223" s="10">
        <f ca="1">SUMPRODUCT(J223:O223,Results!B$12:G$12)+Results!$E$5*H223</f>
        <v>10.762751275695297</v>
      </c>
      <c r="J223" s="10">
        <f ca="1">SUMPRODUCT($A223:$F223,Results!$B$15:$G$15)</f>
        <v>1.1846454893057179</v>
      </c>
      <c r="K223" s="10">
        <f ca="1">SUMPRODUCT($A223:$F223,Results!$B$16:$G$16)</f>
        <v>-0.78632002893711472</v>
      </c>
      <c r="L223" s="10">
        <f ca="1">SUMPRODUCT($A223:$F223,Results!$B$17:$G$17)</f>
        <v>0.98157610216147984</v>
      </c>
      <c r="M223" s="10">
        <f ca="1">SUMPRODUCT($A223:$F223,Results!$B$18:$G$18)</f>
        <v>6.8449327124188395</v>
      </c>
      <c r="N223" s="10">
        <f ca="1">SUMPRODUCT($A223:$F223,Results!$B$19:$G$19)</f>
        <v>-1.3394509298425394E-2</v>
      </c>
      <c r="O223" s="10">
        <f ca="1">SUMPRODUCT($A223:$F223,Results!$B$20:$G$20)</f>
        <v>-4.6838129096021852</v>
      </c>
      <c r="P223" s="10" cm="1">
        <f t="array" aca="1" ref="P223" ca="1">SUMPRODUCT(J223:O223,TRANSPOSE(BL$20:BL$25))+$AD$20-$BL$27</f>
        <v>5.9124908164906103</v>
      </c>
      <c r="Q223" s="10" cm="1">
        <f t="array" aca="1" ref="Q223" ca="1">SUMPRODUCT(J223:O223,TRANSPOSE(ES$20:ES$25))+$AD$20-$ES$27</f>
        <v>8.0727053617867952</v>
      </c>
      <c r="R223" s="10">
        <f ca="1">I223-Results!$E$5*H223</f>
        <v>9.7324435845057238</v>
      </c>
      <c r="S223" s="10" cm="1">
        <f t="array" aca="1" ref="S223" ca="1">SUMPRODUCT(J223:O223,TRANSPOSE(AR$28:AR$33))+$AD$20-$AC$26</f>
        <v>3.7196590228619506</v>
      </c>
      <c r="T223" s="10">
        <f ca="1">SUMPRODUCT(J223:O223,Results!K$9:P$9)</f>
        <v>10.677124402934048</v>
      </c>
      <c r="U223" s="10">
        <f ca="1">SUMPRODUCT(J223:O223,Results!K$9:P$9)+$AD$20-$AC$31</f>
        <v>10.747719714086386</v>
      </c>
      <c r="V223" s="10">
        <f t="shared" ca="1" si="25"/>
        <v>4.8502604592046872</v>
      </c>
      <c r="W223" s="10">
        <f t="shared" ca="1" si="26"/>
        <v>2.6900459139085022</v>
      </c>
      <c r="X223" s="10">
        <f t="shared" ca="1" si="27"/>
        <v>1.0303076911895737</v>
      </c>
      <c r="Y223" s="10">
        <f t="shared" ca="1" si="28"/>
        <v>7.0430922528333468</v>
      </c>
      <c r="Z223" s="10">
        <f t="shared" ca="1" si="29"/>
        <v>37.454941526989842</v>
      </c>
      <c r="AA223" s="10">
        <f t="shared" ca="1" si="30"/>
        <v>1.5031561608910948E-2</v>
      </c>
    </row>
    <row r="224" spans="1:27">
      <c r="A224" s="6">
        <f ca="1">LN((RAND()^(-Results!$E$4))-1)</f>
        <v>5.1323187346040271</v>
      </c>
      <c r="B224" s="6">
        <f ca="1">LN((RAND()^(-Results!$E$4))-1)</f>
        <v>3.4745574285990175</v>
      </c>
      <c r="C224" s="6">
        <f ca="1">LN((RAND()^(-Results!$E$4))-1)</f>
        <v>1.8586862830944897</v>
      </c>
      <c r="D224" s="6">
        <f ca="1">LN((RAND()^(-Results!$E$4))-1)</f>
        <v>-3.216402862905118</v>
      </c>
      <c r="E224" s="6">
        <f ca="1">LN((RAND()^(-Results!$E$4))-1)</f>
        <v>8.4682218750496698</v>
      </c>
      <c r="F224" s="6">
        <f ca="1">LN((RAND()^(-Results!$E$4))-1)</f>
        <v>-1.5078385409597603</v>
      </c>
      <c r="G224" s="6">
        <f ca="1">LN((RAND()^(-Results!$E$4))-1)</f>
        <v>3.4067849151791543</v>
      </c>
      <c r="H224" s="6">
        <f t="shared" ca="1" si="24"/>
        <v>0.92975237816360057</v>
      </c>
      <c r="I224" s="10">
        <f ca="1">SUMPRODUCT(J224:O224,Results!B$12:G$12)+Results!$E$5*H224</f>
        <v>-13.06635236184891</v>
      </c>
      <c r="J224" s="10">
        <f ca="1">SUMPRODUCT($A224:$F224,Results!$B$15:$G$15)</f>
        <v>-19.253414424957288</v>
      </c>
      <c r="K224" s="10">
        <f ca="1">SUMPRODUCT($A224:$F224,Results!$B$16:$G$16)</f>
        <v>-14.24671084282126</v>
      </c>
      <c r="L224" s="10">
        <f ca="1">SUMPRODUCT($A224:$F224,Results!$B$17:$G$17)</f>
        <v>3.6531109185564712</v>
      </c>
      <c r="M224" s="10">
        <f ca="1">SUMPRODUCT($A224:$F224,Results!$B$18:$G$18)</f>
        <v>-1.2349323642934458</v>
      </c>
      <c r="N224" s="10">
        <f ca="1">SUMPRODUCT($A224:$F224,Results!$B$19:$G$19)</f>
        <v>13.361238906485523</v>
      </c>
      <c r="O224" s="10">
        <f ca="1">SUMPRODUCT($A224:$F224,Results!$B$20:$G$20)</f>
        <v>-4.536671536337078E-2</v>
      </c>
      <c r="P224" s="10" cm="1">
        <f t="array" aca="1" ref="P224" ca="1">SUMPRODUCT(J224:O224,TRANSPOSE(BL$20:BL$25))+$AD$20-$BL$27</f>
        <v>-11.592759511449813</v>
      </c>
      <c r="Q224" s="10" cm="1">
        <f t="array" aca="1" ref="Q224" ca="1">SUMPRODUCT(J224:O224,TRANSPOSE(ES$20:ES$25))+$AD$20-$ES$27</f>
        <v>-13.065207646527227</v>
      </c>
      <c r="R224" s="10">
        <f ca="1">I224-Results!$E$5*H224</f>
        <v>-18.644866630830514</v>
      </c>
      <c r="S224" s="10" cm="1">
        <f t="array" aca="1" ref="S224" ca="1">SUMPRODUCT(J224:O224,TRANSPOSE(AR$28:AR$33))+$AD$20-$AC$26</f>
        <v>4.3251768133309909</v>
      </c>
      <c r="T224" s="10">
        <f ca="1">SUMPRODUCT(J224:O224,Results!K$9:P$9)</f>
        <v>-19.29670878117</v>
      </c>
      <c r="U224" s="10">
        <f ca="1">SUMPRODUCT(J224:O224,Results!K$9:P$9)+$AD$20-$AC$31</f>
        <v>-19.226113470017662</v>
      </c>
      <c r="V224" s="10">
        <f t="shared" ca="1" si="25"/>
        <v>-1.4735928503990969</v>
      </c>
      <c r="W224" s="10">
        <f t="shared" ca="1" si="26"/>
        <v>-1.1447153216828099E-3</v>
      </c>
      <c r="X224" s="10">
        <f t="shared" ca="1" si="27"/>
        <v>5.5785142689816034</v>
      </c>
      <c r="Y224" s="10">
        <f t="shared" ca="1" si="28"/>
        <v>-17.391529175179901</v>
      </c>
      <c r="Z224" s="10">
        <f t="shared" ca="1" si="29"/>
        <v>13.625837889445634</v>
      </c>
      <c r="AA224" s="10">
        <f t="shared" ca="1" si="30"/>
        <v>6.1597611081687518</v>
      </c>
    </row>
    <row r="225" spans="1:27">
      <c r="A225" s="6">
        <f ca="1">LN((RAND()^(-Results!$E$4))-1)</f>
        <v>0.16804563537506595</v>
      </c>
      <c r="B225" s="6">
        <f ca="1">LN((RAND()^(-Results!$E$4))-1)</f>
        <v>7.5696517525959699</v>
      </c>
      <c r="C225" s="6">
        <f ca="1">LN((RAND()^(-Results!$E$4))-1)</f>
        <v>4.6155658098005876</v>
      </c>
      <c r="D225" s="6">
        <f ca="1">LN((RAND()^(-Results!$E$4))-1)</f>
        <v>6.7086330818648774</v>
      </c>
      <c r="E225" s="6">
        <f ca="1">LN((RAND()^(-Results!$E$4))-1)</f>
        <v>9.1988565218190477</v>
      </c>
      <c r="F225" s="6">
        <f ca="1">LN((RAND()^(-Results!$E$4))-1)</f>
        <v>2.6698997540132856</v>
      </c>
      <c r="G225" s="6">
        <f ca="1">LN((RAND()^(-Results!$E$4))-1)</f>
        <v>-0.99917039147225917</v>
      </c>
      <c r="H225" s="6">
        <f t="shared" ca="1" si="24"/>
        <v>-3.4762029284878126</v>
      </c>
      <c r="I225" s="10">
        <f ca="1">SUMPRODUCT(J225:O225,Results!B$12:G$12)+Results!$E$5*H225</f>
        <v>-26.591055903336461</v>
      </c>
      <c r="J225" s="10">
        <f ca="1">SUMPRODUCT($A225:$F225,Results!$B$15:$G$15)</f>
        <v>12.183652055641842</v>
      </c>
      <c r="K225" s="10">
        <f ca="1">SUMPRODUCT($A225:$F225,Results!$B$16:$G$16)</f>
        <v>-3.2842378221247599</v>
      </c>
      <c r="L225" s="10">
        <f ca="1">SUMPRODUCT($A225:$F225,Results!$B$17:$G$17)</f>
        <v>-6.0537491684004898</v>
      </c>
      <c r="M225" s="10">
        <f ca="1">SUMPRODUCT($A225:$F225,Results!$B$18:$G$18)</f>
        <v>-27.245666929829312</v>
      </c>
      <c r="N225" s="10">
        <f ca="1">SUMPRODUCT($A225:$F225,Results!$B$19:$G$19)</f>
        <v>-18.471239235329161</v>
      </c>
      <c r="O225" s="10">
        <f ca="1">SUMPRODUCT($A225:$F225,Results!$B$20:$G$20)</f>
        <v>-48.472746076582887</v>
      </c>
      <c r="P225" s="10" cm="1">
        <f t="array" aca="1" ref="P225" ca="1">SUMPRODUCT(J225:O225,TRANSPOSE(BL$20:BL$25))+$AD$20-$BL$27</f>
        <v>-11.334064058742236</v>
      </c>
      <c r="Q225" s="10" cm="1">
        <f t="array" aca="1" ref="Q225" ca="1">SUMPRODUCT(J225:O225,TRANSPOSE(ES$20:ES$25))+$AD$20-$ES$27</f>
        <v>-3.0503955307374433</v>
      </c>
      <c r="R225" s="10">
        <f ca="1">I225-Results!$E$5*H225</f>
        <v>-5.733838332409583</v>
      </c>
      <c r="S225" s="10" cm="1">
        <f t="array" aca="1" ref="S225" ca="1">SUMPRODUCT(J225:O225,TRANSPOSE(AR$28:AR$33))+$AD$20-$AC$26</f>
        <v>-37.255217104153083</v>
      </c>
      <c r="T225" s="10">
        <f ca="1">SUMPRODUCT(J225:O225,Results!K$9:P$9)</f>
        <v>-5.4531942646263563</v>
      </c>
      <c r="U225" s="10">
        <f ca="1">SUMPRODUCT(J225:O225,Results!K$9:P$9)+$AD$20-$AC$31</f>
        <v>-5.3825989534740195</v>
      </c>
      <c r="V225" s="10">
        <f t="shared" ca="1" si="25"/>
        <v>-15.256991844594225</v>
      </c>
      <c r="W225" s="10">
        <f t="shared" ca="1" si="26"/>
        <v>-23.540660372599017</v>
      </c>
      <c r="X225" s="10">
        <f t="shared" ca="1" si="27"/>
        <v>-20.857217570926878</v>
      </c>
      <c r="Y225" s="10">
        <f t="shared" ca="1" si="28"/>
        <v>10.664161200816622</v>
      </c>
      <c r="Z225" s="10">
        <f t="shared" ca="1" si="29"/>
        <v>0.10113434795808374</v>
      </c>
      <c r="AA225" s="10">
        <f t="shared" ca="1" si="30"/>
        <v>-21.208456949862441</v>
      </c>
    </row>
    <row r="226" spans="1:27">
      <c r="A226" s="6">
        <f ca="1">LN((RAND()^(-Results!$E$4))-1)</f>
        <v>0.15234958288582531</v>
      </c>
      <c r="B226" s="6">
        <f ca="1">LN((RAND()^(-Results!$E$4))-1)</f>
        <v>-0.62927856624249623</v>
      </c>
      <c r="C226" s="6">
        <f ca="1">LN((RAND()^(-Results!$E$4))-1)</f>
        <v>0.76833754890518702</v>
      </c>
      <c r="D226" s="6">
        <f ca="1">LN((RAND()^(-Results!$E$4))-1)</f>
        <v>-3.4365789415843815</v>
      </c>
      <c r="E226" s="6">
        <f ca="1">LN((RAND()^(-Results!$E$4))-1)</f>
        <v>0.73907751339561112</v>
      </c>
      <c r="F226" s="6">
        <f ca="1">LN((RAND()^(-Results!$E$4))-1)</f>
        <v>8.6877213971938747E-2</v>
      </c>
      <c r="G226" s="6">
        <f ca="1">LN((RAND()^(-Results!$E$4))-1)</f>
        <v>-2.3509845847418216</v>
      </c>
      <c r="H226" s="6">
        <f t="shared" ca="1" si="24"/>
        <v>-4.8280171217573749</v>
      </c>
      <c r="I226" s="10">
        <f ca="1">SUMPRODUCT(J226:O226,Results!B$12:G$12)+Results!$E$5*H226</f>
        <v>-45.506870643371833</v>
      </c>
      <c r="J226" s="10">
        <f ca="1">SUMPRODUCT($A226:$F226,Results!$B$15:$G$15)</f>
        <v>-1.5542035977591733</v>
      </c>
      <c r="K226" s="10">
        <f ca="1">SUMPRODUCT($A226:$F226,Results!$B$16:$G$16)</f>
        <v>-1.3720947927130462</v>
      </c>
      <c r="L226" s="10">
        <f ca="1">SUMPRODUCT($A226:$F226,Results!$B$17:$G$17)</f>
        <v>-1.9937094339709365</v>
      </c>
      <c r="M226" s="10">
        <f ca="1">SUMPRODUCT($A226:$F226,Results!$B$18:$G$18)</f>
        <v>-1.6079161492130252</v>
      </c>
      <c r="N226" s="10">
        <f ca="1">SUMPRODUCT($A226:$F226,Results!$B$19:$G$19)</f>
        <v>7.7923156723254356</v>
      </c>
      <c r="O226" s="10">
        <f ca="1">SUMPRODUCT($A226:$F226,Results!$B$20:$G$20)</f>
        <v>9.3627598758679031</v>
      </c>
      <c r="P226" s="10" cm="1">
        <f t="array" aca="1" ref="P226" ca="1">SUMPRODUCT(J226:O226,TRANSPOSE(BL$20:BL$25))+$AD$20-$BL$27</f>
        <v>-15.435829313529275</v>
      </c>
      <c r="Q226" s="10" cm="1">
        <f t="array" aca="1" ref="Q226" ca="1">SUMPRODUCT(J226:O226,TRANSPOSE(ES$20:ES$25))+$AD$20-$ES$27</f>
        <v>-17.648010858377305</v>
      </c>
      <c r="R226" s="10">
        <f ca="1">I226-Results!$E$5*H226</f>
        <v>-16.538767912827584</v>
      </c>
      <c r="S226" s="10" cm="1">
        <f t="array" aca="1" ref="S226" ca="1">SUMPRODUCT(J226:O226,TRANSPOSE(AR$28:AR$33))+$AD$20-$AC$26</f>
        <v>-3.1980516117228923</v>
      </c>
      <c r="T226" s="10">
        <f ca="1">SUMPRODUCT(J226:O226,Results!K$9:P$9)</f>
        <v>-17.913312265459101</v>
      </c>
      <c r="U226" s="10">
        <f ca="1">SUMPRODUCT(J226:O226,Results!K$9:P$9)+$AD$20-$AC$31</f>
        <v>-17.842716954306763</v>
      </c>
      <c r="V226" s="10">
        <f t="shared" ca="1" si="25"/>
        <v>-30.071041329842558</v>
      </c>
      <c r="W226" s="10">
        <f t="shared" ca="1" si="26"/>
        <v>-27.858859784994529</v>
      </c>
      <c r="X226" s="10">
        <f t="shared" ca="1" si="27"/>
        <v>-28.968102730544249</v>
      </c>
      <c r="Y226" s="10">
        <f t="shared" ca="1" si="28"/>
        <v>-42.308819031648937</v>
      </c>
      <c r="Z226" s="10">
        <f t="shared" ca="1" si="29"/>
        <v>-18.814680392077289</v>
      </c>
      <c r="AA226" s="10">
        <f t="shared" ca="1" si="30"/>
        <v>-27.664153689065071</v>
      </c>
    </row>
    <row r="227" spans="1:27">
      <c r="A227" s="6">
        <f ca="1">LN((RAND()^(-Results!$E$4))-1)</f>
        <v>6.240502433079282</v>
      </c>
      <c r="B227" s="6">
        <f ca="1">LN((RAND()^(-Results!$E$4))-1)</f>
        <v>0.53043309591769749</v>
      </c>
      <c r="C227" s="6">
        <f ca="1">LN((RAND()^(-Results!$E$4))-1)</f>
        <v>2.3653595741616451</v>
      </c>
      <c r="D227" s="6">
        <f ca="1">LN((RAND()^(-Results!$E$4))-1)</f>
        <v>1.3142438593585055</v>
      </c>
      <c r="E227" s="6">
        <f ca="1">LN((RAND()^(-Results!$E$4))-1)</f>
        <v>0.81287433168221968</v>
      </c>
      <c r="F227" s="6">
        <f ca="1">LN((RAND()^(-Results!$E$4))-1)</f>
        <v>2.3681260351103539</v>
      </c>
      <c r="G227" s="6">
        <f ca="1">LN((RAND()^(-Results!$E$4))-1)</f>
        <v>0.91616013012677222</v>
      </c>
      <c r="H227" s="6">
        <f t="shared" ca="1" si="24"/>
        <v>-1.5608724068887816</v>
      </c>
      <c r="I227" s="10">
        <f ca="1">SUMPRODUCT(J227:O227,Results!B$12:G$12)+Results!$E$5*H227</f>
        <v>-50.854348312513892</v>
      </c>
      <c r="J227" s="10">
        <f ca="1">SUMPRODUCT($A227:$F227,Results!$B$15:$G$15)</f>
        <v>4.4379069955117849</v>
      </c>
      <c r="K227" s="10">
        <f ca="1">SUMPRODUCT($A227:$F227,Results!$B$16:$G$16)</f>
        <v>-14.842769724667178</v>
      </c>
      <c r="L227" s="10">
        <f ca="1">SUMPRODUCT($A227:$F227,Results!$B$17:$G$17)</f>
        <v>1.4484297366895214</v>
      </c>
      <c r="M227" s="10">
        <f ca="1">SUMPRODUCT($A227:$F227,Results!$B$18:$G$18)</f>
        <v>-13.201598242202083</v>
      </c>
      <c r="N227" s="10">
        <f ca="1">SUMPRODUCT($A227:$F227,Results!$B$19:$G$19)</f>
        <v>1.3172713773539928</v>
      </c>
      <c r="O227" s="10">
        <f ca="1">SUMPRODUCT($A227:$F227,Results!$B$20:$G$20)</f>
        <v>-10.59933493842135</v>
      </c>
      <c r="P227" s="10" cm="1">
        <f t="array" aca="1" ref="P227" ca="1">SUMPRODUCT(J227:O227,TRANSPOSE(BL$20:BL$25))+$AD$20-$BL$27</f>
        <v>-34.757018026453089</v>
      </c>
      <c r="Q227" s="10" cm="1">
        <f t="array" aca="1" ref="Q227" ca="1">SUMPRODUCT(J227:O227,TRANSPOSE(ES$20:ES$25))+$AD$20-$ES$27</f>
        <v>-40.203363898676841</v>
      </c>
      <c r="R227" s="10">
        <f ca="1">I227-Results!$E$5*H227</f>
        <v>-41.489113871181203</v>
      </c>
      <c r="S227" s="10" cm="1">
        <f t="array" aca="1" ref="S227" ca="1">SUMPRODUCT(J227:O227,TRANSPOSE(AR$28:AR$33))+$AD$20-$AC$26</f>
        <v>-18.818150827276888</v>
      </c>
      <c r="T227" s="10">
        <f ca="1">SUMPRODUCT(J227:O227,Results!K$9:P$9)</f>
        <v>-41.052338548085515</v>
      </c>
      <c r="U227" s="10">
        <f ca="1">SUMPRODUCT(J227:O227,Results!K$9:P$9)+$AD$20-$AC$31</f>
        <v>-40.981743236933184</v>
      </c>
      <c r="V227" s="10">
        <f t="shared" ca="1" si="25"/>
        <v>-16.097330286060803</v>
      </c>
      <c r="W227" s="10">
        <f t="shared" ca="1" si="26"/>
        <v>-10.650984413837051</v>
      </c>
      <c r="X227" s="10">
        <f t="shared" ca="1" si="27"/>
        <v>-9.3652344413326887</v>
      </c>
      <c r="Y227" s="10">
        <f t="shared" ca="1" si="28"/>
        <v>-32.036197485237004</v>
      </c>
      <c r="Z227" s="10">
        <f t="shared" ca="1" si="29"/>
        <v>-24.162158061219348</v>
      </c>
      <c r="AA227" s="10">
        <f t="shared" ca="1" si="30"/>
        <v>-9.872605075580708</v>
      </c>
    </row>
    <row r="228" spans="1:27">
      <c r="A228" s="6">
        <f ca="1">LN((RAND()^(-Results!$E$4))-1)</f>
        <v>2.3406206266798879</v>
      </c>
      <c r="B228" s="6">
        <f ca="1">LN((RAND()^(-Results!$E$4))-1)</f>
        <v>1.8089284896891149</v>
      </c>
      <c r="C228" s="6">
        <f ca="1">LN((RAND()^(-Results!$E$4))-1)</f>
        <v>1.7408378176380979</v>
      </c>
      <c r="D228" s="6">
        <f ca="1">LN((RAND()^(-Results!$E$4))-1)</f>
        <v>0.21772182103806145</v>
      </c>
      <c r="E228" s="6">
        <f ca="1">LN((RAND()^(-Results!$E$4))-1)</f>
        <v>0.64808378188793592</v>
      </c>
      <c r="F228" s="6">
        <f ca="1">LN((RAND()^(-Results!$E$4))-1)</f>
        <v>4.5550202557937514</v>
      </c>
      <c r="G228" s="6">
        <f ca="1">LN((RAND()^(-Results!$E$4))-1)</f>
        <v>1.0309522898962329</v>
      </c>
      <c r="H228" s="6">
        <f t="shared" ca="1" si="24"/>
        <v>-1.4460802471193208</v>
      </c>
      <c r="I228" s="10">
        <f ca="1">SUMPRODUCT(J228:O228,Results!B$12:G$12)+Results!$E$5*H228</f>
        <v>-52.315363691339329</v>
      </c>
      <c r="J228" s="10">
        <f ca="1">SUMPRODUCT($A228:$F228,Results!$B$15:$G$15)</f>
        <v>13.201464512095839</v>
      </c>
      <c r="K228" s="10">
        <f ca="1">SUMPRODUCT($A228:$F228,Results!$B$16:$G$16)</f>
        <v>-11.634647797233832</v>
      </c>
      <c r="L228" s="10">
        <f ca="1">SUMPRODUCT($A228:$F228,Results!$B$17:$G$17)</f>
        <v>-5.3020777359310145</v>
      </c>
      <c r="M228" s="10">
        <f ca="1">SUMPRODUCT($A228:$F228,Results!$B$18:$G$18)</f>
        <v>-17.506107247585614</v>
      </c>
      <c r="N228" s="10">
        <f ca="1">SUMPRODUCT($A228:$F228,Results!$B$19:$G$19)</f>
        <v>0.6108033484733999</v>
      </c>
      <c r="O228" s="10">
        <f ca="1">SUMPRODUCT($A228:$F228,Results!$B$20:$G$20)</f>
        <v>-17.710890447255128</v>
      </c>
      <c r="P228" s="10" cm="1">
        <f t="array" aca="1" ref="P228" ca="1">SUMPRODUCT(J228:O228,TRANSPOSE(BL$20:BL$25))+$AD$20-$BL$27</f>
        <v>-44.098676108148929</v>
      </c>
      <c r="Q228" s="10" cm="1">
        <f t="array" aca="1" ref="Q228" ca="1">SUMPRODUCT(J228:O228,TRANSPOSE(ES$20:ES$25))+$AD$20-$ES$27</f>
        <v>-45.85613774177412</v>
      </c>
      <c r="R228" s="10">
        <f ca="1">I228-Results!$E$5*H228</f>
        <v>-43.6388822086234</v>
      </c>
      <c r="S228" s="10" cm="1">
        <f t="array" aca="1" ref="S228" ca="1">SUMPRODUCT(J228:O228,TRANSPOSE(AR$28:AR$33))+$AD$20-$AC$26</f>
        <v>-35.114859289502441</v>
      </c>
      <c r="T228" s="10">
        <f ca="1">SUMPRODUCT(J228:O228,Results!K$9:P$9)</f>
        <v>-44.191948821823388</v>
      </c>
      <c r="U228" s="10">
        <f ca="1">SUMPRODUCT(J228:O228,Results!K$9:P$9)+$AD$20-$AC$31</f>
        <v>-44.121353510671057</v>
      </c>
      <c r="V228" s="10">
        <f t="shared" ca="1" si="25"/>
        <v>-8.2166875831903994</v>
      </c>
      <c r="W228" s="10">
        <f t="shared" ca="1" si="26"/>
        <v>-6.4592259495652087</v>
      </c>
      <c r="X228" s="10">
        <f t="shared" ca="1" si="27"/>
        <v>-8.6764814827159285</v>
      </c>
      <c r="Y228" s="10">
        <f t="shared" ca="1" si="28"/>
        <v>-17.200504401836888</v>
      </c>
      <c r="Z228" s="10">
        <f t="shared" ca="1" si="29"/>
        <v>-25.623173440044784</v>
      </c>
      <c r="AA228" s="10">
        <f t="shared" ca="1" si="30"/>
        <v>-8.1940101806682719</v>
      </c>
    </row>
    <row r="229" spans="1:27">
      <c r="A229" s="6">
        <f ca="1">LN((RAND()^(-Results!$E$4))-1)</f>
        <v>1.2899709163363795</v>
      </c>
      <c r="B229" s="6">
        <f ca="1">LN((RAND()^(-Results!$E$4))-1)</f>
        <v>6.4713066277014937</v>
      </c>
      <c r="C229" s="6">
        <f ca="1">LN((RAND()^(-Results!$E$4))-1)</f>
        <v>1.3370453925999715</v>
      </c>
      <c r="D229" s="6">
        <f ca="1">LN((RAND()^(-Results!$E$4))-1)</f>
        <v>1.1056992073743497</v>
      </c>
      <c r="E229" s="6">
        <f ca="1">LN((RAND()^(-Results!$E$4))-1)</f>
        <v>3.2896753800498235</v>
      </c>
      <c r="F229" s="6">
        <f ca="1">LN((RAND()^(-Results!$E$4))-1)</f>
        <v>6.5967121761881993</v>
      </c>
      <c r="G229" s="6">
        <f ca="1">LN((RAND()^(-Results!$E$4))-1)</f>
        <v>2.2368724269249896</v>
      </c>
      <c r="H229" s="6">
        <f t="shared" ca="1" si="24"/>
        <v>-0.24016011009056415</v>
      </c>
      <c r="I229" s="10">
        <f ca="1">SUMPRODUCT(J229:O229,Results!B$12:G$12)+Results!$E$5*H229</f>
        <v>-46.37236613164135</v>
      </c>
      <c r="J229" s="10">
        <f ca="1">SUMPRODUCT($A229:$F229,Results!$B$15:$G$15)</f>
        <v>14.86031316230731</v>
      </c>
      <c r="K229" s="10">
        <f ca="1">SUMPRODUCT($A229:$F229,Results!$B$16:$G$16)</f>
        <v>-17.547225950996747</v>
      </c>
      <c r="L229" s="10">
        <f ca="1">SUMPRODUCT($A229:$F229,Results!$B$17:$G$17)</f>
        <v>-9.4709248816685818</v>
      </c>
      <c r="M229" s="10">
        <f ca="1">SUMPRODUCT($A229:$F229,Results!$B$18:$G$18)</f>
        <v>-25.233723475153184</v>
      </c>
      <c r="N229" s="10">
        <f ca="1">SUMPRODUCT($A229:$F229,Results!$B$19:$G$19)</f>
        <v>-1.9516969394563777</v>
      </c>
      <c r="O229" s="10">
        <f ca="1">SUMPRODUCT($A229:$F229,Results!$B$20:$G$20)</f>
        <v>-38.610621908341088</v>
      </c>
      <c r="P229" s="10" cm="1">
        <f t="array" aca="1" ref="P229" ca="1">SUMPRODUCT(J229:O229,TRANSPOSE(BL$20:BL$25))+$AD$20-$BL$27</f>
        <v>-52.163599709995644</v>
      </c>
      <c r="Q229" s="10" cm="1">
        <f t="array" aca="1" ref="Q229" ca="1">SUMPRODUCT(J229:O229,TRANSPOSE(ES$20:ES$25))+$AD$20-$ES$27</f>
        <v>-48.252320087518271</v>
      </c>
      <c r="R229" s="10">
        <f ca="1">I229-Results!$E$5*H229</f>
        <v>-44.931405471097968</v>
      </c>
      <c r="S229" s="10" cm="1">
        <f t="array" aca="1" ref="S229" ca="1">SUMPRODUCT(J229:O229,TRANSPOSE(AR$28:AR$33))+$AD$20-$AC$26</f>
        <v>-53.242679095736655</v>
      </c>
      <c r="T229" s="10">
        <f ca="1">SUMPRODUCT(J229:O229,Results!K$9:P$9)</f>
        <v>-45.463730499590625</v>
      </c>
      <c r="U229" s="10">
        <f ca="1">SUMPRODUCT(J229:O229,Results!K$9:P$9)+$AD$20-$AC$31</f>
        <v>-45.393135188438293</v>
      </c>
      <c r="V229" s="10">
        <f t="shared" ca="1" si="25"/>
        <v>5.7912335783542943</v>
      </c>
      <c r="W229" s="10">
        <f t="shared" ca="1" si="26"/>
        <v>1.8799539558769212</v>
      </c>
      <c r="X229" s="10">
        <f t="shared" ca="1" si="27"/>
        <v>-1.4409606605433822</v>
      </c>
      <c r="Y229" s="10">
        <f t="shared" ca="1" si="28"/>
        <v>6.8703129640953051</v>
      </c>
      <c r="Z229" s="10">
        <f t="shared" ca="1" si="29"/>
        <v>-19.680175880346805</v>
      </c>
      <c r="AA229" s="10">
        <f t="shared" ca="1" si="30"/>
        <v>-0.97923094320305637</v>
      </c>
    </row>
    <row r="230" spans="1:27">
      <c r="A230" s="6">
        <f ca="1">LN((RAND()^(-Results!$E$4))-1)</f>
        <v>1.0330462167540511</v>
      </c>
      <c r="B230" s="6">
        <f ca="1">LN((RAND()^(-Results!$E$4))-1)</f>
        <v>0.90480822359520574</v>
      </c>
      <c r="C230" s="6">
        <f ca="1">LN((RAND()^(-Results!$E$4))-1)</f>
        <v>6.8182725759360689</v>
      </c>
      <c r="D230" s="6">
        <f ca="1">LN((RAND()^(-Results!$E$4))-1)</f>
        <v>-0.54736159127510109</v>
      </c>
      <c r="E230" s="6">
        <f ca="1">LN((RAND()^(-Results!$E$4))-1)</f>
        <v>5.1765423848105288</v>
      </c>
      <c r="F230" s="6">
        <f ca="1">LN((RAND()^(-Results!$E$4))-1)</f>
        <v>1.4252582223037176</v>
      </c>
      <c r="G230" s="6">
        <f ca="1">LN((RAND()^(-Results!$E$4))-1)</f>
        <v>3.2902173460230464</v>
      </c>
      <c r="H230" s="6">
        <f t="shared" ca="1" si="24"/>
        <v>0.81318480900749268</v>
      </c>
      <c r="I230" s="10">
        <f ca="1">SUMPRODUCT(J230:O230,Results!B$12:G$12)+Results!$E$5*H230</f>
        <v>-37.70295123266726</v>
      </c>
      <c r="J230" s="10">
        <f ca="1">SUMPRODUCT($A230:$F230,Results!$B$15:$G$15)</f>
        <v>13.158792362430123</v>
      </c>
      <c r="K230" s="10">
        <f ca="1">SUMPRODUCT($A230:$F230,Results!$B$16:$G$16)</f>
        <v>1.3065212390832268</v>
      </c>
      <c r="L230" s="10">
        <f ca="1">SUMPRODUCT($A230:$F230,Results!$B$17:$G$17)</f>
        <v>-7.7172846545787541</v>
      </c>
      <c r="M230" s="10">
        <f ca="1">SUMPRODUCT($A230:$F230,Results!$B$18:$G$18)</f>
        <v>-27.282185991358439</v>
      </c>
      <c r="N230" s="10">
        <f ca="1">SUMPRODUCT($A230:$F230,Results!$B$19:$G$19)</f>
        <v>-3.641270413332796</v>
      </c>
      <c r="O230" s="10">
        <f ca="1">SUMPRODUCT($A230:$F230,Results!$B$20:$G$20)</f>
        <v>-8.6938210527059407</v>
      </c>
      <c r="P230" s="10" cm="1">
        <f t="array" aca="1" ref="P230" ca="1">SUMPRODUCT(J230:O230,TRANSPOSE(BL$20:BL$25))+$AD$20-$BL$27</f>
        <v>-38.351995712661413</v>
      </c>
      <c r="Q230" s="10" cm="1">
        <f t="array" aca="1" ref="Q230" ca="1">SUMPRODUCT(J230:O230,TRANSPOSE(ES$20:ES$25))+$AD$20-$ES$27</f>
        <v>-41.349951478143865</v>
      </c>
      <c r="R230" s="10">
        <f ca="1">I230-Results!$E$5*H230</f>
        <v>-42.582060086712218</v>
      </c>
      <c r="S230" s="10" cm="1">
        <f t="array" aca="1" ref="S230" ca="1">SUMPRODUCT(J230:O230,TRANSPOSE(AR$28:AR$33))+$AD$20-$AC$26</f>
        <v>-33.42793496124856</v>
      </c>
      <c r="T230" s="10">
        <f ca="1">SUMPRODUCT(J230:O230,Results!K$9:P$9)</f>
        <v>-45.234123851110468</v>
      </c>
      <c r="U230" s="10">
        <f ca="1">SUMPRODUCT(J230:O230,Results!K$9:P$9)+$AD$20-$AC$31</f>
        <v>-45.163528539958136</v>
      </c>
      <c r="V230" s="10">
        <f t="shared" ca="1" si="25"/>
        <v>0.64904447999415282</v>
      </c>
      <c r="W230" s="10">
        <f t="shared" ca="1" si="26"/>
        <v>3.6470002454766046</v>
      </c>
      <c r="X230" s="10">
        <f t="shared" ca="1" si="27"/>
        <v>4.8791088540449579</v>
      </c>
      <c r="Y230" s="10">
        <f t="shared" ca="1" si="28"/>
        <v>-4.2750162714186999</v>
      </c>
      <c r="Z230" s="10">
        <f t="shared" ca="1" si="29"/>
        <v>-11.010760981372716</v>
      </c>
      <c r="AA230" s="10">
        <f t="shared" ca="1" si="30"/>
        <v>7.4605773072908761</v>
      </c>
    </row>
    <row r="231" spans="1:27">
      <c r="A231" s="6">
        <f ca="1">LN((RAND()^(-Results!$E$4))-1)</f>
        <v>5.2976621493877714</v>
      </c>
      <c r="B231" s="6">
        <f ca="1">LN((RAND()^(-Results!$E$4))-1)</f>
        <v>-0.18362443553594193</v>
      </c>
      <c r="C231" s="6">
        <f ca="1">LN((RAND()^(-Results!$E$4))-1)</f>
        <v>7.3496365210470858</v>
      </c>
      <c r="D231" s="6">
        <f ca="1">LN((RAND()^(-Results!$E$4))-1)</f>
        <v>-0.40767424096200366</v>
      </c>
      <c r="E231" s="6">
        <f ca="1">LN((RAND()^(-Results!$E$4))-1)</f>
        <v>7.2419844733325887</v>
      </c>
      <c r="F231" s="6">
        <f ca="1">LN((RAND()^(-Results!$E$4))-1)</f>
        <v>1.3843688673033026</v>
      </c>
      <c r="G231" s="6">
        <f ca="1">LN((RAND()^(-Results!$E$4))-1)</f>
        <v>8.1482227833034104E-2</v>
      </c>
      <c r="H231" s="6">
        <f t="shared" ca="1" si="24"/>
        <v>-2.3955503091825197</v>
      </c>
      <c r="I231" s="10">
        <f ca="1">SUMPRODUCT(J231:O231,Results!B$12:G$12)+Results!$E$5*H231</f>
        <v>-70.39750637315268</v>
      </c>
      <c r="J231" s="10">
        <f ca="1">SUMPRODUCT($A231:$F231,Results!$B$15:$G$15)</f>
        <v>9.0105104530513707</v>
      </c>
      <c r="K231" s="10">
        <f ca="1">SUMPRODUCT($A231:$F231,Results!$B$16:$G$16)</f>
        <v>-5.8477864834983517</v>
      </c>
      <c r="L231" s="10">
        <f ca="1">SUMPRODUCT($A231:$F231,Results!$B$17:$G$17)</f>
        <v>-2.4973663434737237</v>
      </c>
      <c r="M231" s="10">
        <f ca="1">SUMPRODUCT($A231:$F231,Results!$B$18:$G$18)</f>
        <v>-23.748236265563207</v>
      </c>
      <c r="N231" s="10">
        <f ca="1">SUMPRODUCT($A231:$F231,Results!$B$19:$G$19)</f>
        <v>1.689224053241964</v>
      </c>
      <c r="O231" s="10">
        <f ca="1">SUMPRODUCT($A231:$F231,Results!$B$20:$G$20)</f>
        <v>-6.3977549820352371</v>
      </c>
      <c r="P231" s="10" cm="1">
        <f t="array" aca="1" ref="P231" ca="1">SUMPRODUCT(J231:O231,TRANSPOSE(BL$20:BL$25))+$AD$20-$BL$27</f>
        <v>-43.404934615921555</v>
      </c>
      <c r="Q231" s="10" cm="1">
        <f t="array" aca="1" ref="Q231" ca="1">SUMPRODUCT(J231:O231,TRANSPOSE(ES$20:ES$25))+$AD$20-$ES$27</f>
        <v>-50.850321062991554</v>
      </c>
      <c r="R231" s="10">
        <f ca="1">I231-Results!$E$5*H231</f>
        <v>-56.024204518057559</v>
      </c>
      <c r="S231" s="10" cm="1">
        <f t="array" aca="1" ref="S231" ca="1">SUMPRODUCT(J231:O231,TRANSPOSE(AR$28:AR$33))+$AD$20-$AC$26</f>
        <v>-26.927354770204559</v>
      </c>
      <c r="T231" s="10">
        <f ca="1">SUMPRODUCT(J231:O231,Results!K$9:P$9)</f>
        <v>-57.92414443420104</v>
      </c>
      <c r="U231" s="10">
        <f ca="1">SUMPRODUCT(J231:O231,Results!K$9:P$9)+$AD$20-$AC$31</f>
        <v>-57.853549123048708</v>
      </c>
      <c r="V231" s="10">
        <f t="shared" ca="1" si="25"/>
        <v>-26.992571757231126</v>
      </c>
      <c r="W231" s="10">
        <f t="shared" ca="1" si="26"/>
        <v>-19.547185310161126</v>
      </c>
      <c r="X231" s="10">
        <f t="shared" ca="1" si="27"/>
        <v>-14.373301855095121</v>
      </c>
      <c r="Y231" s="10">
        <f t="shared" ca="1" si="28"/>
        <v>-43.470151602948121</v>
      </c>
      <c r="Z231" s="10">
        <f t="shared" ca="1" si="29"/>
        <v>-43.705316121858132</v>
      </c>
      <c r="AA231" s="10">
        <f t="shared" ca="1" si="30"/>
        <v>-12.543957250103972</v>
      </c>
    </row>
    <row r="232" spans="1:27">
      <c r="A232" s="6">
        <f ca="1">LN((RAND()^(-Results!$E$4))-1)</f>
        <v>4.2452990062358644</v>
      </c>
      <c r="B232" s="6">
        <f ca="1">LN((RAND()^(-Results!$E$4))-1)</f>
        <v>1.0566940001029064</v>
      </c>
      <c r="C232" s="6">
        <f ca="1">LN((RAND()^(-Results!$E$4))-1)</f>
        <v>6.3140074310812695</v>
      </c>
      <c r="D232" s="6">
        <f ca="1">LN((RAND()^(-Results!$E$4))-1)</f>
        <v>3.1169689074264424</v>
      </c>
      <c r="E232" s="6">
        <f ca="1">LN((RAND()^(-Results!$E$4))-1)</f>
        <v>2.9198683377724715</v>
      </c>
      <c r="F232" s="6">
        <f ca="1">LN((RAND()^(-Results!$E$4))-1)</f>
        <v>-0.64533703702884948</v>
      </c>
      <c r="G232" s="6">
        <f ca="1">LN((RAND()^(-Results!$E$4))-1)</f>
        <v>3.0007747540270859</v>
      </c>
      <c r="H232" s="6">
        <f t="shared" ca="1" si="24"/>
        <v>0.52374221701153223</v>
      </c>
      <c r="I232" s="10">
        <f ca="1">SUMPRODUCT(J232:O232,Results!B$12:G$12)+Results!$E$5*H232</f>
        <v>-23.587579462759962</v>
      </c>
      <c r="J232" s="10">
        <f ca="1">SUMPRODUCT($A232:$F232,Results!$B$15:$G$15)</f>
        <v>5.295394843477041</v>
      </c>
      <c r="K232" s="10">
        <f ca="1">SUMPRODUCT($A232:$F232,Results!$B$16:$G$16)</f>
        <v>-2.1675243329492031</v>
      </c>
      <c r="L232" s="10">
        <f ca="1">SUMPRODUCT($A232:$F232,Results!$B$17:$G$17)</f>
        <v>-0.95151160518480793</v>
      </c>
      <c r="M232" s="10">
        <f ca="1">SUMPRODUCT($A232:$F232,Results!$B$18:$G$18)</f>
        <v>-24.333344193209832</v>
      </c>
      <c r="N232" s="10">
        <f ca="1">SUMPRODUCT($A232:$F232,Results!$B$19:$G$19)</f>
        <v>-10.285904074560198</v>
      </c>
      <c r="O232" s="10">
        <f ca="1">SUMPRODUCT($A232:$F232,Results!$B$20:$G$20)</f>
        <v>-10.54252611825536</v>
      </c>
      <c r="P232" s="10" cm="1">
        <f t="array" aca="1" ref="P232" ca="1">SUMPRODUCT(J232:O232,TRANSPOSE(BL$20:BL$25))+$AD$20-$BL$27</f>
        <v>-20.468220242805174</v>
      </c>
      <c r="Q232" s="10" cm="1">
        <f t="array" aca="1" ref="Q232" ca="1">SUMPRODUCT(J232:O232,TRANSPOSE(ES$20:ES$25))+$AD$20-$ES$27</f>
        <v>-23.958453573428514</v>
      </c>
      <c r="R232" s="10">
        <f ca="1">I232-Results!$E$5*H232</f>
        <v>-26.730032764829154</v>
      </c>
      <c r="S232" s="10" cm="1">
        <f t="array" aca="1" ref="S232" ca="1">SUMPRODUCT(J232:O232,TRANSPOSE(AR$28:AR$33))+$AD$20-$AC$26</f>
        <v>-18.415678459689865</v>
      </c>
      <c r="T232" s="10">
        <f ca="1">SUMPRODUCT(J232:O232,Results!K$9:P$9)</f>
        <v>-27.413415842518521</v>
      </c>
      <c r="U232" s="10">
        <f ca="1">SUMPRODUCT(J232:O232,Results!K$9:P$9)+$AD$20-$AC$31</f>
        <v>-27.342820531366183</v>
      </c>
      <c r="V232" s="10">
        <f t="shared" ca="1" si="25"/>
        <v>-3.1193592199547879</v>
      </c>
      <c r="W232" s="10">
        <f t="shared" ca="1" si="26"/>
        <v>0.37087411066855225</v>
      </c>
      <c r="X232" s="10">
        <f t="shared" ca="1" si="27"/>
        <v>3.1424533020691925</v>
      </c>
      <c r="Y232" s="10">
        <f t="shared" ca="1" si="28"/>
        <v>-5.1719010030700971</v>
      </c>
      <c r="Z232" s="10">
        <f t="shared" ca="1" si="29"/>
        <v>3.1046107885345826</v>
      </c>
      <c r="AA232" s="10">
        <f t="shared" ca="1" si="30"/>
        <v>3.755241068606221</v>
      </c>
    </row>
    <row r="233" spans="1:27">
      <c r="A233" s="6">
        <f ca="1">LN((RAND()^(-Results!$E$4))-1)</f>
        <v>5.1840971644361451</v>
      </c>
      <c r="B233" s="6">
        <f ca="1">LN((RAND()^(-Results!$E$4))-1)</f>
        <v>1.8414652157770104</v>
      </c>
      <c r="C233" s="6">
        <f ca="1">LN((RAND()^(-Results!$E$4))-1)</f>
        <v>3.7678928080626557</v>
      </c>
      <c r="D233" s="6">
        <f ca="1">LN((RAND()^(-Results!$E$4))-1)</f>
        <v>0.70204995188048414</v>
      </c>
      <c r="E233" s="6">
        <f ca="1">LN((RAND()^(-Results!$E$4))-1)</f>
        <v>11.534245301588427</v>
      </c>
      <c r="F233" s="6">
        <f ca="1">LN((RAND()^(-Results!$E$4))-1)</f>
        <v>5.758661018980586</v>
      </c>
      <c r="G233" s="6">
        <f ca="1">LN((RAND()^(-Results!$E$4))-1)</f>
        <v>-1.1638876433991812</v>
      </c>
      <c r="H233" s="6">
        <f t="shared" ca="1" si="24"/>
        <v>-3.6409201804147351</v>
      </c>
      <c r="I233" s="10">
        <f ca="1">SUMPRODUCT(J233:O233,Results!B$12:G$12)+Results!$E$5*H233</f>
        <v>-78.299911120882896</v>
      </c>
      <c r="J233" s="10">
        <f ca="1">SUMPRODUCT($A233:$F233,Results!$B$15:$G$15)</f>
        <v>14.042787851517371</v>
      </c>
      <c r="K233" s="10">
        <f ca="1">SUMPRODUCT($A233:$F233,Results!$B$16:$G$16)</f>
        <v>-14.726008369377517</v>
      </c>
      <c r="L233" s="10">
        <f ca="1">SUMPRODUCT($A233:$F233,Results!$B$17:$G$17)</f>
        <v>-1.5207266180979442</v>
      </c>
      <c r="M233" s="10">
        <f ca="1">SUMPRODUCT($A233:$F233,Results!$B$18:$G$18)</f>
        <v>-12.837069278442662</v>
      </c>
      <c r="N233" s="10">
        <f ca="1">SUMPRODUCT($A233:$F233,Results!$B$19:$G$19)</f>
        <v>7.3484933097418299</v>
      </c>
      <c r="O233" s="10">
        <f ca="1">SUMPRODUCT($A233:$F233,Results!$B$20:$G$20)</f>
        <v>-27.539557948413528</v>
      </c>
      <c r="P233" s="10" cm="1">
        <f t="array" aca="1" ref="P233" ca="1">SUMPRODUCT(J233:O233,TRANSPOSE(BL$20:BL$25))+$AD$20-$BL$27</f>
        <v>-46.036155129703822</v>
      </c>
      <c r="Q233" s="10" cm="1">
        <f t="array" aca="1" ref="Q233" ca="1">SUMPRODUCT(J233:O233,TRANSPOSE(ES$20:ES$25))+$AD$20-$ES$27</f>
        <v>-49.816181238974508</v>
      </c>
      <c r="R233" s="10">
        <f ca="1">I233-Results!$E$5*H233</f>
        <v>-56.454390038394486</v>
      </c>
      <c r="S233" s="10" cm="1">
        <f t="array" aca="1" ref="S233" ca="1">SUMPRODUCT(J233:O233,TRANSPOSE(AR$28:AR$33))+$AD$20-$AC$26</f>
        <v>-33.291662899317551</v>
      </c>
      <c r="T233" s="10">
        <f ca="1">SUMPRODUCT(J233:O233,Results!K$9:P$9)</f>
        <v>-56.641675082220949</v>
      </c>
      <c r="U233" s="10">
        <f ca="1">SUMPRODUCT(J233:O233,Results!K$9:P$9)+$AD$20-$AC$31</f>
        <v>-56.571079771068611</v>
      </c>
      <c r="V233" s="10">
        <f t="shared" ca="1" si="25"/>
        <v>-32.263755991179075</v>
      </c>
      <c r="W233" s="10">
        <f t="shared" ca="1" si="26"/>
        <v>-28.483729881908388</v>
      </c>
      <c r="X233" s="10">
        <f t="shared" ca="1" si="27"/>
        <v>-21.845521082488411</v>
      </c>
      <c r="Y233" s="10">
        <f t="shared" ca="1" si="28"/>
        <v>-45.008248221565346</v>
      </c>
      <c r="Z233" s="10">
        <f t="shared" ca="1" si="29"/>
        <v>-51.607720869588348</v>
      </c>
      <c r="AA233" s="10">
        <f t="shared" ca="1" si="30"/>
        <v>-21.728831349814286</v>
      </c>
    </row>
    <row r="234" spans="1:27">
      <c r="A234" s="6">
        <f ca="1">LN((RAND()^(-Results!$E$4))-1)</f>
        <v>3.5127592467035567</v>
      </c>
      <c r="B234" s="6">
        <f ca="1">LN((RAND()^(-Results!$E$4))-1)</f>
        <v>3.0658683287760371</v>
      </c>
      <c r="C234" s="6">
        <f ca="1">LN((RAND()^(-Results!$E$4))-1)</f>
        <v>-0.53816446288442543</v>
      </c>
      <c r="D234" s="6">
        <f ca="1">LN((RAND()^(-Results!$E$4))-1)</f>
        <v>3.8404823254822809</v>
      </c>
      <c r="E234" s="6">
        <f ca="1">LN((RAND()^(-Results!$E$4))-1)</f>
        <v>2.2723253781471455</v>
      </c>
      <c r="F234" s="6">
        <f ca="1">LN((RAND()^(-Results!$E$4))-1)</f>
        <v>2.3810585214277644</v>
      </c>
      <c r="G234" s="6">
        <f ca="1">LN((RAND()^(-Results!$E$4))-1)</f>
        <v>-0.14779729401263725</v>
      </c>
      <c r="H234" s="6">
        <f t="shared" ca="1" si="24"/>
        <v>-2.6248298310281908</v>
      </c>
      <c r="I234" s="10">
        <f ca="1">SUMPRODUCT(J234:O234,Results!B$12:G$12)+Results!$E$5*H234</f>
        <v>-23.06857857232939</v>
      </c>
      <c r="J234" s="10">
        <f ca="1">SUMPRODUCT($A234:$F234,Results!$B$15:$G$15)</f>
        <v>1.5676163348172096</v>
      </c>
      <c r="K234" s="10">
        <f ca="1">SUMPRODUCT($A234:$F234,Results!$B$16:$G$16)</f>
        <v>-12.416241502236455</v>
      </c>
      <c r="L234" s="10">
        <f ca="1">SUMPRODUCT($A234:$F234,Results!$B$17:$G$17)</f>
        <v>2.627003063029413</v>
      </c>
      <c r="M234" s="10">
        <f ca="1">SUMPRODUCT($A234:$F234,Results!$B$18:$G$18)</f>
        <v>-3.7230001511298854</v>
      </c>
      <c r="N234" s="10">
        <f ca="1">SUMPRODUCT($A234:$F234,Results!$B$19:$G$19)</f>
        <v>-3.6335562174418827</v>
      </c>
      <c r="O234" s="10">
        <f ca="1">SUMPRODUCT($A234:$F234,Results!$B$20:$G$20)</f>
        <v>-23.929961193741704</v>
      </c>
      <c r="P234" s="10" cm="1">
        <f t="array" aca="1" ref="P234" ca="1">SUMPRODUCT(J234:O234,TRANSPOSE(BL$20:BL$25))+$AD$20-$BL$27</f>
        <v>-7.9666545048262805</v>
      </c>
      <c r="Q234" s="10" cm="1">
        <f t="array" aca="1" ref="Q234" ca="1">SUMPRODUCT(J234:O234,TRANSPOSE(ES$20:ES$25))+$AD$20-$ES$27</f>
        <v>-6.154432968092646</v>
      </c>
      <c r="R234" s="10">
        <f ca="1">I234-Results!$E$5*H234</f>
        <v>-7.3195995861602441</v>
      </c>
      <c r="S234" s="10" cm="1">
        <f t="array" aca="1" ref="S234" ca="1">SUMPRODUCT(J234:O234,TRANSPOSE(AR$28:AR$33))+$AD$20-$AC$26</f>
        <v>-10.006959237660965</v>
      </c>
      <c r="T234" s="10">
        <f ca="1">SUMPRODUCT(J234:O234,Results!K$9:P$9)</f>
        <v>-5.3908119277659248</v>
      </c>
      <c r="U234" s="10">
        <f ca="1">SUMPRODUCT(J234:O234,Results!K$9:P$9)+$AD$20-$AC$31</f>
        <v>-5.3202166166135889</v>
      </c>
      <c r="V234" s="10">
        <f t="shared" ca="1" si="25"/>
        <v>-15.101924067503109</v>
      </c>
      <c r="W234" s="10">
        <f t="shared" ca="1" si="26"/>
        <v>-16.914145604236744</v>
      </c>
      <c r="X234" s="10">
        <f t="shared" ca="1" si="27"/>
        <v>-15.748978986169146</v>
      </c>
      <c r="Y234" s="10">
        <f t="shared" ca="1" si="28"/>
        <v>-13.061619334668425</v>
      </c>
      <c r="Z234" s="10">
        <f t="shared" ca="1" si="29"/>
        <v>3.6236116789651547</v>
      </c>
      <c r="AA234" s="10">
        <f t="shared" ca="1" si="30"/>
        <v>-17.748361955715801</v>
      </c>
    </row>
    <row r="235" spans="1:27">
      <c r="A235" s="6">
        <f ca="1">LN((RAND()^(-Results!$E$4))-1)</f>
        <v>-1.458288625431903</v>
      </c>
      <c r="B235" s="6">
        <f ca="1">LN((RAND()^(-Results!$E$4))-1)</f>
        <v>1.2011270564979013</v>
      </c>
      <c r="C235" s="6">
        <f ca="1">LN((RAND()^(-Results!$E$4))-1)</f>
        <v>4.9581773822325239</v>
      </c>
      <c r="D235" s="6">
        <f ca="1">LN((RAND()^(-Results!$E$4))-1)</f>
        <v>1.6347792049408063</v>
      </c>
      <c r="E235" s="6">
        <f ca="1">LN((RAND()^(-Results!$E$4))-1)</f>
        <v>1.7048090683934756</v>
      </c>
      <c r="F235" s="6">
        <f ca="1">LN((RAND()^(-Results!$E$4))-1)</f>
        <v>0.69244366399099633</v>
      </c>
      <c r="G235" s="6">
        <f ca="1">LN((RAND()^(-Results!$E$4))-1)</f>
        <v>0.17890984969529028</v>
      </c>
      <c r="H235" s="6">
        <f t="shared" ca="1" si="24"/>
        <v>-2.2981226873202636</v>
      </c>
      <c r="I235" s="10">
        <f ca="1">SUMPRODUCT(J235:O235,Results!B$12:G$12)+Results!$E$5*H235</f>
        <v>-30.330407281199811</v>
      </c>
      <c r="J235" s="10">
        <f ca="1">SUMPRODUCT($A235:$F235,Results!$B$15:$G$15)</f>
        <v>13.645824476594592</v>
      </c>
      <c r="K235" s="10">
        <f ca="1">SUMPRODUCT($A235:$F235,Results!$B$16:$G$16)</f>
        <v>6.7473142836226589</v>
      </c>
      <c r="L235" s="10">
        <f ca="1">SUMPRODUCT($A235:$F235,Results!$B$17:$G$17)</f>
        <v>-7.5713053531547221</v>
      </c>
      <c r="M235" s="10">
        <f ca="1">SUMPRODUCT($A235:$F235,Results!$B$18:$G$18)</f>
        <v>-23.390413091841349</v>
      </c>
      <c r="N235" s="10">
        <f ca="1">SUMPRODUCT($A235:$F235,Results!$B$19:$G$19)</f>
        <v>-11.372235678543268</v>
      </c>
      <c r="O235" s="10">
        <f ca="1">SUMPRODUCT($A235:$F235,Results!$B$20:$G$20)</f>
        <v>-11.258918728255324</v>
      </c>
      <c r="P235" s="10" cm="1">
        <f t="array" aca="1" ref="P235" ca="1">SUMPRODUCT(J235:O235,TRANSPOSE(BL$20:BL$25))+$AD$20-$BL$27</f>
        <v>-18.876010982047895</v>
      </c>
      <c r="Q235" s="10" cm="1">
        <f t="array" aca="1" ref="Q235" ca="1">SUMPRODUCT(J235:O235,TRANSPOSE(ES$20:ES$25))+$AD$20-$ES$27</f>
        <v>-18.00741318027135</v>
      </c>
      <c r="R235" s="10">
        <f ca="1">I235-Results!$E$5*H235</f>
        <v>-16.54167115727823</v>
      </c>
      <c r="S235" s="10" cm="1">
        <f t="array" aca="1" ref="S235" ca="1">SUMPRODUCT(J235:O235,TRANSPOSE(AR$28:AR$33))+$AD$20-$AC$26</f>
        <v>-26.549966158623029</v>
      </c>
      <c r="T235" s="10">
        <f ca="1">SUMPRODUCT(J235:O235,Results!K$9:P$9)</f>
        <v>-18.295620210988822</v>
      </c>
      <c r="U235" s="10">
        <f ca="1">SUMPRODUCT(J235:O235,Results!K$9:P$9)+$AD$20-$AC$31</f>
        <v>-18.22502489983648</v>
      </c>
      <c r="V235" s="10">
        <f t="shared" ca="1" si="25"/>
        <v>-11.454396299151917</v>
      </c>
      <c r="W235" s="10">
        <f t="shared" ca="1" si="26"/>
        <v>-12.322994100928462</v>
      </c>
      <c r="X235" s="10">
        <f t="shared" ca="1" si="27"/>
        <v>-13.788736123921581</v>
      </c>
      <c r="Y235" s="10">
        <f t="shared" ca="1" si="28"/>
        <v>-3.7804411225767822</v>
      </c>
      <c r="Z235" s="10">
        <f t="shared" ca="1" si="29"/>
        <v>-3.6382170299052667</v>
      </c>
      <c r="AA235" s="10">
        <f t="shared" ca="1" si="30"/>
        <v>-12.105382381363331</v>
      </c>
    </row>
    <row r="236" spans="1:27">
      <c r="A236" s="6">
        <f ca="1">LN((RAND()^(-Results!$E$4))-1)</f>
        <v>1.5059737674397311</v>
      </c>
      <c r="B236" s="6">
        <f ca="1">LN((RAND()^(-Results!$E$4))-1)</f>
        <v>0.96722898151349457</v>
      </c>
      <c r="C236" s="6">
        <f ca="1">LN((RAND()^(-Results!$E$4))-1)</f>
        <v>6.2765099863504972</v>
      </c>
      <c r="D236" s="6">
        <f ca="1">LN((RAND()^(-Results!$E$4))-1)</f>
        <v>3.071772475677911</v>
      </c>
      <c r="E236" s="6">
        <f ca="1">LN((RAND()^(-Results!$E$4))-1)</f>
        <v>-2.1467048519541301</v>
      </c>
      <c r="F236" s="6">
        <f ca="1">LN((RAND()^(-Results!$E$4))-1)</f>
        <v>6.7623671375106946</v>
      </c>
      <c r="G236" s="6">
        <f ca="1">LN((RAND()^(-Results!$E$4))-1)</f>
        <v>5.658208930911286</v>
      </c>
      <c r="H236" s="6">
        <f t="shared" ca="1" si="24"/>
        <v>3.1811763938957323</v>
      </c>
      <c r="I236" s="10">
        <f ca="1">SUMPRODUCT(J236:O236,Results!B$12:G$12)+Results!$E$5*H236</f>
        <v>-51.252418319458698</v>
      </c>
      <c r="J236" s="10">
        <f ca="1">SUMPRODUCT($A236:$F236,Results!$B$15:$G$15)</f>
        <v>35.690714623609594</v>
      </c>
      <c r="K236" s="10">
        <f ca="1">SUMPRODUCT($A236:$F236,Results!$B$16:$G$16)</f>
        <v>-5.5748331902042256</v>
      </c>
      <c r="L236" s="10">
        <f ca="1">SUMPRODUCT($A236:$F236,Results!$B$17:$G$17)</f>
        <v>-13.083802814450443</v>
      </c>
      <c r="M236" s="10">
        <f ca="1">SUMPRODUCT($A236:$F236,Results!$B$18:$G$18)</f>
        <v>-43.043897913365363</v>
      </c>
      <c r="N236" s="10">
        <f ca="1">SUMPRODUCT($A236:$F236,Results!$B$19:$G$19)</f>
        <v>-13.683512274616263</v>
      </c>
      <c r="O236" s="10">
        <f ca="1">SUMPRODUCT($A236:$F236,Results!$B$20:$G$20)</f>
        <v>-28.560907214912952</v>
      </c>
      <c r="P236" s="10" cm="1">
        <f t="array" aca="1" ref="P236" ca="1">SUMPRODUCT(J236:O236,TRANSPOSE(BL$20:BL$25))+$AD$20-$BL$27</f>
        <v>-71.685266259719242</v>
      </c>
      <c r="Q236" s="10" cm="1">
        <f t="array" aca="1" ref="Q236" ca="1">SUMPRODUCT(J236:O236,TRANSPOSE(ES$20:ES$25))+$AD$20-$ES$27</f>
        <v>-75.470809523681766</v>
      </c>
      <c r="R236" s="10">
        <f ca="1">I236-Results!$E$5*H236</f>
        <v>-70.339476682833094</v>
      </c>
      <c r="S236" s="10" cm="1">
        <f t="array" aca="1" ref="S236" ca="1">SUMPRODUCT(J236:O236,TRANSPOSE(AR$28:AR$33))+$AD$20-$AC$26</f>
        <v>-68.517786518888727</v>
      </c>
      <c r="T236" s="10">
        <f ca="1">SUMPRODUCT(J236:O236,Results!K$9:P$9)</f>
        <v>-72.145037010894399</v>
      </c>
      <c r="U236" s="10">
        <f ca="1">SUMPRODUCT(J236:O236,Results!K$9:P$9)+$AD$20-$AC$31</f>
        <v>-72.074441699742067</v>
      </c>
      <c r="V236" s="10">
        <f t="shared" ca="1" si="25"/>
        <v>20.432847940260544</v>
      </c>
      <c r="W236" s="10">
        <f t="shared" ca="1" si="26"/>
        <v>24.218391204223067</v>
      </c>
      <c r="X236" s="10">
        <f t="shared" ca="1" si="27"/>
        <v>19.087058363374396</v>
      </c>
      <c r="Y236" s="10">
        <f t="shared" ca="1" si="28"/>
        <v>17.265368199430029</v>
      </c>
      <c r="Z236" s="10">
        <f t="shared" ca="1" si="29"/>
        <v>-24.560228068164154</v>
      </c>
      <c r="AA236" s="10">
        <f t="shared" ca="1" si="30"/>
        <v>20.822023380283369</v>
      </c>
    </row>
    <row r="237" spans="1:27">
      <c r="A237" s="6">
        <f ca="1">LN((RAND()^(-Results!$E$4))-1)</f>
        <v>3.0296000850867064</v>
      </c>
      <c r="B237" s="6">
        <f ca="1">LN((RAND()^(-Results!$E$4))-1)</f>
        <v>-1.2197564639237946</v>
      </c>
      <c r="C237" s="6">
        <f ca="1">LN((RAND()^(-Results!$E$4))-1)</f>
        <v>-0.33612500346837598</v>
      </c>
      <c r="D237" s="6">
        <f ca="1">LN((RAND()^(-Results!$E$4))-1)</f>
        <v>4.6996328676420429</v>
      </c>
      <c r="E237" s="6">
        <f ca="1">LN((RAND()^(-Results!$E$4))-1)</f>
        <v>2.9669788805882797</v>
      </c>
      <c r="F237" s="6">
        <f ca="1">LN((RAND()^(-Results!$E$4))-1)</f>
        <v>3.3923766933952719</v>
      </c>
      <c r="G237" s="6">
        <f ca="1">LN((RAND()^(-Results!$E$4))-1)</f>
        <v>5.1555134364677233</v>
      </c>
      <c r="H237" s="6">
        <f t="shared" ca="1" si="24"/>
        <v>2.6784808994521696</v>
      </c>
      <c r="I237" s="10">
        <f ca="1">SUMPRODUCT(J237:O237,Results!B$12:G$12)+Results!$E$5*H237</f>
        <v>6.9527975243349101</v>
      </c>
      <c r="J237" s="10">
        <f ca="1">SUMPRODUCT($A237:$F237,Results!$B$15:$G$15)</f>
        <v>12.142916745817102</v>
      </c>
      <c r="K237" s="10">
        <f ca="1">SUMPRODUCT($A237:$F237,Results!$B$16:$G$16)</f>
        <v>-4.9161570564698636</v>
      </c>
      <c r="L237" s="10">
        <f ca="1">SUMPRODUCT($A237:$F237,Results!$B$17:$G$17)</f>
        <v>4.5363595257374953</v>
      </c>
      <c r="M237" s="10">
        <f ca="1">SUMPRODUCT($A237:$F237,Results!$B$18:$G$18)</f>
        <v>3.9827144554005987</v>
      </c>
      <c r="N237" s="10">
        <f ca="1">SUMPRODUCT($A237:$F237,Results!$B$19:$G$19)</f>
        <v>-3.2529242913308209</v>
      </c>
      <c r="O237" s="10">
        <f ca="1">SUMPRODUCT($A237:$F237,Results!$B$20:$G$20)</f>
        <v>-18.633366978226338</v>
      </c>
      <c r="P237" s="10" cm="1">
        <f t="array" aca="1" ref="P237" ca="1">SUMPRODUCT(J237:O237,TRANSPOSE(BL$20:BL$25))+$AD$20-$BL$27</f>
        <v>-4.0776285590178283</v>
      </c>
      <c r="Q237" s="10" cm="1">
        <f t="array" aca="1" ref="Q237" ca="1">SUMPRODUCT(J237:O237,TRANSPOSE(ES$20:ES$25))+$AD$20-$ES$27</f>
        <v>-5.8441755084155389</v>
      </c>
      <c r="R237" s="10">
        <f ca="1">I237-Results!$E$5*H237</f>
        <v>-9.1180878723781067</v>
      </c>
      <c r="S237" s="10" cm="1">
        <f t="array" aca="1" ref="S237" ca="1">SUMPRODUCT(J237:O237,TRANSPOSE(AR$28:AR$33))+$AD$20-$AC$26</f>
        <v>-3.8409831722345338</v>
      </c>
      <c r="T237" s="10">
        <f ca="1">SUMPRODUCT(J237:O237,Results!K$9:P$9)</f>
        <v>-6.7918036707118565</v>
      </c>
      <c r="U237" s="10">
        <f ca="1">SUMPRODUCT(J237:O237,Results!K$9:P$9)+$AD$20-$AC$31</f>
        <v>-6.7212083595595153</v>
      </c>
      <c r="V237" s="10">
        <f t="shared" ca="1" si="25"/>
        <v>11.030426083352738</v>
      </c>
      <c r="W237" s="10">
        <f t="shared" ca="1" si="26"/>
        <v>12.796973032750449</v>
      </c>
      <c r="X237" s="10">
        <f t="shared" ca="1" si="27"/>
        <v>16.070885396713017</v>
      </c>
      <c r="Y237" s="10">
        <f t="shared" ca="1" si="28"/>
        <v>10.793780696569444</v>
      </c>
      <c r="Z237" s="10">
        <f t="shared" ca="1" si="29"/>
        <v>33.644987775629453</v>
      </c>
      <c r="AA237" s="10">
        <f t="shared" ca="1" si="30"/>
        <v>13.674005883894425</v>
      </c>
    </row>
    <row r="238" spans="1:27">
      <c r="A238" s="6">
        <f ca="1">LN((RAND()^(-Results!$E$4))-1)</f>
        <v>6.8972476772273668</v>
      </c>
      <c r="B238" s="6">
        <f ca="1">LN((RAND()^(-Results!$E$4))-1)</f>
        <v>4.5021187510705856</v>
      </c>
      <c r="C238" s="6">
        <f ca="1">LN((RAND()^(-Results!$E$4))-1)</f>
        <v>4.901448379557813</v>
      </c>
      <c r="D238" s="6">
        <f ca="1">LN((RAND()^(-Results!$E$4))-1)</f>
        <v>13.044163314943342</v>
      </c>
      <c r="E238" s="6">
        <f ca="1">LN((RAND()^(-Results!$E$4))-1)</f>
        <v>2.4334996223889553</v>
      </c>
      <c r="F238" s="6">
        <f ca="1">LN((RAND()^(-Results!$E$4))-1)</f>
        <v>2.5721576223878775</v>
      </c>
      <c r="G238" s="6">
        <f ca="1">LN((RAND()^(-Results!$E$4))-1)</f>
        <v>7.690473696549506</v>
      </c>
      <c r="H238" s="6">
        <f t="shared" ca="1" si="24"/>
        <v>5.2134411595339518</v>
      </c>
      <c r="I238" s="10">
        <f ca="1">SUMPRODUCT(J238:O238,Results!B$12:G$12)+Results!$E$5*H238</f>
        <v>18.123838761798659</v>
      </c>
      <c r="J238" s="10">
        <f ca="1">SUMPRODUCT($A238:$F238,Results!$B$15:$G$15)</f>
        <v>16.133823571536396</v>
      </c>
      <c r="K238" s="10">
        <f ca="1">SUMPRODUCT($A238:$F238,Results!$B$16:$G$16)</f>
        <v>-10.768849000021255</v>
      </c>
      <c r="L238" s="10">
        <f ca="1">SUMPRODUCT($A238:$F238,Results!$B$17:$G$17)</f>
        <v>2.9229970377425252</v>
      </c>
      <c r="M238" s="10">
        <f ca="1">SUMPRODUCT($A238:$F238,Results!$B$18:$G$18)</f>
        <v>-29.463221664069415</v>
      </c>
      <c r="N238" s="10">
        <f ca="1">SUMPRODUCT($A238:$F238,Results!$B$19:$G$19)</f>
        <v>-29.232855808945999</v>
      </c>
      <c r="O238" s="10">
        <f ca="1">SUMPRODUCT($A238:$F238,Results!$B$20:$G$20)</f>
        <v>-51.450444077697057</v>
      </c>
      <c r="P238" s="10" cm="1">
        <f t="array" aca="1" ref="P238" ca="1">SUMPRODUCT(J238:O238,TRANSPOSE(BL$20:BL$25))+$AD$20-$BL$27</f>
        <v>-10.999731768368555</v>
      </c>
      <c r="Q238" s="10" cm="1">
        <f t="array" aca="1" ref="Q238" ca="1">SUMPRODUCT(J238:O238,TRANSPOSE(ES$20:ES$25))+$AD$20-$ES$27</f>
        <v>-9.4567900857487928</v>
      </c>
      <c r="R238" s="10">
        <f ca="1">I238-Results!$E$5*H238</f>
        <v>-13.156808195405052</v>
      </c>
      <c r="S238" s="10" cm="1">
        <f t="array" aca="1" ref="S238" ca="1">SUMPRODUCT(J238:O238,TRANSPOSE(AR$28:AR$33))+$AD$20-$AC$26</f>
        <v>-30.621961715745705</v>
      </c>
      <c r="T238" s="10">
        <f ca="1">SUMPRODUCT(J238:O238,Results!K$9:P$9)</f>
        <v>-9.8605691474337078</v>
      </c>
      <c r="U238" s="10">
        <f ca="1">SUMPRODUCT(J238:O238,Results!K$9:P$9)+$AD$20-$AC$31</f>
        <v>-9.7899738362813729</v>
      </c>
      <c r="V238" s="10">
        <f t="shared" ca="1" si="25"/>
        <v>29.123570530167214</v>
      </c>
      <c r="W238" s="10">
        <f t="shared" ca="1" si="26"/>
        <v>27.580628847547452</v>
      </c>
      <c r="X238" s="10">
        <f t="shared" ca="1" si="27"/>
        <v>31.280646957203711</v>
      </c>
      <c r="Y238" s="10">
        <f t="shared" ca="1" si="28"/>
        <v>48.745800477544364</v>
      </c>
      <c r="Z238" s="10">
        <f t="shared" ca="1" si="29"/>
        <v>44.8160290130932</v>
      </c>
      <c r="AA238" s="10">
        <f t="shared" ca="1" si="30"/>
        <v>27.913812598080032</v>
      </c>
    </row>
    <row r="239" spans="1:27">
      <c r="A239" s="6">
        <f ca="1">LN((RAND()^(-Results!$E$4))-1)</f>
        <v>4.7846694365647258</v>
      </c>
      <c r="B239" s="6">
        <f ca="1">LN((RAND()^(-Results!$E$4))-1)</f>
        <v>0.67163803854419646</v>
      </c>
      <c r="C239" s="6">
        <f ca="1">LN((RAND()^(-Results!$E$4))-1)</f>
        <v>7.2117896812820242E-2</v>
      </c>
      <c r="D239" s="6">
        <f ca="1">LN((RAND()^(-Results!$E$4))-1)</f>
        <v>1.9070893978863166</v>
      </c>
      <c r="E239" s="6">
        <f ca="1">LN((RAND()^(-Results!$E$4))-1)</f>
        <v>5.9021123991995026</v>
      </c>
      <c r="F239" s="6">
        <f ca="1">LN((RAND()^(-Results!$E$4))-1)</f>
        <v>13.51083660329196</v>
      </c>
      <c r="G239" s="6">
        <f ca="1">LN((RAND()^(-Results!$E$4))-1)</f>
        <v>4.4752352878095385</v>
      </c>
      <c r="H239" s="6">
        <f t="shared" ca="1" si="24"/>
        <v>1.9982027507939848</v>
      </c>
      <c r="I239" s="10">
        <f ca="1">SUMPRODUCT(J239:O239,Results!B$12:G$12)+Results!$E$5*H239</f>
        <v>-75.666201327132001</v>
      </c>
      <c r="J239" s="10">
        <f ca="1">SUMPRODUCT($A239:$F239,Results!$B$15:$G$15)</f>
        <v>38.14516382292355</v>
      </c>
      <c r="K239" s="10">
        <f ca="1">SUMPRODUCT($A239:$F239,Results!$B$16:$G$16)</f>
        <v>-24.627805038636737</v>
      </c>
      <c r="L239" s="10">
        <f ca="1">SUMPRODUCT($A239:$F239,Results!$B$17:$G$17)</f>
        <v>-5.9635891356645176</v>
      </c>
      <c r="M239" s="10">
        <f ca="1">SUMPRODUCT($A239:$F239,Results!$B$18:$G$18)</f>
        <v>-13.748121470288378</v>
      </c>
      <c r="N239" s="10">
        <f ca="1">SUMPRODUCT($A239:$F239,Results!$B$19:$G$19)</f>
        <v>8.9267131329872775</v>
      </c>
      <c r="O239" s="10">
        <f ca="1">SUMPRODUCT($A239:$F239,Results!$B$20:$G$20)</f>
        <v>-45.269193995547653</v>
      </c>
      <c r="P239" s="10" cm="1">
        <f t="array" aca="1" ref="P239" ca="1">SUMPRODUCT(J239:O239,TRANSPOSE(BL$20:BL$25))+$AD$20-$BL$27</f>
        <v>-82.124945945765575</v>
      </c>
      <c r="Q239" s="10" cm="1">
        <f t="array" aca="1" ref="Q239" ca="1">SUMPRODUCT(J239:O239,TRANSPOSE(ES$20:ES$25))+$AD$20-$ES$27</f>
        <v>-86.999731825018912</v>
      </c>
      <c r="R239" s="10">
        <f ca="1">I239-Results!$E$5*H239</f>
        <v>-87.655417831895903</v>
      </c>
      <c r="S239" s="10" cm="1">
        <f t="array" aca="1" ref="S239" ca="1">SUMPRODUCT(J239:O239,TRANSPOSE(AR$28:AR$33))+$AD$20-$AC$26</f>
        <v>-64.001238465083816</v>
      </c>
      <c r="T239" s="10">
        <f ca="1">SUMPRODUCT(J239:O239,Results!K$9:P$9)</f>
        <v>-86.613149722062943</v>
      </c>
      <c r="U239" s="10">
        <f ca="1">SUMPRODUCT(J239:O239,Results!K$9:P$9)+$AD$20-$AC$31</f>
        <v>-86.542554410910611</v>
      </c>
      <c r="V239" s="10">
        <f t="shared" ca="1" si="25"/>
        <v>6.458744618633574</v>
      </c>
      <c r="W239" s="10">
        <f t="shared" ca="1" si="26"/>
        <v>11.333530497886912</v>
      </c>
      <c r="X239" s="10">
        <f t="shared" ca="1" si="27"/>
        <v>11.989216504763903</v>
      </c>
      <c r="Y239" s="10">
        <f t="shared" ca="1" si="28"/>
        <v>-11.664962862048185</v>
      </c>
      <c r="Z239" s="10">
        <f t="shared" ca="1" si="29"/>
        <v>-48.974011075837453</v>
      </c>
      <c r="AA239" s="10">
        <f t="shared" ca="1" si="30"/>
        <v>10.876353083778611</v>
      </c>
    </row>
    <row r="240" spans="1:27">
      <c r="A240" s="6">
        <f ca="1">LN((RAND()^(-Results!$E$4))-1)</f>
        <v>0.15958425121034073</v>
      </c>
      <c r="B240" s="6">
        <f ca="1">LN((RAND()^(-Results!$E$4))-1)</f>
        <v>-3.2654080102158067</v>
      </c>
      <c r="C240" s="6">
        <f ca="1">LN((RAND()^(-Results!$E$4))-1)</f>
        <v>5.41134986842851</v>
      </c>
      <c r="D240" s="6">
        <f ca="1">LN((RAND()^(-Results!$E$4))-1)</f>
        <v>7.1789716276760416</v>
      </c>
      <c r="E240" s="6">
        <f ca="1">LN((RAND()^(-Results!$E$4))-1)</f>
        <v>1.5771999533073811</v>
      </c>
      <c r="F240" s="6">
        <f ca="1">LN((RAND()^(-Results!$E$4))-1)</f>
        <v>2.2352537838145921</v>
      </c>
      <c r="G240" s="6">
        <f ca="1">LN((RAND()^(-Results!$E$4))-1)</f>
        <v>1.1349257014193868</v>
      </c>
      <c r="H240" s="6">
        <f t="shared" ca="1" si="24"/>
        <v>-1.3421068355961669</v>
      </c>
      <c r="I240" s="10">
        <f ca="1">SUMPRODUCT(J240:O240,Results!B$12:G$12)+Results!$E$5*H240</f>
        <v>-21.758859072820925</v>
      </c>
      <c r="J240" s="10">
        <f ca="1">SUMPRODUCT($A240:$F240,Results!$B$15:$G$15)</f>
        <v>29.131917226082216</v>
      </c>
      <c r="K240" s="10">
        <f ca="1">SUMPRODUCT($A240:$F240,Results!$B$16:$G$16)</f>
        <v>12.705642313121828</v>
      </c>
      <c r="L240" s="10">
        <f ca="1">SUMPRODUCT($A240:$F240,Results!$B$17:$G$17)</f>
        <v>-2.1799977764944183</v>
      </c>
      <c r="M240" s="10">
        <f ca="1">SUMPRODUCT($A240:$F240,Results!$B$18:$G$18)</f>
        <v>-17.490944141394518</v>
      </c>
      <c r="N240" s="10">
        <f ca="1">SUMPRODUCT($A240:$F240,Results!$B$19:$G$19)</f>
        <v>-20.101456110802584</v>
      </c>
      <c r="O240" s="10">
        <f ca="1">SUMPRODUCT($A240:$F240,Results!$B$20:$G$20)</f>
        <v>-17.77542921940497</v>
      </c>
      <c r="P240" s="10" cm="1">
        <f t="array" aca="1" ref="P240" ca="1">SUMPRODUCT(J240:O240,TRANSPOSE(BL$20:BL$25))+$AD$20-$BL$27</f>
        <v>-8.6078023399557466</v>
      </c>
      <c r="Q240" s="10" cm="1">
        <f t="array" aca="1" ref="Q240" ca="1">SUMPRODUCT(J240:O240,TRANSPOSE(ES$20:ES$25))+$AD$20-$ES$27</f>
        <v>-11.626449939278224</v>
      </c>
      <c r="R240" s="10">
        <f ca="1">I240-Results!$E$5*H240</f>
        <v>-13.706218059243923</v>
      </c>
      <c r="S240" s="10" cm="1">
        <f t="array" aca="1" ref="S240" ca="1">SUMPRODUCT(J240:O240,TRANSPOSE(AR$28:AR$33))+$AD$20-$AC$26</f>
        <v>-20.362782667630022</v>
      </c>
      <c r="T240" s="10">
        <f ca="1">SUMPRODUCT(J240:O240,Results!K$9:P$9)</f>
        <v>-13.278813657197743</v>
      </c>
      <c r="U240" s="10">
        <f ca="1">SUMPRODUCT(J240:O240,Results!K$9:P$9)+$AD$20-$AC$31</f>
        <v>-13.208218346045403</v>
      </c>
      <c r="V240" s="10">
        <f t="shared" ca="1" si="25"/>
        <v>-13.151056732865179</v>
      </c>
      <c r="W240" s="10">
        <f t="shared" ca="1" si="26"/>
        <v>-10.132409133542701</v>
      </c>
      <c r="X240" s="10">
        <f t="shared" ca="1" si="27"/>
        <v>-8.0526410135770021</v>
      </c>
      <c r="Y240" s="10">
        <f t="shared" ca="1" si="28"/>
        <v>-1.3960764051909038</v>
      </c>
      <c r="Z240" s="10">
        <f t="shared" ca="1" si="29"/>
        <v>4.9333311784736189</v>
      </c>
      <c r="AA240" s="10">
        <f t="shared" ca="1" si="30"/>
        <v>-8.5506407267755229</v>
      </c>
    </row>
    <row r="241" spans="1:27">
      <c r="A241" s="6">
        <f ca="1">LN((RAND()^(-Results!$E$4))-1)</f>
        <v>5.4421090677914927</v>
      </c>
      <c r="B241" s="6">
        <f ca="1">LN((RAND()^(-Results!$E$4))-1)</f>
        <v>-1.7844947069545949</v>
      </c>
      <c r="C241" s="6">
        <f ca="1">LN((RAND()^(-Results!$E$4))-1)</f>
        <v>-1.5247542318559566</v>
      </c>
      <c r="D241" s="6">
        <f ca="1">LN((RAND()^(-Results!$E$4))-1)</f>
        <v>1.9209586844733342</v>
      </c>
      <c r="E241" s="6">
        <f ca="1">LN((RAND()^(-Results!$E$4))-1)</f>
        <v>-0.80431891772076614</v>
      </c>
      <c r="F241" s="6">
        <f ca="1">LN((RAND()^(-Results!$E$4))-1)</f>
        <v>1.1858710520944551</v>
      </c>
      <c r="G241" s="6">
        <f ca="1">LN((RAND()^(-Results!$E$4))-1)</f>
        <v>-3.7559543048054307</v>
      </c>
      <c r="H241" s="6">
        <f t="shared" ca="1" si="24"/>
        <v>-6.2329868418209848</v>
      </c>
      <c r="I241" s="10">
        <f ca="1">SUMPRODUCT(J241:O241,Results!B$12:G$12)+Results!$E$5*H241</f>
        <v>-48.935168980434867</v>
      </c>
      <c r="J241" s="10">
        <f ca="1">SUMPRODUCT($A241:$F241,Results!$B$15:$G$15)</f>
        <v>-1.8832972204898493</v>
      </c>
      <c r="K241" s="10">
        <f ca="1">SUMPRODUCT($A241:$F241,Results!$B$16:$G$16)</f>
        <v>-11.359851170580487</v>
      </c>
      <c r="L241" s="10">
        <f ca="1">SUMPRODUCT($A241:$F241,Results!$B$17:$G$17)</f>
        <v>7.94680854076808</v>
      </c>
      <c r="M241" s="10">
        <f ca="1">SUMPRODUCT($A241:$F241,Results!$B$18:$G$18)</f>
        <v>8.6680899162487588</v>
      </c>
      <c r="N241" s="10">
        <f ca="1">SUMPRODUCT($A241:$F241,Results!$B$19:$G$19)</f>
        <v>4.2328393703308276</v>
      </c>
      <c r="O241" s="10">
        <f ca="1">SUMPRODUCT($A241:$F241,Results!$B$20:$G$20)</f>
        <v>-1.5838930109968938</v>
      </c>
      <c r="P241" s="10" cm="1">
        <f t="array" aca="1" ref="P241" ca="1">SUMPRODUCT(J241:O241,TRANSPOSE(BL$20:BL$25))+$AD$20-$BL$27</f>
        <v>-4.7401726256984169</v>
      </c>
      <c r="Q241" s="10" cm="1">
        <f t="array" aca="1" ref="Q241" ca="1">SUMPRODUCT(J241:O241,TRANSPOSE(ES$20:ES$25))+$AD$20-$ES$27</f>
        <v>-9.5047155138872412</v>
      </c>
      <c r="R241" s="10">
        <f ca="1">I241-Results!$E$5*H241</f>
        <v>-11.537247929508958</v>
      </c>
      <c r="S241" s="10" cm="1">
        <f t="array" aca="1" ref="S241" ca="1">SUMPRODUCT(J241:O241,TRANSPOSE(AR$28:AR$33))+$AD$20-$AC$26</f>
        <v>9.4446464078430594</v>
      </c>
      <c r="T241" s="10">
        <f ca="1">SUMPRODUCT(J241:O241,Results!K$9:P$9)</f>
        <v>-9.3106875550096575</v>
      </c>
      <c r="U241" s="10">
        <f ca="1">SUMPRODUCT(J241:O241,Results!K$9:P$9)+$AD$20-$AC$31</f>
        <v>-9.2400922438573154</v>
      </c>
      <c r="V241" s="10">
        <f t="shared" ca="1" si="25"/>
        <v>-44.194996354736446</v>
      </c>
      <c r="W241" s="10">
        <f t="shared" ca="1" si="26"/>
        <v>-39.430453466547625</v>
      </c>
      <c r="X241" s="10">
        <f t="shared" ca="1" si="27"/>
        <v>-37.397921050925909</v>
      </c>
      <c r="Y241" s="10">
        <f t="shared" ca="1" si="28"/>
        <v>-58.379815388277926</v>
      </c>
      <c r="Z241" s="10">
        <f t="shared" ca="1" si="29"/>
        <v>-22.242978729140322</v>
      </c>
      <c r="AA241" s="10">
        <f t="shared" ca="1" si="30"/>
        <v>-39.695076736577548</v>
      </c>
    </row>
    <row r="242" spans="1:27">
      <c r="A242" s="6">
        <f ca="1">LN((RAND()^(-Results!$E$4))-1)</f>
        <v>7.2458777024207635</v>
      </c>
      <c r="B242" s="6">
        <f ca="1">LN((RAND()^(-Results!$E$4))-1)</f>
        <v>3.560248385951418</v>
      </c>
      <c r="C242" s="6">
        <f ca="1">LN((RAND()^(-Results!$E$4))-1)</f>
        <v>-2.5349779551553411</v>
      </c>
      <c r="D242" s="6">
        <f ca="1">LN((RAND()^(-Results!$E$4))-1)</f>
        <v>4.1648420335819143</v>
      </c>
      <c r="E242" s="6">
        <f ca="1">LN((RAND()^(-Results!$E$4))-1)</f>
        <v>3.1178437189871198</v>
      </c>
      <c r="F242" s="6">
        <f ca="1">LN((RAND()^(-Results!$E$4))-1)</f>
        <v>1.4660189574275426</v>
      </c>
      <c r="G242" s="6">
        <f ca="1">LN((RAND()^(-Results!$E$4))-1)</f>
        <v>1.4654764238995694</v>
      </c>
      <c r="H242" s="6">
        <f t="shared" ca="1" si="24"/>
        <v>-1.0115561131159843</v>
      </c>
      <c r="I242" s="10">
        <f ca="1">SUMPRODUCT(J242:O242,Results!B$12:G$12)+Results!$E$5*H242</f>
        <v>-7.683263672918403</v>
      </c>
      <c r="J242" s="10">
        <f ca="1">SUMPRODUCT($A242:$F242,Results!$B$15:$G$15)</f>
        <v>-11.108477998643838</v>
      </c>
      <c r="K242" s="10">
        <f ca="1">SUMPRODUCT($A242:$F242,Results!$B$16:$G$16)</f>
        <v>-22.049496271222466</v>
      </c>
      <c r="L242" s="10">
        <f ca="1">SUMPRODUCT($A242:$F242,Results!$B$17:$G$17)</f>
        <v>9.8889980264614632</v>
      </c>
      <c r="M242" s="10">
        <f ca="1">SUMPRODUCT($A242:$F242,Results!$B$18:$G$18)</f>
        <v>7.3130553629630892</v>
      </c>
      <c r="N242" s="10">
        <f ca="1">SUMPRODUCT($A242:$F242,Results!$B$19:$G$19)</f>
        <v>2.2510735492908753</v>
      </c>
      <c r="O242" s="10">
        <f ca="1">SUMPRODUCT($A242:$F242,Results!$B$20:$G$20)</f>
        <v>-22.591393429138645</v>
      </c>
      <c r="P242" s="10" cm="1">
        <f t="array" aca="1" ref="P242" ca="1">SUMPRODUCT(J242:O242,TRANSPOSE(BL$20:BL$25))+$AD$20-$BL$27</f>
        <v>1.7311560323142885</v>
      </c>
      <c r="Q242" s="10" cm="1">
        <f t="array" aca="1" ref="Q242" ca="1">SUMPRODUCT(J242:O242,TRANSPOSE(ES$20:ES$25))+$AD$20-$ES$27</f>
        <v>2.3976592813451489</v>
      </c>
      <c r="R242" s="10">
        <f ca="1">I242-Results!$E$5*H242</f>
        <v>-1.6139269942224974</v>
      </c>
      <c r="S242" s="10" cm="1">
        <f t="array" aca="1" ref="S242" ca="1">SUMPRODUCT(J242:O242,TRANSPOSE(AR$28:AR$33))+$AD$20-$AC$26</f>
        <v>6.8285604857776221</v>
      </c>
      <c r="T242" s="10">
        <f ca="1">SUMPRODUCT(J242:O242,Results!K$9:P$9)</f>
        <v>1.9476975487091606</v>
      </c>
      <c r="U242" s="10">
        <f ca="1">SUMPRODUCT(J242:O242,Results!K$9:P$9)+$AD$20-$AC$31</f>
        <v>2.0182928598615</v>
      </c>
      <c r="V242" s="10">
        <f t="shared" ca="1" si="25"/>
        <v>-9.4144197052326923</v>
      </c>
      <c r="W242" s="10">
        <f t="shared" ca="1" si="26"/>
        <v>-10.080922954263553</v>
      </c>
      <c r="X242" s="10">
        <f t="shared" ca="1" si="27"/>
        <v>-6.0693366786959055</v>
      </c>
      <c r="Y242" s="10">
        <f t="shared" ca="1" si="28"/>
        <v>-14.511824158696026</v>
      </c>
      <c r="Z242" s="10">
        <f t="shared" ca="1" si="29"/>
        <v>19.008926578376141</v>
      </c>
      <c r="AA242" s="10">
        <f t="shared" ca="1" si="30"/>
        <v>-9.7015565327799038</v>
      </c>
    </row>
    <row r="243" spans="1:27">
      <c r="A243" s="6">
        <f ca="1">LN((RAND()^(-Results!$E$4))-1)</f>
        <v>8.3915824054910253</v>
      </c>
      <c r="B243" s="6">
        <f ca="1">LN((RAND()^(-Results!$E$4))-1)</f>
        <v>-0.87549595768869548</v>
      </c>
      <c r="C243" s="6">
        <f ca="1">LN((RAND()^(-Results!$E$4))-1)</f>
        <v>1.6985009095845849</v>
      </c>
      <c r="D243" s="6">
        <f ca="1">LN((RAND()^(-Results!$E$4))-1)</f>
        <v>10.398802576832068</v>
      </c>
      <c r="E243" s="6">
        <f ca="1">LN((RAND()^(-Results!$E$4))-1)</f>
        <v>1.6516875731489868</v>
      </c>
      <c r="F243" s="6">
        <f ca="1">LN((RAND()^(-Results!$E$4))-1)</f>
        <v>7.3360019263040632</v>
      </c>
      <c r="G243" s="6">
        <f ca="1">LN((RAND()^(-Results!$E$4))-1)</f>
        <v>1.9991527285455066</v>
      </c>
      <c r="H243" s="6">
        <f t="shared" ca="1" si="24"/>
        <v>-0.47787980847004707</v>
      </c>
      <c r="I243" s="10">
        <f ca="1">SUMPRODUCT(J243:O243,Results!B$12:G$12)+Results!$E$5*H243</f>
        <v>-45.371303035700649</v>
      </c>
      <c r="J243" s="10">
        <f ca="1">SUMPRODUCT($A243:$F243,Results!$B$15:$G$15)</f>
        <v>28.099949923322317</v>
      </c>
      <c r="K243" s="10">
        <f ca="1">SUMPRODUCT($A243:$F243,Results!$B$16:$G$16)</f>
        <v>-16.613520458455156</v>
      </c>
      <c r="L243" s="10">
        <f ca="1">SUMPRODUCT($A243:$F243,Results!$B$17:$G$17)</f>
        <v>5.5326922219918639</v>
      </c>
      <c r="M243" s="10">
        <f ca="1">SUMPRODUCT($A243:$F243,Results!$B$18:$G$18)</f>
        <v>-12.339617116596424</v>
      </c>
      <c r="N243" s="10">
        <f ca="1">SUMPRODUCT($A243:$F243,Results!$B$19:$G$19)</f>
        <v>-13.152286507170347</v>
      </c>
      <c r="O243" s="10">
        <f ca="1">SUMPRODUCT($A243:$F243,Results!$B$20:$G$20)</f>
        <v>-43.034658726167486</v>
      </c>
      <c r="P243" s="10" cm="1">
        <f t="array" aca="1" ref="P243" ca="1">SUMPRODUCT(J243:O243,TRANSPOSE(BL$20:BL$25))+$AD$20-$BL$27</f>
        <v>-32.707455293381273</v>
      </c>
      <c r="Q243" s="10" cm="1">
        <f t="array" aca="1" ref="Q243" ca="1">SUMPRODUCT(J243:O243,TRANSPOSE(ES$20:ES$25))+$AD$20-$ES$27</f>
        <v>-38.290570182521748</v>
      </c>
      <c r="R243" s="10">
        <f ca="1">I243-Results!$E$5*H243</f>
        <v>-42.504024184880365</v>
      </c>
      <c r="S243" s="10" cm="1">
        <f t="array" aca="1" ref="S243" ca="1">SUMPRODUCT(J243:O243,TRANSPOSE(AR$28:AR$33))+$AD$20-$AC$26</f>
        <v>-30.357811534459067</v>
      </c>
      <c r="T243" s="10">
        <f ca="1">SUMPRODUCT(J243:O243,Results!K$9:P$9)</f>
        <v>-38.457323849400211</v>
      </c>
      <c r="U243" s="10">
        <f ca="1">SUMPRODUCT(J243:O243,Results!K$9:P$9)+$AD$20-$AC$31</f>
        <v>-38.38672853824788</v>
      </c>
      <c r="V243" s="10">
        <f t="shared" ca="1" si="25"/>
        <v>-12.663847742319376</v>
      </c>
      <c r="W243" s="10">
        <f t="shared" ca="1" si="26"/>
        <v>-7.0807328531789011</v>
      </c>
      <c r="X243" s="10">
        <f t="shared" ca="1" si="27"/>
        <v>-2.8672788508202842</v>
      </c>
      <c r="Y243" s="10">
        <f t="shared" ca="1" si="28"/>
        <v>-15.013491501241582</v>
      </c>
      <c r="Z243" s="10">
        <f t="shared" ca="1" si="29"/>
        <v>-18.679112784406104</v>
      </c>
      <c r="AA243" s="10">
        <f t="shared" ca="1" si="30"/>
        <v>-6.984574497452769</v>
      </c>
    </row>
    <row r="244" spans="1:27">
      <c r="A244" s="6">
        <f ca="1">LN((RAND()^(-Results!$E$4))-1)</f>
        <v>2.5016257468691077</v>
      </c>
      <c r="B244" s="6">
        <f ca="1">LN((RAND()^(-Results!$E$4))-1)</f>
        <v>12.232835960544319</v>
      </c>
      <c r="C244" s="6">
        <f ca="1">LN((RAND()^(-Results!$E$4))-1)</f>
        <v>3.8150863734436906</v>
      </c>
      <c r="D244" s="6">
        <f ca="1">LN((RAND()^(-Results!$E$4))-1)</f>
        <v>-0.21192981189450588</v>
      </c>
      <c r="E244" s="6">
        <f ca="1">LN((RAND()^(-Results!$E$4))-1)</f>
        <v>-2.8022067328453972</v>
      </c>
      <c r="F244" s="6">
        <f ca="1">LN((RAND()^(-Results!$E$4))-1)</f>
        <v>7.3129531853319296</v>
      </c>
      <c r="G244" s="6">
        <f ca="1">LN((RAND()^(-Results!$E$4))-1)</f>
        <v>1.507712950587486</v>
      </c>
      <c r="H244" s="6">
        <f t="shared" ca="1" si="24"/>
        <v>-0.9693195864280677</v>
      </c>
      <c r="I244" s="10">
        <f ca="1">SUMPRODUCT(J244:O244,Results!B$12:G$12)+Results!$E$5*H244</f>
        <v>-83.532779230195629</v>
      </c>
      <c r="J244" s="10">
        <f ca="1">SUMPRODUCT($A244:$F244,Results!$B$15:$G$15)</f>
        <v>13.795773491445754</v>
      </c>
      <c r="K244" s="10">
        <f ca="1">SUMPRODUCT($A244:$F244,Results!$B$16:$G$16)</f>
        <v>-30.489329828081058</v>
      </c>
      <c r="L244" s="10">
        <f ca="1">SUMPRODUCT($A244:$F244,Results!$B$17:$G$17)</f>
        <v>-19.235894479609136</v>
      </c>
      <c r="M244" s="10">
        <f ca="1">SUMPRODUCT($A244:$F244,Results!$B$18:$G$18)</f>
        <v>-58.251830467288293</v>
      </c>
      <c r="N244" s="10">
        <f ca="1">SUMPRODUCT($A244:$F244,Results!$B$19:$G$19)</f>
        <v>-8.0306444635853591</v>
      </c>
      <c r="O244" s="10">
        <f ca="1">SUMPRODUCT($A244:$F244,Results!$B$20:$G$20)</f>
        <v>-48.928331212367638</v>
      </c>
      <c r="P244" s="10" cm="1">
        <f t="array" aca="1" ref="P244" ca="1">SUMPRODUCT(J244:O244,TRANSPOSE(BL$20:BL$25))+$AD$20-$BL$27</f>
        <v>-94.551388331590516</v>
      </c>
      <c r="Q244" s="10" cm="1">
        <f t="array" aca="1" ref="Q244" ca="1">SUMPRODUCT(J244:O244,TRANSPOSE(ES$20:ES$25))+$AD$20-$ES$27</f>
        <v>-88.835332697975687</v>
      </c>
      <c r="R244" s="10">
        <f ca="1">I244-Results!$E$5*H244</f>
        <v>-77.716861711627217</v>
      </c>
      <c r="S244" s="10" cm="1">
        <f t="array" aca="1" ref="S244" ca="1">SUMPRODUCT(J244:O244,TRANSPOSE(AR$28:AR$33))+$AD$20-$AC$26</f>
        <v>-93.020987170080673</v>
      </c>
      <c r="T244" s="10">
        <f ca="1">SUMPRODUCT(J244:O244,Results!K$9:P$9)</f>
        <v>-80.265049514163891</v>
      </c>
      <c r="U244" s="10">
        <f ca="1">SUMPRODUCT(J244:O244,Results!K$9:P$9)+$AD$20-$AC$31</f>
        <v>-80.19445420301156</v>
      </c>
      <c r="V244" s="10">
        <f t="shared" ca="1" si="25"/>
        <v>11.018609101394887</v>
      </c>
      <c r="W244" s="10">
        <f t="shared" ca="1" si="26"/>
        <v>5.3025534677800579</v>
      </c>
      <c r="X244" s="10">
        <f t="shared" ca="1" si="27"/>
        <v>-5.815917518568412</v>
      </c>
      <c r="Y244" s="10">
        <f t="shared" ca="1" si="28"/>
        <v>9.4882079398850436</v>
      </c>
      <c r="Z244" s="10">
        <f t="shared" ca="1" si="29"/>
        <v>-56.840588978901081</v>
      </c>
      <c r="AA244" s="10">
        <f t="shared" ca="1" si="30"/>
        <v>-3.3383250271840694</v>
      </c>
    </row>
    <row r="245" spans="1:27">
      <c r="A245" s="6">
        <f ca="1">LN((RAND()^(-Results!$E$4))-1)</f>
        <v>4.2174303539212961</v>
      </c>
      <c r="B245" s="6">
        <f ca="1">LN((RAND()^(-Results!$E$4))-1)</f>
        <v>7.6420513506683934E-4</v>
      </c>
      <c r="C245" s="6">
        <f ca="1">LN((RAND()^(-Results!$E$4))-1)</f>
        <v>-0.76148431291728658</v>
      </c>
      <c r="D245" s="6">
        <f ca="1">LN((RAND()^(-Results!$E$4))-1)</f>
        <v>2.3879319156194891</v>
      </c>
      <c r="E245" s="6">
        <f ca="1">LN((RAND()^(-Results!$E$4))-1)</f>
        <v>2.2879459002174558</v>
      </c>
      <c r="F245" s="6">
        <f ca="1">LN((RAND()^(-Results!$E$4))-1)</f>
        <v>0.51989198925970947</v>
      </c>
      <c r="G245" s="6">
        <f ca="1">LN((RAND()^(-Results!$E$4))-1)</f>
        <v>5.3984209524027085</v>
      </c>
      <c r="H245" s="6">
        <f t="shared" ca="1" si="24"/>
        <v>2.9213884153871548</v>
      </c>
      <c r="I245" s="10">
        <f ca="1">SUMPRODUCT(J245:O245,Results!B$12:G$12)+Results!$E$5*H245</f>
        <v>15.579886992261626</v>
      </c>
      <c r="J245" s="10">
        <f ca="1">SUMPRODUCT($A245:$F245,Results!$B$15:$G$15)</f>
        <v>-3.7683439187379939</v>
      </c>
      <c r="K245" s="10">
        <f ca="1">SUMPRODUCT($A245:$F245,Results!$B$16:$G$16)</f>
        <v>-8.6037347806445688</v>
      </c>
      <c r="L245" s="10">
        <f ca="1">SUMPRODUCT($A245:$F245,Results!$B$17:$G$17)</f>
        <v>6.7779839588852431</v>
      </c>
      <c r="M245" s="10">
        <f ca="1">SUMPRODUCT($A245:$F245,Results!$B$18:$G$18)</f>
        <v>6.685859704440638</v>
      </c>
      <c r="N245" s="10">
        <f ca="1">SUMPRODUCT($A245:$F245,Results!$B$19:$G$19)</f>
        <v>1.7114952681775275</v>
      </c>
      <c r="O245" s="10">
        <f ca="1">SUMPRODUCT($A245:$F245,Results!$B$20:$G$20)</f>
        <v>-7.3726896754215714</v>
      </c>
      <c r="P245" s="10" cm="1">
        <f t="array" aca="1" ref="P245" ca="1">SUMPRODUCT(J245:O245,TRANSPOSE(BL$20:BL$25))+$AD$20-$BL$27</f>
        <v>3.0239254054739035</v>
      </c>
      <c r="Q245" s="10" cm="1">
        <f t="array" aca="1" ref="Q245" ca="1">SUMPRODUCT(J245:O245,TRANSPOSE(ES$20:ES$25))+$AD$20-$ES$27</f>
        <v>1.3209326564158275</v>
      </c>
      <c r="R245" s="10">
        <f ca="1">I245-Results!$E$5*H245</f>
        <v>-1.9484435000613036</v>
      </c>
      <c r="S245" s="10" cm="1">
        <f t="array" aca="1" ref="S245" ca="1">SUMPRODUCT(J245:O245,TRANSPOSE(AR$28:AR$33))+$AD$20-$AC$26</f>
        <v>8.9556563042721109</v>
      </c>
      <c r="T245" s="10">
        <f ca="1">SUMPRODUCT(J245:O245,Results!K$9:P$9)</f>
        <v>-8.6614860670852778E-5</v>
      </c>
      <c r="U245" s="10">
        <f ca="1">SUMPRODUCT(J245:O245,Results!K$9:P$9)+$AD$20-$AC$31</f>
        <v>7.0508696291668116E-2</v>
      </c>
      <c r="V245" s="10">
        <f t="shared" ca="1" si="25"/>
        <v>12.555961586787722</v>
      </c>
      <c r="W245" s="10">
        <f t="shared" ca="1" si="26"/>
        <v>14.258954335845798</v>
      </c>
      <c r="X245" s="10">
        <f t="shared" ca="1" si="27"/>
        <v>17.52833049232293</v>
      </c>
      <c r="Y245" s="10">
        <f t="shared" ca="1" si="28"/>
        <v>6.624230687989515</v>
      </c>
      <c r="Z245" s="10">
        <f t="shared" ca="1" si="29"/>
        <v>42.272077243556168</v>
      </c>
      <c r="AA245" s="10">
        <f t="shared" ca="1" si="30"/>
        <v>15.509378295969958</v>
      </c>
    </row>
    <row r="246" spans="1:27">
      <c r="A246" s="6">
        <f ca="1">LN((RAND()^(-Results!$E$4))-1)</f>
        <v>1.0111511197094287</v>
      </c>
      <c r="B246" s="6">
        <f ca="1">LN((RAND()^(-Results!$E$4))-1)</f>
        <v>3.2389918153671462</v>
      </c>
      <c r="C246" s="6">
        <f ca="1">LN((RAND()^(-Results!$E$4))-1)</f>
        <v>7.461604078802587</v>
      </c>
      <c r="D246" s="6">
        <f ca="1">LN((RAND()^(-Results!$E$4))-1)</f>
        <v>-0.96153129438314622</v>
      </c>
      <c r="E246" s="6">
        <f ca="1">LN((RAND()^(-Results!$E$4))-1)</f>
        <v>3.9894582622958485</v>
      </c>
      <c r="F246" s="6">
        <f ca="1">LN((RAND()^(-Results!$E$4))-1)</f>
        <v>-0.35031013316712478</v>
      </c>
      <c r="G246" s="6">
        <f ca="1">LN((RAND()^(-Results!$E$4))-1)</f>
        <v>4.4978922256555336</v>
      </c>
      <c r="H246" s="6">
        <f t="shared" ca="1" si="24"/>
        <v>2.0208596886399799</v>
      </c>
      <c r="I246" s="10">
        <f ca="1">SUMPRODUCT(J246:O246,Results!B$12:G$12)+Results!$E$5*H246</f>
        <v>-25.30949878565033</v>
      </c>
      <c r="J246" s="10">
        <f ca="1">SUMPRODUCT($A246:$F246,Results!$B$15:$G$15)</f>
        <v>5.4768065480771186</v>
      </c>
      <c r="K246" s="10">
        <f ca="1">SUMPRODUCT($A246:$F246,Results!$B$16:$G$16)</f>
        <v>-0.2324143792006933</v>
      </c>
      <c r="L246" s="10">
        <f ca="1">SUMPRODUCT($A246:$F246,Results!$B$17:$G$17)</f>
        <v>-9.0566823811962411</v>
      </c>
      <c r="M246" s="10">
        <f ca="1">SUMPRODUCT($A246:$F246,Results!$B$18:$G$18)</f>
        <v>-34.084725161764631</v>
      </c>
      <c r="N246" s="10">
        <f ca="1">SUMPRODUCT($A246:$F246,Results!$B$19:$G$19)</f>
        <v>-6.2888934366417075</v>
      </c>
      <c r="O246" s="10">
        <f ca="1">SUMPRODUCT($A246:$F246,Results!$B$20:$G$20)</f>
        <v>-8.1918370392463906</v>
      </c>
      <c r="P246" s="10" cm="1">
        <f t="array" aca="1" ref="P246" ca="1">SUMPRODUCT(J246:O246,TRANSPOSE(BL$20:BL$25))+$AD$20-$BL$27</f>
        <v>-36.767199573826439</v>
      </c>
      <c r="Q246" s="10" cm="1">
        <f t="array" aca="1" ref="Q246" ca="1">SUMPRODUCT(J246:O246,TRANSPOSE(ES$20:ES$25))+$AD$20-$ES$27</f>
        <v>-37.725798266335062</v>
      </c>
      <c r="R246" s="10">
        <f ca="1">I246-Results!$E$5*H246</f>
        <v>-37.434656917490209</v>
      </c>
      <c r="S246" s="10" cm="1">
        <f t="array" aca="1" ref="S246" ca="1">SUMPRODUCT(J246:O246,TRANSPOSE(AR$28:AR$33))+$AD$20-$AC$26</f>
        <v>-34.723997764505562</v>
      </c>
      <c r="T246" s="10">
        <f ca="1">SUMPRODUCT(J246:O246,Results!K$9:P$9)</f>
        <v>-40.626988897057387</v>
      </c>
      <c r="U246" s="10">
        <f ca="1">SUMPRODUCT(J246:O246,Results!K$9:P$9)+$AD$20-$AC$31</f>
        <v>-40.556393585905056</v>
      </c>
      <c r="V246" s="10">
        <f t="shared" ca="1" si="25"/>
        <v>11.457700788176108</v>
      </c>
      <c r="W246" s="10">
        <f t="shared" ca="1" si="26"/>
        <v>12.416299480684732</v>
      </c>
      <c r="X246" s="10">
        <f t="shared" ca="1" si="27"/>
        <v>12.125158131839878</v>
      </c>
      <c r="Y246" s="10">
        <f t="shared" ca="1" si="28"/>
        <v>9.4144989788552316</v>
      </c>
      <c r="Z246" s="10">
        <f t="shared" ca="1" si="29"/>
        <v>1.3826914656442142</v>
      </c>
      <c r="AA246" s="10">
        <f t="shared" ca="1" si="30"/>
        <v>15.246894800254726</v>
      </c>
    </row>
    <row r="247" spans="1:27">
      <c r="A247" s="6">
        <f ca="1">LN((RAND()^(-Results!$E$4))-1)</f>
        <v>0.78398573760468304</v>
      </c>
      <c r="B247" s="6">
        <f ca="1">LN((RAND()^(-Results!$E$4))-1)</f>
        <v>3.37473079055929</v>
      </c>
      <c r="C247" s="6">
        <f ca="1">LN((RAND()^(-Results!$E$4))-1)</f>
        <v>-1.4981384386729235</v>
      </c>
      <c r="D247" s="6">
        <f ca="1">LN((RAND()^(-Results!$E$4))-1)</f>
        <v>1.3069507523483526</v>
      </c>
      <c r="E247" s="6">
        <f ca="1">LN((RAND()^(-Results!$E$4))-1)</f>
        <v>0.15216887686640265</v>
      </c>
      <c r="F247" s="6">
        <f ca="1">LN((RAND()^(-Results!$E$4))-1)</f>
        <v>0.26376163590713031</v>
      </c>
      <c r="G247" s="6">
        <f ca="1">LN((RAND()^(-Results!$E$4))-1)</f>
        <v>2.1080608477842984</v>
      </c>
      <c r="H247" s="6">
        <f t="shared" ca="1" si="24"/>
        <v>-0.36897168923125534</v>
      </c>
      <c r="I247" s="10">
        <f ca="1">SUMPRODUCT(J247:O247,Results!B$12:G$12)+Results!$E$5*H247</f>
        <v>5.9071574283050445</v>
      </c>
      <c r="J247" s="10">
        <f ca="1">SUMPRODUCT($A247:$F247,Results!$B$15:$G$15)</f>
        <v>-6.0448009249326793</v>
      </c>
      <c r="K247" s="10">
        <f ca="1">SUMPRODUCT($A247:$F247,Results!$B$16:$G$16)</f>
        <v>-7.4538461716608042</v>
      </c>
      <c r="L247" s="10">
        <f ca="1">SUMPRODUCT($A247:$F247,Results!$B$17:$G$17)</f>
        <v>0.8478954879028413</v>
      </c>
      <c r="M247" s="10">
        <f ca="1">SUMPRODUCT($A247:$F247,Results!$B$18:$G$18)</f>
        <v>-0.46382082814506698</v>
      </c>
      <c r="N247" s="10">
        <f ca="1">SUMPRODUCT($A247:$F247,Results!$B$19:$G$19)</f>
        <v>-1.7017857722719343</v>
      </c>
      <c r="O247" s="10">
        <f ca="1">SUMPRODUCT($A247:$F247,Results!$B$20:$G$20)</f>
        <v>-11.954339512424363</v>
      </c>
      <c r="P247" s="10" cm="1">
        <f t="array" aca="1" ref="P247" ca="1">SUMPRODUCT(J247:O247,TRANSPOSE(BL$20:BL$25))+$AD$20-$BL$27</f>
        <v>2.5861167111192422</v>
      </c>
      <c r="Q247" s="10" cm="1">
        <f t="array" aca="1" ref="Q247" ca="1">SUMPRODUCT(J247:O247,TRANSPOSE(ES$20:ES$25))+$AD$20-$ES$27</f>
        <v>6.5968866495541896</v>
      </c>
      <c r="R247" s="10">
        <f ca="1">I247-Results!$E$5*H247</f>
        <v>8.1209875636925766</v>
      </c>
      <c r="S247" s="10" cm="1">
        <f t="array" aca="1" ref="S247" ca="1">SUMPRODUCT(J247:O247,TRANSPOSE(AR$28:AR$33))+$AD$20-$AC$26</f>
        <v>-1.2996628731857243</v>
      </c>
      <c r="T247" s="10">
        <f ca="1">SUMPRODUCT(J247:O247,Results!K$9:P$9)</f>
        <v>9.0848714366885233</v>
      </c>
      <c r="U247" s="10">
        <f ca="1">SUMPRODUCT(J247:O247,Results!K$9:P$9)+$AD$20-$AC$31</f>
        <v>9.1554667478408618</v>
      </c>
      <c r="V247" s="10">
        <f t="shared" ca="1" si="25"/>
        <v>3.3210407171858023</v>
      </c>
      <c r="W247" s="10">
        <f t="shared" ca="1" si="26"/>
        <v>-0.68972922124914504</v>
      </c>
      <c r="X247" s="10">
        <f t="shared" ca="1" si="27"/>
        <v>-2.213830135387532</v>
      </c>
      <c r="Y247" s="10">
        <f t="shared" ca="1" si="28"/>
        <v>7.2068203014907688</v>
      </c>
      <c r="Z247" s="10">
        <f t="shared" ca="1" si="29"/>
        <v>32.599347679599589</v>
      </c>
      <c r="AA247" s="10">
        <f t="shared" ca="1" si="30"/>
        <v>-3.2483093195358173</v>
      </c>
    </row>
    <row r="248" spans="1:27">
      <c r="A248" s="6">
        <f ca="1">LN((RAND()^(-Results!$E$4))-1)</f>
        <v>3.0833871039532554</v>
      </c>
      <c r="B248" s="6">
        <f ca="1">LN((RAND()^(-Results!$E$4))-1)</f>
        <v>1.794059392253269</v>
      </c>
      <c r="C248" s="6">
        <f ca="1">LN((RAND()^(-Results!$E$4))-1)</f>
        <v>3.3153245042050643</v>
      </c>
      <c r="D248" s="6">
        <f ca="1">LN((RAND()^(-Results!$E$4))-1)</f>
        <v>5.4007111908920349</v>
      </c>
      <c r="E248" s="6">
        <f ca="1">LN((RAND()^(-Results!$E$4))-1)</f>
        <v>4.1157835505506979</v>
      </c>
      <c r="F248" s="6">
        <f ca="1">LN((RAND()^(-Results!$E$4))-1)</f>
        <v>-1.3832571657236161</v>
      </c>
      <c r="G248" s="6">
        <f ca="1">LN((RAND()^(-Results!$E$4))-1)</f>
        <v>9.9065437939502221</v>
      </c>
      <c r="H248" s="6">
        <f t="shared" ca="1" si="24"/>
        <v>7.4295112569346689</v>
      </c>
      <c r="I248" s="10">
        <f ca="1">SUMPRODUCT(J248:O248,Results!B$12:G$12)+Results!$E$5*H248</f>
        <v>50.974158273853703</v>
      </c>
      <c r="J248" s="10">
        <f ca="1">SUMPRODUCT($A248:$F248,Results!$B$15:$G$15)</f>
        <v>-0.32964883490421926</v>
      </c>
      <c r="K248" s="10">
        <f ca="1">SUMPRODUCT($A248:$F248,Results!$B$16:$G$16)</f>
        <v>-0.14836884259809335</v>
      </c>
      <c r="L248" s="10">
        <f ca="1">SUMPRODUCT($A248:$F248,Results!$B$17:$G$17)</f>
        <v>3.6147786709520231</v>
      </c>
      <c r="M248" s="10">
        <f ca="1">SUMPRODUCT($A248:$F248,Results!$B$18:$G$18)</f>
        <v>-9.5799325020359838</v>
      </c>
      <c r="N248" s="10">
        <f ca="1">SUMPRODUCT($A248:$F248,Results!$B$19:$G$19)</f>
        <v>-12.403507218783448</v>
      </c>
      <c r="O248" s="10">
        <f ca="1">SUMPRODUCT($A248:$F248,Results!$B$20:$G$20)</f>
        <v>-16.218981886569054</v>
      </c>
      <c r="P248" s="10" cm="1">
        <f t="array" aca="1" ref="P248" ca="1">SUMPRODUCT(J248:O248,TRANSPOSE(BL$20:BL$25))+$AD$20-$BL$27</f>
        <v>9.7365072995918496</v>
      </c>
      <c r="Q248" s="10" cm="1">
        <f t="array" aca="1" ref="Q248" ca="1">SUMPRODUCT(J248:O248,TRANSPOSE(ES$20:ES$25))+$AD$20-$ES$27</f>
        <v>10.618862814692767</v>
      </c>
      <c r="R248" s="10">
        <f ca="1">I248-Results!$E$5*H248</f>
        <v>6.3970907322456867</v>
      </c>
      <c r="S248" s="10" cm="1">
        <f t="array" aca="1" ref="S248" ca="1">SUMPRODUCT(J248:O248,TRANSPOSE(AR$28:AR$33))+$AD$20-$AC$26</f>
        <v>0.24736606832459884</v>
      </c>
      <c r="T248" s="10">
        <f ca="1">SUMPRODUCT(J248:O248,Results!K$9:P$9)</f>
        <v>7.5746074912183454</v>
      </c>
      <c r="U248" s="10">
        <f ca="1">SUMPRODUCT(J248:O248,Results!K$9:P$9)+$AD$20-$AC$31</f>
        <v>7.6452028023706831</v>
      </c>
      <c r="V248" s="10">
        <f t="shared" ca="1" si="25"/>
        <v>41.237650974261854</v>
      </c>
      <c r="W248" s="10">
        <f t="shared" ca="1" si="26"/>
        <v>40.355295459160935</v>
      </c>
      <c r="X248" s="10">
        <f t="shared" ca="1" si="27"/>
        <v>44.577067541608017</v>
      </c>
      <c r="Y248" s="10">
        <f t="shared" ca="1" si="28"/>
        <v>50.726792205529108</v>
      </c>
      <c r="Z248" s="10">
        <f t="shared" ca="1" si="29"/>
        <v>77.666348525148251</v>
      </c>
      <c r="AA248" s="10">
        <f t="shared" ca="1" si="30"/>
        <v>43.32895547148302</v>
      </c>
    </row>
    <row r="249" spans="1:27">
      <c r="A249" s="6">
        <f ca="1">LN((RAND()^(-Results!$E$4))-1)</f>
        <v>2.9141736690797839</v>
      </c>
      <c r="B249" s="6">
        <f ca="1">LN((RAND()^(-Results!$E$4))-1)</f>
        <v>3.5713367353308332</v>
      </c>
      <c r="C249" s="6">
        <f ca="1">LN((RAND()^(-Results!$E$4))-1)</f>
        <v>1.421449227653433</v>
      </c>
      <c r="D249" s="6">
        <f ca="1">LN((RAND()^(-Results!$E$4))-1)</f>
        <v>-0.80196001969536379</v>
      </c>
      <c r="E249" s="6">
        <f ca="1">LN((RAND()^(-Results!$E$4))-1)</f>
        <v>1.6928217511546053</v>
      </c>
      <c r="F249" s="6">
        <f ca="1">LN((RAND()^(-Results!$E$4))-1)</f>
        <v>2.4112696398258651</v>
      </c>
      <c r="G249" s="6">
        <f ca="1">LN((RAND()^(-Results!$E$4))-1)</f>
        <v>4.9725591691430135E-2</v>
      </c>
      <c r="H249" s="6">
        <f t="shared" ca="1" si="24"/>
        <v>-2.4273069453241236</v>
      </c>
      <c r="I249" s="10">
        <f ca="1">SUMPRODUCT(J249:O249,Results!B$12:G$12)+Results!$E$5*H249</f>
        <v>-47.494937241480656</v>
      </c>
      <c r="J249" s="10">
        <f ca="1">SUMPRODUCT($A249:$F249,Results!$B$15:$G$15)</f>
        <v>0.89946805192988233</v>
      </c>
      <c r="K249" s="10">
        <f ca="1">SUMPRODUCT($A249:$F249,Results!$B$16:$G$16)</f>
        <v>-13.980435834392408</v>
      </c>
      <c r="L249" s="10">
        <f ca="1">SUMPRODUCT($A249:$F249,Results!$B$17:$G$17)</f>
        <v>-3.4932811818046794</v>
      </c>
      <c r="M249" s="10">
        <f ca="1">SUMPRODUCT($A249:$F249,Results!$B$18:$G$18)</f>
        <v>-15.090794325301738</v>
      </c>
      <c r="N249" s="10">
        <f ca="1">SUMPRODUCT($A249:$F249,Results!$B$19:$G$19)</f>
        <v>2.9658509877472863</v>
      </c>
      <c r="O249" s="10">
        <f ca="1">SUMPRODUCT($A249:$F249,Results!$B$20:$G$20)</f>
        <v>-14.030911924390447</v>
      </c>
      <c r="P249" s="10" cm="1">
        <f t="array" aca="1" ref="P249" ca="1">SUMPRODUCT(J249:O249,TRANSPOSE(BL$20:BL$25))+$AD$20-$BL$27</f>
        <v>-34.150460573440121</v>
      </c>
      <c r="Q249" s="10" cm="1">
        <f t="array" aca="1" ref="Q249" ca="1">SUMPRODUCT(J249:O249,TRANSPOSE(ES$20:ES$25))+$AD$20-$ES$27</f>
        <v>-34.313490759918409</v>
      </c>
      <c r="R249" s="10">
        <f ca="1">I249-Results!$E$5*H249</f>
        <v>-32.931095569535913</v>
      </c>
      <c r="S249" s="10" cm="1">
        <f t="array" aca="1" ref="S249" ca="1">SUMPRODUCT(J249:O249,TRANSPOSE(AR$28:AR$33))+$AD$20-$AC$26</f>
        <v>-25.242261374619297</v>
      </c>
      <c r="T249" s="10">
        <f ca="1">SUMPRODUCT(J249:O249,Results!K$9:P$9)</f>
        <v>-33.550129734502434</v>
      </c>
      <c r="U249" s="10">
        <f ca="1">SUMPRODUCT(J249:O249,Results!K$9:P$9)+$AD$20-$AC$31</f>
        <v>-33.479534423350103</v>
      </c>
      <c r="V249" s="10">
        <f t="shared" ca="1" si="25"/>
        <v>-13.344476668040535</v>
      </c>
      <c r="W249" s="10">
        <f t="shared" ca="1" si="26"/>
        <v>-13.181446481562247</v>
      </c>
      <c r="X249" s="10">
        <f t="shared" ca="1" si="27"/>
        <v>-14.563841671944743</v>
      </c>
      <c r="Y249" s="10">
        <f t="shared" ca="1" si="28"/>
        <v>-22.25267586686136</v>
      </c>
      <c r="Z249" s="10">
        <f t="shared" ca="1" si="29"/>
        <v>-20.802746990186112</v>
      </c>
      <c r="AA249" s="10">
        <f t="shared" ca="1" si="30"/>
        <v>-14.015402818130553</v>
      </c>
    </row>
    <row r="250" spans="1:27">
      <c r="A250" s="6">
        <f ca="1">LN((RAND()^(-Results!$E$4))-1)</f>
        <v>4.0667956784553958</v>
      </c>
      <c r="B250" s="6">
        <f ca="1">LN((RAND()^(-Results!$E$4))-1)</f>
        <v>9.0928683106166286</v>
      </c>
      <c r="C250" s="6">
        <f ca="1">LN((RAND()^(-Results!$E$4))-1)</f>
        <v>-0.14705854732983423</v>
      </c>
      <c r="D250" s="6">
        <f ca="1">LN((RAND()^(-Results!$E$4))-1)</f>
        <v>2.252516116556436</v>
      </c>
      <c r="E250" s="6">
        <f ca="1">LN((RAND()^(-Results!$E$4))-1)</f>
        <v>1.8796187823826691</v>
      </c>
      <c r="F250" s="6">
        <f ca="1">LN((RAND()^(-Results!$E$4))-1)</f>
        <v>4.2971150842846031</v>
      </c>
      <c r="G250" s="6">
        <f ca="1">LN((RAND()^(-Results!$E$4))-1)</f>
        <v>1.0774900231437523</v>
      </c>
      <c r="H250" s="6">
        <f t="shared" ca="1" si="24"/>
        <v>-1.3995425138718014</v>
      </c>
      <c r="I250" s="10">
        <f ca="1">SUMPRODUCT(J250:O250,Results!B$12:G$12)+Results!$E$5*H250</f>
        <v>-37.95491127195239</v>
      </c>
      <c r="J250" s="10">
        <f ca="1">SUMPRODUCT($A250:$F250,Results!$B$15:$G$15)</f>
        <v>-1.2000368289746817</v>
      </c>
      <c r="K250" s="10">
        <f ca="1">SUMPRODUCT($A250:$F250,Results!$B$16:$G$16)</f>
        <v>-26.088360200258712</v>
      </c>
      <c r="L250" s="10">
        <f ca="1">SUMPRODUCT($A250:$F250,Results!$B$17:$G$17)</f>
        <v>-4.3371581337682183</v>
      </c>
      <c r="M250" s="10">
        <f ca="1">SUMPRODUCT($A250:$F250,Results!$B$18:$G$18)</f>
        <v>-22.050975973520472</v>
      </c>
      <c r="N250" s="10">
        <f ca="1">SUMPRODUCT($A250:$F250,Results!$B$19:$G$19)</f>
        <v>-2.789726564427379</v>
      </c>
      <c r="O250" s="10">
        <f ca="1">SUMPRODUCT($A250:$F250,Results!$B$20:$G$20)</f>
        <v>-40.043946720970347</v>
      </c>
      <c r="P250" s="10" cm="1">
        <f t="array" aca="1" ref="P250" ca="1">SUMPRODUCT(J250:O250,TRANSPOSE(BL$20:BL$25))+$AD$20-$BL$27</f>
        <v>-38.193904780801681</v>
      </c>
      <c r="Q250" s="10" cm="1">
        <f t="array" aca="1" ref="Q250" ca="1">SUMPRODUCT(J250:O250,TRANSPOSE(ES$20:ES$25))+$AD$20-$ES$27</f>
        <v>-32.477881967919032</v>
      </c>
      <c r="R250" s="10">
        <f ca="1">I250-Results!$E$5*H250</f>
        <v>-29.55765618872158</v>
      </c>
      <c r="S250" s="10" cm="1">
        <f t="array" aca="1" ref="S250" ca="1">SUMPRODUCT(J250:O250,TRANSPOSE(AR$28:AR$33))+$AD$20-$AC$26</f>
        <v>-39.953422217033399</v>
      </c>
      <c r="T250" s="10">
        <f ca="1">SUMPRODUCT(J250:O250,Results!K$9:P$9)</f>
        <v>-28.751343892388832</v>
      </c>
      <c r="U250" s="10">
        <f ca="1">SUMPRODUCT(J250:O250,Results!K$9:P$9)+$AD$20-$AC$31</f>
        <v>-28.680748581236497</v>
      </c>
      <c r="V250" s="10">
        <f t="shared" ca="1" si="25"/>
        <v>0.23899350884929049</v>
      </c>
      <c r="W250" s="10">
        <f t="shared" ca="1" si="26"/>
        <v>-5.4770293040333584</v>
      </c>
      <c r="X250" s="10">
        <f t="shared" ca="1" si="27"/>
        <v>-8.3972550832308102</v>
      </c>
      <c r="Y250" s="10">
        <f t="shared" ca="1" si="28"/>
        <v>1.9985109450810086</v>
      </c>
      <c r="Z250" s="10">
        <f t="shared" ca="1" si="29"/>
        <v>-11.262721020657846</v>
      </c>
      <c r="AA250" s="10">
        <f t="shared" ca="1" si="30"/>
        <v>-9.2741626907158938</v>
      </c>
    </row>
    <row r="251" spans="1:27">
      <c r="A251" s="6">
        <f ca="1">LN((RAND()^(-Results!$E$4))-1)</f>
        <v>5.5120510231909243</v>
      </c>
      <c r="B251" s="6">
        <f ca="1">LN((RAND()^(-Results!$E$4))-1)</f>
        <v>-0.27325024883601107</v>
      </c>
      <c r="C251" s="6">
        <f ca="1">LN((RAND()^(-Results!$E$4))-1)</f>
        <v>-0.1380459097130011</v>
      </c>
      <c r="D251" s="6">
        <f ca="1">LN((RAND()^(-Results!$E$4))-1)</f>
        <v>3.090459532481419</v>
      </c>
      <c r="E251" s="6">
        <f ca="1">LN((RAND()^(-Results!$E$4))-1)</f>
        <v>8.7695635949105206</v>
      </c>
      <c r="F251" s="6">
        <f ca="1">LN((RAND()^(-Results!$E$4))-1)</f>
        <v>1.9715530560786552</v>
      </c>
      <c r="G251" s="6">
        <f ca="1">LN((RAND()^(-Results!$E$4))-1)</f>
        <v>-0.48440581919886877</v>
      </c>
      <c r="H251" s="6">
        <f t="shared" ca="1" si="24"/>
        <v>-2.9614383562144226</v>
      </c>
      <c r="I251" s="10">
        <f ca="1">SUMPRODUCT(J251:O251,Results!B$12:G$12)+Results!$E$5*H251</f>
        <v>-26.254135095423369</v>
      </c>
      <c r="J251" s="10">
        <f ca="1">SUMPRODUCT($A251:$F251,Results!$B$15:$G$15)</f>
        <v>-0.57018351545442325</v>
      </c>
      <c r="K251" s="10">
        <f ca="1">SUMPRODUCT($A251:$F251,Results!$B$16:$G$16)</f>
        <v>-10.083881450519311</v>
      </c>
      <c r="L251" s="10">
        <f ca="1">SUMPRODUCT($A251:$F251,Results!$B$17:$G$17)</f>
        <v>9.0511383656752198</v>
      </c>
      <c r="M251" s="10">
        <f ca="1">SUMPRODUCT($A251:$F251,Results!$B$18:$G$18)</f>
        <v>11.542911618362393</v>
      </c>
      <c r="N251" s="10">
        <f ca="1">SUMPRODUCT($A251:$F251,Results!$B$19:$G$19)</f>
        <v>5.5921038939941434</v>
      </c>
      <c r="O251" s="10">
        <f ca="1">SUMPRODUCT($A251:$F251,Results!$B$20:$G$20)</f>
        <v>-15.49057761494943</v>
      </c>
      <c r="P251" s="10" cm="1">
        <f t="array" aca="1" ref="P251" ca="1">SUMPRODUCT(J251:O251,TRANSPOSE(BL$20:BL$25))+$AD$20-$BL$27</f>
        <v>2.5261392124926907</v>
      </c>
      <c r="Q251" s="10" cm="1">
        <f t="array" aca="1" ref="Q251" ca="1">SUMPRODUCT(J251:O251,TRANSPOSE(ES$20:ES$25))+$AD$20-$ES$27</f>
        <v>-6.1192420862433039E-2</v>
      </c>
      <c r="R251" s="10">
        <f ca="1">I251-Results!$E$5*H251</f>
        <v>-8.4855049581368327</v>
      </c>
      <c r="S251" s="10" cm="1">
        <f t="array" aca="1" ref="S251" ca="1">SUMPRODUCT(J251:O251,TRANSPOSE(AR$28:AR$33))+$AD$20-$AC$26</f>
        <v>9.456344801801265</v>
      </c>
      <c r="T251" s="10">
        <f ca="1">SUMPRODUCT(J251:O251,Results!K$9:P$9)</f>
        <v>-6.0254547005383037</v>
      </c>
      <c r="U251" s="10">
        <f ca="1">SUMPRODUCT(J251:O251,Results!K$9:P$9)+$AD$20-$AC$31</f>
        <v>-5.9548593893859625</v>
      </c>
      <c r="V251" s="10">
        <f t="shared" ca="1" si="25"/>
        <v>-28.780274307916059</v>
      </c>
      <c r="W251" s="10">
        <f t="shared" ca="1" si="26"/>
        <v>-26.192942674560936</v>
      </c>
      <c r="X251" s="10">
        <f t="shared" ca="1" si="27"/>
        <v>-17.768630137286536</v>
      </c>
      <c r="Y251" s="10">
        <f t="shared" ca="1" si="28"/>
        <v>-35.71047989722463</v>
      </c>
      <c r="Z251" s="10">
        <f t="shared" ca="1" si="29"/>
        <v>0.43805515587117583</v>
      </c>
      <c r="AA251" s="10">
        <f t="shared" ca="1" si="30"/>
        <v>-20.299275706037406</v>
      </c>
    </row>
    <row r="252" spans="1:27">
      <c r="A252" s="6">
        <f ca="1">LN((RAND()^(-Results!$E$4))-1)</f>
        <v>2.2753926491418937</v>
      </c>
      <c r="B252" s="6">
        <f ca="1">LN((RAND()^(-Results!$E$4))-1)</f>
        <v>8.6403178881740921</v>
      </c>
      <c r="C252" s="6">
        <f ca="1">LN((RAND()^(-Results!$E$4))-1)</f>
        <v>0.24799149368705659</v>
      </c>
      <c r="D252" s="6">
        <f ca="1">LN((RAND()^(-Results!$E$4))-1)</f>
        <v>-0.89956404827062852</v>
      </c>
      <c r="E252" s="6">
        <f ca="1">LN((RAND()^(-Results!$E$4))-1)</f>
        <v>0.47460046702024389</v>
      </c>
      <c r="F252" s="6">
        <f ca="1">LN((RAND()^(-Results!$E$4))-1)</f>
        <v>0.26947343926939615</v>
      </c>
      <c r="G252" s="6">
        <f ca="1">LN((RAND()^(-Results!$E$4))-1)</f>
        <v>17.328557467278269</v>
      </c>
      <c r="H252" s="6">
        <f t="shared" ca="1" si="24"/>
        <v>14.851524930262716</v>
      </c>
      <c r="I252" s="10">
        <f ca="1">SUMPRODUCT(J252:O252,Results!B$12:G$12)+Results!$E$5*H252</f>
        <v>75.799126347791571</v>
      </c>
      <c r="J252" s="10">
        <f ca="1">SUMPRODUCT($A252:$F252,Results!$B$15:$G$15)</f>
        <v>-13.824208278884111</v>
      </c>
      <c r="K252" s="10">
        <f ca="1">SUMPRODUCT($A252:$F252,Results!$B$16:$G$16)</f>
        <v>-19.107782152121423</v>
      </c>
      <c r="L252" s="10">
        <f ca="1">SUMPRODUCT($A252:$F252,Results!$B$17:$G$17)</f>
        <v>-4.4937062682315627</v>
      </c>
      <c r="M252" s="10">
        <f ca="1">SUMPRODUCT($A252:$F252,Results!$B$18:$G$18)</f>
        <v>-19.162576464186603</v>
      </c>
      <c r="N252" s="10">
        <f ca="1">SUMPRODUCT($A252:$F252,Results!$B$19:$G$19)</f>
        <v>-0.14436746692167016</v>
      </c>
      <c r="O252" s="10">
        <f ca="1">SUMPRODUCT($A252:$F252,Results!$B$20:$G$20)</f>
        <v>-19.854267746245032</v>
      </c>
      <c r="P252" s="10" cm="1">
        <f t="array" aca="1" ref="P252" ca="1">SUMPRODUCT(J252:O252,TRANSPOSE(BL$20:BL$25))+$AD$20-$BL$27</f>
        <v>-23.328982820365489</v>
      </c>
      <c r="Q252" s="10" cm="1">
        <f t="array" aca="1" ref="Q252" ca="1">SUMPRODUCT(J252:O252,TRANSPOSE(ES$20:ES$25))+$AD$20-$ES$27</f>
        <v>-17.256488511973572</v>
      </c>
      <c r="R252" s="10">
        <f ca="1">I252-Results!$E$5*H252</f>
        <v>-13.310023233784733</v>
      </c>
      <c r="S252" s="10" cm="1">
        <f t="array" aca="1" ref="S252" ca="1">SUMPRODUCT(J252:O252,TRANSPOSE(AR$28:AR$33))+$AD$20-$AC$26</f>
        <v>-23.610995631582746</v>
      </c>
      <c r="T252" s="10">
        <f ca="1">SUMPRODUCT(J252:O252,Results!K$9:P$9)</f>
        <v>-13.886679559580422</v>
      </c>
      <c r="U252" s="10">
        <f ca="1">SUMPRODUCT(J252:O252,Results!K$9:P$9)+$AD$20-$AC$31</f>
        <v>-13.81608424842808</v>
      </c>
      <c r="V252" s="10">
        <f t="shared" ca="1" si="25"/>
        <v>99.128109168157067</v>
      </c>
      <c r="W252" s="10">
        <f t="shared" ca="1" si="26"/>
        <v>93.055614859765143</v>
      </c>
      <c r="X252" s="10">
        <f t="shared" ca="1" si="27"/>
        <v>89.109149581576304</v>
      </c>
      <c r="Y252" s="10">
        <f t="shared" ca="1" si="28"/>
        <v>99.41012197937431</v>
      </c>
      <c r="Z252" s="10">
        <f t="shared" ca="1" si="29"/>
        <v>102.49131659908612</v>
      </c>
      <c r="AA252" s="10">
        <f t="shared" ca="1" si="30"/>
        <v>89.615210596219654</v>
      </c>
    </row>
    <row r="253" spans="1:27">
      <c r="A253" s="6">
        <f ca="1">LN((RAND()^(-Results!$E$4))-1)</f>
        <v>3.8743670004388227</v>
      </c>
      <c r="B253" s="6">
        <f ca="1">LN((RAND()^(-Results!$E$4))-1)</f>
        <v>0.60659229548824434</v>
      </c>
      <c r="C253" s="6">
        <f ca="1">LN((RAND()^(-Results!$E$4))-1)</f>
        <v>-1.2488840288308105</v>
      </c>
      <c r="D253" s="6">
        <f ca="1">LN((RAND()^(-Results!$E$4))-1)</f>
        <v>0.78361434240719741</v>
      </c>
      <c r="E253" s="6">
        <f ca="1">LN((RAND()^(-Results!$E$4))-1)</f>
        <v>4.317255282254771</v>
      </c>
      <c r="F253" s="6">
        <f ca="1">LN((RAND()^(-Results!$E$4))-1)</f>
        <v>-1.2164922860410217</v>
      </c>
      <c r="G253" s="6">
        <f ca="1">LN((RAND()^(-Results!$E$4))-1)</f>
        <v>4.0354730727427448</v>
      </c>
      <c r="H253" s="6">
        <f t="shared" ca="1" si="24"/>
        <v>1.5584405357271911</v>
      </c>
      <c r="I253" s="10">
        <f ca="1">SUMPRODUCT(J253:O253,Results!B$12:G$12)+Results!$E$5*H253</f>
        <v>18.399513997673509</v>
      </c>
      <c r="J253" s="10">
        <f ca="1">SUMPRODUCT($A253:$F253,Results!$B$15:$G$15)</f>
        <v>-13.262533987015413</v>
      </c>
      <c r="K253" s="10">
        <f ca="1">SUMPRODUCT($A253:$F253,Results!$B$16:$G$16)</f>
        <v>-7.8684198353554242</v>
      </c>
      <c r="L253" s="10">
        <f ca="1">SUMPRODUCT($A253:$F253,Results!$B$17:$G$17)</f>
        <v>8.3718661785959885</v>
      </c>
      <c r="M253" s="10">
        <f ca="1">SUMPRODUCT($A253:$F253,Results!$B$18:$G$18)</f>
        <v>12.85788977092046</v>
      </c>
      <c r="N253" s="10">
        <f ca="1">SUMPRODUCT($A253:$F253,Results!$B$19:$G$19)</f>
        <v>6.1030279000640943</v>
      </c>
      <c r="O253" s="10">
        <f ca="1">SUMPRODUCT($A253:$F253,Results!$B$20:$G$20)</f>
        <v>-1.1281889109833245</v>
      </c>
      <c r="P253" s="10" cm="1">
        <f t="array" aca="1" ref="P253" ca="1">SUMPRODUCT(J253:O253,TRANSPOSE(BL$20:BL$25))+$AD$20-$BL$27</f>
        <v>14.332730016036699</v>
      </c>
      <c r="Q253" s="10" cm="1">
        <f t="array" aca="1" ref="Q253" ca="1">SUMPRODUCT(J253:O253,TRANSPOSE(ES$20:ES$25))+$AD$20-$ES$27</f>
        <v>13.73671354560406</v>
      </c>
      <c r="R253" s="10">
        <f ca="1">I253-Results!$E$5*H253</f>
        <v>9.0488707833103632</v>
      </c>
      <c r="S253" s="10" cm="1">
        <f t="array" aca="1" ref="S253" ca="1">SUMPRODUCT(J253:O253,TRANSPOSE(AR$28:AR$33))+$AD$20-$AC$26</f>
        <v>20.806137193733338</v>
      </c>
      <c r="T253" s="10">
        <f ca="1">SUMPRODUCT(J253:O253,Results!K$9:P$9)</f>
        <v>10.756071883210971</v>
      </c>
      <c r="U253" s="10">
        <f ca="1">SUMPRODUCT(J253:O253,Results!K$9:P$9)+$AD$20-$AC$31</f>
        <v>10.82666719436331</v>
      </c>
      <c r="V253" s="10">
        <f t="shared" ca="1" si="25"/>
        <v>4.0667839816368101</v>
      </c>
      <c r="W253" s="10">
        <f t="shared" ca="1" si="26"/>
        <v>4.6628004520694493</v>
      </c>
      <c r="X253" s="10">
        <f t="shared" ca="1" si="27"/>
        <v>9.3506432143631457</v>
      </c>
      <c r="Y253" s="10">
        <f t="shared" ca="1" si="28"/>
        <v>-2.4066231960598294</v>
      </c>
      <c r="Z253" s="10">
        <f t="shared" ca="1" si="29"/>
        <v>45.091704248968057</v>
      </c>
      <c r="AA253" s="10">
        <f t="shared" ca="1" si="30"/>
        <v>7.572846803310199</v>
      </c>
    </row>
    <row r="254" spans="1:27">
      <c r="A254" s="6">
        <f ca="1">LN((RAND()^(-Results!$E$4))-1)</f>
        <v>1.3538284602052535</v>
      </c>
      <c r="B254" s="6">
        <f ca="1">LN((RAND()^(-Results!$E$4))-1)</f>
        <v>2.1746519346666298</v>
      </c>
      <c r="C254" s="6">
        <f ca="1">LN((RAND()^(-Results!$E$4))-1)</f>
        <v>4.9683596389274278</v>
      </c>
      <c r="D254" s="6">
        <f ca="1">LN((RAND()^(-Results!$E$4))-1)</f>
        <v>-0.47298620456445217</v>
      </c>
      <c r="E254" s="6">
        <f ca="1">LN((RAND()^(-Results!$E$4))-1)</f>
        <v>4.3687163911106586</v>
      </c>
      <c r="F254" s="6">
        <f ca="1">LN((RAND()^(-Results!$E$4))-1)</f>
        <v>0.21726115350038827</v>
      </c>
      <c r="G254" s="6">
        <f ca="1">LN((RAND()^(-Results!$E$4))-1)</f>
        <v>0.89847496426962448</v>
      </c>
      <c r="H254" s="6">
        <f t="shared" ca="1" si="24"/>
        <v>-1.5785575727459293</v>
      </c>
      <c r="I254" s="10">
        <f ca="1">SUMPRODUCT(J254:O254,Results!B$12:G$12)+Results!$E$5*H254</f>
        <v>-36.899008904075842</v>
      </c>
      <c r="J254" s="10">
        <f ca="1">SUMPRODUCT($A254:$F254,Results!$B$15:$G$15)</f>
        <v>3.7956619862195766</v>
      </c>
      <c r="K254" s="10">
        <f ca="1">SUMPRODUCT($A254:$F254,Results!$B$16:$G$16)</f>
        <v>-1.705330276275913</v>
      </c>
      <c r="L254" s="10">
        <f ca="1">SUMPRODUCT($A254:$F254,Results!$B$17:$G$17)</f>
        <v>-5.0304364566446989</v>
      </c>
      <c r="M254" s="10">
        <f ca="1">SUMPRODUCT($A254:$F254,Results!$B$18:$G$18)</f>
        <v>-20.930262780727123</v>
      </c>
      <c r="N254" s="10">
        <f ca="1">SUMPRODUCT($A254:$F254,Results!$B$19:$G$19)</f>
        <v>-2.5647812038093321</v>
      </c>
      <c r="O254" s="10">
        <f ca="1">SUMPRODUCT($A254:$F254,Results!$B$20:$G$20)</f>
        <v>-7.8486817116651952</v>
      </c>
      <c r="P254" s="10" cm="1">
        <f t="array" aca="1" ref="P254" ca="1">SUMPRODUCT(J254:O254,TRANSPOSE(BL$20:BL$25))+$AD$20-$BL$27</f>
        <v>-25.534298169954148</v>
      </c>
      <c r="Q254" s="10" cm="1">
        <f t="array" aca="1" ref="Q254" ca="1">SUMPRODUCT(J254:O254,TRANSPOSE(ES$20:ES$25))+$AD$20-$ES$27</f>
        <v>-26.464458360218671</v>
      </c>
      <c r="R254" s="10">
        <f ca="1">I254-Results!$E$5*H254</f>
        <v>-27.427663467600265</v>
      </c>
      <c r="S254" s="10" cm="1">
        <f t="array" aca="1" ref="S254" ca="1">SUMPRODUCT(J254:O254,TRANSPOSE(AR$28:AR$33))+$AD$20-$AC$26</f>
        <v>-22.457127962527828</v>
      </c>
      <c r="T254" s="10">
        <f ca="1">SUMPRODUCT(J254:O254,Results!K$9:P$9)</f>
        <v>-29.307833091114084</v>
      </c>
      <c r="U254" s="10">
        <f ca="1">SUMPRODUCT(J254:O254,Results!K$9:P$9)+$AD$20-$AC$31</f>
        <v>-29.237237779961742</v>
      </c>
      <c r="V254" s="10">
        <f t="shared" ca="1" si="25"/>
        <v>-11.364710734121694</v>
      </c>
      <c r="W254" s="10">
        <f t="shared" ca="1" si="26"/>
        <v>-10.434550543857171</v>
      </c>
      <c r="X254" s="10">
        <f t="shared" ca="1" si="27"/>
        <v>-9.4713454364755769</v>
      </c>
      <c r="Y254" s="10">
        <f t="shared" ca="1" si="28"/>
        <v>-14.441880941548014</v>
      </c>
      <c r="Z254" s="10">
        <f t="shared" ca="1" si="29"/>
        <v>-10.206818652781298</v>
      </c>
      <c r="AA254" s="10">
        <f t="shared" ca="1" si="30"/>
        <v>-7.6617711241141002</v>
      </c>
    </row>
    <row r="255" spans="1:27">
      <c r="A255" s="6">
        <f ca="1">LN((RAND()^(-Results!$E$4))-1)</f>
        <v>-5.4831446359796442E-2</v>
      </c>
      <c r="B255" s="6">
        <f ca="1">LN((RAND()^(-Results!$E$4))-1)</f>
        <v>2.2744507768940747</v>
      </c>
      <c r="C255" s="6">
        <f ca="1">LN((RAND()^(-Results!$E$4))-1)</f>
        <v>5.2117618838000181</v>
      </c>
      <c r="D255" s="6">
        <f ca="1">LN((RAND()^(-Results!$E$4))-1)</f>
        <v>1.463158618911419</v>
      </c>
      <c r="E255" s="6">
        <f ca="1">LN((RAND()^(-Results!$E$4))-1)</f>
        <v>1.4011759448008818</v>
      </c>
      <c r="F255" s="6">
        <f ca="1">LN((RAND()^(-Results!$E$4))-1)</f>
        <v>1.8271740161210515</v>
      </c>
      <c r="G255" s="6">
        <f ca="1">LN((RAND()^(-Results!$E$4))-1)</f>
        <v>2.5624239353637277</v>
      </c>
      <c r="H255" s="6">
        <f t="shared" ca="1" si="24"/>
        <v>8.5391398348173997E-2</v>
      </c>
      <c r="I255" s="10">
        <f ca="1">SUMPRODUCT(J255:O255,Results!B$12:G$12)+Results!$E$5*H255</f>
        <v>-30.049686295104266</v>
      </c>
      <c r="J255" s="10">
        <f ca="1">SUMPRODUCT($A255:$F255,Results!$B$15:$G$15)</f>
        <v>14.58162786213909</v>
      </c>
      <c r="K255" s="10">
        <f ca="1">SUMPRODUCT($A255:$F255,Results!$B$16:$G$16)</f>
        <v>0.53324048175633232</v>
      </c>
      <c r="L255" s="10">
        <f ca="1">SUMPRODUCT($A255:$F255,Results!$B$17:$G$17)</f>
        <v>-8.5980980068265147</v>
      </c>
      <c r="M255" s="10">
        <f ca="1">SUMPRODUCT($A255:$F255,Results!$B$18:$G$18)</f>
        <v>-28.843402853714593</v>
      </c>
      <c r="N255" s="10">
        <f ca="1">SUMPRODUCT($A255:$F255,Results!$B$19:$G$19)</f>
        <v>-10.247349052030804</v>
      </c>
      <c r="O255" s="10">
        <f ca="1">SUMPRODUCT($A255:$F255,Results!$B$20:$G$20)</f>
        <v>-16.206040654376721</v>
      </c>
      <c r="P255" s="10" cm="1">
        <f t="array" aca="1" ref="P255" ca="1">SUMPRODUCT(J255:O255,TRANSPOSE(BL$20:BL$25))+$AD$20-$BL$27</f>
        <v>-32.889803823800769</v>
      </c>
      <c r="Q255" s="10" cm="1">
        <f t="array" aca="1" ref="Q255" ca="1">SUMPRODUCT(J255:O255,TRANSPOSE(ES$20:ES$25))+$AD$20-$ES$27</f>
        <v>-32.657768094992704</v>
      </c>
      <c r="R255" s="10">
        <f ca="1">I255-Results!$E$5*H255</f>
        <v>-30.562034685193311</v>
      </c>
      <c r="S255" s="10" cm="1">
        <f t="array" aca="1" ref="S255" ca="1">SUMPRODUCT(J255:O255,TRANSPOSE(AR$28:AR$33))+$AD$20-$AC$26</f>
        <v>-36.585008770503187</v>
      </c>
      <c r="T255" s="10">
        <f ca="1">SUMPRODUCT(J255:O255,Results!K$9:P$9)</f>
        <v>-32.382586721649908</v>
      </c>
      <c r="U255" s="10">
        <f ca="1">SUMPRODUCT(J255:O255,Results!K$9:P$9)+$AD$20-$AC$31</f>
        <v>-32.311991410497569</v>
      </c>
      <c r="V255" s="10">
        <f t="shared" ca="1" si="25"/>
        <v>2.8401175286965028</v>
      </c>
      <c r="W255" s="10">
        <f t="shared" ca="1" si="26"/>
        <v>2.6080817998884385</v>
      </c>
      <c r="X255" s="10">
        <f t="shared" ca="1" si="27"/>
        <v>0.51234839008904487</v>
      </c>
      <c r="Y255" s="10">
        <f t="shared" ca="1" si="28"/>
        <v>6.535322475398921</v>
      </c>
      <c r="Z255" s="10">
        <f t="shared" ca="1" si="29"/>
        <v>-3.3574960438097214</v>
      </c>
      <c r="AA255" s="10">
        <f t="shared" ca="1" si="30"/>
        <v>2.2623051153933034</v>
      </c>
    </row>
    <row r="256" spans="1:27">
      <c r="A256" s="6">
        <f ca="1">LN((RAND()^(-Results!$E$4))-1)</f>
        <v>1.2574514292178192</v>
      </c>
      <c r="B256" s="6">
        <f ca="1">LN((RAND()^(-Results!$E$4))-1)</f>
        <v>-0.16523901395428092</v>
      </c>
      <c r="C256" s="6">
        <f ca="1">LN((RAND()^(-Results!$E$4))-1)</f>
        <v>11.277021026966885</v>
      </c>
      <c r="D256" s="6">
        <f ca="1">LN((RAND()^(-Results!$E$4))-1)</f>
        <v>3.9904899344819276</v>
      </c>
      <c r="E256" s="6">
        <f ca="1">LN((RAND()^(-Results!$E$4))-1)</f>
        <v>4.4411983678787159</v>
      </c>
      <c r="F256" s="6">
        <f ca="1">LN((RAND()^(-Results!$E$4))-1)</f>
        <v>1.0177636137911459</v>
      </c>
      <c r="G256" s="6">
        <f ca="1">LN((RAND()^(-Results!$E$4))-1)</f>
        <v>8.5522128877534502</v>
      </c>
      <c r="H256" s="6">
        <f t="shared" ca="1" si="24"/>
        <v>6.075180350737897</v>
      </c>
      <c r="I256" s="10">
        <f ca="1">SUMPRODUCT(J256:O256,Results!B$12:G$12)+Results!$E$5*H256</f>
        <v>-10.901142388486058</v>
      </c>
      <c r="J256" s="10">
        <f ca="1">SUMPRODUCT($A256:$F256,Results!$B$15:$G$15)</f>
        <v>26.639128560443517</v>
      </c>
      <c r="K256" s="10">
        <f ca="1">SUMPRODUCT($A256:$F256,Results!$B$16:$G$16)</f>
        <v>10.063144855043797</v>
      </c>
      <c r="L256" s="10">
        <f ca="1">SUMPRODUCT($A256:$F256,Results!$B$17:$G$17)</f>
        <v>-9.8384572404681254</v>
      </c>
      <c r="M256" s="10">
        <f ca="1">SUMPRODUCT($A256:$F256,Results!$B$18:$G$18)</f>
        <v>-44.648759078712075</v>
      </c>
      <c r="N256" s="10">
        <f ca="1">SUMPRODUCT($A256:$F256,Results!$B$19:$G$19)</f>
        <v>-19.997889516942038</v>
      </c>
      <c r="O256" s="10">
        <f ca="1">SUMPRODUCT($A256:$F256,Results!$B$20:$G$20)</f>
        <v>-16.77213751655027</v>
      </c>
      <c r="P256" s="10" cm="1">
        <f t="array" aca="1" ref="P256" ca="1">SUMPRODUCT(J256:O256,TRANSPOSE(BL$20:BL$25))+$AD$20-$BL$27</f>
        <v>-40.925586009449709</v>
      </c>
      <c r="Q256" s="10" cm="1">
        <f t="array" aca="1" ref="Q256" ca="1">SUMPRODUCT(J256:O256,TRANSPOSE(ES$20:ES$25))+$AD$20-$ES$27</f>
        <v>-45.404353933635321</v>
      </c>
      <c r="R256" s="10">
        <f ca="1">I256-Results!$E$5*H256</f>
        <v>-47.352224492913443</v>
      </c>
      <c r="S256" s="10" cm="1">
        <f t="array" aca="1" ref="S256" ca="1">SUMPRODUCT(J256:O256,TRANSPOSE(AR$28:AR$33))+$AD$20-$AC$26</f>
        <v>-46.335754603683547</v>
      </c>
      <c r="T256" s="10">
        <f ca="1">SUMPRODUCT(J256:O256,Results!K$9:P$9)</f>
        <v>-50.210540344593205</v>
      </c>
      <c r="U256" s="10">
        <f ca="1">SUMPRODUCT(J256:O256,Results!K$9:P$9)+$AD$20-$AC$31</f>
        <v>-50.139945033440867</v>
      </c>
      <c r="V256" s="10">
        <f t="shared" ca="1" si="25"/>
        <v>30.024443620963652</v>
      </c>
      <c r="W256" s="10">
        <f t="shared" ca="1" si="26"/>
        <v>34.503211545149263</v>
      </c>
      <c r="X256" s="10">
        <f t="shared" ca="1" si="27"/>
        <v>36.451082104427385</v>
      </c>
      <c r="Y256" s="10">
        <f t="shared" ca="1" si="28"/>
        <v>35.43461221519749</v>
      </c>
      <c r="Z256" s="10">
        <f t="shared" ca="1" si="29"/>
        <v>15.791047862808487</v>
      </c>
      <c r="AA256" s="10">
        <f t="shared" ca="1" si="30"/>
        <v>39.238802644954809</v>
      </c>
    </row>
    <row r="257" spans="1:27">
      <c r="A257" s="6">
        <f ca="1">LN((RAND()^(-Results!$E$4))-1)</f>
        <v>7.7126201678109165</v>
      </c>
      <c r="B257" s="6">
        <f ca="1">LN((RAND()^(-Results!$E$4))-1)</f>
        <v>12.205142939887917</v>
      </c>
      <c r="C257" s="6">
        <f ca="1">LN((RAND()^(-Results!$E$4))-1)</f>
        <v>3.9770738531157703</v>
      </c>
      <c r="D257" s="6">
        <f ca="1">LN((RAND()^(-Results!$E$4))-1)</f>
        <v>0.41012265241449453</v>
      </c>
      <c r="E257" s="6">
        <f ca="1">LN((RAND()^(-Results!$E$4))-1)</f>
        <v>2.8314881136593164</v>
      </c>
      <c r="F257" s="6">
        <f ca="1">LN((RAND()^(-Results!$E$4))-1)</f>
        <v>6.6552843701479354</v>
      </c>
      <c r="G257" s="6">
        <f ca="1">LN((RAND()^(-Results!$E$4))-1)</f>
        <v>10.887321563259315</v>
      </c>
      <c r="H257" s="6">
        <f t="shared" ca="1" si="24"/>
        <v>8.4102890262437615</v>
      </c>
      <c r="I257" s="10">
        <f ca="1">SUMPRODUCT(J257:O257,Results!B$12:G$12)+Results!$E$5*H257</f>
        <v>-32.230767792669823</v>
      </c>
      <c r="J257" s="10">
        <f ca="1">SUMPRODUCT($A257:$F257,Results!$B$15:$G$15)</f>
        <v>3.5036457274066102</v>
      </c>
      <c r="K257" s="10">
        <f ca="1">SUMPRODUCT($A257:$F257,Results!$B$16:$G$16)</f>
        <v>-39.741323661407662</v>
      </c>
      <c r="L257" s="10">
        <f ca="1">SUMPRODUCT($A257:$F257,Results!$B$17:$G$17)</f>
        <v>-10.993100378597486</v>
      </c>
      <c r="M257" s="10">
        <f ca="1">SUMPRODUCT($A257:$F257,Results!$B$18:$G$18)</f>
        <v>-49.197019085397997</v>
      </c>
      <c r="N257" s="10">
        <f ca="1">SUMPRODUCT($A257:$F257,Results!$B$19:$G$19)</f>
        <v>-0.70488491867702807</v>
      </c>
      <c r="O257" s="10">
        <f ca="1">SUMPRODUCT($A257:$F257,Results!$B$20:$G$20)</f>
        <v>-50.274884150166329</v>
      </c>
      <c r="P257" s="10" cm="1">
        <f t="array" aca="1" ref="P257" ca="1">SUMPRODUCT(J257:O257,TRANSPOSE(BL$20:BL$25))+$AD$20-$BL$27</f>
        <v>-89.271058837962329</v>
      </c>
      <c r="Q257" s="10" cm="1">
        <f t="array" aca="1" ref="Q257" ca="1">SUMPRODUCT(J257:O257,TRANSPOSE(ES$20:ES$25))+$AD$20-$ES$27</f>
        <v>-86.797555541668217</v>
      </c>
      <c r="R257" s="10">
        <f ca="1">I257-Results!$E$5*H257</f>
        <v>-82.692501950132396</v>
      </c>
      <c r="S257" s="10" cm="1">
        <f t="array" aca="1" ref="S257" ca="1">SUMPRODUCT(J257:O257,TRANSPOSE(AR$28:AR$33))+$AD$20-$AC$26</f>
        <v>-78.058319960602148</v>
      </c>
      <c r="T257" s="10">
        <f ca="1">SUMPRODUCT(J257:O257,Results!K$9:P$9)</f>
        <v>-83.85056009073206</v>
      </c>
      <c r="U257" s="10">
        <f ca="1">SUMPRODUCT(J257:O257,Results!K$9:P$9)+$AD$20-$AC$31</f>
        <v>-83.779964779579728</v>
      </c>
      <c r="V257" s="10">
        <f t="shared" ca="1" si="25"/>
        <v>57.040291045292506</v>
      </c>
      <c r="W257" s="10">
        <f t="shared" ca="1" si="26"/>
        <v>54.566787748998394</v>
      </c>
      <c r="X257" s="10">
        <f t="shared" ca="1" si="27"/>
        <v>50.461734157462573</v>
      </c>
      <c r="Y257" s="10">
        <f t="shared" ca="1" si="28"/>
        <v>45.827552167932325</v>
      </c>
      <c r="Z257" s="10">
        <f t="shared" ca="1" si="29"/>
        <v>-5.5385775413752789</v>
      </c>
      <c r="AA257" s="10">
        <f t="shared" ca="1" si="30"/>
        <v>51.549196986909905</v>
      </c>
    </row>
    <row r="258" spans="1:27">
      <c r="A258" s="6">
        <f ca="1">LN((RAND()^(-Results!$E$4))-1)</f>
        <v>2.8084393112094368</v>
      </c>
      <c r="B258" s="6">
        <f ca="1">LN((RAND()^(-Results!$E$4))-1)</f>
        <v>8.1313378088333579</v>
      </c>
      <c r="C258" s="6">
        <f ca="1">LN((RAND()^(-Results!$E$4))-1)</f>
        <v>-1.3438112978832264</v>
      </c>
      <c r="D258" s="6">
        <f ca="1">LN((RAND()^(-Results!$E$4))-1)</f>
        <v>1.0058314858427726</v>
      </c>
      <c r="E258" s="6">
        <f ca="1">LN((RAND()^(-Results!$E$4))-1)</f>
        <v>1.6362837981369952E-2</v>
      </c>
      <c r="F258" s="6">
        <f ca="1">LN((RAND()^(-Results!$E$4))-1)</f>
        <v>6.5240350367073239</v>
      </c>
      <c r="G258" s="6">
        <f ca="1">LN((RAND()^(-Results!$E$4))-1)</f>
        <v>1.8906506681673756</v>
      </c>
      <c r="H258" s="6">
        <f t="shared" ca="1" si="24"/>
        <v>-0.58638186884817811</v>
      </c>
      <c r="I258" s="10">
        <f ca="1">SUMPRODUCT(J258:O258,Results!B$12:G$12)+Results!$E$5*H258</f>
        <v>-43.688829162088368</v>
      </c>
      <c r="J258" s="10">
        <f ca="1">SUMPRODUCT($A258:$F258,Results!$B$15:$G$15)</f>
        <v>6.2060324678418297</v>
      </c>
      <c r="K258" s="10">
        <f ca="1">SUMPRODUCT($A258:$F258,Results!$B$16:$G$16)</f>
        <v>-26.753013129493628</v>
      </c>
      <c r="L258" s="10">
        <f ca="1">SUMPRODUCT($A258:$F258,Results!$B$17:$G$17)</f>
        <v>-7.0882595780149771</v>
      </c>
      <c r="M258" s="10">
        <f ca="1">SUMPRODUCT($A258:$F258,Results!$B$18:$G$18)</f>
        <v>-21.082504647332968</v>
      </c>
      <c r="N258" s="10">
        <f ca="1">SUMPRODUCT($A258:$F258,Results!$B$19:$G$19)</f>
        <v>0.4647437859385799</v>
      </c>
      <c r="O258" s="10">
        <f ca="1">SUMPRODUCT($A258:$F258,Results!$B$20:$G$20)</f>
        <v>-39.723783494380676</v>
      </c>
      <c r="P258" s="10" cm="1">
        <f t="array" aca="1" ref="P258" ca="1">SUMPRODUCT(J258:O258,TRANSPOSE(BL$20:BL$25))+$AD$20-$BL$27</f>
        <v>-50.751097846198597</v>
      </c>
      <c r="Q258" s="10" cm="1">
        <f t="array" aca="1" ref="Q258" ca="1">SUMPRODUCT(J258:O258,TRANSPOSE(ES$20:ES$25))+$AD$20-$ES$27</f>
        <v>-45.631445116152449</v>
      </c>
      <c r="R258" s="10">
        <f ca="1">I258-Results!$E$5*H258</f>
        <v>-40.170537948999296</v>
      </c>
      <c r="S258" s="10" cm="1">
        <f t="array" aca="1" ref="S258" ca="1">SUMPRODUCT(J258:O258,TRANSPOSE(AR$28:AR$33))+$AD$20-$AC$26</f>
        <v>-48.770413966823604</v>
      </c>
      <c r="T258" s="10">
        <f ca="1">SUMPRODUCT(J258:O258,Results!K$9:P$9)</f>
        <v>-39.663703891057153</v>
      </c>
      <c r="U258" s="10">
        <f ca="1">SUMPRODUCT(J258:O258,Results!K$9:P$9)+$AD$20-$AC$31</f>
        <v>-39.593108579904822</v>
      </c>
      <c r="V258" s="10">
        <f t="shared" ca="1" si="25"/>
        <v>7.0622686841102293</v>
      </c>
      <c r="W258" s="10">
        <f t="shared" ca="1" si="26"/>
        <v>1.9426159540640811</v>
      </c>
      <c r="X258" s="10">
        <f t="shared" ca="1" si="27"/>
        <v>-3.5182912130890713</v>
      </c>
      <c r="Y258" s="10">
        <f t="shared" ca="1" si="28"/>
        <v>5.0815848047352361</v>
      </c>
      <c r="Z258" s="10">
        <f t="shared" ca="1" si="29"/>
        <v>-16.996638910793823</v>
      </c>
      <c r="AA258" s="10">
        <f t="shared" ca="1" si="30"/>
        <v>-4.0957205821835458</v>
      </c>
    </row>
    <row r="259" spans="1:27">
      <c r="A259" s="6">
        <f ca="1">LN((RAND()^(-Results!$E$4))-1)</f>
        <v>-0.38401176354766964</v>
      </c>
      <c r="B259" s="6">
        <f ca="1">LN((RAND()^(-Results!$E$4))-1)</f>
        <v>4.3169743030502996</v>
      </c>
      <c r="C259" s="6">
        <f ca="1">LN((RAND()^(-Results!$E$4))-1)</f>
        <v>-1.0115418687875868</v>
      </c>
      <c r="D259" s="6">
        <f ca="1">LN((RAND()^(-Results!$E$4))-1)</f>
        <v>2.6621298481094771</v>
      </c>
      <c r="E259" s="6">
        <f ca="1">LN((RAND()^(-Results!$E$4))-1)</f>
        <v>0.13160127741965563</v>
      </c>
      <c r="F259" s="6">
        <f ca="1">LN((RAND()^(-Results!$E$4))-1)</f>
        <v>-0.43483387364248877</v>
      </c>
      <c r="G259" s="6">
        <f ca="1">LN((RAND()^(-Results!$E$4))-1)</f>
        <v>-2.3414258753147489E-2</v>
      </c>
      <c r="H259" s="6">
        <f t="shared" ref="H259:H513" ca="1" si="31">G259-$AL$10</f>
        <v>-2.5004467957687013</v>
      </c>
      <c r="I259" s="10">
        <f ca="1">SUMPRODUCT(J259:O259,Results!B$12:G$12)+Results!$E$5*H259</f>
        <v>3.8010514647788796</v>
      </c>
      <c r="J259" s="10">
        <f ca="1">SUMPRODUCT($A259:$F259,Results!$B$15:$G$15)</f>
        <v>-5.5733506060627089</v>
      </c>
      <c r="K259" s="10">
        <f ca="1">SUMPRODUCT($A259:$F259,Results!$B$16:$G$16)</f>
        <v>-3.8694344660948032</v>
      </c>
      <c r="L259" s="10">
        <f ca="1">SUMPRODUCT($A259:$F259,Results!$B$17:$G$17)</f>
        <v>-0.13136545297400992</v>
      </c>
      <c r="M259" s="10">
        <f ca="1">SUMPRODUCT($A259:$F259,Results!$B$18:$G$18)</f>
        <v>-3.5778920685814719</v>
      </c>
      <c r="N259" s="10">
        <f ca="1">SUMPRODUCT($A259:$F259,Results!$B$19:$G$19)</f>
        <v>-7.4483671055859935</v>
      </c>
      <c r="O259" s="10">
        <f ca="1">SUMPRODUCT($A259:$F259,Results!$B$20:$G$20)</f>
        <v>-16.126131147346999</v>
      </c>
      <c r="P259" s="10" cm="1">
        <f t="array" aca="1" ref="P259" ca="1">SUMPRODUCT(J259:O259,TRANSPOSE(BL$20:BL$25))+$AD$20-$BL$27</f>
        <v>10.520725771506537</v>
      </c>
      <c r="Q259" s="10" cm="1">
        <f t="array" aca="1" ref="Q259" ca="1">SUMPRODUCT(J259:O259,TRANSPOSE(ES$20:ES$25))+$AD$20-$ES$27</f>
        <v>16.870406988482973</v>
      </c>
      <c r="R259" s="10">
        <f ca="1">I259-Results!$E$5*H259</f>
        <v>18.803732239391088</v>
      </c>
      <c r="S259" s="10" cm="1">
        <f t="array" aca="1" ref="S259" ca="1">SUMPRODUCT(J259:O259,TRANSPOSE(AR$28:AR$33))+$AD$20-$AC$26</f>
        <v>-1.9007083787334018</v>
      </c>
      <c r="T259" s="10">
        <f ca="1">SUMPRODUCT(J259:O259,Results!K$9:P$9)</f>
        <v>19.797256185010802</v>
      </c>
      <c r="U259" s="10">
        <f ca="1">SUMPRODUCT(J259:O259,Results!K$9:P$9)+$AD$20-$AC$31</f>
        <v>19.867851496163141</v>
      </c>
      <c r="V259" s="10">
        <f t="shared" ref="V259:V299" ca="1" si="32">I259-P259</f>
        <v>-6.7196743067276579</v>
      </c>
      <c r="W259" s="10">
        <f t="shared" ref="W259:W322" ca="1" si="33">I259-Q259</f>
        <v>-13.069355523704093</v>
      </c>
      <c r="X259" s="10">
        <f t="shared" ref="X259:X322" ca="1" si="34">I259-R259</f>
        <v>-15.002680774612209</v>
      </c>
      <c r="Y259" s="10">
        <f t="shared" ref="Y259:Y322" ca="1" si="35">I259-S259</f>
        <v>5.7017598435122814</v>
      </c>
      <c r="Z259" s="10">
        <f t="shared" ref="Z259:Z322" ca="1" si="36">I259-$AD$20</f>
        <v>30.493241716073424</v>
      </c>
      <c r="AA259" s="10">
        <f t="shared" ref="AA259:AA322" ca="1" si="37">I259-U259</f>
        <v>-16.066800031384261</v>
      </c>
    </row>
    <row r="260" spans="1:27">
      <c r="A260" s="6">
        <f ca="1">LN((RAND()^(-Results!$E$4))-1)</f>
        <v>-0.74804790048035463</v>
      </c>
      <c r="B260" s="6">
        <f ca="1">LN((RAND()^(-Results!$E$4))-1)</f>
        <v>6.6493677004759388E-2</v>
      </c>
      <c r="C260" s="6">
        <f ca="1">LN((RAND()^(-Results!$E$4))-1)</f>
        <v>1.6003326058056973</v>
      </c>
      <c r="D260" s="6">
        <f ca="1">LN((RAND()^(-Results!$E$4))-1)</f>
        <v>-1.3411609879254187</v>
      </c>
      <c r="E260" s="6">
        <f ca="1">LN((RAND()^(-Results!$E$4))-1)</f>
        <v>-1.8889246031789642</v>
      </c>
      <c r="F260" s="6">
        <f ca="1">LN((RAND()^(-Results!$E$4))-1)</f>
        <v>4.9690973948822421</v>
      </c>
      <c r="G260" s="6">
        <f ca="1">LN((RAND()^(-Results!$E$4))-1)</f>
        <v>0.57396542208111101</v>
      </c>
      <c r="H260" s="6">
        <f t="shared" ca="1" si="31"/>
        <v>-1.9030671149344427</v>
      </c>
      <c r="I260" s="10">
        <f ca="1">SUMPRODUCT(J260:O260,Results!B$12:G$12)+Results!$E$5*H260</f>
        <v>-55.411864656027085</v>
      </c>
      <c r="J260" s="10">
        <f ca="1">SUMPRODUCT($A260:$F260,Results!$B$15:$G$15)</f>
        <v>19.978374827772861</v>
      </c>
      <c r="K260" s="10">
        <f ca="1">SUMPRODUCT($A260:$F260,Results!$B$16:$G$16)</f>
        <v>-4.2781535583198105</v>
      </c>
      <c r="L260" s="10">
        <f ca="1">SUMPRODUCT($A260:$F260,Results!$B$17:$G$17)</f>
        <v>-9.2639991226412555</v>
      </c>
      <c r="M260" s="10">
        <f ca="1">SUMPRODUCT($A260:$F260,Results!$B$18:$G$18)</f>
        <v>-17.980155633033117</v>
      </c>
      <c r="N260" s="10">
        <f ca="1">SUMPRODUCT($A260:$F260,Results!$B$19:$G$19)</f>
        <v>0.53228848534982065</v>
      </c>
      <c r="O260" s="10">
        <f ca="1">SUMPRODUCT($A260:$F260,Results!$B$20:$G$20)</f>
        <v>-10.021167287551501</v>
      </c>
      <c r="P260" s="10" cm="1">
        <f t="array" aca="1" ref="P260" ca="1">SUMPRODUCT(J260:O260,TRANSPOSE(BL$20:BL$25))+$AD$20-$BL$27</f>
        <v>-47.392502422327944</v>
      </c>
      <c r="Q260" s="10" cm="1">
        <f t="array" aca="1" ref="Q260" ca="1">SUMPRODUCT(J260:O260,TRANSPOSE(ES$20:ES$25))+$AD$20-$ES$27</f>
        <v>-49.272970404043718</v>
      </c>
      <c r="R260" s="10">
        <f ca="1">I260-Results!$E$5*H260</f>
        <v>-43.993461966420426</v>
      </c>
      <c r="S260" s="10" cm="1">
        <f t="array" aca="1" ref="S260" ca="1">SUMPRODUCT(J260:O260,TRANSPOSE(AR$28:AR$33))+$AD$20-$AC$26</f>
        <v>-38.965048993383895</v>
      </c>
      <c r="T260" s="10">
        <f ca="1">SUMPRODUCT(J260:O260,Results!K$9:P$9)</f>
        <v>-45.594722308658419</v>
      </c>
      <c r="U260" s="10">
        <f ca="1">SUMPRODUCT(J260:O260,Results!K$9:P$9)+$AD$20-$AC$31</f>
        <v>-45.524126997506087</v>
      </c>
      <c r="V260" s="10">
        <f t="shared" ca="1" si="32"/>
        <v>-8.019362233699141</v>
      </c>
      <c r="W260" s="10">
        <f t="shared" ca="1" si="33"/>
        <v>-6.1388942519833662</v>
      </c>
      <c r="X260" s="10">
        <f t="shared" ca="1" si="34"/>
        <v>-11.418402689606658</v>
      </c>
      <c r="Y260" s="10">
        <f t="shared" ca="1" si="35"/>
        <v>-16.446815662643189</v>
      </c>
      <c r="Z260" s="10">
        <f t="shared" ca="1" si="36"/>
        <v>-28.71967440473254</v>
      </c>
      <c r="AA260" s="10">
        <f t="shared" ca="1" si="37"/>
        <v>-9.8877376585209973</v>
      </c>
    </row>
    <row r="261" spans="1:27">
      <c r="A261" s="6">
        <f ca="1">LN((RAND()^(-Results!$E$4))-1)</f>
        <v>5.467844397229384</v>
      </c>
      <c r="B261" s="6">
        <f ca="1">LN((RAND()^(-Results!$E$4))-1)</f>
        <v>4.8483159208187967</v>
      </c>
      <c r="C261" s="6">
        <f ca="1">LN((RAND()^(-Results!$E$4))-1)</f>
        <v>-0.47191469968833372</v>
      </c>
      <c r="D261" s="6">
        <f ca="1">LN((RAND()^(-Results!$E$4))-1)</f>
        <v>3.8190359713115956</v>
      </c>
      <c r="E261" s="6">
        <f ca="1">LN((RAND()^(-Results!$E$4))-1)</f>
        <v>0.723258869376737</v>
      </c>
      <c r="F261" s="6">
        <f ca="1">LN((RAND()^(-Results!$E$4))-1)</f>
        <v>5.8022194358755765</v>
      </c>
      <c r="G261" s="6">
        <f ca="1">LN((RAND()^(-Results!$E$4))-1)</f>
        <v>1.708018429014309</v>
      </c>
      <c r="H261" s="6">
        <f t="shared" ca="1" si="31"/>
        <v>-0.7690141080012447</v>
      </c>
      <c r="I261" s="10">
        <f ca="1">SUMPRODUCT(J261:O261,Results!B$12:G$12)+Results!$E$5*H261</f>
        <v>-42.156776096379232</v>
      </c>
      <c r="J261" s="10">
        <f ca="1">SUMPRODUCT($A261:$F261,Results!$B$15:$G$15)</f>
        <v>8.7519477055720891</v>
      </c>
      <c r="K261" s="10">
        <f ca="1">SUMPRODUCT($A261:$F261,Results!$B$16:$G$16)</f>
        <v>-23.998376312117649</v>
      </c>
      <c r="L261" s="10">
        <f ca="1">SUMPRODUCT($A261:$F261,Results!$B$17:$G$17)</f>
        <v>-0.83667916069378023</v>
      </c>
      <c r="M261" s="10">
        <f ca="1">SUMPRODUCT($A261:$F261,Results!$B$18:$G$18)</f>
        <v>-15.080041263731625</v>
      </c>
      <c r="N261" s="10">
        <f ca="1">SUMPRODUCT($A261:$F261,Results!$B$19:$G$19)</f>
        <v>-2.4170481888537845</v>
      </c>
      <c r="O261" s="10">
        <f ca="1">SUMPRODUCT($A261:$F261,Results!$B$20:$G$20)</f>
        <v>-36.488840021163497</v>
      </c>
      <c r="P261" s="10" cm="1">
        <f t="array" aca="1" ref="P261" ca="1">SUMPRODUCT(J261:O261,TRANSPOSE(BL$20:BL$25))+$AD$20-$BL$27</f>
        <v>-39.685480893692606</v>
      </c>
      <c r="Q261" s="10" cm="1">
        <f t="array" aca="1" ref="Q261" ca="1">SUMPRODUCT(J261:O261,TRANSPOSE(ES$20:ES$25))+$AD$20-$ES$27</f>
        <v>-38.84962705468142</v>
      </c>
      <c r="R261" s="10">
        <f ca="1">I261-Results!$E$5*H261</f>
        <v>-37.542691448371762</v>
      </c>
      <c r="S261" s="10" cm="1">
        <f t="array" aca="1" ref="S261" ca="1">SUMPRODUCT(J261:O261,TRANSPOSE(AR$28:AR$33))+$AD$20-$AC$26</f>
        <v>-35.181341331408241</v>
      </c>
      <c r="T261" s="10">
        <f ca="1">SUMPRODUCT(J261:O261,Results!K$9:P$9)</f>
        <v>-35.690010747555306</v>
      </c>
      <c r="U261" s="10">
        <f ca="1">SUMPRODUCT(J261:O261,Results!K$9:P$9)+$AD$20-$AC$31</f>
        <v>-35.619415436402974</v>
      </c>
      <c r="V261" s="10">
        <f t="shared" ca="1" si="32"/>
        <v>-2.4712952026866262</v>
      </c>
      <c r="W261" s="10">
        <f t="shared" ca="1" si="33"/>
        <v>-3.3071490416978122</v>
      </c>
      <c r="X261" s="10">
        <f t="shared" ca="1" si="34"/>
        <v>-4.61408464800747</v>
      </c>
      <c r="Y261" s="10">
        <f t="shared" ca="1" si="35"/>
        <v>-6.9754347649709914</v>
      </c>
      <c r="Z261" s="10">
        <f t="shared" ca="1" si="36"/>
        <v>-15.464585845084688</v>
      </c>
      <c r="AA261" s="10">
        <f t="shared" ca="1" si="37"/>
        <v>-6.5373606599762581</v>
      </c>
    </row>
    <row r="262" spans="1:27">
      <c r="A262" s="6">
        <f ca="1">LN((RAND()^(-Results!$E$4))-1)</f>
        <v>4.2962459140822311</v>
      </c>
      <c r="B262" s="6">
        <f ca="1">LN((RAND()^(-Results!$E$4))-1)</f>
        <v>-0.46351532887107966</v>
      </c>
      <c r="C262" s="6">
        <f ca="1">LN((RAND()^(-Results!$E$4))-1)</f>
        <v>8.603797405985496</v>
      </c>
      <c r="D262" s="6">
        <f ca="1">LN((RAND()^(-Results!$E$4))-1)</f>
        <v>6.681454906351636</v>
      </c>
      <c r="E262" s="6">
        <f ca="1">LN((RAND()^(-Results!$E$4))-1)</f>
        <v>-0.94072372273111848</v>
      </c>
      <c r="F262" s="6">
        <f ca="1">LN((RAND()^(-Results!$E$4))-1)</f>
        <v>6.0163242947384159</v>
      </c>
      <c r="G262" s="6">
        <f ca="1">LN((RAND()^(-Results!$E$4))-1)</f>
        <v>4.0662839646701805</v>
      </c>
      <c r="H262" s="6">
        <f t="shared" ca="1" si="31"/>
        <v>1.5892514276546268</v>
      </c>
      <c r="I262" s="10">
        <f ca="1">SUMPRODUCT(J262:O262,Results!B$12:G$12)+Results!$E$5*H262</f>
        <v>-62.305397491277134</v>
      </c>
      <c r="J262" s="10">
        <f ca="1">SUMPRODUCT($A262:$F262,Results!$B$15:$G$15)</f>
        <v>39.145890825327456</v>
      </c>
      <c r="K262" s="10">
        <f ca="1">SUMPRODUCT($A262:$F262,Results!$B$16:$G$16)</f>
        <v>-3.907890393803783</v>
      </c>
      <c r="L262" s="10">
        <f ca="1">SUMPRODUCT($A262:$F262,Results!$B$17:$G$17)</f>
        <v>-9.1282653045091653</v>
      </c>
      <c r="M262" s="10">
        <f ca="1">SUMPRODUCT($A262:$F262,Results!$B$18:$G$18)</f>
        <v>-46.644093276287286</v>
      </c>
      <c r="N262" s="10">
        <f ca="1">SUMPRODUCT($A262:$F262,Results!$B$19:$G$19)</f>
        <v>-20.929941917647337</v>
      </c>
      <c r="O262" s="10">
        <f ca="1">SUMPRODUCT($A262:$F262,Results!$B$20:$G$20)</f>
        <v>-32.412273945242191</v>
      </c>
      <c r="P262" s="10" cm="1">
        <f t="array" aca="1" ref="P262" ca="1">SUMPRODUCT(J262:O262,TRANSPOSE(BL$20:BL$25))+$AD$20-$BL$27</f>
        <v>-66.519653943638673</v>
      </c>
      <c r="Q262" s="10" cm="1">
        <f t="array" aca="1" ref="Q262" ca="1">SUMPRODUCT(J262:O262,TRANSPOSE(ES$20:ES$25))+$AD$20-$ES$27</f>
        <v>-73.247875102577041</v>
      </c>
      <c r="R262" s="10">
        <f ca="1">I262-Results!$E$5*H262</f>
        <v>-71.84090605720489</v>
      </c>
      <c r="S262" s="10" cm="1">
        <f t="array" aca="1" ref="S262" ca="1">SUMPRODUCT(J262:O262,TRANSPOSE(AR$28:AR$33))+$AD$20-$AC$26</f>
        <v>-65.012630803270554</v>
      </c>
      <c r="T262" s="10">
        <f ca="1">SUMPRODUCT(J262:O262,Results!K$9:P$9)</f>
        <v>-72.700410892785072</v>
      </c>
      <c r="U262" s="10">
        <f ca="1">SUMPRODUCT(J262:O262,Results!K$9:P$9)+$AD$20-$AC$31</f>
        <v>-72.629815581632741</v>
      </c>
      <c r="V262" s="10">
        <f t="shared" ca="1" si="32"/>
        <v>4.2142564523615391</v>
      </c>
      <c r="W262" s="10">
        <f t="shared" ca="1" si="33"/>
        <v>10.942477611299907</v>
      </c>
      <c r="X262" s="10">
        <f t="shared" ca="1" si="34"/>
        <v>9.5355085659277563</v>
      </c>
      <c r="Y262" s="10">
        <f t="shared" ca="1" si="35"/>
        <v>2.70723331199342</v>
      </c>
      <c r="Z262" s="10">
        <f t="shared" ca="1" si="36"/>
        <v>-35.613207239982586</v>
      </c>
      <c r="AA262" s="10">
        <f t="shared" ca="1" si="37"/>
        <v>10.324418090355607</v>
      </c>
    </row>
    <row r="263" spans="1:27">
      <c r="A263" s="6">
        <f ca="1">LN((RAND()^(-Results!$E$4))-1)</f>
        <v>3.3496426978604283</v>
      </c>
      <c r="B263" s="6">
        <f ca="1">LN((RAND()^(-Results!$E$4))-1)</f>
        <v>9.0565333492771458</v>
      </c>
      <c r="C263" s="6">
        <f ca="1">LN((RAND()^(-Results!$E$4))-1)</f>
        <v>2.122127898498849</v>
      </c>
      <c r="D263" s="6">
        <f ca="1">LN((RAND()^(-Results!$E$4))-1)</f>
        <v>6.2841470855413162</v>
      </c>
      <c r="E263" s="6">
        <f ca="1">LN((RAND()^(-Results!$E$4))-1)</f>
        <v>0.47308521067710341</v>
      </c>
      <c r="F263" s="6">
        <f ca="1">LN((RAND()^(-Results!$E$4))-1)</f>
        <v>5.1924644798916804</v>
      </c>
      <c r="G263" s="6">
        <f ca="1">LN((RAND()^(-Results!$E$4))-1)</f>
        <v>0.53053073861200684</v>
      </c>
      <c r="H263" s="6">
        <f t="shared" ca="1" si="31"/>
        <v>-1.9465017984035469</v>
      </c>
      <c r="I263" s="10">
        <f ca="1">SUMPRODUCT(J263:O263,Results!B$12:G$12)+Results!$E$5*H263</f>
        <v>-42.83717868881407</v>
      </c>
      <c r="J263" s="10">
        <f ca="1">SUMPRODUCT($A263:$F263,Results!$B$15:$G$15)</f>
        <v>12.064147590123753</v>
      </c>
      <c r="K263" s="10">
        <f ca="1">SUMPRODUCT($A263:$F263,Results!$B$16:$G$16)</f>
        <v>-20.641492306200323</v>
      </c>
      <c r="L263" s="10">
        <f ca="1">SUMPRODUCT($A263:$F263,Results!$B$17:$G$17)</f>
        <v>-7.1945369229925795</v>
      </c>
      <c r="M263" s="10">
        <f ca="1">SUMPRODUCT($A263:$F263,Results!$B$18:$G$18)</f>
        <v>-35.040920281790534</v>
      </c>
      <c r="N263" s="10">
        <f ca="1">SUMPRODUCT($A263:$F263,Results!$B$19:$G$19)</f>
        <v>-16.47590805487004</v>
      </c>
      <c r="O263" s="10">
        <f ca="1">SUMPRODUCT($A263:$F263,Results!$B$20:$G$20)</f>
        <v>-52.393323036224189</v>
      </c>
      <c r="P263" s="10" cm="1">
        <f t="array" aca="1" ref="P263" ca="1">SUMPRODUCT(J263:O263,TRANSPOSE(BL$20:BL$25))+$AD$20-$BL$27</f>
        <v>-41.492773111685857</v>
      </c>
      <c r="Q263" s="10" cm="1">
        <f t="array" aca="1" ref="Q263" ca="1">SUMPRODUCT(J263:O263,TRANSPOSE(ES$20:ES$25))+$AD$20-$ES$27</f>
        <v>-35.058074386023009</v>
      </c>
      <c r="R263" s="10">
        <f ca="1">I263-Results!$E$5*H263</f>
        <v>-31.15816789839279</v>
      </c>
      <c r="S263" s="10" cm="1">
        <f t="array" aca="1" ref="S263" ca="1">SUMPRODUCT(J263:O263,TRANSPOSE(AR$28:AR$33))+$AD$20-$AC$26</f>
        <v>-54.770334703995282</v>
      </c>
      <c r="T263" s="10">
        <f ca="1">SUMPRODUCT(J263:O263,Results!K$9:P$9)</f>
        <v>-30.163719746329654</v>
      </c>
      <c r="U263" s="10">
        <f ca="1">SUMPRODUCT(J263:O263,Results!K$9:P$9)+$AD$20-$AC$31</f>
        <v>-30.093124435177312</v>
      </c>
      <c r="V263" s="10">
        <f t="shared" ca="1" si="32"/>
        <v>-1.3444055771282137</v>
      </c>
      <c r="W263" s="10">
        <f t="shared" ca="1" si="33"/>
        <v>-7.7791043027910618</v>
      </c>
      <c r="X263" s="10">
        <f t="shared" ca="1" si="34"/>
        <v>-11.67901079042128</v>
      </c>
      <c r="Y263" s="10">
        <f t="shared" ca="1" si="35"/>
        <v>11.933156015181211</v>
      </c>
      <c r="Z263" s="10">
        <f t="shared" ca="1" si="36"/>
        <v>-16.144988437519526</v>
      </c>
      <c r="AA263" s="10">
        <f t="shared" ca="1" si="37"/>
        <v>-12.744054253636758</v>
      </c>
    </row>
    <row r="264" spans="1:27">
      <c r="A264" s="6">
        <f ca="1">LN((RAND()^(-Results!$E$4))-1)</f>
        <v>0.17071704865508905</v>
      </c>
      <c r="B264" s="6">
        <f ca="1">LN((RAND()^(-Results!$E$4))-1)</f>
        <v>2.9827471651062036</v>
      </c>
      <c r="C264" s="6">
        <f ca="1">LN((RAND()^(-Results!$E$4))-1)</f>
        <v>1.7464390106234591</v>
      </c>
      <c r="D264" s="6">
        <f ca="1">LN((RAND()^(-Results!$E$4))-1)</f>
        <v>5.6085259090594004</v>
      </c>
      <c r="E264" s="6">
        <f ca="1">LN((RAND()^(-Results!$E$4))-1)</f>
        <v>3.7937888259948305</v>
      </c>
      <c r="F264" s="6">
        <f ca="1">LN((RAND()^(-Results!$E$4))-1)</f>
        <v>3.7586468251516623</v>
      </c>
      <c r="G264" s="6">
        <f ca="1">LN((RAND()^(-Results!$E$4))-1)</f>
        <v>-1.4720182835314561</v>
      </c>
      <c r="H264" s="6">
        <f t="shared" ca="1" si="31"/>
        <v>-3.9490508205470096</v>
      </c>
      <c r="I264" s="10">
        <f ca="1">SUMPRODUCT(J264:O264,Results!B$12:G$12)+Results!$E$5*H264</f>
        <v>-32.04357479065127</v>
      </c>
      <c r="J264" s="10">
        <f ca="1">SUMPRODUCT($A264:$F264,Results!$B$15:$G$15)</f>
        <v>16.731543917404068</v>
      </c>
      <c r="K264" s="10">
        <f ca="1">SUMPRODUCT($A264:$F264,Results!$B$16:$G$16)</f>
        <v>-2.3265431790399886</v>
      </c>
      <c r="L264" s="10">
        <f ca="1">SUMPRODUCT($A264:$F264,Results!$B$17:$G$17)</f>
        <v>-3.2634019627414963</v>
      </c>
      <c r="M264" s="10">
        <f ca="1">SUMPRODUCT($A264:$F264,Results!$B$18:$G$18)</f>
        <v>-14.016382943718291</v>
      </c>
      <c r="N264" s="10">
        <f ca="1">SUMPRODUCT($A264:$F264,Results!$B$19:$G$19)</f>
        <v>-12.753539458196062</v>
      </c>
      <c r="O264" s="10">
        <f ca="1">SUMPRODUCT($A264:$F264,Results!$B$20:$G$20)</f>
        <v>-33.917856543279576</v>
      </c>
      <c r="P264" s="10" cm="1">
        <f t="array" aca="1" ref="P264" ca="1">SUMPRODUCT(J264:O264,TRANSPOSE(BL$20:BL$25))+$AD$20-$BL$27</f>
        <v>-11.83170950360018</v>
      </c>
      <c r="Q264" s="10" cm="1">
        <f t="array" aca="1" ref="Q264" ca="1">SUMPRODUCT(J264:O264,TRANSPOSE(ES$20:ES$25))+$AD$20-$ES$27</f>
        <v>-7.9005243022130713</v>
      </c>
      <c r="R264" s="10">
        <f ca="1">I264-Results!$E$5*H264</f>
        <v>-8.3492698673692125</v>
      </c>
      <c r="S264" s="10" cm="1">
        <f t="array" aca="1" ref="S264" ca="1">SUMPRODUCT(J264:O264,TRANSPOSE(AR$28:AR$33))+$AD$20-$AC$26</f>
        <v>-26.593609718743203</v>
      </c>
      <c r="T264" s="10">
        <f ca="1">SUMPRODUCT(J264:O264,Results!K$9:P$9)</f>
        <v>-7.3140764998388246</v>
      </c>
      <c r="U264" s="10">
        <f ca="1">SUMPRODUCT(J264:O264,Results!K$9:P$9)+$AD$20-$AC$31</f>
        <v>-7.2434811886864843</v>
      </c>
      <c r="V264" s="10">
        <f t="shared" ca="1" si="32"/>
        <v>-20.21186528705109</v>
      </c>
      <c r="W264" s="10">
        <f t="shared" ca="1" si="33"/>
        <v>-24.143050488438199</v>
      </c>
      <c r="X264" s="10">
        <f t="shared" ca="1" si="34"/>
        <v>-23.694304923282058</v>
      </c>
      <c r="Y264" s="10">
        <f t="shared" ca="1" si="35"/>
        <v>-5.4499650719080677</v>
      </c>
      <c r="Z264" s="10">
        <f t="shared" ca="1" si="36"/>
        <v>-5.3513845393567259</v>
      </c>
      <c r="AA264" s="10">
        <f t="shared" ca="1" si="37"/>
        <v>-24.800093601964786</v>
      </c>
    </row>
    <row r="265" spans="1:27">
      <c r="A265" s="6">
        <f ca="1">LN((RAND()^(-Results!$E$4))-1)</f>
        <v>1.4256276760392295</v>
      </c>
      <c r="B265" s="6">
        <f ca="1">LN((RAND()^(-Results!$E$4))-1)</f>
        <v>-2.7739049751887079</v>
      </c>
      <c r="C265" s="6">
        <f ca="1">LN((RAND()^(-Results!$E$4))-1)</f>
        <v>7.4256352439381699</v>
      </c>
      <c r="D265" s="6">
        <f ca="1">LN((RAND()^(-Results!$E$4))-1)</f>
        <v>-0.72041142270182967</v>
      </c>
      <c r="E265" s="6">
        <f ca="1">LN((RAND()^(-Results!$E$4))-1)</f>
        <v>-1.8232999666285536</v>
      </c>
      <c r="F265" s="6">
        <f ca="1">LN((RAND()^(-Results!$E$4))-1)</f>
        <v>-3.2681328968110903</v>
      </c>
      <c r="G265" s="6">
        <f ca="1">LN((RAND()^(-Results!$E$4))-1)</f>
        <v>15.834277708604255</v>
      </c>
      <c r="H265" s="6">
        <f t="shared" ca="1" si="31"/>
        <v>13.357245171588701</v>
      </c>
      <c r="I265" s="10">
        <f ca="1">SUMPRODUCT(J265:O265,Results!B$12:G$12)+Results!$E$5*H265</f>
        <v>54.325490139891372</v>
      </c>
      <c r="J265" s="10">
        <f ca="1">SUMPRODUCT($A265:$F265,Results!$B$15:$G$15)</f>
        <v>4.8961746815677163</v>
      </c>
      <c r="K265" s="10">
        <f ca="1">SUMPRODUCT($A265:$F265,Results!$B$16:$G$16)</f>
        <v>9.904939476863964</v>
      </c>
      <c r="L265" s="10">
        <f ca="1">SUMPRODUCT($A265:$F265,Results!$B$17:$G$17)</f>
        <v>-3.8779279109810854</v>
      </c>
      <c r="M265" s="10">
        <f ca="1">SUMPRODUCT($A265:$F265,Results!$B$18:$G$18)</f>
        <v>-24.502580858218806</v>
      </c>
      <c r="N265" s="10">
        <f ca="1">SUMPRODUCT($A265:$F265,Results!$B$19:$G$19)</f>
        <v>-8.0627167689724164</v>
      </c>
      <c r="O265" s="10">
        <f ca="1">SUMPRODUCT($A265:$F265,Results!$B$20:$G$20)</f>
        <v>17.211233897784375</v>
      </c>
      <c r="P265" s="10" cm="1">
        <f t="array" aca="1" ref="P265" ca="1">SUMPRODUCT(J265:O265,TRANSPOSE(BL$20:BL$25))+$AD$20-$BL$27</f>
        <v>-19.4622614762986</v>
      </c>
      <c r="Q265" s="10" cm="1">
        <f t="array" aca="1" ref="Q265" ca="1">SUMPRODUCT(J265:O265,TRANSPOSE(ES$20:ES$25))+$AD$20-$ES$27</f>
        <v>-26.350164207862875</v>
      </c>
      <c r="R265" s="10">
        <f ca="1">I265-Results!$E$5*H265</f>
        <v>-25.817980889640836</v>
      </c>
      <c r="S265" s="10" cm="1">
        <f t="array" aca="1" ref="S265" ca="1">SUMPRODUCT(J265:O265,TRANSPOSE(AR$28:AR$33))+$AD$20-$AC$26</f>
        <v>-10.241139710967694</v>
      </c>
      <c r="T265" s="10">
        <f ca="1">SUMPRODUCT(J265:O265,Results!K$9:P$9)</f>
        <v>-28.620701056339225</v>
      </c>
      <c r="U265" s="10">
        <f ca="1">SUMPRODUCT(J265:O265,Results!K$9:P$9)+$AD$20-$AC$31</f>
        <v>-28.550105745186887</v>
      </c>
      <c r="V265" s="10">
        <f t="shared" ca="1" si="32"/>
        <v>73.787751616189979</v>
      </c>
      <c r="W265" s="10">
        <f t="shared" ca="1" si="33"/>
        <v>80.675654347754246</v>
      </c>
      <c r="X265" s="10">
        <f t="shared" ca="1" si="34"/>
        <v>80.143471029532208</v>
      </c>
      <c r="Y265" s="10">
        <f t="shared" ca="1" si="35"/>
        <v>64.566629850859073</v>
      </c>
      <c r="Z265" s="10">
        <f t="shared" ca="1" si="36"/>
        <v>81.01768039118592</v>
      </c>
      <c r="AA265" s="10">
        <f t="shared" ca="1" si="37"/>
        <v>82.875595885078255</v>
      </c>
    </row>
    <row r="266" spans="1:27">
      <c r="A266" s="6">
        <f ca="1">LN((RAND()^(-Results!$E$4))-1)</f>
        <v>0.66960444864355873</v>
      </c>
      <c r="B266" s="6">
        <f ca="1">LN((RAND()^(-Results!$E$4))-1)</f>
        <v>0.57762232531426128</v>
      </c>
      <c r="C266" s="6">
        <f ca="1">LN((RAND()^(-Results!$E$4))-1)</f>
        <v>-0.87652556883193233</v>
      </c>
      <c r="D266" s="6">
        <f ca="1">LN((RAND()^(-Results!$E$4))-1)</f>
        <v>-1.0906219085055988</v>
      </c>
      <c r="E266" s="6">
        <f ca="1">LN((RAND()^(-Results!$E$4))-1)</f>
        <v>5.8931717259001912</v>
      </c>
      <c r="F266" s="6">
        <f ca="1">LN((RAND()^(-Results!$E$4))-1)</f>
        <v>2.3963435360108267</v>
      </c>
      <c r="G266" s="6">
        <f ca="1">LN((RAND()^(-Results!$E$4))-1)</f>
        <v>2.7730888351554739E-2</v>
      </c>
      <c r="H266" s="6">
        <f t="shared" ca="1" si="31"/>
        <v>-2.4493016486639991</v>
      </c>
      <c r="I266" s="10">
        <f ca="1">SUMPRODUCT(J266:O266,Results!B$12:G$12)+Results!$E$5*H266</f>
        <v>-24.871260725360941</v>
      </c>
      <c r="J266" s="10">
        <f ca="1">SUMPRODUCT($A266:$F266,Results!$B$15:$G$15)</f>
        <v>1.5112162671681775</v>
      </c>
      <c r="K266" s="10">
        <f ca="1">SUMPRODUCT($A266:$F266,Results!$B$16:$G$16)</f>
        <v>-5.2506114032221936</v>
      </c>
      <c r="L266" s="10">
        <f ca="1">SUMPRODUCT($A266:$F266,Results!$B$17:$G$17)</f>
        <v>0.81676797847815896</v>
      </c>
      <c r="M266" s="10">
        <f ca="1">SUMPRODUCT($A266:$F266,Results!$B$18:$G$18)</f>
        <v>7.1019826471384686</v>
      </c>
      <c r="N266" s="10">
        <f ca="1">SUMPRODUCT($A266:$F266,Results!$B$19:$G$19)</f>
        <v>8.8843468761832973</v>
      </c>
      <c r="O266" s="10">
        <f ca="1">SUMPRODUCT($A266:$F266,Results!$B$20:$G$20)</f>
        <v>-7.8827635997092962</v>
      </c>
      <c r="P266" s="10" cm="1">
        <f t="array" aca="1" ref="P266" ca="1">SUMPRODUCT(J266:O266,TRANSPOSE(BL$20:BL$25))+$AD$20-$BL$27</f>
        <v>-8.0275977840117108</v>
      </c>
      <c r="Q266" s="10" cm="1">
        <f t="array" aca="1" ref="Q266" ca="1">SUMPRODUCT(J266:O266,TRANSPOSE(ES$20:ES$25))+$AD$20-$ES$27</f>
        <v>-7.6816634706967832</v>
      </c>
      <c r="R266" s="10">
        <f ca="1">I266-Results!$E$5*H266</f>
        <v>-10.175450833376946</v>
      </c>
      <c r="S266" s="10" cm="1">
        <f t="array" aca="1" ref="S266" ca="1">SUMPRODUCT(J266:O266,TRANSPOSE(AR$28:AR$33))+$AD$20-$AC$26</f>
        <v>-2.1812490908185289</v>
      </c>
      <c r="T266" s="10">
        <f ca="1">SUMPRODUCT(J266:O266,Results!K$9:P$9)</f>
        <v>-9.8993130540913654</v>
      </c>
      <c r="U266" s="10">
        <f ca="1">SUMPRODUCT(J266:O266,Results!K$9:P$9)+$AD$20-$AC$31</f>
        <v>-9.8287177429390304</v>
      </c>
      <c r="V266" s="10">
        <f t="shared" ca="1" si="32"/>
        <v>-16.84366294134923</v>
      </c>
      <c r="W266" s="10">
        <f t="shared" ca="1" si="33"/>
        <v>-17.189597254664157</v>
      </c>
      <c r="X266" s="10">
        <f t="shared" ca="1" si="34"/>
        <v>-14.695809891983995</v>
      </c>
      <c r="Y266" s="10">
        <f t="shared" ca="1" si="35"/>
        <v>-22.690011634542412</v>
      </c>
      <c r="Z266" s="10">
        <f t="shared" ca="1" si="36"/>
        <v>1.8209295259336038</v>
      </c>
      <c r="AA266" s="10">
        <f t="shared" ca="1" si="37"/>
        <v>-15.04254298242191</v>
      </c>
    </row>
    <row r="267" spans="1:27">
      <c r="A267" s="6">
        <f ca="1">LN((RAND()^(-Results!$E$4))-1)</f>
        <v>-0.79837204211284385</v>
      </c>
      <c r="B267" s="6">
        <f ca="1">LN((RAND()^(-Results!$E$4))-1)</f>
        <v>6.7791379216827057</v>
      </c>
      <c r="C267" s="6">
        <f ca="1">LN((RAND()^(-Results!$E$4))-1)</f>
        <v>-1.969455237292532</v>
      </c>
      <c r="D267" s="6">
        <f ca="1">LN((RAND()^(-Results!$E$4))-1)</f>
        <v>3.9074686009417503</v>
      </c>
      <c r="E267" s="6">
        <f ca="1">LN((RAND()^(-Results!$E$4))-1)</f>
        <v>3.3246067026081696</v>
      </c>
      <c r="F267" s="6">
        <f ca="1">LN((RAND()^(-Results!$E$4))-1)</f>
        <v>-0.99176633474759779</v>
      </c>
      <c r="G267" s="6">
        <f ca="1">LN((RAND()^(-Results!$E$4))-1)</f>
        <v>2.6533941208438696</v>
      </c>
      <c r="H267" s="6">
        <f t="shared" ca="1" si="31"/>
        <v>0.1763615838283159</v>
      </c>
      <c r="I267" s="10">
        <f ca="1">SUMPRODUCT(J267:O267,Results!B$12:G$12)+Results!$E$5*H267</f>
        <v>37.658170194869037</v>
      </c>
      <c r="J267" s="10">
        <f ca="1">SUMPRODUCT($A267:$F267,Results!$B$15:$G$15)</f>
        <v>-11.621951672415001</v>
      </c>
      <c r="K267" s="10">
        <f ca="1">SUMPRODUCT($A267:$F267,Results!$B$16:$G$16)</f>
        <v>-4.9795086293732975</v>
      </c>
      <c r="L267" s="10">
        <f ca="1">SUMPRODUCT($A267:$F267,Results!$B$17:$G$17)</f>
        <v>1.5354208345151741</v>
      </c>
      <c r="M267" s="10">
        <f ca="1">SUMPRODUCT($A267:$F267,Results!$B$18:$G$18)</f>
        <v>0.85450142588280653</v>
      </c>
      <c r="N267" s="10">
        <f ca="1">SUMPRODUCT($A267:$F267,Results!$B$19:$G$19)</f>
        <v>-8.7731166913705572</v>
      </c>
      <c r="O267" s="10">
        <f ca="1">SUMPRODUCT($A267:$F267,Results!$B$20:$G$20)</f>
        <v>-25.314505936815806</v>
      </c>
      <c r="P267" s="10" cm="1">
        <f t="array" aca="1" ref="P267" ca="1">SUMPRODUCT(J267:O267,TRANSPOSE(BL$20:BL$25))+$AD$20-$BL$27</f>
        <v>25.946103572996623</v>
      </c>
      <c r="Q267" s="10" cm="1">
        <f t="array" aca="1" ref="Q267" ca="1">SUMPRODUCT(J267:O267,TRANSPOSE(ES$20:ES$25))+$AD$20-$ES$27</f>
        <v>36.479749183622147</v>
      </c>
      <c r="R267" s="10">
        <f ca="1">I267-Results!$E$5*H267</f>
        <v>36.60000069189914</v>
      </c>
      <c r="S267" s="10" cm="1">
        <f t="array" aca="1" ref="S267" ca="1">SUMPRODUCT(J267:O267,TRANSPOSE(AR$28:AR$33))+$AD$20-$AC$26</f>
        <v>4.3662655884895543</v>
      </c>
      <c r="T267" s="10">
        <f ca="1">SUMPRODUCT(J267:O267,Results!K$9:P$9)</f>
        <v>38.380627735857402</v>
      </c>
      <c r="U267" s="10">
        <f ca="1">SUMPRODUCT(J267:O267,Results!K$9:P$9)+$AD$20-$AC$31</f>
        <v>38.451223047009741</v>
      </c>
      <c r="V267" s="10">
        <f t="shared" ca="1" si="32"/>
        <v>11.712066621872413</v>
      </c>
      <c r="W267" s="10">
        <f t="shared" ca="1" si="33"/>
        <v>1.1784210112468898</v>
      </c>
      <c r="X267" s="10">
        <f t="shared" ca="1" si="34"/>
        <v>1.0581695029698963</v>
      </c>
      <c r="Y267" s="10">
        <f t="shared" ca="1" si="35"/>
        <v>33.291904606379482</v>
      </c>
      <c r="Z267" s="10">
        <f t="shared" ca="1" si="36"/>
        <v>64.350360446163577</v>
      </c>
      <c r="AA267" s="10">
        <f t="shared" ca="1" si="37"/>
        <v>-0.79305285214070409</v>
      </c>
    </row>
    <row r="268" spans="1:27">
      <c r="A268" s="6">
        <f ca="1">LN((RAND()^(-Results!$E$4))-1)</f>
        <v>-0.13060806024411079</v>
      </c>
      <c r="B268" s="6">
        <f ca="1">LN((RAND()^(-Results!$E$4))-1)</f>
        <v>1.3088839897724386E-2</v>
      </c>
      <c r="C268" s="6">
        <f ca="1">LN((RAND()^(-Results!$E$4))-1)</f>
        <v>6.8594351221780538</v>
      </c>
      <c r="D268" s="6">
        <f ca="1">LN((RAND()^(-Results!$E$4))-1)</f>
        <v>3.5588192984415259</v>
      </c>
      <c r="E268" s="6">
        <f ca="1">LN((RAND()^(-Results!$E$4))-1)</f>
        <v>0.3278086258229535</v>
      </c>
      <c r="F268" s="6">
        <f ca="1">LN((RAND()^(-Results!$E$4))-1)</f>
        <v>-0.82662285003509062</v>
      </c>
      <c r="G268" s="6">
        <f ca="1">LN((RAND()^(-Results!$E$4))-1)</f>
        <v>0.32705738493503578</v>
      </c>
      <c r="H268" s="6">
        <f t="shared" ca="1" si="31"/>
        <v>-2.1499751520805179</v>
      </c>
      <c r="I268" s="10">
        <f ca="1">SUMPRODUCT(J268:O268,Results!B$12:G$12)+Results!$E$5*H268</f>
        <v>-28.245646372382787</v>
      </c>
      <c r="J268" s="10">
        <f ca="1">SUMPRODUCT($A268:$F268,Results!$B$15:$G$15)</f>
        <v>14.455180035088052</v>
      </c>
      <c r="K268" s="10">
        <f ca="1">SUMPRODUCT($A268:$F268,Results!$B$16:$G$16)</f>
        <v>9.9734832568389518</v>
      </c>
      <c r="L268" s="10">
        <f ca="1">SUMPRODUCT($A268:$F268,Results!$B$17:$G$17)</f>
        <v>-5.8687948619677108</v>
      </c>
      <c r="M268" s="10">
        <f ca="1">SUMPRODUCT($A268:$F268,Results!$B$18:$G$18)</f>
        <v>-28.432460336653495</v>
      </c>
      <c r="N268" s="10">
        <f ca="1">SUMPRODUCT($A268:$F268,Results!$B$19:$G$19)</f>
        <v>-17.839068838376924</v>
      </c>
      <c r="O268" s="10">
        <f ca="1">SUMPRODUCT($A268:$F268,Results!$B$20:$G$20)</f>
        <v>-8.3580286157122394</v>
      </c>
      <c r="P268" s="10" cm="1">
        <f t="array" aca="1" ref="P268" ca="1">SUMPRODUCT(J268:O268,TRANSPOSE(BL$20:BL$25))+$AD$20-$BL$27</f>
        <v>-14.639223255079187</v>
      </c>
      <c r="Q268" s="10" cm="1">
        <f t="array" aca="1" ref="Q268" ca="1">SUMPRODUCT(J268:O268,TRANSPOSE(ES$20:ES$25))+$AD$20-$ES$27</f>
        <v>-15.907372017420542</v>
      </c>
      <c r="R268" s="10">
        <f ca="1">I268-Results!$E$5*H268</f>
        <v>-15.34579545989968</v>
      </c>
      <c r="S268" s="10" cm="1">
        <f t="array" aca="1" ref="S268" ca="1">SUMPRODUCT(J268:O268,TRANSPOSE(AR$28:AR$33))+$AD$20-$AC$26</f>
        <v>-23.354803690153325</v>
      </c>
      <c r="T268" s="10">
        <f ca="1">SUMPRODUCT(J268:O268,Results!K$9:P$9)</f>
        <v>-16.922488876897184</v>
      </c>
      <c r="U268" s="10">
        <f ca="1">SUMPRODUCT(J268:O268,Results!K$9:P$9)+$AD$20-$AC$31</f>
        <v>-16.851893565744842</v>
      </c>
      <c r="V268" s="10">
        <f t="shared" ca="1" si="32"/>
        <v>-13.606423117303599</v>
      </c>
      <c r="W268" s="10">
        <f t="shared" ca="1" si="33"/>
        <v>-12.338274354962245</v>
      </c>
      <c r="X268" s="10">
        <f t="shared" ca="1" si="34"/>
        <v>-12.899850912483107</v>
      </c>
      <c r="Y268" s="10">
        <f t="shared" ca="1" si="35"/>
        <v>-4.8908426822294615</v>
      </c>
      <c r="Z268" s="10">
        <f t="shared" ca="1" si="36"/>
        <v>-1.5534561210882423</v>
      </c>
      <c r="AA268" s="10">
        <f t="shared" ca="1" si="37"/>
        <v>-11.393752806637945</v>
      </c>
    </row>
    <row r="269" spans="1:27">
      <c r="A269" s="6">
        <f ca="1">LN((RAND()^(-Results!$E$4))-1)</f>
        <v>1.6272869149405089</v>
      </c>
      <c r="B269" s="6">
        <f ca="1">LN((RAND()^(-Results!$E$4))-1)</f>
        <v>-1.8211279222601708E-2</v>
      </c>
      <c r="C269" s="6">
        <f ca="1">LN((RAND()^(-Results!$E$4))-1)</f>
        <v>0.51706575455832615</v>
      </c>
      <c r="D269" s="6">
        <f ca="1">LN((RAND()^(-Results!$E$4))-1)</f>
        <v>3.357865506757828</v>
      </c>
      <c r="E269" s="6">
        <f ca="1">LN((RAND()^(-Results!$E$4))-1)</f>
        <v>-3.0391075548169839</v>
      </c>
      <c r="F269" s="6">
        <f ca="1">LN((RAND()^(-Results!$E$4))-1)</f>
        <v>2.6556224917363447</v>
      </c>
      <c r="G269" s="6">
        <f ca="1">LN((RAND()^(-Results!$E$4))-1)</f>
        <v>4.9405908444453726</v>
      </c>
      <c r="H269" s="6">
        <f t="shared" ca="1" si="31"/>
        <v>2.4635583074298188</v>
      </c>
      <c r="I269" s="10">
        <f ca="1">SUMPRODUCT(J269:O269,Results!B$12:G$12)+Results!$E$5*H269</f>
        <v>-1.1552545466802382</v>
      </c>
      <c r="J269" s="10">
        <f ca="1">SUMPRODUCT($A269:$F269,Results!$B$15:$G$15)</f>
        <v>12.351761798604089</v>
      </c>
      <c r="K269" s="10">
        <f ca="1">SUMPRODUCT($A269:$F269,Results!$B$16:$G$16)</f>
        <v>-4.539511508352347</v>
      </c>
      <c r="L269" s="10">
        <f ca="1">SUMPRODUCT($A269:$F269,Results!$B$17:$G$17)</f>
        <v>-1.1806118829266998</v>
      </c>
      <c r="M269" s="10">
        <f ca="1">SUMPRODUCT($A269:$F269,Results!$B$18:$G$18)</f>
        <v>-10.001720710862696</v>
      </c>
      <c r="N269" s="10">
        <f ca="1">SUMPRODUCT($A269:$F269,Results!$B$19:$G$19)</f>
        <v>-7.7588651752733195</v>
      </c>
      <c r="O269" s="10">
        <f ca="1">SUMPRODUCT($A269:$F269,Results!$B$20:$G$20)</f>
        <v>-13.795751127940566</v>
      </c>
      <c r="P269" s="10" cm="1">
        <f t="array" aca="1" ref="P269" ca="1">SUMPRODUCT(J269:O269,TRANSPOSE(BL$20:BL$25))+$AD$20-$BL$27</f>
        <v>-17.616788680666481</v>
      </c>
      <c r="Q269" s="10" cm="1">
        <f t="array" aca="1" ref="Q269" ca="1">SUMPRODUCT(J269:O269,TRANSPOSE(ES$20:ES$25))+$AD$20-$ES$27</f>
        <v>-18.627353313006708</v>
      </c>
      <c r="R269" s="10">
        <f ca="1">I269-Results!$E$5*H269</f>
        <v>-15.93660439125915</v>
      </c>
      <c r="S269" s="10" cm="1">
        <f t="array" aca="1" ref="S269" ca="1">SUMPRODUCT(J269:O269,TRANSPOSE(AR$28:AR$33))+$AD$20-$AC$26</f>
        <v>-17.456135760320073</v>
      </c>
      <c r="T269" s="10">
        <f ca="1">SUMPRODUCT(J269:O269,Results!K$9:P$9)</f>
        <v>-15.034914405572147</v>
      </c>
      <c r="U269" s="10">
        <f ca="1">SUMPRODUCT(J269:O269,Results!K$9:P$9)+$AD$20-$AC$31</f>
        <v>-14.96431909441981</v>
      </c>
      <c r="V269" s="10">
        <f t="shared" ca="1" si="32"/>
        <v>16.461534133986241</v>
      </c>
      <c r="W269" s="10">
        <f t="shared" ca="1" si="33"/>
        <v>17.472098766326468</v>
      </c>
      <c r="X269" s="10">
        <f t="shared" ca="1" si="34"/>
        <v>14.781349844578912</v>
      </c>
      <c r="Y269" s="10">
        <f t="shared" ca="1" si="35"/>
        <v>16.300881213639833</v>
      </c>
      <c r="Z269" s="10">
        <f t="shared" ca="1" si="36"/>
        <v>25.536935704614308</v>
      </c>
      <c r="AA269" s="10">
        <f t="shared" ca="1" si="37"/>
        <v>13.809064547739572</v>
      </c>
    </row>
    <row r="270" spans="1:27">
      <c r="A270" s="6">
        <f ca="1">LN((RAND()^(-Results!$E$4))-1)</f>
        <v>0.29267852320426291</v>
      </c>
      <c r="B270" s="6">
        <f ca="1">LN((RAND()^(-Results!$E$4))-1)</f>
        <v>2.0838963266796071</v>
      </c>
      <c r="C270" s="6">
        <f ca="1">LN((RAND()^(-Results!$E$4))-1)</f>
        <v>2.1753174696773168</v>
      </c>
      <c r="D270" s="6">
        <f ca="1">LN((RAND()^(-Results!$E$4))-1)</f>
        <v>2.5121590763805814</v>
      </c>
      <c r="E270" s="6">
        <f ca="1">LN((RAND()^(-Results!$E$4))-1)</f>
        <v>1.2418951212330869</v>
      </c>
      <c r="F270" s="6">
        <f ca="1">LN((RAND()^(-Results!$E$4))-1)</f>
        <v>-0.92429439613260689</v>
      </c>
      <c r="G270" s="6">
        <f ca="1">LN((RAND()^(-Results!$E$4))-1)</f>
        <v>3.596030865557831</v>
      </c>
      <c r="H270" s="6">
        <f t="shared" ca="1" si="31"/>
        <v>1.1189983285422773</v>
      </c>
      <c r="I270" s="10">
        <f ca="1">SUMPRODUCT(J270:O270,Results!B$12:G$12)+Results!$E$5*H270</f>
        <v>11.228166657214885</v>
      </c>
      <c r="J270" s="10">
        <f ca="1">SUMPRODUCT($A270:$F270,Results!$B$15:$G$15)</f>
        <v>0.35395084842641289</v>
      </c>
      <c r="K270" s="10">
        <f ca="1">SUMPRODUCT($A270:$F270,Results!$B$16:$G$16)</f>
        <v>1.3862743432296032</v>
      </c>
      <c r="L270" s="10">
        <f ca="1">SUMPRODUCT($A270:$F270,Results!$B$17:$G$17)</f>
        <v>-1.0732711516260101</v>
      </c>
      <c r="M270" s="10">
        <f ca="1">SUMPRODUCT($A270:$F270,Results!$B$18:$G$18)</f>
        <v>-10.6182502158481</v>
      </c>
      <c r="N270" s="10">
        <f ca="1">SUMPRODUCT($A270:$F270,Results!$B$19:$G$19)</f>
        <v>-9.0538517945113952</v>
      </c>
      <c r="O270" s="10">
        <f ca="1">SUMPRODUCT($A270:$F270,Results!$B$20:$G$20)</f>
        <v>-9.9610750021075365</v>
      </c>
      <c r="P270" s="10" cm="1">
        <f t="array" aca="1" ref="P270" ca="1">SUMPRODUCT(J270:O270,TRANSPOSE(BL$20:BL$25))+$AD$20-$BL$27</f>
        <v>2.0608120132754308</v>
      </c>
      <c r="Q270" s="10" cm="1">
        <f t="array" aca="1" ref="Q270" ca="1">SUMPRODUCT(J270:O270,TRANSPOSE(ES$20:ES$25))+$AD$20-$ES$27</f>
        <v>4.3893917064433836</v>
      </c>
      <c r="R270" s="10">
        <f ca="1">I270-Results!$E$5*H270</f>
        <v>4.5141766859612211</v>
      </c>
      <c r="S270" s="10" cm="1">
        <f t="array" aca="1" ref="S270" ca="1">SUMPRODUCT(J270:O270,TRANSPOSE(AR$28:AR$33))+$AD$20-$AC$26</f>
        <v>-5.9580737874740421</v>
      </c>
      <c r="T270" s="10">
        <f ca="1">SUMPRODUCT(J270:O270,Results!K$9:P$9)</f>
        <v>4.4989671115471728</v>
      </c>
      <c r="U270" s="10">
        <f ca="1">SUMPRODUCT(J270:O270,Results!K$9:P$9)+$AD$20-$AC$31</f>
        <v>4.5695624226995122</v>
      </c>
      <c r="V270" s="10">
        <f t="shared" ca="1" si="32"/>
        <v>9.1673546439394542</v>
      </c>
      <c r="W270" s="10">
        <f t="shared" ca="1" si="33"/>
        <v>6.8387749507715014</v>
      </c>
      <c r="X270" s="10">
        <f t="shared" ca="1" si="34"/>
        <v>6.7139899712536639</v>
      </c>
      <c r="Y270" s="10">
        <f t="shared" ca="1" si="35"/>
        <v>17.186240444688927</v>
      </c>
      <c r="Z270" s="10">
        <f t="shared" ca="1" si="36"/>
        <v>37.920356908509433</v>
      </c>
      <c r="AA270" s="10">
        <f t="shared" ca="1" si="37"/>
        <v>6.6586042345153729</v>
      </c>
    </row>
    <row r="271" spans="1:27">
      <c r="A271" s="6">
        <f ca="1">LN((RAND()^(-Results!$E$4))-1)</f>
        <v>-2.686990603502704</v>
      </c>
      <c r="B271" s="6">
        <f ca="1">LN((RAND()^(-Results!$E$4))-1)</f>
        <v>1.7864434532373807</v>
      </c>
      <c r="C271" s="6">
        <f ca="1">LN((RAND()^(-Results!$E$4))-1)</f>
        <v>1.3477905073592698</v>
      </c>
      <c r="D271" s="6">
        <f ca="1">LN((RAND()^(-Results!$E$4))-1)</f>
        <v>12.699436731825347</v>
      </c>
      <c r="E271" s="6">
        <f ca="1">LN((RAND()^(-Results!$E$4))-1)</f>
        <v>-1.7656124952875902</v>
      </c>
      <c r="F271" s="6">
        <f ca="1">LN((RAND()^(-Results!$E$4))-1)</f>
        <v>0.1437632342843676</v>
      </c>
      <c r="G271" s="6">
        <f ca="1">LN((RAND()^(-Results!$E$4))-1)</f>
        <v>4.6462315670142607</v>
      </c>
      <c r="H271" s="6">
        <f t="shared" ca="1" si="31"/>
        <v>2.169199029998707</v>
      </c>
      <c r="I271" s="10">
        <f ca="1">SUMPRODUCT(J271:O271,Results!B$12:G$12)+Results!$E$5*H271</f>
        <v>58.306120902274472</v>
      </c>
      <c r="J271" s="10">
        <f ca="1">SUMPRODUCT($A271:$F271,Results!$B$15:$G$15)</f>
        <v>18.745741471664477</v>
      </c>
      <c r="K271" s="10">
        <f ca="1">SUMPRODUCT($A271:$F271,Results!$B$16:$G$16)</f>
        <v>14.129645927026772</v>
      </c>
      <c r="L271" s="10">
        <f ca="1">SUMPRODUCT($A271:$F271,Results!$B$17:$G$17)</f>
        <v>0.34335412534634424</v>
      </c>
      <c r="M271" s="10">
        <f ca="1">SUMPRODUCT($A271:$F271,Results!$B$18:$G$18)</f>
        <v>-11.264536805551662</v>
      </c>
      <c r="N271" s="10">
        <f ca="1">SUMPRODUCT($A271:$F271,Results!$B$19:$G$19)</f>
        <v>-35.706664386968448</v>
      </c>
      <c r="O271" s="10">
        <f ca="1">SUMPRODUCT($A271:$F271,Results!$B$20:$G$20)</f>
        <v>-36.435697502025626</v>
      </c>
      <c r="P271" s="10" cm="1">
        <f t="array" aca="1" ref="P271" ca="1">SUMPRODUCT(J271:O271,TRANSPOSE(BL$20:BL$25))+$AD$20-$BL$27</f>
        <v>35.766882748368673</v>
      </c>
      <c r="Q271" s="10" cm="1">
        <f t="array" aca="1" ref="Q271" ca="1">SUMPRODUCT(J271:O271,TRANSPOSE(ES$20:ES$25))+$AD$20-$ES$27</f>
        <v>44.211798824433515</v>
      </c>
      <c r="R271" s="10">
        <f ca="1">I271-Results!$E$5*H271</f>
        <v>45.290926722282229</v>
      </c>
      <c r="S271" s="10" cm="1">
        <f t="array" aca="1" ref="S271" ca="1">SUMPRODUCT(J271:O271,TRANSPOSE(AR$28:AR$33))+$AD$20-$AC$26</f>
        <v>-5.9435440670403921</v>
      </c>
      <c r="T271" s="10">
        <f ca="1">SUMPRODUCT(J271:O271,Results!K$9:P$9)</f>
        <v>48.351014592431589</v>
      </c>
      <c r="U271" s="10">
        <f ca="1">SUMPRODUCT(J271:O271,Results!K$9:P$9)+$AD$20-$AC$31</f>
        <v>48.421609903583928</v>
      </c>
      <c r="V271" s="10">
        <f t="shared" ca="1" si="32"/>
        <v>22.539238153905799</v>
      </c>
      <c r="W271" s="10">
        <f t="shared" ca="1" si="33"/>
        <v>14.094322077840957</v>
      </c>
      <c r="X271" s="10">
        <f t="shared" ca="1" si="34"/>
        <v>13.015194179992243</v>
      </c>
      <c r="Y271" s="10">
        <f t="shared" ca="1" si="35"/>
        <v>64.249664969314864</v>
      </c>
      <c r="Z271" s="10">
        <f t="shared" ca="1" si="36"/>
        <v>84.99831115356902</v>
      </c>
      <c r="AA271" s="10">
        <f t="shared" ca="1" si="37"/>
        <v>9.8845109986905442</v>
      </c>
    </row>
    <row r="272" spans="1:27">
      <c r="A272" s="6">
        <f ca="1">LN((RAND()^(-Results!$E$4))-1)</f>
        <v>1.4756896621513973</v>
      </c>
      <c r="B272" s="6">
        <f ca="1">LN((RAND()^(-Results!$E$4))-1)</f>
        <v>4.6831731126058784</v>
      </c>
      <c r="C272" s="6">
        <f ca="1">LN((RAND()^(-Results!$E$4))-1)</f>
        <v>8.6604979739663435</v>
      </c>
      <c r="D272" s="6">
        <f ca="1">LN((RAND()^(-Results!$E$4))-1)</f>
        <v>-1.2112485056768967</v>
      </c>
      <c r="E272" s="6">
        <f ca="1">LN((RAND()^(-Results!$E$4))-1)</f>
        <v>4.0865251441459147</v>
      </c>
      <c r="F272" s="6">
        <f ca="1">LN((RAND()^(-Results!$E$4))-1)</f>
        <v>0.66015982806001594</v>
      </c>
      <c r="G272" s="6">
        <f ca="1">LN((RAND()^(-Results!$E$4))-1)</f>
        <v>5.5814277647428785</v>
      </c>
      <c r="H272" s="6">
        <f t="shared" ca="1" si="31"/>
        <v>3.1043952277273248</v>
      </c>
      <c r="I272" s="10">
        <f ca="1">SUMPRODUCT(J272:O272,Results!B$12:G$12)+Results!$E$5*H272</f>
        <v>-33.538831862365619</v>
      </c>
      <c r="J272" s="10">
        <f ca="1">SUMPRODUCT($A272:$F272,Results!$B$15:$G$15)</f>
        <v>8.4394811503850544</v>
      </c>
      <c r="K272" s="10">
        <f ca="1">SUMPRODUCT($A272:$F272,Results!$B$16:$G$16)</f>
        <v>-3.8247763659594214</v>
      </c>
      <c r="L272" s="10">
        <f ca="1">SUMPRODUCT($A272:$F272,Results!$B$17:$G$17)</f>
        <v>-12.189039235436139</v>
      </c>
      <c r="M272" s="10">
        <f ca="1">SUMPRODUCT($A272:$F272,Results!$B$18:$G$18)</f>
        <v>-43.93880157834527</v>
      </c>
      <c r="N272" s="10">
        <f ca="1">SUMPRODUCT($A272:$F272,Results!$B$19:$G$19)</f>
        <v>-7.2473469153576078</v>
      </c>
      <c r="O272" s="10">
        <f ca="1">SUMPRODUCT($A272:$F272,Results!$B$20:$G$20)</f>
        <v>-14.157362240462065</v>
      </c>
      <c r="P272" s="10" cm="1">
        <f t="array" aca="1" ref="P272" ca="1">SUMPRODUCT(J272:O272,TRANSPOSE(BL$20:BL$25))+$AD$20-$BL$27</f>
        <v>-52.6121593220793</v>
      </c>
      <c r="Q272" s="10" cm="1">
        <f t="array" aca="1" ref="Q272" ca="1">SUMPRODUCT(J272:O272,TRANSPOSE(ES$20:ES$25))+$AD$20-$ES$27</f>
        <v>-53.499849984754462</v>
      </c>
      <c r="R272" s="10">
        <f ca="1">I272-Results!$E$5*H272</f>
        <v>-52.165203228729567</v>
      </c>
      <c r="S272" s="10" cm="1">
        <f t="array" aca="1" ref="S272" ca="1">SUMPRODUCT(J272:O272,TRANSPOSE(AR$28:AR$33))+$AD$20-$AC$26</f>
        <v>-49.477629883530547</v>
      </c>
      <c r="T272" s="10">
        <f ca="1">SUMPRODUCT(J272:O272,Results!K$9:P$9)</f>
        <v>-55.996432313837794</v>
      </c>
      <c r="U272" s="10">
        <f ca="1">SUMPRODUCT(J272:O272,Results!K$9:P$9)+$AD$20-$AC$31</f>
        <v>-55.925837002685455</v>
      </c>
      <c r="V272" s="10">
        <f t="shared" ca="1" si="32"/>
        <v>19.073327459713681</v>
      </c>
      <c r="W272" s="10">
        <f t="shared" ca="1" si="33"/>
        <v>19.961018122388843</v>
      </c>
      <c r="X272" s="10">
        <f t="shared" ca="1" si="34"/>
        <v>18.626371366363948</v>
      </c>
      <c r="Y272" s="10">
        <f t="shared" ca="1" si="35"/>
        <v>15.938798021164928</v>
      </c>
      <c r="Z272" s="10">
        <f t="shared" ca="1" si="36"/>
        <v>-6.8466416110710746</v>
      </c>
      <c r="AA272" s="10">
        <f t="shared" ca="1" si="37"/>
        <v>22.387005140319836</v>
      </c>
    </row>
    <row r="273" spans="1:27">
      <c r="A273" s="6">
        <f ca="1">LN((RAND()^(-Results!$E$4))-1)</f>
        <v>2.1183914015339407</v>
      </c>
      <c r="B273" s="6">
        <f ca="1">LN((RAND()^(-Results!$E$4))-1)</f>
        <v>2.7915705199201786</v>
      </c>
      <c r="C273" s="6">
        <f ca="1">LN((RAND()^(-Results!$E$4))-1)</f>
        <v>2.0399766794550409</v>
      </c>
      <c r="D273" s="6">
        <f ca="1">LN((RAND()^(-Results!$E$4))-1)</f>
        <v>-0.55116366506470005</v>
      </c>
      <c r="E273" s="6">
        <f ca="1">LN((RAND()^(-Results!$E$4))-1)</f>
        <v>6.3513538576631223</v>
      </c>
      <c r="F273" s="6">
        <f ca="1">LN((RAND()^(-Results!$E$4))-1)</f>
        <v>1.5241092238738352</v>
      </c>
      <c r="G273" s="6">
        <f ca="1">LN((RAND()^(-Results!$E$4))-1)</f>
        <v>0.2071099864714632</v>
      </c>
      <c r="H273" s="6">
        <f t="shared" ca="1" si="31"/>
        <v>-2.2699225505440905</v>
      </c>
      <c r="I273" s="10">
        <f ca="1">SUMPRODUCT(J273:O273,Results!B$12:G$12)+Results!$E$5*H273</f>
        <v>-35.17731656717929</v>
      </c>
      <c r="J273" s="10">
        <f ca="1">SUMPRODUCT($A273:$F273,Results!$B$15:$G$15)</f>
        <v>-0.11586881433708207</v>
      </c>
      <c r="K273" s="10">
        <f ca="1">SUMPRODUCT($A273:$F273,Results!$B$16:$G$16)</f>
        <v>-7.960161025955145</v>
      </c>
      <c r="L273" s="10">
        <f ca="1">SUMPRODUCT($A273:$F273,Results!$B$17:$G$17)</f>
        <v>-1.5656785680709446</v>
      </c>
      <c r="M273" s="10">
        <f ca="1">SUMPRODUCT($A273:$F273,Results!$B$18:$G$18)</f>
        <v>-8.3678905668714449</v>
      </c>
      <c r="N273" s="10">
        <f ca="1">SUMPRODUCT($A273:$F273,Results!$B$19:$G$19)</f>
        <v>3.9280951411530873</v>
      </c>
      <c r="O273" s="10">
        <f ca="1">SUMPRODUCT($A273:$F273,Results!$B$20:$G$20)</f>
        <v>-12.925025901320105</v>
      </c>
      <c r="P273" s="10" cm="1">
        <f t="array" aca="1" ref="P273" ca="1">SUMPRODUCT(J273:O273,TRANSPOSE(BL$20:BL$25))+$AD$20-$BL$27</f>
        <v>-19.428180994253047</v>
      </c>
      <c r="Q273" s="10" cm="1">
        <f t="array" aca="1" ref="Q273" ca="1">SUMPRODUCT(J273:O273,TRANSPOSE(ES$20:ES$25))+$AD$20-$ES$27</f>
        <v>-19.08468962900929</v>
      </c>
      <c r="R273" s="10">
        <f ca="1">I273-Results!$E$5*H273</f>
        <v>-21.557781263914748</v>
      </c>
      <c r="S273" s="10" cm="1">
        <f t="array" aca="1" ref="S273" ca="1">SUMPRODUCT(J273:O273,TRANSPOSE(AR$28:AR$33))+$AD$20-$AC$26</f>
        <v>-14.62306810692467</v>
      </c>
      <c r="T273" s="10">
        <f ca="1">SUMPRODUCT(J273:O273,Results!K$9:P$9)</f>
        <v>-22.125774580845842</v>
      </c>
      <c r="U273" s="10">
        <f ca="1">SUMPRODUCT(J273:O273,Results!K$9:P$9)+$AD$20-$AC$31</f>
        <v>-22.055179269693507</v>
      </c>
      <c r="V273" s="10">
        <f t="shared" ca="1" si="32"/>
        <v>-15.749135572926242</v>
      </c>
      <c r="W273" s="10">
        <f t="shared" ca="1" si="33"/>
        <v>-16.09262693817</v>
      </c>
      <c r="X273" s="10">
        <f t="shared" ca="1" si="34"/>
        <v>-13.619535303264541</v>
      </c>
      <c r="Y273" s="10">
        <f t="shared" ca="1" si="35"/>
        <v>-20.55424846025462</v>
      </c>
      <c r="Z273" s="10">
        <f t="shared" ca="1" si="36"/>
        <v>-8.4851263158847452</v>
      </c>
      <c r="AA273" s="10">
        <f t="shared" ca="1" si="37"/>
        <v>-13.122137297485782</v>
      </c>
    </row>
    <row r="274" spans="1:27">
      <c r="A274" s="6">
        <f ca="1">LN((RAND()^(-Results!$E$4))-1)</f>
        <v>-0.10286192380157196</v>
      </c>
      <c r="B274" s="6">
        <f ca="1">LN((RAND()^(-Results!$E$4))-1)</f>
        <v>0.87502583459280558</v>
      </c>
      <c r="C274" s="6">
        <f ca="1">LN((RAND()^(-Results!$E$4))-1)</f>
        <v>9.6517687306526406E-2</v>
      </c>
      <c r="D274" s="6">
        <f ca="1">LN((RAND()^(-Results!$E$4))-1)</f>
        <v>-1.1546323803402339</v>
      </c>
      <c r="E274" s="6">
        <f ca="1">LN((RAND()^(-Results!$E$4))-1)</f>
        <v>1.2344297747838391</v>
      </c>
      <c r="F274" s="6">
        <f ca="1">LN((RAND()^(-Results!$E$4))-1)</f>
        <v>12.314378908951754</v>
      </c>
      <c r="G274" s="6">
        <f ca="1">LN((RAND()^(-Results!$E$4))-1)</f>
        <v>5.4200465050808733</v>
      </c>
      <c r="H274" s="6">
        <f t="shared" ca="1" si="31"/>
        <v>2.9430139680653196</v>
      </c>
      <c r="I274" s="10">
        <f ca="1">SUMPRODUCT(J274:O274,Results!B$12:G$12)+Results!$E$5*H274</f>
        <v>-63.078421817229781</v>
      </c>
      <c r="J274" s="10">
        <f ca="1">SUMPRODUCT($A274:$F274,Results!$B$15:$G$15)</f>
        <v>38.957499841668223</v>
      </c>
      <c r="K274" s="10">
        <f ca="1">SUMPRODUCT($A274:$F274,Results!$B$16:$G$16)</f>
        <v>-15.778569815631585</v>
      </c>
      <c r="L274" s="10">
        <f ca="1">SUMPRODUCT($A274:$F274,Results!$B$17:$G$17)</f>
        <v>-13.277730034860467</v>
      </c>
      <c r="M274" s="10">
        <f ca="1">SUMPRODUCT($A274:$F274,Results!$B$18:$G$18)</f>
        <v>-20.028861698285965</v>
      </c>
      <c r="N274" s="10">
        <f ca="1">SUMPRODUCT($A274:$F274,Results!$B$19:$G$19)</f>
        <v>7.1337883712472721</v>
      </c>
      <c r="O274" s="10">
        <f ca="1">SUMPRODUCT($A274:$F274,Results!$B$20:$G$20)</f>
        <v>-33.677496832420019</v>
      </c>
      <c r="P274" s="10" cm="1">
        <f t="array" aca="1" ref="P274" ca="1">SUMPRODUCT(J274:O274,TRANSPOSE(BL$20:BL$25))+$AD$20-$BL$27</f>
        <v>-84.029377143976689</v>
      </c>
      <c r="Q274" s="10" cm="1">
        <f t="array" aca="1" ref="Q274" ca="1">SUMPRODUCT(J274:O274,TRANSPOSE(ES$20:ES$25))+$AD$20-$ES$27</f>
        <v>-86.28035398777827</v>
      </c>
      <c r="R274" s="10">
        <f ca="1">I274-Results!$E$5*H274</f>
        <v>-80.736505625621703</v>
      </c>
      <c r="S274" s="10" cm="1">
        <f t="array" aca="1" ref="S274" ca="1">SUMPRODUCT(J274:O274,TRANSPOSE(AR$28:AR$33))+$AD$20-$AC$26</f>
        <v>-70.154140663141561</v>
      </c>
      <c r="T274" s="10">
        <f ca="1">SUMPRODUCT(J274:O274,Results!K$9:P$9)</f>
        <v>-81.79559765535835</v>
      </c>
      <c r="U274" s="10">
        <f ca="1">SUMPRODUCT(J274:O274,Results!K$9:P$9)+$AD$20-$AC$31</f>
        <v>-81.725002344206018</v>
      </c>
      <c r="V274" s="10">
        <f t="shared" ca="1" si="32"/>
        <v>20.950955326746907</v>
      </c>
      <c r="W274" s="10">
        <f t="shared" ca="1" si="33"/>
        <v>23.201932170548488</v>
      </c>
      <c r="X274" s="10">
        <f t="shared" ca="1" si="34"/>
        <v>17.658083808391922</v>
      </c>
      <c r="Y274" s="10">
        <f t="shared" ca="1" si="35"/>
        <v>7.0757188459117799</v>
      </c>
      <c r="Z274" s="10">
        <f t="shared" ca="1" si="36"/>
        <v>-36.386231565935233</v>
      </c>
      <c r="AA274" s="10">
        <f t="shared" ca="1" si="37"/>
        <v>18.646580526976237</v>
      </c>
    </row>
    <row r="275" spans="1:27">
      <c r="A275" s="6">
        <f ca="1">LN((RAND()^(-Results!$E$4))-1)</f>
        <v>4.3922151861267213</v>
      </c>
      <c r="B275" s="6">
        <f ca="1">LN((RAND()^(-Results!$E$4))-1)</f>
        <v>6.555007065635457E-2</v>
      </c>
      <c r="C275" s="6">
        <f ca="1">LN((RAND()^(-Results!$E$4))-1)</f>
        <v>4.205343257508841</v>
      </c>
      <c r="D275" s="6">
        <f ca="1">LN((RAND()^(-Results!$E$4))-1)</f>
        <v>7.6340767511069352</v>
      </c>
      <c r="E275" s="6">
        <f ca="1">LN((RAND()^(-Results!$E$4))-1)</f>
        <v>4.6984954224830249</v>
      </c>
      <c r="F275" s="6">
        <f ca="1">LN((RAND()^(-Results!$E$4))-1)</f>
        <v>9.242509915375019E-2</v>
      </c>
      <c r="G275" s="6">
        <f ca="1">LN((RAND()^(-Results!$E$4))-1)</f>
        <v>3.6370416573913453</v>
      </c>
      <c r="H275" s="6">
        <f t="shared" ca="1" si="31"/>
        <v>1.1600091203757916</v>
      </c>
      <c r="I275" s="10">
        <f ca="1">SUMPRODUCT(J275:O275,Results!B$12:G$12)+Results!$E$5*H275</f>
        <v>4.1406452494250354</v>
      </c>
      <c r="J275" s="10">
        <f ca="1">SUMPRODUCT($A275:$F275,Results!$B$15:$G$15)</f>
        <v>8.9482586642309236</v>
      </c>
      <c r="K275" s="10">
        <f ca="1">SUMPRODUCT($A275:$F275,Results!$B$16:$G$16)</f>
        <v>0.39494357156368698</v>
      </c>
      <c r="L275" s="10">
        <f ca="1">SUMPRODUCT($A275:$F275,Results!$B$17:$G$17)</f>
        <v>4.9014778879395502</v>
      </c>
      <c r="M275" s="10">
        <f ca="1">SUMPRODUCT($A275:$F275,Results!$B$18:$G$18)</f>
        <v>-10.869600576806977</v>
      </c>
      <c r="N275" s="10">
        <f ca="1">SUMPRODUCT($A275:$F275,Results!$B$19:$G$19)</f>
        <v>-15.526577845901484</v>
      </c>
      <c r="O275" s="10">
        <f ca="1">SUMPRODUCT($A275:$F275,Results!$B$20:$G$20)</f>
        <v>-21.686310927091938</v>
      </c>
      <c r="P275" s="10" cm="1">
        <f t="array" aca="1" ref="P275" ca="1">SUMPRODUCT(J275:O275,TRANSPOSE(BL$20:BL$25))+$AD$20-$BL$27</f>
        <v>4.7532290740253025</v>
      </c>
      <c r="Q275" s="10" cm="1">
        <f t="array" aca="1" ref="Q275" ca="1">SUMPRODUCT(J275:O275,TRANSPOSE(ES$20:ES$25))+$AD$20-$ES$27</f>
        <v>3.1261931837298533</v>
      </c>
      <c r="R275" s="10">
        <f ca="1">I275-Results!$E$5*H275</f>
        <v>-2.8194094728297143</v>
      </c>
      <c r="S275" s="10" cm="1">
        <f t="array" aca="1" ref="S275" ca="1">SUMPRODUCT(J275:O275,TRANSPOSE(AR$28:AR$33))+$AD$20-$AC$26</f>
        <v>-4.1368771188011983</v>
      </c>
      <c r="T275" s="10">
        <f ca="1">SUMPRODUCT(J275:O275,Results!K$9:P$9)</f>
        <v>-0.9532633746339485</v>
      </c>
      <c r="U275" s="10">
        <f ca="1">SUMPRODUCT(J275:O275,Results!K$9:P$9)+$AD$20-$AC$31</f>
        <v>-0.88266806348160998</v>
      </c>
      <c r="V275" s="10">
        <f t="shared" ca="1" si="32"/>
        <v>-0.61258382460026706</v>
      </c>
      <c r="W275" s="10">
        <f t="shared" ca="1" si="33"/>
        <v>1.0144520656951821</v>
      </c>
      <c r="X275" s="10">
        <f t="shared" ca="1" si="34"/>
        <v>6.9600547222547497</v>
      </c>
      <c r="Y275" s="10">
        <f t="shared" ca="1" si="35"/>
        <v>8.2775223682262329</v>
      </c>
      <c r="Z275" s="10">
        <f t="shared" ca="1" si="36"/>
        <v>30.832835500719579</v>
      </c>
      <c r="AA275" s="10">
        <f t="shared" ca="1" si="37"/>
        <v>5.0233133129066454</v>
      </c>
    </row>
    <row r="276" spans="1:27">
      <c r="A276" s="6">
        <f ca="1">LN((RAND()^(-Results!$E$4))-1)</f>
        <v>2.301308301734915</v>
      </c>
      <c r="B276" s="6">
        <f ca="1">LN((RAND()^(-Results!$E$4))-1)</f>
        <v>6.3675473222249384</v>
      </c>
      <c r="C276" s="6">
        <f ca="1">LN((RAND()^(-Results!$E$4))-1)</f>
        <v>2.4028539727289031</v>
      </c>
      <c r="D276" s="6">
        <f ca="1">LN((RAND()^(-Results!$E$4))-1)</f>
        <v>0.62643702922319999</v>
      </c>
      <c r="E276" s="6">
        <f ca="1">LN((RAND()^(-Results!$E$4))-1)</f>
        <v>-1.517944411180383</v>
      </c>
      <c r="F276" s="6">
        <f ca="1">LN((RAND()^(-Results!$E$4))-1)</f>
        <v>3.7971588010633517</v>
      </c>
      <c r="G276" s="6">
        <f ca="1">LN((RAND()^(-Results!$E$4))-1)</f>
        <v>-1.8997276453144241</v>
      </c>
      <c r="H276" s="6">
        <f t="shared" ca="1" si="31"/>
        <v>-4.3767601823299778</v>
      </c>
      <c r="I276" s="10">
        <f ca="1">SUMPRODUCT(J276:O276,Results!B$12:G$12)+Results!$E$5*H276</f>
        <v>-69.393408599964999</v>
      </c>
      <c r="J276" s="10">
        <f ca="1">SUMPRODUCT($A276:$F276,Results!$B$15:$G$15)</f>
        <v>7.395975018867377</v>
      </c>
      <c r="K276" s="10">
        <f ca="1">SUMPRODUCT($A276:$F276,Results!$B$16:$G$16)</f>
        <v>-17.271532218076082</v>
      </c>
      <c r="L276" s="10">
        <f ca="1">SUMPRODUCT($A276:$F276,Results!$B$17:$G$17)</f>
        <v>-9.1799562369546202</v>
      </c>
      <c r="M276" s="10">
        <f ca="1">SUMPRODUCT($A276:$F276,Results!$B$18:$G$18)</f>
        <v>-32.01206827496722</v>
      </c>
      <c r="N276" s="10">
        <f ca="1">SUMPRODUCT($A276:$F276,Results!$B$19:$G$19)</f>
        <v>-5.4420806823131045</v>
      </c>
      <c r="O276" s="10">
        <f ca="1">SUMPRODUCT($A276:$F276,Results!$B$20:$G$20)</f>
        <v>-27.111839508105952</v>
      </c>
      <c r="P276" s="10" cm="1">
        <f t="array" aca="1" ref="P276" ca="1">SUMPRODUCT(J276:O276,TRANSPOSE(BL$20:BL$25))+$AD$20-$BL$27</f>
        <v>-51.192340892424632</v>
      </c>
      <c r="Q276" s="10" cm="1">
        <f t="array" aca="1" ref="Q276" ca="1">SUMPRODUCT(J276:O276,TRANSPOSE(ES$20:ES$25))+$AD$20-$ES$27</f>
        <v>-48.826089364638761</v>
      </c>
      <c r="R276" s="10">
        <f ca="1">I276-Results!$E$5*H276</f>
        <v>-43.132847505985133</v>
      </c>
      <c r="S276" s="10" cm="1">
        <f t="array" aca="1" ref="S276" ca="1">SUMPRODUCT(J276:O276,TRANSPOSE(AR$28:AR$33))+$AD$20-$AC$26</f>
        <v>-48.913630118437958</v>
      </c>
      <c r="T276" s="10">
        <f ca="1">SUMPRODUCT(J276:O276,Results!K$9:P$9)</f>
        <v>-44.212146074675537</v>
      </c>
      <c r="U276" s="10">
        <f ca="1">SUMPRODUCT(J276:O276,Results!K$9:P$9)+$AD$20-$AC$31</f>
        <v>-44.141550763523199</v>
      </c>
      <c r="V276" s="10">
        <f t="shared" ca="1" si="32"/>
        <v>-18.201067707540368</v>
      </c>
      <c r="W276" s="10">
        <f t="shared" ca="1" si="33"/>
        <v>-20.567319235326238</v>
      </c>
      <c r="X276" s="10">
        <f t="shared" ca="1" si="34"/>
        <v>-26.260561093979867</v>
      </c>
      <c r="Y276" s="10">
        <f t="shared" ca="1" si="35"/>
        <v>-20.479778481527042</v>
      </c>
      <c r="Z276" s="10">
        <f t="shared" ca="1" si="36"/>
        <v>-42.701218348670452</v>
      </c>
      <c r="AA276" s="10">
        <f t="shared" ca="1" si="37"/>
        <v>-25.2518578364418</v>
      </c>
    </row>
    <row r="277" spans="1:27">
      <c r="A277" s="6">
        <f ca="1">LN((RAND()^(-Results!$E$4))-1)</f>
        <v>-0.99260161375642353</v>
      </c>
      <c r="B277" s="6">
        <f ca="1">LN((RAND()^(-Results!$E$4))-1)</f>
        <v>-0.39898068613596382</v>
      </c>
      <c r="C277" s="6">
        <f ca="1">LN((RAND()^(-Results!$E$4))-1)</f>
        <v>-0.84601970867085807</v>
      </c>
      <c r="D277" s="6">
        <f ca="1">LN((RAND()^(-Results!$E$4))-1)</f>
        <v>0.8368551255752168</v>
      </c>
      <c r="E277" s="6">
        <f ca="1">LN((RAND()^(-Results!$E$4))-1)</f>
        <v>2.5441871042363</v>
      </c>
      <c r="F277" s="6">
        <f ca="1">LN((RAND()^(-Results!$E$4))-1)</f>
        <v>13.579525426677828</v>
      </c>
      <c r="G277" s="6">
        <f ca="1">LN((RAND()^(-Results!$E$4))-1)</f>
        <v>7.6136269966201784</v>
      </c>
      <c r="H277" s="6">
        <f t="shared" ca="1" si="31"/>
        <v>5.1365944596046251</v>
      </c>
      <c r="I277" s="10">
        <f ca="1">SUMPRODUCT(J277:O277,Results!B$12:G$12)+Results!$E$5*H277</f>
        <v>-41.50648577197741</v>
      </c>
      <c r="J277" s="10">
        <f ca="1">SUMPRODUCT($A277:$F277,Results!$B$15:$G$15)</f>
        <v>45.898082671960722</v>
      </c>
      <c r="K277" s="10">
        <f ca="1">SUMPRODUCT($A277:$F277,Results!$B$16:$G$16)</f>
        <v>-12.104240651920636</v>
      </c>
      <c r="L277" s="10">
        <f ca="1">SUMPRODUCT($A277:$F277,Results!$B$17:$G$17)</f>
        <v>-11.774083987896111</v>
      </c>
      <c r="M277" s="10">
        <f ca="1">SUMPRODUCT($A277:$F277,Results!$B$18:$G$18)</f>
        <v>-13.116926581352342</v>
      </c>
      <c r="N277" s="10">
        <f ca="1">SUMPRODUCT($A277:$F277,Results!$B$19:$G$19)</f>
        <v>4.9835657643777846</v>
      </c>
      <c r="O277" s="10">
        <f ca="1">SUMPRODUCT($A277:$F277,Results!$B$20:$G$20)</f>
        <v>-39.548178553862115</v>
      </c>
      <c r="P277" s="10" cm="1">
        <f t="array" aca="1" ref="P277" ca="1">SUMPRODUCT(J277:O277,TRANSPOSE(BL$20:BL$25))+$AD$20-$BL$27</f>
        <v>-74.866751884993192</v>
      </c>
      <c r="Q277" s="10" cm="1">
        <f t="array" aca="1" ref="Q277" ca="1">SUMPRODUCT(J277:O277,TRANSPOSE(ES$20:ES$25))+$AD$20-$ES$27</f>
        <v>-76.471285476362155</v>
      </c>
      <c r="R277" s="10">
        <f ca="1">I277-Results!$E$5*H277</f>
        <v>-72.326052529605164</v>
      </c>
      <c r="S277" s="10" cm="1">
        <f t="array" aca="1" ref="S277" ca="1">SUMPRODUCT(J277:O277,TRANSPOSE(AR$28:AR$33))+$AD$20-$AC$26</f>
        <v>-66.670887220560104</v>
      </c>
      <c r="T277" s="10">
        <f ca="1">SUMPRODUCT(J277:O277,Results!K$9:P$9)</f>
        <v>-72.382364199567874</v>
      </c>
      <c r="U277" s="10">
        <f ca="1">SUMPRODUCT(J277:O277,Results!K$9:P$9)+$AD$20-$AC$31</f>
        <v>-72.311768888415543</v>
      </c>
      <c r="V277" s="10">
        <f t="shared" ca="1" si="32"/>
        <v>33.360266113015783</v>
      </c>
      <c r="W277" s="10">
        <f t="shared" ca="1" si="33"/>
        <v>34.964799704384745</v>
      </c>
      <c r="X277" s="10">
        <f t="shared" ca="1" si="34"/>
        <v>30.819566757627754</v>
      </c>
      <c r="Y277" s="10">
        <f t="shared" ca="1" si="35"/>
        <v>25.164401448582694</v>
      </c>
      <c r="Z277" s="10">
        <f t="shared" ca="1" si="36"/>
        <v>-14.814295520682865</v>
      </c>
      <c r="AA277" s="10">
        <f t="shared" ca="1" si="37"/>
        <v>30.805283116438133</v>
      </c>
    </row>
    <row r="278" spans="1:27">
      <c r="A278" s="6">
        <f ca="1">LN((RAND()^(-Results!$E$4))-1)</f>
        <v>5.2502183298945901</v>
      </c>
      <c r="B278" s="6">
        <f ca="1">LN((RAND()^(-Results!$E$4))-1)</f>
        <v>3.3078015264610943</v>
      </c>
      <c r="C278" s="6">
        <f ca="1">LN((RAND()^(-Results!$E$4))-1)</f>
        <v>0.4691142577717799</v>
      </c>
      <c r="D278" s="6">
        <f ca="1">LN((RAND()^(-Results!$E$4))-1)</f>
        <v>0.5874426785457596</v>
      </c>
      <c r="E278" s="6">
        <f ca="1">LN((RAND()^(-Results!$E$4))-1)</f>
        <v>2.9313578784027148</v>
      </c>
      <c r="F278" s="6">
        <f ca="1">LN((RAND()^(-Results!$E$4))-1)</f>
        <v>1.4581505838885673</v>
      </c>
      <c r="G278" s="6">
        <f ca="1">LN((RAND()^(-Results!$E$4))-1)</f>
        <v>4.1433725821096914</v>
      </c>
      <c r="H278" s="6">
        <f t="shared" ca="1" si="31"/>
        <v>1.6663400450941377</v>
      </c>
      <c r="I278" s="10">
        <f ca="1">SUMPRODUCT(J278:O278,Results!B$12:G$12)+Results!$E$5*H278</f>
        <v>-13.302687486580744</v>
      </c>
      <c r="J278" s="10">
        <f ca="1">SUMPRODUCT($A278:$F278,Results!$B$15:$G$15)</f>
        <v>-5.9781079372521742</v>
      </c>
      <c r="K278" s="10">
        <f ca="1">SUMPRODUCT($A278:$F278,Results!$B$16:$G$16)</f>
        <v>-17.321862633041249</v>
      </c>
      <c r="L278" s="10">
        <f ca="1">SUMPRODUCT($A278:$F278,Results!$B$17:$G$17)</f>
        <v>2.373633630878544</v>
      </c>
      <c r="M278" s="10">
        <f ca="1">SUMPRODUCT($A278:$F278,Results!$B$18:$G$18)</f>
        <v>-6.543511000444922</v>
      </c>
      <c r="N278" s="10">
        <f ca="1">SUMPRODUCT($A278:$F278,Results!$B$19:$G$19)</f>
        <v>4.1773184582937759</v>
      </c>
      <c r="O278" s="10">
        <f ca="1">SUMPRODUCT($A278:$F278,Results!$B$20:$G$20)</f>
        <v>-14.090502101860197</v>
      </c>
      <c r="P278" s="10" cm="1">
        <f t="array" aca="1" ref="P278" ca="1">SUMPRODUCT(J278:O278,TRANSPOSE(BL$20:BL$25))+$AD$20-$BL$27</f>
        <v>-20.775399187267972</v>
      </c>
      <c r="Q278" s="10" cm="1">
        <f t="array" aca="1" ref="Q278" ca="1">SUMPRODUCT(J278:O278,TRANSPOSE(ES$20:ES$25))+$AD$20-$ES$27</f>
        <v>-21.672882943764094</v>
      </c>
      <c r="R278" s="10">
        <f ca="1">I278-Results!$E$5*H278</f>
        <v>-23.30072775714557</v>
      </c>
      <c r="S278" s="10" cm="1">
        <f t="array" aca="1" ref="S278" ca="1">SUMPRODUCT(J278:O278,TRANSPOSE(AR$28:AR$33))+$AD$20-$AC$26</f>
        <v>-10.505624596387499</v>
      </c>
      <c r="T278" s="10">
        <f ca="1">SUMPRODUCT(J278:O278,Results!K$9:P$9)</f>
        <v>-22.521377661705738</v>
      </c>
      <c r="U278" s="10">
        <f ca="1">SUMPRODUCT(J278:O278,Results!K$9:P$9)+$AD$20-$AC$31</f>
        <v>-22.4507823505534</v>
      </c>
      <c r="V278" s="10">
        <f t="shared" ca="1" si="32"/>
        <v>7.4727117006872277</v>
      </c>
      <c r="W278" s="10">
        <f t="shared" ca="1" si="33"/>
        <v>8.3701954571833497</v>
      </c>
      <c r="X278" s="10">
        <f t="shared" ca="1" si="34"/>
        <v>9.9980402705648252</v>
      </c>
      <c r="Y278" s="10">
        <f t="shared" ca="1" si="35"/>
        <v>-2.7970628901932457</v>
      </c>
      <c r="Z278" s="10">
        <f t="shared" ca="1" si="36"/>
        <v>13.3895027647138</v>
      </c>
      <c r="AA278" s="10">
        <f t="shared" ca="1" si="37"/>
        <v>9.1480948639726556</v>
      </c>
    </row>
    <row r="279" spans="1:27">
      <c r="A279" s="6">
        <f ca="1">LN((RAND()^(-Results!$E$4))-1)</f>
        <v>2.302477872425972</v>
      </c>
      <c r="B279" s="6">
        <f ca="1">LN((RAND()^(-Results!$E$4))-1)</f>
        <v>0.30138828880676982</v>
      </c>
      <c r="C279" s="6">
        <f ca="1">LN((RAND()^(-Results!$E$4))-1)</f>
        <v>1.442641888130759</v>
      </c>
      <c r="D279" s="6">
        <f ca="1">LN((RAND()^(-Results!$E$4))-1)</f>
        <v>0.34196275392715775</v>
      </c>
      <c r="E279" s="6">
        <f ca="1">LN((RAND()^(-Results!$E$4))-1)</f>
        <v>3.8209737495624121</v>
      </c>
      <c r="F279" s="6">
        <f ca="1">LN((RAND()^(-Results!$E$4))-1)</f>
        <v>1.9424530832804854</v>
      </c>
      <c r="G279" s="6">
        <f ca="1">LN((RAND()^(-Results!$E$4))-1)</f>
        <v>1.862877666107055</v>
      </c>
      <c r="H279" s="6">
        <f t="shared" ca="1" si="31"/>
        <v>-0.61415487090849874</v>
      </c>
      <c r="I279" s="10">
        <f ca="1">SUMPRODUCT(J279:O279,Results!B$12:G$12)+Results!$E$5*H279</f>
        <v>-25.086550915451863</v>
      </c>
      <c r="J279" s="10">
        <f ca="1">SUMPRODUCT($A279:$F279,Results!$B$15:$G$15)</f>
        <v>4.8509070274057713</v>
      </c>
      <c r="K279" s="10">
        <f ca="1">SUMPRODUCT($A279:$F279,Results!$B$16:$G$16)</f>
        <v>-5.5650010748287109</v>
      </c>
      <c r="L279" s="10">
        <f ca="1">SUMPRODUCT($A279:$F279,Results!$B$17:$G$17)</f>
        <v>5.8365616693472733E-2</v>
      </c>
      <c r="M279" s="10">
        <f ca="1">SUMPRODUCT($A279:$F279,Results!$B$18:$G$18)</f>
        <v>-4.4158666557793671</v>
      </c>
      <c r="N279" s="10">
        <f ca="1">SUMPRODUCT($A279:$F279,Results!$B$19:$G$19)</f>
        <v>2.7017197945008951</v>
      </c>
      <c r="O279" s="10">
        <f ca="1">SUMPRODUCT($A279:$F279,Results!$B$20:$G$20)</f>
        <v>-8.6310074033354489</v>
      </c>
      <c r="P279" s="10" cm="1">
        <f t="array" aca="1" ref="P279" ca="1">SUMPRODUCT(J279:O279,TRANSPOSE(BL$20:BL$25))+$AD$20-$BL$27</f>
        <v>-17.506209637862575</v>
      </c>
      <c r="Q279" s="10" cm="1">
        <f t="array" aca="1" ref="Q279" ca="1">SUMPRODUCT(J279:O279,TRANSPOSE(ES$20:ES$25))+$AD$20-$ES$27</f>
        <v>-19.433570674054963</v>
      </c>
      <c r="R279" s="10">
        <f ca="1">I279-Results!$E$5*H279</f>
        <v>-21.401621690000869</v>
      </c>
      <c r="S279" s="10" cm="1">
        <f t="array" aca="1" ref="S279" ca="1">SUMPRODUCT(J279:O279,TRANSPOSE(AR$28:AR$33))+$AD$20-$AC$26</f>
        <v>-10.467466831983664</v>
      </c>
      <c r="T279" s="10">
        <f ca="1">SUMPRODUCT(J279:O279,Results!K$9:P$9)</f>
        <v>-21.387150267343404</v>
      </c>
      <c r="U279" s="10">
        <f ca="1">SUMPRODUCT(J279:O279,Results!K$9:P$9)+$AD$20-$AC$31</f>
        <v>-21.316554956191066</v>
      </c>
      <c r="V279" s="10">
        <f t="shared" ca="1" si="32"/>
        <v>-7.5803412775892873</v>
      </c>
      <c r="W279" s="10">
        <f t="shared" ca="1" si="33"/>
        <v>-5.6529802413969001</v>
      </c>
      <c r="X279" s="10">
        <f t="shared" ca="1" si="34"/>
        <v>-3.6849292254509933</v>
      </c>
      <c r="Y279" s="10">
        <f t="shared" ca="1" si="35"/>
        <v>-14.619084083468199</v>
      </c>
      <c r="Z279" s="10">
        <f t="shared" ca="1" si="36"/>
        <v>1.6056393358426817</v>
      </c>
      <c r="AA279" s="10">
        <f t="shared" ca="1" si="37"/>
        <v>-3.7699959592607968</v>
      </c>
    </row>
    <row r="280" spans="1:27">
      <c r="A280" s="6">
        <f ca="1">LN((RAND()^(-Results!$E$4))-1)</f>
        <v>2.4324559619636648</v>
      </c>
      <c r="B280" s="6">
        <f ca="1">LN((RAND()^(-Results!$E$4))-1)</f>
        <v>-0.75313369008198527</v>
      </c>
      <c r="C280" s="6">
        <f ca="1">LN((RAND()^(-Results!$E$4))-1)</f>
        <v>3.2434064219345813</v>
      </c>
      <c r="D280" s="6">
        <f ca="1">LN((RAND()^(-Results!$E$4))-1)</f>
        <v>2.1999311639551475</v>
      </c>
      <c r="E280" s="6">
        <f ca="1">LN((RAND()^(-Results!$E$4))-1)</f>
        <v>1.5431540021283814</v>
      </c>
      <c r="F280" s="6">
        <f ca="1">LN((RAND()^(-Results!$E$4))-1)</f>
        <v>-2.2115787119219328</v>
      </c>
      <c r="G280" s="6">
        <f ca="1">LN((RAND()^(-Results!$E$4))-1)</f>
        <v>2.1603578985621632</v>
      </c>
      <c r="H280" s="6">
        <f t="shared" ca="1" si="31"/>
        <v>-0.3166746384533905</v>
      </c>
      <c r="I280" s="10">
        <f ca="1">SUMPRODUCT(J280:O280,Results!B$12:G$12)+Results!$E$5*H280</f>
        <v>-2.3198517079136538</v>
      </c>
      <c r="J280" s="10">
        <f ca="1">SUMPRODUCT($A280:$F280,Results!$B$15:$G$15)</f>
        <v>-1.676703642659656</v>
      </c>
      <c r="K280" s="10">
        <f ca="1">SUMPRODUCT($A280:$F280,Results!$B$16:$G$16)</f>
        <v>2.9157039246451544</v>
      </c>
      <c r="L280" s="10">
        <f ca="1">SUMPRODUCT($A280:$F280,Results!$B$17:$G$17)</f>
        <v>2.8598344761568302</v>
      </c>
      <c r="M280" s="10">
        <f ca="1">SUMPRODUCT($A280:$F280,Results!$B$18:$G$18)</f>
        <v>-6.6062594489252273</v>
      </c>
      <c r="N280" s="10">
        <f ca="1">SUMPRODUCT($A280:$F280,Results!$B$19:$G$19)</f>
        <v>-6.3331632782493728</v>
      </c>
      <c r="O280" s="10">
        <f ca="1">SUMPRODUCT($A280:$F280,Results!$B$20:$G$20)</f>
        <v>1.5130287293417455</v>
      </c>
      <c r="P280" s="10" cm="1">
        <f t="array" aca="1" ref="P280" ca="1">SUMPRODUCT(J280:O280,TRANSPOSE(BL$20:BL$25))+$AD$20-$BL$27</f>
        <v>4.5943858561877846</v>
      </c>
      <c r="Q280" s="10" cm="1">
        <f t="array" aca="1" ref="Q280" ca="1">SUMPRODUCT(J280:O280,TRANSPOSE(ES$20:ES$25))+$AD$20-$ES$27</f>
        <v>2.1914109245752726</v>
      </c>
      <c r="R280" s="10">
        <f ca="1">I280-Results!$E$5*H280</f>
        <v>-0.4198038771933108</v>
      </c>
      <c r="S280" s="10" cm="1">
        <f t="array" aca="1" ref="S280" ca="1">SUMPRODUCT(J280:O280,TRANSPOSE(AR$28:AR$33))+$AD$20-$AC$26</f>
        <v>5.4358406122856628</v>
      </c>
      <c r="T280" s="10">
        <f ca="1">SUMPRODUCT(J280:O280,Results!K$9:P$9)</f>
        <v>-0.34133084964464638</v>
      </c>
      <c r="U280" s="10">
        <f ca="1">SUMPRODUCT(J280:O280,Results!K$9:P$9)+$AD$20-$AC$31</f>
        <v>-0.27073553849230692</v>
      </c>
      <c r="V280" s="10">
        <f t="shared" ca="1" si="32"/>
        <v>-6.9142375641014384</v>
      </c>
      <c r="W280" s="10">
        <f t="shared" ca="1" si="33"/>
        <v>-4.5112626324889264</v>
      </c>
      <c r="X280" s="10">
        <f t="shared" ca="1" si="34"/>
        <v>-1.900047830720343</v>
      </c>
      <c r="Y280" s="10">
        <f t="shared" ca="1" si="35"/>
        <v>-7.7556923201993166</v>
      </c>
      <c r="Z280" s="10">
        <f t="shared" ca="1" si="36"/>
        <v>24.372338543380891</v>
      </c>
      <c r="AA280" s="10">
        <f t="shared" ca="1" si="37"/>
        <v>-2.0491161694213469</v>
      </c>
    </row>
    <row r="281" spans="1:27">
      <c r="A281" s="6">
        <f ca="1">LN((RAND()^(-Results!$E$4))-1)</f>
        <v>3.0546341109941837</v>
      </c>
      <c r="B281" s="6">
        <f ca="1">LN((RAND()^(-Results!$E$4))-1)</f>
        <v>9.8724356456386566</v>
      </c>
      <c r="C281" s="6">
        <f ca="1">LN((RAND()^(-Results!$E$4))-1)</f>
        <v>2.1733958954602541</v>
      </c>
      <c r="D281" s="6">
        <f ca="1">LN((RAND()^(-Results!$E$4))-1)</f>
        <v>3.4439457122933965</v>
      </c>
      <c r="E281" s="6">
        <f ca="1">LN((RAND()^(-Results!$E$4))-1)</f>
        <v>3.1959531314287704</v>
      </c>
      <c r="F281" s="6">
        <f ca="1">LN((RAND()^(-Results!$E$4))-1)</f>
        <v>4.1890154165483331</v>
      </c>
      <c r="G281" s="6">
        <f ca="1">LN((RAND()^(-Results!$E$4))-1)</f>
        <v>2.7482169947173691</v>
      </c>
      <c r="H281" s="6">
        <f t="shared" ca="1" si="31"/>
        <v>0.27118445770181543</v>
      </c>
      <c r="I281" s="10">
        <f ca="1">SUMPRODUCT(J281:O281,Results!B$12:G$12)+Results!$E$5*H281</f>
        <v>-29.724615814097341</v>
      </c>
      <c r="J281" s="10">
        <f ca="1">SUMPRODUCT($A281:$F281,Results!$B$15:$G$15)</f>
        <v>4.1910331292004042</v>
      </c>
      <c r="K281" s="10">
        <f ca="1">SUMPRODUCT($A281:$F281,Results!$B$16:$G$16)</f>
        <v>-21.517980426601547</v>
      </c>
      <c r="L281" s="10">
        <f ca="1">SUMPRODUCT($A281:$F281,Results!$B$17:$G$17)</f>
        <v>-7.4758607863396414</v>
      </c>
      <c r="M281" s="10">
        <f ca="1">SUMPRODUCT($A281:$F281,Results!$B$18:$G$18)</f>
        <v>-32.05459153908388</v>
      </c>
      <c r="N281" s="10">
        <f ca="1">SUMPRODUCT($A281:$F281,Results!$B$19:$G$19)</f>
        <v>-9.3505109766387999</v>
      </c>
      <c r="O281" s="10">
        <f ca="1">SUMPRODUCT($A281:$F281,Results!$B$20:$G$20)</f>
        <v>-46.066038508616728</v>
      </c>
      <c r="P281" s="10" cm="1">
        <f t="array" aca="1" ref="P281" ca="1">SUMPRODUCT(J281:O281,TRANSPOSE(BL$20:BL$25))+$AD$20-$BL$27</f>
        <v>-40.930476931578262</v>
      </c>
      <c r="Q281" s="10" cm="1">
        <f t="array" aca="1" ref="Q281" ca="1">SUMPRODUCT(J281:O281,TRANSPOSE(ES$20:ES$25))+$AD$20-$ES$27</f>
        <v>-34.093653466101472</v>
      </c>
      <c r="R281" s="10">
        <f ca="1">I281-Results!$E$5*H281</f>
        <v>-31.351722560308232</v>
      </c>
      <c r="S281" s="10" cm="1">
        <f t="array" aca="1" ref="S281" ca="1">SUMPRODUCT(J281:O281,TRANSPOSE(AR$28:AR$33))+$AD$20-$AC$26</f>
        <v>-49.943092304585257</v>
      </c>
      <c r="T281" s="10">
        <f ca="1">SUMPRODUCT(J281:O281,Results!K$9:P$9)</f>
        <v>-31.242218704537496</v>
      </c>
      <c r="U281" s="10">
        <f ca="1">SUMPRODUCT(J281:O281,Results!K$9:P$9)+$AD$20-$AC$31</f>
        <v>-31.171623393385158</v>
      </c>
      <c r="V281" s="10">
        <f t="shared" ca="1" si="32"/>
        <v>11.205861117480922</v>
      </c>
      <c r="W281" s="10">
        <f t="shared" ca="1" si="33"/>
        <v>4.3690376520041312</v>
      </c>
      <c r="X281" s="10">
        <f t="shared" ca="1" si="34"/>
        <v>1.6271067462108917</v>
      </c>
      <c r="Y281" s="10">
        <f t="shared" ca="1" si="35"/>
        <v>20.218476490487916</v>
      </c>
      <c r="Z281" s="10">
        <f t="shared" ca="1" si="36"/>
        <v>-3.0324255628027963</v>
      </c>
      <c r="AA281" s="10">
        <f t="shared" ca="1" si="37"/>
        <v>1.447007579287817</v>
      </c>
    </row>
    <row r="282" spans="1:27">
      <c r="A282" s="6">
        <f ca="1">LN((RAND()^(-Results!$E$4))-1)</f>
        <v>6.3675104077713964</v>
      </c>
      <c r="B282" s="6">
        <f ca="1">LN((RAND()^(-Results!$E$4))-1)</f>
        <v>-0.99743516097734963</v>
      </c>
      <c r="C282" s="6">
        <f ca="1">LN((RAND()^(-Results!$E$4))-1)</f>
        <v>8.6648546932827095</v>
      </c>
      <c r="D282" s="6">
        <f ca="1">LN((RAND()^(-Results!$E$4))-1)</f>
        <v>2.338962064506235</v>
      </c>
      <c r="E282" s="6">
        <f ca="1">LN((RAND()^(-Results!$E$4))-1)</f>
        <v>7.7730282229986969</v>
      </c>
      <c r="F282" s="6">
        <f ca="1">LN((RAND()^(-Results!$E$4))-1)</f>
        <v>6.2560796703112018</v>
      </c>
      <c r="G282" s="6">
        <f ca="1">LN((RAND()^(-Results!$E$4))-1)</f>
        <v>-0.49000525169101794</v>
      </c>
      <c r="H282" s="6">
        <f t="shared" ca="1" si="31"/>
        <v>-2.9670377887065715</v>
      </c>
      <c r="I282" s="10">
        <f ca="1">SUMPRODUCT(J282:O282,Results!B$12:G$12)+Results!$E$5*H282</f>
        <v>-104.0513919651621</v>
      </c>
      <c r="J282" s="10">
        <f ca="1">SUMPRODUCT($A282:$F282,Results!$B$15:$G$15)</f>
        <v>30.269625695095613</v>
      </c>
      <c r="K282" s="10">
        <f ca="1">SUMPRODUCT($A282:$F282,Results!$B$16:$G$16)</f>
        <v>-9.2920036121386183</v>
      </c>
      <c r="L282" s="10">
        <f ca="1">SUMPRODUCT($A282:$F282,Results!$B$17:$G$17)</f>
        <v>-5.7547036962946141</v>
      </c>
      <c r="M282" s="10">
        <f ca="1">SUMPRODUCT($A282:$F282,Results!$B$18:$G$18)</f>
        <v>-34.251174284072704</v>
      </c>
      <c r="N282" s="10">
        <f ca="1">SUMPRODUCT($A282:$F282,Results!$B$19:$G$19)</f>
        <v>-2.7576025500085941</v>
      </c>
      <c r="O282" s="10">
        <f ca="1">SUMPRODUCT($A282:$F282,Results!$B$20:$G$20)</f>
        <v>-24.842290270822513</v>
      </c>
      <c r="P282" s="10" cm="1">
        <f t="array" aca="1" ref="P282" ca="1">SUMPRODUCT(J282:O282,TRANSPOSE(BL$20:BL$25))+$AD$20-$BL$27</f>
        <v>-71.438083269303462</v>
      </c>
      <c r="Q282" s="10" cm="1">
        <f t="array" aca="1" ref="Q282" ca="1">SUMPRODUCT(J282:O282,TRANSPOSE(ES$20:ES$25))+$AD$20-$ES$27</f>
        <v>-81.164713762757728</v>
      </c>
      <c r="R282" s="10">
        <f ca="1">I282-Results!$E$5*H282</f>
        <v>-86.249165232922664</v>
      </c>
      <c r="S282" s="10" cm="1">
        <f t="array" aca="1" ref="S282" ca="1">SUMPRODUCT(J282:O282,TRANSPOSE(AR$28:AR$33))+$AD$20-$AC$26</f>
        <v>-54.516581801738432</v>
      </c>
      <c r="T282" s="10">
        <f ca="1">SUMPRODUCT(J282:O282,Results!K$9:P$9)</f>
        <v>-87.737574917515829</v>
      </c>
      <c r="U282" s="10">
        <f ca="1">SUMPRODUCT(J282:O282,Results!K$9:P$9)+$AD$20-$AC$31</f>
        <v>-87.666979606363498</v>
      </c>
      <c r="V282" s="10">
        <f t="shared" ca="1" si="32"/>
        <v>-32.613308695858635</v>
      </c>
      <c r="W282" s="10">
        <f t="shared" ca="1" si="33"/>
        <v>-22.886678202404369</v>
      </c>
      <c r="X282" s="10">
        <f t="shared" ca="1" si="34"/>
        <v>-17.802226732239433</v>
      </c>
      <c r="Y282" s="10">
        <f t="shared" ca="1" si="35"/>
        <v>-49.534810163423664</v>
      </c>
      <c r="Z282" s="10">
        <f t="shared" ca="1" si="36"/>
        <v>-77.359201713867549</v>
      </c>
      <c r="AA282" s="10">
        <f t="shared" ca="1" si="37"/>
        <v>-16.384412358798599</v>
      </c>
    </row>
    <row r="283" spans="1:27">
      <c r="A283" s="6">
        <f ca="1">LN((RAND()^(-Results!$E$4))-1)</f>
        <v>7.8548150854158949E-2</v>
      </c>
      <c r="B283" s="6">
        <f ca="1">LN((RAND()^(-Results!$E$4))-1)</f>
        <v>2.486897324169258</v>
      </c>
      <c r="C283" s="6">
        <f ca="1">LN((RAND()^(-Results!$E$4))-1)</f>
        <v>6.152032099502021</v>
      </c>
      <c r="D283" s="6">
        <f ca="1">LN((RAND()^(-Results!$E$4))-1)</f>
        <v>3.3285538867397686</v>
      </c>
      <c r="E283" s="6">
        <f ca="1">LN((RAND()^(-Results!$E$4))-1)</f>
        <v>2.5945400273593422</v>
      </c>
      <c r="F283" s="6">
        <f ca="1">LN((RAND()^(-Results!$E$4))-1)</f>
        <v>10.860631525915421</v>
      </c>
      <c r="G283" s="6">
        <f ca="1">LN((RAND()^(-Results!$E$4))-1)</f>
        <v>3.398220790157461</v>
      </c>
      <c r="H283" s="6">
        <f t="shared" ca="1" si="31"/>
        <v>0.92118825314190733</v>
      </c>
      <c r="I283" s="10">
        <f ca="1">SUMPRODUCT(J283:O283,Results!B$12:G$12)+Results!$E$5*H283</f>
        <v>-79.082156466774819</v>
      </c>
      <c r="J283" s="10">
        <f ca="1">SUMPRODUCT($A283:$F283,Results!$B$15:$G$15)</f>
        <v>47.917689938369513</v>
      </c>
      <c r="K283" s="10">
        <f ca="1">SUMPRODUCT($A283:$F283,Results!$B$16:$G$16)</f>
        <v>-7.9158000650315294</v>
      </c>
      <c r="L283" s="10">
        <f ca="1">SUMPRODUCT($A283:$F283,Results!$B$17:$G$17)</f>
        <v>-17.370424185666852</v>
      </c>
      <c r="M283" s="10">
        <f ca="1">SUMPRODUCT($A283:$F283,Results!$B$18:$G$18)</f>
        <v>-45.711589085270333</v>
      </c>
      <c r="N283" s="10">
        <f ca="1">SUMPRODUCT($A283:$F283,Results!$B$19:$G$19)</f>
        <v>-11.764032381828111</v>
      </c>
      <c r="O283" s="10">
        <f ca="1">SUMPRODUCT($A283:$F283,Results!$B$20:$G$20)</f>
        <v>-46.870461910375624</v>
      </c>
      <c r="P283" s="10" cm="1">
        <f t="array" aca="1" ref="P283" ca="1">SUMPRODUCT(J283:O283,TRANSPOSE(BL$20:BL$25))+$AD$20-$BL$27</f>
        <v>-87.544979559782945</v>
      </c>
      <c r="Q283" s="10" cm="1">
        <f t="array" aca="1" ref="Q283" ca="1">SUMPRODUCT(J283:O283,TRANSPOSE(ES$20:ES$25))+$AD$20-$ES$27</f>
        <v>-88.977685998774348</v>
      </c>
      <c r="R283" s="10">
        <f ca="1">I283-Results!$E$5*H283</f>
        <v>-84.609285985626258</v>
      </c>
      <c r="S283" s="10" cm="1">
        <f t="array" aca="1" ref="S283" ca="1">SUMPRODUCT(J283:O283,TRANSPOSE(AR$28:AR$33))+$AD$20-$AC$26</f>
        <v>-88.729151366048228</v>
      </c>
      <c r="T283" s="10">
        <f ca="1">SUMPRODUCT(J283:O283,Results!K$9:P$9)</f>
        <v>-86.564936556138449</v>
      </c>
      <c r="U283" s="10">
        <f ca="1">SUMPRODUCT(J283:O283,Results!K$9:P$9)+$AD$20-$AC$31</f>
        <v>-86.494341244986117</v>
      </c>
      <c r="V283" s="10">
        <f t="shared" ca="1" si="32"/>
        <v>8.4628230930081259</v>
      </c>
      <c r="W283" s="10">
        <f t="shared" ca="1" si="33"/>
        <v>9.8955295319995287</v>
      </c>
      <c r="X283" s="10">
        <f t="shared" ca="1" si="34"/>
        <v>5.5271295188514387</v>
      </c>
      <c r="Y283" s="10">
        <f t="shared" ca="1" si="35"/>
        <v>9.6469948992734089</v>
      </c>
      <c r="Z283" s="10">
        <f t="shared" ca="1" si="36"/>
        <v>-52.389966215480271</v>
      </c>
      <c r="AA283" s="10">
        <f t="shared" ca="1" si="37"/>
        <v>7.412184778211298</v>
      </c>
    </row>
    <row r="284" spans="1:27">
      <c r="A284" s="6">
        <f ca="1">LN((RAND()^(-Results!$E$4))-1)</f>
        <v>-2.3131931004252024</v>
      </c>
      <c r="B284" s="6">
        <f ca="1">LN((RAND()^(-Results!$E$4))-1)</f>
        <v>-0.62778599706998639</v>
      </c>
      <c r="C284" s="6">
        <f ca="1">LN((RAND()^(-Results!$E$4))-1)</f>
        <v>1.8239632992457617</v>
      </c>
      <c r="D284" s="6">
        <f ca="1">LN((RAND()^(-Results!$E$4))-1)</f>
        <v>6.4308941893569127</v>
      </c>
      <c r="E284" s="6">
        <f ca="1">LN((RAND()^(-Results!$E$4))-1)</f>
        <v>1.1753348643848767</v>
      </c>
      <c r="F284" s="6">
        <f ca="1">LN((RAND()^(-Results!$E$4))-1)</f>
        <v>2.6473488859126877</v>
      </c>
      <c r="G284" s="6">
        <f ca="1">LN((RAND()^(-Results!$E$4))-1)</f>
        <v>4.8444720737350684</v>
      </c>
      <c r="H284" s="6">
        <f t="shared" ca="1" si="31"/>
        <v>2.3674395367195147</v>
      </c>
      <c r="I284" s="10">
        <f ca="1">SUMPRODUCT(J284:O284,Results!B$12:G$12)+Results!$E$5*H284</f>
        <v>20.684507870957617</v>
      </c>
      <c r="J284" s="10">
        <f ca="1">SUMPRODUCT($A284:$F284,Results!$B$15:$G$15)</f>
        <v>22.919655673948252</v>
      </c>
      <c r="K284" s="10">
        <f ca="1">SUMPRODUCT($A284:$F284,Results!$B$16:$G$16)</f>
        <v>10.25675287303674</v>
      </c>
      <c r="L284" s="10">
        <f ca="1">SUMPRODUCT($A284:$F284,Results!$B$17:$G$17)</f>
        <v>-2.8762687522863972</v>
      </c>
      <c r="M284" s="10">
        <f ca="1">SUMPRODUCT($A284:$F284,Results!$B$18:$G$18)</f>
        <v>-8.7924116749526053</v>
      </c>
      <c r="N284" s="10">
        <f ca="1">SUMPRODUCT($A284:$F284,Results!$B$19:$G$19)</f>
        <v>-17.531310921196997</v>
      </c>
      <c r="O284" s="10">
        <f ca="1">SUMPRODUCT($A284:$F284,Results!$B$20:$G$20)</f>
        <v>-23.177183605879733</v>
      </c>
      <c r="P284" s="10" cm="1">
        <f t="array" aca="1" ref="P284" ca="1">SUMPRODUCT(J284:O284,TRANSPOSE(BL$20:BL$25))+$AD$20-$BL$27</f>
        <v>3.366738211597383</v>
      </c>
      <c r="Q284" s="10" cm="1">
        <f t="array" aca="1" ref="Q284" ca="1">SUMPRODUCT(J284:O284,TRANSPOSE(ES$20:ES$25))+$AD$20-$ES$27</f>
        <v>6.1492098654710716</v>
      </c>
      <c r="R284" s="10">
        <f ca="1">I284-Results!$E$5*H284</f>
        <v>6.4798706506405281</v>
      </c>
      <c r="S284" s="10" cm="1">
        <f t="array" aca="1" ref="S284" ca="1">SUMPRODUCT(J284:O284,TRANSPOSE(AR$28:AR$33))+$AD$20-$AC$26</f>
        <v>-15.89997012398846</v>
      </c>
      <c r="T284" s="10">
        <f ca="1">SUMPRODUCT(J284:O284,Results!K$9:P$9)</f>
        <v>7.48427535101768</v>
      </c>
      <c r="U284" s="10">
        <f ca="1">SUMPRODUCT(J284:O284,Results!K$9:P$9)+$AD$20-$AC$31</f>
        <v>7.5548706621700177</v>
      </c>
      <c r="V284" s="10">
        <f t="shared" ca="1" si="32"/>
        <v>17.317769659360234</v>
      </c>
      <c r="W284" s="10">
        <f t="shared" ca="1" si="33"/>
        <v>14.535298005486545</v>
      </c>
      <c r="X284" s="10">
        <f t="shared" ca="1" si="34"/>
        <v>14.204637220317089</v>
      </c>
      <c r="Y284" s="10">
        <f t="shared" ca="1" si="35"/>
        <v>36.584477994946077</v>
      </c>
      <c r="Z284" s="10">
        <f t="shared" ca="1" si="36"/>
        <v>47.376698122252165</v>
      </c>
      <c r="AA284" s="10">
        <f t="shared" ca="1" si="37"/>
        <v>13.129637208787599</v>
      </c>
    </row>
    <row r="285" spans="1:27">
      <c r="A285" s="6">
        <f ca="1">LN((RAND()^(-Results!$E$4))-1)</f>
        <v>0.29429992622576645</v>
      </c>
      <c r="B285" s="6">
        <f ca="1">LN((RAND()^(-Results!$E$4))-1)</f>
        <v>2.0450525710487866</v>
      </c>
      <c r="C285" s="6">
        <f ca="1">LN((RAND()^(-Results!$E$4))-1)</f>
        <v>3.6268742714541311</v>
      </c>
      <c r="D285" s="6">
        <f ca="1">LN((RAND()^(-Results!$E$4))-1)</f>
        <v>6.8920295899857189</v>
      </c>
      <c r="E285" s="6">
        <f ca="1">LN((RAND()^(-Results!$E$4))-1)</f>
        <v>-2.445134748261093</v>
      </c>
      <c r="F285" s="6">
        <f ca="1">LN((RAND()^(-Results!$E$4))-1)</f>
        <v>1.0818834143421594</v>
      </c>
      <c r="G285" s="6">
        <f ca="1">LN((RAND()^(-Results!$E$4))-1)</f>
        <v>-0.34596471147697111</v>
      </c>
      <c r="H285" s="6">
        <f t="shared" ca="1" si="31"/>
        <v>-2.8229972484925248</v>
      </c>
      <c r="I285" s="10">
        <f ca="1">SUMPRODUCT(J285:O285,Results!B$12:G$12)+Results!$E$5*H285</f>
        <v>-20.641895348518258</v>
      </c>
      <c r="J285" s="10">
        <f ca="1">SUMPRODUCT($A285:$F285,Results!$B$15:$G$15)</f>
        <v>15.924066964544931</v>
      </c>
      <c r="K285" s="10">
        <f ca="1">SUMPRODUCT($A285:$F285,Results!$B$16:$G$16)</f>
        <v>2.8554871618992075</v>
      </c>
      <c r="L285" s="10">
        <f ca="1">SUMPRODUCT($A285:$F285,Results!$B$17:$G$17)</f>
        <v>-4.0753591225056507</v>
      </c>
      <c r="M285" s="10">
        <f ca="1">SUMPRODUCT($A285:$F285,Results!$B$18:$G$18)</f>
        <v>-24.731145678614489</v>
      </c>
      <c r="N285" s="10">
        <f ca="1">SUMPRODUCT($A285:$F285,Results!$B$19:$G$19)</f>
        <v>-22.782354491623732</v>
      </c>
      <c r="O285" s="10">
        <f ca="1">SUMPRODUCT($A285:$F285,Results!$B$20:$G$20)</f>
        <v>-24.723008671950609</v>
      </c>
      <c r="P285" s="10" cm="1">
        <f t="array" aca="1" ref="P285" ca="1">SUMPRODUCT(J285:O285,TRANSPOSE(BL$20:BL$25))+$AD$20-$BL$27</f>
        <v>-8.8635544075039689</v>
      </c>
      <c r="Q285" s="10" cm="1">
        <f t="array" aca="1" ref="Q285" ca="1">SUMPRODUCT(J285:O285,TRANSPOSE(ES$20:ES$25))+$AD$20-$ES$27</f>
        <v>-6.4197530659021851</v>
      </c>
      <c r="R285" s="10">
        <f ca="1">I285-Results!$E$5*H285</f>
        <v>-3.70391185756311</v>
      </c>
      <c r="S285" s="10" cm="1">
        <f t="array" aca="1" ref="S285" ca="1">SUMPRODUCT(J285:O285,TRANSPOSE(AR$28:AR$33))+$AD$20-$AC$26</f>
        <v>-25.798561234081191</v>
      </c>
      <c r="T285" s="10">
        <f ca="1">SUMPRODUCT(J285:O285,Results!K$9:P$9)</f>
        <v>-3.1369175304175672</v>
      </c>
      <c r="U285" s="10">
        <f ca="1">SUMPRODUCT(J285:O285,Results!K$9:P$9)+$AD$20-$AC$31</f>
        <v>-3.0663222192652277</v>
      </c>
      <c r="V285" s="10">
        <f t="shared" ca="1" si="32"/>
        <v>-11.778340941014289</v>
      </c>
      <c r="W285" s="10">
        <f t="shared" ca="1" si="33"/>
        <v>-14.222142282616073</v>
      </c>
      <c r="X285" s="10">
        <f t="shared" ca="1" si="34"/>
        <v>-16.937983490955148</v>
      </c>
      <c r="Y285" s="10">
        <f t="shared" ca="1" si="35"/>
        <v>5.1566658855629335</v>
      </c>
      <c r="Z285" s="10">
        <f t="shared" ca="1" si="36"/>
        <v>6.0502949027762867</v>
      </c>
      <c r="AA285" s="10">
        <f t="shared" ca="1" si="37"/>
        <v>-17.57557312925303</v>
      </c>
    </row>
    <row r="286" spans="1:27">
      <c r="A286" s="6">
        <f ca="1">LN((RAND()^(-Results!$E$4))-1)</f>
        <v>1.8951924189105127</v>
      </c>
      <c r="B286" s="6">
        <f ca="1">LN((RAND()^(-Results!$E$4))-1)</f>
        <v>3.0381311702695228</v>
      </c>
      <c r="C286" s="6">
        <f ca="1">LN((RAND()^(-Results!$E$4))-1)</f>
        <v>2.2292878902163236</v>
      </c>
      <c r="D286" s="6">
        <f ca="1">LN((RAND()^(-Results!$E$4))-1)</f>
        <v>-0.31434594441015068</v>
      </c>
      <c r="E286" s="6">
        <f ca="1">LN((RAND()^(-Results!$E$4))-1)</f>
        <v>0.39236311854617206</v>
      </c>
      <c r="F286" s="6">
        <f ca="1">LN((RAND()^(-Results!$E$4))-1)</f>
        <v>3.3842464307153626</v>
      </c>
      <c r="G286" s="6">
        <f ca="1">LN((RAND()^(-Results!$E$4))-1)</f>
        <v>3.63001973266485</v>
      </c>
      <c r="H286" s="6">
        <f t="shared" ca="1" si="31"/>
        <v>1.1529871956492963</v>
      </c>
      <c r="I286" s="10">
        <f ca="1">SUMPRODUCT(J286:O286,Results!B$12:G$12)+Results!$E$5*H286</f>
        <v>-32.571746851106504</v>
      </c>
      <c r="J286" s="10">
        <f ca="1">SUMPRODUCT($A286:$F286,Results!$B$15:$G$15)</f>
        <v>8.7902788624330608</v>
      </c>
      <c r="K286" s="10">
        <f ca="1">SUMPRODUCT($A286:$F286,Results!$B$16:$G$16)</f>
        <v>-11.183477801437428</v>
      </c>
      <c r="L286" s="10">
        <f ca="1">SUMPRODUCT($A286:$F286,Results!$B$17:$G$17)</f>
        <v>-6.3970492414119473</v>
      </c>
      <c r="M286" s="10">
        <f ca="1">SUMPRODUCT($A286:$F286,Results!$B$18:$G$18)</f>
        <v>-20.973676754472244</v>
      </c>
      <c r="N286" s="10">
        <f ca="1">SUMPRODUCT($A286:$F286,Results!$B$19:$G$19)</f>
        <v>-0.5629856817935226</v>
      </c>
      <c r="O286" s="10">
        <f ca="1">SUMPRODUCT($A286:$F286,Results!$B$20:$G$20)</f>
        <v>-16.337889743023293</v>
      </c>
      <c r="P286" s="10" cm="1">
        <f t="array" aca="1" ref="P286" ca="1">SUMPRODUCT(J286:O286,TRANSPOSE(BL$20:BL$25))+$AD$20-$BL$27</f>
        <v>-42.013447483019966</v>
      </c>
      <c r="Q286" s="10" cm="1">
        <f t="array" aca="1" ref="Q286" ca="1">SUMPRODUCT(J286:O286,TRANSPOSE(ES$20:ES$25))+$AD$20-$ES$27</f>
        <v>-42.441384978939269</v>
      </c>
      <c r="R286" s="10">
        <f ca="1">I286-Results!$E$5*H286</f>
        <v>-39.489670025002283</v>
      </c>
      <c r="S286" s="10" cm="1">
        <f t="array" aca="1" ref="S286" ca="1">SUMPRODUCT(J286:O286,TRANSPOSE(AR$28:AR$33))+$AD$20-$AC$26</f>
        <v>-35.145901881873094</v>
      </c>
      <c r="T286" s="10">
        <f ca="1">SUMPRODUCT(J286:O286,Results!K$9:P$9)</f>
        <v>-40.537117822262182</v>
      </c>
      <c r="U286" s="10">
        <f ca="1">SUMPRODUCT(J286:O286,Results!K$9:P$9)+$AD$20-$AC$31</f>
        <v>-40.466522511109844</v>
      </c>
      <c r="V286" s="10">
        <f t="shared" ca="1" si="32"/>
        <v>9.4417006319134629</v>
      </c>
      <c r="W286" s="10">
        <f t="shared" ca="1" si="33"/>
        <v>9.869638127832765</v>
      </c>
      <c r="X286" s="10">
        <f t="shared" ca="1" si="34"/>
        <v>6.9179231738957796</v>
      </c>
      <c r="Y286" s="10">
        <f t="shared" ca="1" si="35"/>
        <v>2.5741550307665904</v>
      </c>
      <c r="Z286" s="10">
        <f t="shared" ca="1" si="36"/>
        <v>-5.8795565998119592</v>
      </c>
      <c r="AA286" s="10">
        <f t="shared" ca="1" si="37"/>
        <v>7.8947756600033401</v>
      </c>
    </row>
    <row r="287" spans="1:27">
      <c r="A287" s="6">
        <f ca="1">LN((RAND()^(-Results!$E$4))-1)</f>
        <v>-0.46550964343670648</v>
      </c>
      <c r="B287" s="6">
        <f ca="1">LN((RAND()^(-Results!$E$4))-1)</f>
        <v>1.2096290209040006</v>
      </c>
      <c r="C287" s="6">
        <f ca="1">LN((RAND()^(-Results!$E$4))-1)</f>
        <v>0.50620369588805159</v>
      </c>
      <c r="D287" s="6">
        <f ca="1">LN((RAND()^(-Results!$E$4))-1)</f>
        <v>0.7808624113053293</v>
      </c>
      <c r="E287" s="6">
        <f ca="1">LN((RAND()^(-Results!$E$4))-1)</f>
        <v>-0.35815071757484168</v>
      </c>
      <c r="F287" s="6">
        <f ca="1">LN((RAND()^(-Results!$E$4))-1)</f>
        <v>8.531602028759238</v>
      </c>
      <c r="G287" s="6">
        <f ca="1">LN((RAND()^(-Results!$E$4))-1)</f>
        <v>-3.7369133620834258</v>
      </c>
      <c r="H287" s="6">
        <f t="shared" ca="1" si="31"/>
        <v>-6.2139458990989791</v>
      </c>
      <c r="I287" s="10">
        <f ca="1">SUMPRODUCT(J287:O287,Results!B$12:G$12)+Results!$E$5*H287</f>
        <v>-89.778046564602263</v>
      </c>
      <c r="J287" s="10">
        <f ca="1">SUMPRODUCT($A287:$F287,Results!$B$15:$G$15)</f>
        <v>29.731704560093029</v>
      </c>
      <c r="K287" s="10">
        <f ca="1">SUMPRODUCT($A287:$F287,Results!$B$16:$G$16)</f>
        <v>-9.622455080731859</v>
      </c>
      <c r="L287" s="10">
        <f ca="1">SUMPRODUCT($A287:$F287,Results!$B$17:$G$17)</f>
        <v>-10.206693579200627</v>
      </c>
      <c r="M287" s="10">
        <f ca="1">SUMPRODUCT($A287:$F287,Results!$B$18:$G$18)</f>
        <v>-18.673608784321196</v>
      </c>
      <c r="N287" s="10">
        <f ca="1">SUMPRODUCT($A287:$F287,Results!$B$19:$G$19)</f>
        <v>-0.81620633436213552</v>
      </c>
      <c r="O287" s="10">
        <f ca="1">SUMPRODUCT($A287:$F287,Results!$B$20:$G$20)</f>
        <v>-28.349124783233862</v>
      </c>
      <c r="P287" s="10" cm="1">
        <f t="array" aca="1" ref="P287" ca="1">SUMPRODUCT(J287:O287,TRANSPOSE(BL$20:BL$25))+$AD$20-$BL$27</f>
        <v>-57.327521982070557</v>
      </c>
      <c r="Q287" s="10" cm="1">
        <f t="array" aca="1" ref="Q287" ca="1">SUMPRODUCT(J287:O287,TRANSPOSE(ES$20:ES$25))+$AD$20-$ES$27</f>
        <v>-57.633827612777878</v>
      </c>
      <c r="R287" s="10">
        <f ca="1">I287-Results!$E$5*H287</f>
        <v>-52.494371170008392</v>
      </c>
      <c r="S287" s="10" cm="1">
        <f t="array" aca="1" ref="S287" ca="1">SUMPRODUCT(J287:O287,TRANSPOSE(AR$28:AR$33))+$AD$20-$AC$26</f>
        <v>-52.883552210002726</v>
      </c>
      <c r="T287" s="10">
        <f ca="1">SUMPRODUCT(J287:O287,Results!K$9:P$9)</f>
        <v>-53.049056516545079</v>
      </c>
      <c r="U287" s="10">
        <f ca="1">SUMPRODUCT(J287:O287,Results!K$9:P$9)+$AD$20-$AC$31</f>
        <v>-52.978461205392748</v>
      </c>
      <c r="V287" s="10">
        <f t="shared" ca="1" si="32"/>
        <v>-32.450524582531706</v>
      </c>
      <c r="W287" s="10">
        <f t="shared" ca="1" si="33"/>
        <v>-32.144218951824385</v>
      </c>
      <c r="X287" s="10">
        <f t="shared" ca="1" si="34"/>
        <v>-37.283675394593871</v>
      </c>
      <c r="Y287" s="10">
        <f t="shared" ca="1" si="35"/>
        <v>-36.894494354599537</v>
      </c>
      <c r="Z287" s="10">
        <f t="shared" ca="1" si="36"/>
        <v>-63.085856313307715</v>
      </c>
      <c r="AA287" s="10">
        <f t="shared" ca="1" si="37"/>
        <v>-36.799585359209516</v>
      </c>
    </row>
    <row r="288" spans="1:27">
      <c r="A288" s="6">
        <f ca="1">LN((RAND()^(-Results!$E$4))-1)</f>
        <v>3.3141792959283345</v>
      </c>
      <c r="B288" s="6">
        <f ca="1">LN((RAND()^(-Results!$E$4))-1)</f>
        <v>-1.0424206934499456</v>
      </c>
      <c r="C288" s="6">
        <f ca="1">LN((RAND()^(-Results!$E$4))-1)</f>
        <v>-0.77158420125998151</v>
      </c>
      <c r="D288" s="6">
        <f ca="1">LN((RAND()^(-Results!$E$4))-1)</f>
        <v>2.9050132736531138</v>
      </c>
      <c r="E288" s="6">
        <f ca="1">LN((RAND()^(-Results!$E$4))-1)</f>
        <v>-1.4092138059541051</v>
      </c>
      <c r="F288" s="6">
        <f ca="1">LN((RAND()^(-Results!$E$4))-1)</f>
        <v>1.9731940702106461</v>
      </c>
      <c r="G288" s="6">
        <f ca="1">LN((RAND()^(-Results!$E$4))-1)</f>
        <v>-1.7680863132262029E-3</v>
      </c>
      <c r="H288" s="6">
        <f t="shared" ca="1" si="31"/>
        <v>-2.4788006233287798</v>
      </c>
      <c r="I288" s="10">
        <f ca="1">SUMPRODUCT(J288:O288,Results!B$12:G$12)+Results!$E$5*H288</f>
        <v>-25.323906147756414</v>
      </c>
      <c r="J288" s="10">
        <f ca="1">SUMPRODUCT($A288:$F288,Results!$B$15:$G$15)</f>
        <v>5.4803257865834478</v>
      </c>
      <c r="K288" s="10">
        <f ca="1">SUMPRODUCT($A288:$F288,Results!$B$16:$G$16)</f>
        <v>-7.1629547086343699</v>
      </c>
      <c r="L288" s="10">
        <f ca="1">SUMPRODUCT($A288:$F288,Results!$B$17:$G$17)</f>
        <v>3.8987572752460578</v>
      </c>
      <c r="M288" s="10">
        <f ca="1">SUMPRODUCT($A288:$F288,Results!$B$18:$G$18)</f>
        <v>1.4660574504510886</v>
      </c>
      <c r="N288" s="10">
        <f ca="1">SUMPRODUCT($A288:$F288,Results!$B$19:$G$19)</f>
        <v>-1.7897068843620954</v>
      </c>
      <c r="O288" s="10">
        <f ca="1">SUMPRODUCT($A288:$F288,Results!$B$20:$G$20)</f>
        <v>-8.386127346758899</v>
      </c>
      <c r="P288" s="10" cm="1">
        <f t="array" aca="1" ref="P288" ca="1">SUMPRODUCT(J288:O288,TRANSPOSE(BL$20:BL$25))+$AD$20-$BL$27</f>
        <v>-7.7761042044093571</v>
      </c>
      <c r="Q288" s="10" cm="1">
        <f t="array" aca="1" ref="Q288" ca="1">SUMPRODUCT(J288:O288,TRANSPOSE(ES$20:ES$25))+$AD$20-$ES$27</f>
        <v>-10.327767296811807</v>
      </c>
      <c r="R288" s="10">
        <f ca="1">I288-Results!$E$5*H288</f>
        <v>-10.451102407783736</v>
      </c>
      <c r="S288" s="10" cm="1">
        <f t="array" aca="1" ref="S288" ca="1">SUMPRODUCT(J288:O288,TRANSPOSE(AR$28:AR$33))+$AD$20-$AC$26</f>
        <v>-1.8900683689975466</v>
      </c>
      <c r="T288" s="10">
        <f ca="1">SUMPRODUCT(J288:O288,Results!K$9:P$9)</f>
        <v>-8.6895456616533231</v>
      </c>
      <c r="U288" s="10">
        <f ca="1">SUMPRODUCT(J288:O288,Results!K$9:P$9)+$AD$20-$AC$31</f>
        <v>-8.6189503505009846</v>
      </c>
      <c r="V288" s="10">
        <f t="shared" ca="1" si="32"/>
        <v>-17.547801943347057</v>
      </c>
      <c r="W288" s="10">
        <f t="shared" ca="1" si="33"/>
        <v>-14.996138850944607</v>
      </c>
      <c r="X288" s="10">
        <f t="shared" ca="1" si="34"/>
        <v>-14.872803739972678</v>
      </c>
      <c r="Y288" s="10">
        <f t="shared" ca="1" si="35"/>
        <v>-23.433837778758868</v>
      </c>
      <c r="Z288" s="10">
        <f t="shared" ca="1" si="36"/>
        <v>1.3682841035381301</v>
      </c>
      <c r="AA288" s="10">
        <f t="shared" ca="1" si="37"/>
        <v>-16.70495579725543</v>
      </c>
    </row>
    <row r="289" spans="1:27">
      <c r="A289" s="6">
        <f ca="1">LN((RAND()^(-Results!$E$4))-1)</f>
        <v>1.1572580274676496</v>
      </c>
      <c r="B289" s="6">
        <f ca="1">LN((RAND()^(-Results!$E$4))-1)</f>
        <v>3.6813483297675895</v>
      </c>
      <c r="C289" s="6">
        <f ca="1">LN((RAND()^(-Results!$E$4))-1)</f>
        <v>2.8067779045541226</v>
      </c>
      <c r="D289" s="6">
        <f ca="1">LN((RAND()^(-Results!$E$4))-1)</f>
        <v>2.5541763494769878</v>
      </c>
      <c r="E289" s="6">
        <f ca="1">LN((RAND()^(-Results!$E$4))-1)</f>
        <v>0.27053319097256473</v>
      </c>
      <c r="F289" s="6">
        <f ca="1">LN((RAND()^(-Results!$E$4))-1)</f>
        <v>2.2968393654642814</v>
      </c>
      <c r="G289" s="6">
        <f ca="1">LN((RAND()^(-Results!$E$4))-1)</f>
        <v>1.7011537742717135</v>
      </c>
      <c r="H289" s="6">
        <f t="shared" ca="1" si="31"/>
        <v>-0.77587876274384016</v>
      </c>
      <c r="I289" s="10">
        <f ca="1">SUMPRODUCT(J289:O289,Results!B$12:G$12)+Results!$E$5*H289</f>
        <v>-27.467816186826074</v>
      </c>
      <c r="J289" s="10">
        <f ca="1">SUMPRODUCT($A289:$F289,Results!$B$15:$G$15)</f>
        <v>9.5740710691423168</v>
      </c>
      <c r="K289" s="10">
        <f ca="1">SUMPRODUCT($A289:$F289,Results!$B$16:$G$16)</f>
        <v>-6.453956944049545</v>
      </c>
      <c r="L289" s="10">
        <f ca="1">SUMPRODUCT($A289:$F289,Results!$B$17:$G$17)</f>
        <v>-5.713513731840921</v>
      </c>
      <c r="M289" s="10">
        <f ca="1">SUMPRODUCT($A289:$F289,Results!$B$18:$G$18)</f>
        <v>-23.127833749573867</v>
      </c>
      <c r="N289" s="10">
        <f ca="1">SUMPRODUCT($A289:$F289,Results!$B$19:$G$19)</f>
        <v>-9.4849226202247756</v>
      </c>
      <c r="O289" s="10">
        <f ca="1">SUMPRODUCT($A289:$F289,Results!$B$20:$G$20)</f>
        <v>-22.33144630063493</v>
      </c>
      <c r="P289" s="10" cm="1">
        <f t="array" aca="1" ref="P289" ca="1">SUMPRODUCT(J289:O289,TRANSPOSE(BL$20:BL$25))+$AD$20-$BL$27</f>
        <v>-27.307554929688081</v>
      </c>
      <c r="Q289" s="10" cm="1">
        <f t="array" aca="1" ref="Q289" ca="1">SUMPRODUCT(J289:O289,TRANSPOSE(ES$20:ES$25))+$AD$20-$ES$27</f>
        <v>-25.368474120061165</v>
      </c>
      <c r="R289" s="10">
        <f ca="1">I289-Results!$E$5*H289</f>
        <v>-22.812543610363033</v>
      </c>
      <c r="S289" s="10" cm="1">
        <f t="array" aca="1" ref="S289" ca="1">SUMPRODUCT(J289:O289,TRANSPOSE(AR$28:AR$33))+$AD$20-$AC$26</f>
        <v>-31.93403431428667</v>
      </c>
      <c r="T289" s="10">
        <f ca="1">SUMPRODUCT(J289:O289,Results!K$9:P$9)</f>
        <v>-23.247425822209671</v>
      </c>
      <c r="U289" s="10">
        <f ca="1">SUMPRODUCT(J289:O289,Results!K$9:P$9)+$AD$20-$AC$31</f>
        <v>-23.176830511057329</v>
      </c>
      <c r="V289" s="10">
        <f t="shared" ca="1" si="32"/>
        <v>-0.16026125713799289</v>
      </c>
      <c r="W289" s="10">
        <f t="shared" ca="1" si="33"/>
        <v>-2.0993420667649083</v>
      </c>
      <c r="X289" s="10">
        <f t="shared" ca="1" si="34"/>
        <v>-4.6552725764630409</v>
      </c>
      <c r="Y289" s="10">
        <f t="shared" ca="1" si="35"/>
        <v>4.4662181274605963</v>
      </c>
      <c r="Z289" s="10">
        <f t="shared" ca="1" si="36"/>
        <v>-0.77562593553152936</v>
      </c>
      <c r="AA289" s="10">
        <f t="shared" ca="1" si="37"/>
        <v>-4.290985675768745</v>
      </c>
    </row>
    <row r="290" spans="1:27">
      <c r="A290" s="6">
        <f ca="1">LN((RAND()^(-Results!$E$4))-1)</f>
        <v>1.0748388125211068</v>
      </c>
      <c r="B290" s="6">
        <f ca="1">LN((RAND()^(-Results!$E$4))-1)</f>
        <v>0.99145823296164393</v>
      </c>
      <c r="C290" s="6">
        <f ca="1">LN((RAND()^(-Results!$E$4))-1)</f>
        <v>2.2018247313595429</v>
      </c>
      <c r="D290" s="6">
        <f ca="1">LN((RAND()^(-Results!$E$4))-1)</f>
        <v>9.9389665095789272</v>
      </c>
      <c r="E290" s="6">
        <f ca="1">LN((RAND()^(-Results!$E$4))-1)</f>
        <v>2.3088500543836159</v>
      </c>
      <c r="F290" s="6">
        <f ca="1">LN((RAND()^(-Results!$E$4))-1)</f>
        <v>-0.25301544449938473</v>
      </c>
      <c r="G290" s="6">
        <f ca="1">LN((RAND()^(-Results!$E$4))-1)</f>
        <v>4.1942779945944837</v>
      </c>
      <c r="H290" s="6">
        <f t="shared" ca="1" si="31"/>
        <v>1.71724545757893</v>
      </c>
      <c r="I290" s="10">
        <f ca="1">SUMPRODUCT(J290:O290,Results!B$12:G$12)+Results!$E$5*H290</f>
        <v>36.166374079002537</v>
      </c>
      <c r="J290" s="10">
        <f ca="1">SUMPRODUCT($A290:$F290,Results!$B$15:$G$15)</f>
        <v>10.55842069164779</v>
      </c>
      <c r="K290" s="10">
        <f ca="1">SUMPRODUCT($A290:$F290,Results!$B$16:$G$16)</f>
        <v>6.6252548249928358</v>
      </c>
      <c r="L290" s="10">
        <f ca="1">SUMPRODUCT($A290:$F290,Results!$B$17:$G$17)</f>
        <v>4.1155374620406775</v>
      </c>
      <c r="M290" s="10">
        <f ca="1">SUMPRODUCT($A290:$F290,Results!$B$18:$G$18)</f>
        <v>-6.8840525413308402</v>
      </c>
      <c r="N290" s="10">
        <f ca="1">SUMPRODUCT($A290:$F290,Results!$B$19:$G$19)</f>
        <v>-23.673222930435735</v>
      </c>
      <c r="O290" s="10">
        <f ca="1">SUMPRODUCT($A290:$F290,Results!$B$20:$G$20)</f>
        <v>-27.883112906284527</v>
      </c>
      <c r="P290" s="10" cm="1">
        <f t="array" aca="1" ref="P290" ca="1">SUMPRODUCT(J290:O290,TRANSPOSE(BL$20:BL$25))+$AD$20-$BL$27</f>
        <v>25.509550699336327</v>
      </c>
      <c r="Q290" s="10" cm="1">
        <f t="array" aca="1" ref="Q290" ca="1">SUMPRODUCT(J290:O290,TRANSPOSE(ES$20:ES$25))+$AD$20-$ES$27</f>
        <v>29.17934570128752</v>
      </c>
      <c r="R290" s="10">
        <f ca="1">I290-Results!$E$5*H290</f>
        <v>25.862901333528956</v>
      </c>
      <c r="S290" s="10" cm="1">
        <f t="array" aca="1" ref="S290" ca="1">SUMPRODUCT(J290:O290,TRANSPOSE(AR$28:AR$33))+$AD$20-$AC$26</f>
        <v>0.69536493966153401</v>
      </c>
      <c r="T290" s="10">
        <f ca="1">SUMPRODUCT(J290:O290,Results!K$9:P$9)</f>
        <v>28.58474035946735</v>
      </c>
      <c r="U290" s="10">
        <f ca="1">SUMPRODUCT(J290:O290,Results!K$9:P$9)+$AD$20-$AC$31</f>
        <v>28.655335670619689</v>
      </c>
      <c r="V290" s="10">
        <f t="shared" ca="1" si="32"/>
        <v>10.656823379666211</v>
      </c>
      <c r="W290" s="10">
        <f t="shared" ca="1" si="33"/>
        <v>6.9870283777150171</v>
      </c>
      <c r="X290" s="10">
        <f t="shared" ca="1" si="34"/>
        <v>10.303472745473581</v>
      </c>
      <c r="Y290" s="10">
        <f t="shared" ca="1" si="35"/>
        <v>35.471009139341007</v>
      </c>
      <c r="Z290" s="10">
        <f t="shared" ca="1" si="36"/>
        <v>62.858564330297085</v>
      </c>
      <c r="AA290" s="10">
        <f t="shared" ca="1" si="37"/>
        <v>7.5110384083828485</v>
      </c>
    </row>
    <row r="291" spans="1:27">
      <c r="A291" s="6">
        <f ca="1">LN((RAND()^(-Results!$E$4))-1)</f>
        <v>2.9115750680624295</v>
      </c>
      <c r="B291" s="6">
        <f ca="1">LN((RAND()^(-Results!$E$4))-1)</f>
        <v>0.87292679363528236</v>
      </c>
      <c r="C291" s="6">
        <f ca="1">LN((RAND()^(-Results!$E$4))-1)</f>
        <v>2.9334117131020392</v>
      </c>
      <c r="D291" s="6">
        <f ca="1">LN((RAND()^(-Results!$E$4))-1)</f>
        <v>-1.1610275705920319</v>
      </c>
      <c r="E291" s="6">
        <f ca="1">LN((RAND()^(-Results!$E$4))-1)</f>
        <v>5.5494337880300968</v>
      </c>
      <c r="F291" s="6">
        <f ca="1">LN((RAND()^(-Results!$E$4))-1)</f>
        <v>2.7228882948337918</v>
      </c>
      <c r="G291" s="6">
        <f ca="1">LN((RAND()^(-Results!$E$4))-1)</f>
        <v>4.3784980604868702</v>
      </c>
      <c r="H291" s="6">
        <f t="shared" ca="1" si="31"/>
        <v>1.9014655234713165</v>
      </c>
      <c r="I291" s="10">
        <f ca="1">SUMPRODUCT(J291:O291,Results!B$12:G$12)+Results!$E$5*H291</f>
        <v>-27.877319741444719</v>
      </c>
      <c r="J291" s="10">
        <f ca="1">SUMPRODUCT($A291:$F291,Results!$B$15:$G$15)</f>
        <v>6.6174631929338918</v>
      </c>
      <c r="K291" s="10">
        <f ca="1">SUMPRODUCT($A291:$F291,Results!$B$16:$G$16)</f>
        <v>-8.2183527888175814</v>
      </c>
      <c r="L291" s="10">
        <f ca="1">SUMPRODUCT($A291:$F291,Results!$B$17:$G$17)</f>
        <v>-2.4657856457944769</v>
      </c>
      <c r="M291" s="10">
        <f ca="1">SUMPRODUCT($A291:$F291,Results!$B$18:$G$18)</f>
        <v>-11.207201307257707</v>
      </c>
      <c r="N291" s="10">
        <f ca="1">SUMPRODUCT($A291:$F291,Results!$B$19:$G$19)</f>
        <v>5.8240866441621808</v>
      </c>
      <c r="O291" s="10">
        <f ca="1">SUMPRODUCT($A291:$F291,Results!$B$20:$G$20)</f>
        <v>-9.5223883444708513</v>
      </c>
      <c r="P291" s="10" cm="1">
        <f t="array" aca="1" ref="P291" ca="1">SUMPRODUCT(J291:O291,TRANSPOSE(BL$20:BL$25))+$AD$20-$BL$27</f>
        <v>-33.754314866992466</v>
      </c>
      <c r="Q291" s="10" cm="1">
        <f t="array" aca="1" ref="Q291" ca="1">SUMPRODUCT(J291:O291,TRANSPOSE(ES$20:ES$25))+$AD$20-$ES$27</f>
        <v>-36.956903381475115</v>
      </c>
      <c r="R291" s="10">
        <f ca="1">I291-Results!$E$5*H291</f>
        <v>-39.286112882272619</v>
      </c>
      <c r="S291" s="10" cm="1">
        <f t="array" aca="1" ref="S291" ca="1">SUMPRODUCT(J291:O291,TRANSPOSE(AR$28:AR$33))+$AD$20-$AC$26</f>
        <v>-21.440223383935994</v>
      </c>
      <c r="T291" s="10">
        <f ca="1">SUMPRODUCT(J291:O291,Results!K$9:P$9)</f>
        <v>-40.269201810783244</v>
      </c>
      <c r="U291" s="10">
        <f ca="1">SUMPRODUCT(J291:O291,Results!K$9:P$9)+$AD$20-$AC$31</f>
        <v>-40.198606499630912</v>
      </c>
      <c r="V291" s="10">
        <f t="shared" ca="1" si="32"/>
        <v>5.8769951255477473</v>
      </c>
      <c r="W291" s="10">
        <f t="shared" ca="1" si="33"/>
        <v>9.0795836400303962</v>
      </c>
      <c r="X291" s="10">
        <f t="shared" ca="1" si="34"/>
        <v>11.4087931408279</v>
      </c>
      <c r="Y291" s="10">
        <f t="shared" ca="1" si="35"/>
        <v>-6.4370963575087252</v>
      </c>
      <c r="Z291" s="10">
        <f t="shared" ca="1" si="36"/>
        <v>-1.1851294901501745</v>
      </c>
      <c r="AA291" s="10">
        <f t="shared" ca="1" si="37"/>
        <v>12.321286758186194</v>
      </c>
    </row>
    <row r="292" spans="1:27">
      <c r="A292" s="6">
        <f ca="1">LN((RAND()^(-Results!$E$4))-1)</f>
        <v>2.9072315623373881</v>
      </c>
      <c r="B292" s="6">
        <f ca="1">LN((RAND()^(-Results!$E$4))-1)</f>
        <v>11.959958864540805</v>
      </c>
      <c r="C292" s="6">
        <f ca="1">LN((RAND()^(-Results!$E$4))-1)</f>
        <v>1.4876576644716657</v>
      </c>
      <c r="D292" s="6">
        <f ca="1">LN((RAND()^(-Results!$E$4))-1)</f>
        <v>3.2904453548727424</v>
      </c>
      <c r="E292" s="6">
        <f ca="1">LN((RAND()^(-Results!$E$4))-1)</f>
        <v>-2.7734008030610009</v>
      </c>
      <c r="F292" s="6">
        <f ca="1">LN((RAND()^(-Results!$E$4))-1)</f>
        <v>6.9734743777569266</v>
      </c>
      <c r="G292" s="6">
        <f ca="1">LN((RAND()^(-Results!$E$4))-1)</f>
        <v>-2.9958514691355838</v>
      </c>
      <c r="H292" s="6">
        <f t="shared" ca="1" si="31"/>
        <v>-5.472884006151137</v>
      </c>
      <c r="I292" s="10">
        <f ca="1">SUMPRODUCT(J292:O292,Results!B$12:G$12)+Results!$E$5*H292</f>
        <v>-85.303351549096078</v>
      </c>
      <c r="J292" s="10">
        <f ca="1">SUMPRODUCT($A292:$F292,Results!$B$15:$G$15)</f>
        <v>11.645418881498273</v>
      </c>
      <c r="K292" s="10">
        <f ca="1">SUMPRODUCT($A292:$F292,Results!$B$16:$G$16)</f>
        <v>-29.831570893574057</v>
      </c>
      <c r="L292" s="10">
        <f ca="1">SUMPRODUCT($A292:$F292,Results!$B$17:$G$17)</f>
        <v>-13.52530582956874</v>
      </c>
      <c r="M292" s="10">
        <f ca="1">SUMPRODUCT($A292:$F292,Results!$B$18:$G$18)</f>
        <v>-46.201231504107071</v>
      </c>
      <c r="N292" s="10">
        <f ca="1">SUMPRODUCT($A292:$F292,Results!$B$19:$G$19)</f>
        <v>-12.3246588749965</v>
      </c>
      <c r="O292" s="10">
        <f ca="1">SUMPRODUCT($A292:$F292,Results!$B$20:$G$20)</f>
        <v>-55.414891966594695</v>
      </c>
      <c r="P292" s="10" cm="1">
        <f t="array" aca="1" ref="P292" ca="1">SUMPRODUCT(J292:O292,TRANSPOSE(BL$20:BL$25))+$AD$20-$BL$27</f>
        <v>-69.5681426481882</v>
      </c>
      <c r="Q292" s="10" cm="1">
        <f t="array" aca="1" ref="Q292" ca="1">SUMPRODUCT(J292:O292,TRANSPOSE(ES$20:ES$25))+$AD$20-$ES$27</f>
        <v>-61.782436263584032</v>
      </c>
      <c r="R292" s="10">
        <f ca="1">I292-Results!$E$5*H292</f>
        <v>-52.466047512189256</v>
      </c>
      <c r="S292" s="10" cm="1">
        <f t="array" aca="1" ref="S292" ca="1">SUMPRODUCT(J292:O292,TRANSPOSE(AR$28:AR$33))+$AD$20-$AC$26</f>
        <v>-76.761511522555139</v>
      </c>
      <c r="T292" s="10">
        <f ca="1">SUMPRODUCT(J292:O292,Results!K$9:P$9)</f>
        <v>-52.765178036888997</v>
      </c>
      <c r="U292" s="10">
        <f ca="1">SUMPRODUCT(J292:O292,Results!K$9:P$9)+$AD$20-$AC$31</f>
        <v>-52.694582725736666</v>
      </c>
      <c r="V292" s="10">
        <f t="shared" ca="1" si="32"/>
        <v>-15.735208900907878</v>
      </c>
      <c r="W292" s="10">
        <f t="shared" ca="1" si="33"/>
        <v>-23.520915285512046</v>
      </c>
      <c r="X292" s="10">
        <f t="shared" ca="1" si="34"/>
        <v>-32.837304036906822</v>
      </c>
      <c r="Y292" s="10">
        <f t="shared" ca="1" si="35"/>
        <v>-8.5418400265409389</v>
      </c>
      <c r="Z292" s="10">
        <f t="shared" ca="1" si="36"/>
        <v>-58.61116129780153</v>
      </c>
      <c r="AA292" s="10">
        <f t="shared" ca="1" si="37"/>
        <v>-32.608768823359412</v>
      </c>
    </row>
    <row r="293" spans="1:27">
      <c r="A293" s="6">
        <f ca="1">LN((RAND()^(-Results!$E$4))-1)</f>
        <v>2.5613623651920134</v>
      </c>
      <c r="B293" s="6">
        <f ca="1">LN((RAND()^(-Results!$E$4))-1)</f>
        <v>1.7664493584743175</v>
      </c>
      <c r="C293" s="6">
        <f ca="1">LN((RAND()^(-Results!$E$4))-1)</f>
        <v>1.2568119555515394</v>
      </c>
      <c r="D293" s="6">
        <f ca="1">LN((RAND()^(-Results!$E$4))-1)</f>
        <v>-0.7062716239489566</v>
      </c>
      <c r="E293" s="6">
        <f ca="1">LN((RAND()^(-Results!$E$4))-1)</f>
        <v>11.909422675117618</v>
      </c>
      <c r="F293" s="6">
        <f ca="1">LN((RAND()^(-Results!$E$4))-1)</f>
        <v>1.6764051008297696</v>
      </c>
      <c r="G293" s="6">
        <f ca="1">LN((RAND()^(-Results!$E$4))-1)</f>
        <v>1.6854852738404447</v>
      </c>
      <c r="H293" s="6">
        <f t="shared" ca="1" si="31"/>
        <v>-0.79154726317510904</v>
      </c>
      <c r="I293" s="10">
        <f ca="1">SUMPRODUCT(J293:O293,Results!B$12:G$12)+Results!$E$5*H293</f>
        <v>-18.976720487392683</v>
      </c>
      <c r="J293" s="10">
        <f ca="1">SUMPRODUCT($A293:$F293,Results!$B$15:$G$15)</f>
        <v>-2.505675755687486</v>
      </c>
      <c r="K293" s="10">
        <f ca="1">SUMPRODUCT($A293:$F293,Results!$B$16:$G$16)</f>
        <v>-6.9338459991360963</v>
      </c>
      <c r="L293" s="10">
        <f ca="1">SUMPRODUCT($A293:$F293,Results!$B$17:$G$17)</f>
        <v>2.6100040663718422</v>
      </c>
      <c r="M293" s="10">
        <f ca="1">SUMPRODUCT($A293:$F293,Results!$B$18:$G$18)</f>
        <v>4.8852950485232078</v>
      </c>
      <c r="N293" s="10">
        <f ca="1">SUMPRODUCT($A293:$F293,Results!$B$19:$G$19)</f>
        <v>10.150102721659948</v>
      </c>
      <c r="O293" s="10">
        <f ca="1">SUMPRODUCT($A293:$F293,Results!$B$20:$G$20)</f>
        <v>-12.894169995967662</v>
      </c>
      <c r="P293" s="10" cm="1">
        <f t="array" aca="1" ref="P293" ca="1">SUMPRODUCT(J293:O293,TRANSPOSE(BL$20:BL$25))+$AD$20-$BL$27</f>
        <v>-6.8104260224540667</v>
      </c>
      <c r="Q293" s="10" cm="1">
        <f t="array" aca="1" ref="Q293" ca="1">SUMPRODUCT(J293:O293,TRANSPOSE(ES$20:ES$25))+$AD$20-$ES$27</f>
        <v>-6.8356555164651169</v>
      </c>
      <c r="R293" s="10">
        <f ca="1">I293-Results!$E$5*H293</f>
        <v>-14.227436908342028</v>
      </c>
      <c r="S293" s="10" cm="1">
        <f t="array" aca="1" ref="S293" ca="1">SUMPRODUCT(J293:O293,TRANSPOSE(AR$28:AR$33))+$AD$20-$AC$26</f>
        <v>-0.91930842425388803</v>
      </c>
      <c r="T293" s="10">
        <f ca="1">SUMPRODUCT(J293:O293,Results!K$9:P$9)</f>
        <v>-14.078749404161467</v>
      </c>
      <c r="U293" s="10">
        <f ca="1">SUMPRODUCT(J293:O293,Results!K$9:P$9)+$AD$20-$AC$31</f>
        <v>-14.008154093009129</v>
      </c>
      <c r="V293" s="10">
        <f t="shared" ca="1" si="32"/>
        <v>-12.166294464938616</v>
      </c>
      <c r="W293" s="10">
        <f t="shared" ca="1" si="33"/>
        <v>-12.141064970927566</v>
      </c>
      <c r="X293" s="10">
        <f t="shared" ca="1" si="34"/>
        <v>-4.7492835790506547</v>
      </c>
      <c r="Y293" s="10">
        <f t="shared" ca="1" si="35"/>
        <v>-18.057412063138795</v>
      </c>
      <c r="Z293" s="10">
        <f t="shared" ca="1" si="36"/>
        <v>7.7154697639018615</v>
      </c>
      <c r="AA293" s="10">
        <f t="shared" ca="1" si="37"/>
        <v>-4.9685663943835543</v>
      </c>
    </row>
    <row r="294" spans="1:27">
      <c r="A294" s="6">
        <f ca="1">LN((RAND()^(-Results!$E$4))-1)</f>
        <v>-2.1780972482607384</v>
      </c>
      <c r="B294" s="6">
        <f ca="1">LN((RAND()^(-Results!$E$4))-1)</f>
        <v>8.322599829555152</v>
      </c>
      <c r="C294" s="6">
        <f ca="1">LN((RAND()^(-Results!$E$4))-1)</f>
        <v>3.0347881179488212</v>
      </c>
      <c r="D294" s="6">
        <f ca="1">LN((RAND()^(-Results!$E$4))-1)</f>
        <v>2.719574294228241</v>
      </c>
      <c r="E294" s="6">
        <f ca="1">LN((RAND()^(-Results!$E$4))-1)</f>
        <v>-0.56183521723193441</v>
      </c>
      <c r="F294" s="6">
        <f ca="1">LN((RAND()^(-Results!$E$4))-1)</f>
        <v>4.6130253139455801</v>
      </c>
      <c r="G294" s="6">
        <f ca="1">LN((RAND()^(-Results!$E$4))-1)</f>
        <v>6.8845610412534564</v>
      </c>
      <c r="H294" s="6">
        <f t="shared" ca="1" si="31"/>
        <v>4.4075285042379022</v>
      </c>
      <c r="I294" s="10">
        <f ca="1">SUMPRODUCT(J294:O294,Results!B$12:G$12)+Results!$E$5*H294</f>
        <v>-1.6932968917191431</v>
      </c>
      <c r="J294" s="10">
        <f ca="1">SUMPRODUCT($A294:$F294,Results!$B$15:$G$15)</f>
        <v>16.972448333356006</v>
      </c>
      <c r="K294" s="10">
        <f ca="1">SUMPRODUCT($A294:$F294,Results!$B$16:$G$16)</f>
        <v>-8.2675474256111166</v>
      </c>
      <c r="L294" s="10">
        <f ca="1">SUMPRODUCT($A294:$F294,Results!$B$17:$G$17)</f>
        <v>-14.994637969715571</v>
      </c>
      <c r="M294" s="10">
        <f ca="1">SUMPRODUCT($A294:$F294,Results!$B$18:$G$18)</f>
        <v>-39.3276388099519</v>
      </c>
      <c r="N294" s="10">
        <f ca="1">SUMPRODUCT($A294:$F294,Results!$B$19:$G$19)</f>
        <v>-15.866406926776262</v>
      </c>
      <c r="O294" s="10">
        <f ca="1">SUMPRODUCT($A294:$F294,Results!$B$20:$G$20)</f>
        <v>-41.060137319093911</v>
      </c>
      <c r="P294" s="10" cm="1">
        <f t="array" aca="1" ref="P294" ca="1">SUMPRODUCT(J294:O294,TRANSPOSE(BL$20:BL$25))+$AD$20-$BL$27</f>
        <v>-44.203538764588636</v>
      </c>
      <c r="Q294" s="10" cm="1">
        <f t="array" aca="1" ref="Q294" ca="1">SUMPRODUCT(J294:O294,TRANSPOSE(ES$20:ES$25))+$AD$20-$ES$27</f>
        <v>-35.852619933851045</v>
      </c>
      <c r="R294" s="10">
        <f ca="1">I294-Results!$E$5*H294</f>
        <v>-28.138467917146556</v>
      </c>
      <c r="S294" s="10" cm="1">
        <f t="array" aca="1" ref="S294" ca="1">SUMPRODUCT(J294:O294,TRANSPOSE(AR$28:AR$33))+$AD$20-$AC$26</f>
        <v>-61.482710164036838</v>
      </c>
      <c r="T294" s="10">
        <f ca="1">SUMPRODUCT(J294:O294,Results!K$9:P$9)</f>
        <v>-29.656457996609745</v>
      </c>
      <c r="U294" s="10">
        <f ca="1">SUMPRODUCT(J294:O294,Results!K$9:P$9)+$AD$20-$AC$31</f>
        <v>-29.58586268545741</v>
      </c>
      <c r="V294" s="10">
        <f t="shared" ca="1" si="32"/>
        <v>42.510241872869493</v>
      </c>
      <c r="W294" s="10">
        <f t="shared" ca="1" si="33"/>
        <v>34.159323042131902</v>
      </c>
      <c r="X294" s="10">
        <f t="shared" ca="1" si="34"/>
        <v>26.445171025427413</v>
      </c>
      <c r="Y294" s="10">
        <f t="shared" ca="1" si="35"/>
        <v>59.789413272317695</v>
      </c>
      <c r="Z294" s="10">
        <f t="shared" ca="1" si="36"/>
        <v>24.998893359575401</v>
      </c>
      <c r="AA294" s="10">
        <f t="shared" ca="1" si="37"/>
        <v>27.892565793738267</v>
      </c>
    </row>
    <row r="295" spans="1:27">
      <c r="A295" s="6">
        <f ca="1">LN((RAND()^(-Results!$E$4))-1)</f>
        <v>8.1345658555890825</v>
      </c>
      <c r="B295" s="6">
        <f ca="1">LN((RAND()^(-Results!$E$4))-1)</f>
        <v>2.2649679352805685</v>
      </c>
      <c r="C295" s="6">
        <f ca="1">LN((RAND()^(-Results!$E$4))-1)</f>
        <v>-0.67224606637546236</v>
      </c>
      <c r="D295" s="6">
        <f ca="1">LN((RAND()^(-Results!$E$4))-1)</f>
        <v>-0.75994014681096511</v>
      </c>
      <c r="E295" s="6">
        <f ca="1">LN((RAND()^(-Results!$E$4))-1)</f>
        <v>9.5115017580823391</v>
      </c>
      <c r="F295" s="6">
        <f ca="1">LN((RAND()^(-Results!$E$4))-1)</f>
        <v>-2.7206880823077246</v>
      </c>
      <c r="G295" s="6">
        <f ca="1">LN((RAND()^(-Results!$E$4))-1)</f>
        <v>1.6637737187200012</v>
      </c>
      <c r="H295" s="6">
        <f t="shared" ca="1" si="31"/>
        <v>-0.81325881829555247</v>
      </c>
      <c r="I295" s="10">
        <f ca="1">SUMPRODUCT(J295:O295,Results!B$12:G$12)+Results!$E$5*H295</f>
        <v>-2.8504228502799154</v>
      </c>
      <c r="J295" s="10">
        <f ca="1">SUMPRODUCT($A295:$F295,Results!$B$15:$G$15)</f>
        <v>-28.58970803137818</v>
      </c>
      <c r="K295" s="10">
        <f ca="1">SUMPRODUCT($A295:$F295,Results!$B$16:$G$16)</f>
        <v>-17.959478191647513</v>
      </c>
      <c r="L295" s="10">
        <f ca="1">SUMPRODUCT($A295:$F295,Results!$B$17:$G$17)</f>
        <v>13.53762026008644</v>
      </c>
      <c r="M295" s="10">
        <f ca="1">SUMPRODUCT($A295:$F295,Results!$B$18:$G$18)</f>
        <v>16.74784310074142</v>
      </c>
      <c r="N295" s="10">
        <f ca="1">SUMPRODUCT($A295:$F295,Results!$B$19:$G$19)</f>
        <v>15.304157142265504</v>
      </c>
      <c r="O295" s="10">
        <f ca="1">SUMPRODUCT($A295:$F295,Results!$B$20:$G$20)</f>
        <v>0.9225934152402262</v>
      </c>
      <c r="P295" s="10" cm="1">
        <f t="array" aca="1" ref="P295" ca="1">SUMPRODUCT(J295:O295,TRANSPOSE(BL$20:BL$25))+$AD$20-$BL$27</f>
        <v>14.260172244723949</v>
      </c>
      <c r="Q295" s="10" cm="1">
        <f t="array" aca="1" ref="Q295" ca="1">SUMPRODUCT(J295:O295,TRANSPOSE(ES$20:ES$25))+$AD$20-$ES$27</f>
        <v>11.857028267971218</v>
      </c>
      <c r="R295" s="10">
        <f ca="1">I295-Results!$E$5*H295</f>
        <v>2.0291300594933994</v>
      </c>
      <c r="S295" s="10" cm="1">
        <f t="array" aca="1" ref="S295" ca="1">SUMPRODUCT(J295:O295,TRANSPOSE(AR$28:AR$33))+$AD$20-$AC$26</f>
        <v>31.235553736617295</v>
      </c>
      <c r="T295" s="10">
        <f ca="1">SUMPRODUCT(J295:O295,Results!K$9:P$9)</f>
        <v>3.9653107195898061</v>
      </c>
      <c r="U295" s="10">
        <f ca="1">SUMPRODUCT(J295:O295,Results!K$9:P$9)+$AD$20-$AC$31</f>
        <v>4.0359060307421437</v>
      </c>
      <c r="V295" s="10">
        <f t="shared" ca="1" si="32"/>
        <v>-17.110595095003863</v>
      </c>
      <c r="W295" s="10">
        <f t="shared" ca="1" si="33"/>
        <v>-14.707451118251134</v>
      </c>
      <c r="X295" s="10">
        <f t="shared" ca="1" si="34"/>
        <v>-4.8795529097733148</v>
      </c>
      <c r="Y295" s="10">
        <f t="shared" ca="1" si="35"/>
        <v>-34.08597658689721</v>
      </c>
      <c r="Z295" s="10">
        <f t="shared" ca="1" si="36"/>
        <v>23.841767401014629</v>
      </c>
      <c r="AA295" s="10">
        <f t="shared" ca="1" si="37"/>
        <v>-6.8863288810220595</v>
      </c>
    </row>
    <row r="296" spans="1:27">
      <c r="A296" s="6">
        <f ca="1">LN((RAND()^(-Results!$E$4))-1)</f>
        <v>7.8238953249740444</v>
      </c>
      <c r="B296" s="6">
        <f ca="1">LN((RAND()^(-Results!$E$4))-1)</f>
        <v>19.315905182589287</v>
      </c>
      <c r="C296" s="6">
        <f ca="1">LN((RAND()^(-Results!$E$4))-1)</f>
        <v>6.1941736901019171</v>
      </c>
      <c r="D296" s="6">
        <f ca="1">LN((RAND()^(-Results!$E$4))-1)</f>
        <v>5.422314294813563</v>
      </c>
      <c r="E296" s="6">
        <f ca="1">LN((RAND()^(-Results!$E$4))-1)</f>
        <v>2.4185987929536004</v>
      </c>
      <c r="F296" s="6">
        <f ca="1">LN((RAND()^(-Results!$E$4))-1)</f>
        <v>6.1518610838863763</v>
      </c>
      <c r="G296" s="6">
        <f ca="1">LN((RAND()^(-Results!$E$4))-1)</f>
        <v>-2.510620515618764</v>
      </c>
      <c r="H296" s="6">
        <f t="shared" ca="1" si="31"/>
        <v>-4.9876530526343181</v>
      </c>
      <c r="I296" s="10">
        <f ca="1">SUMPRODUCT(J296:O296,Results!B$12:G$12)+Results!$E$5*H296</f>
        <v>-103.28924729232534</v>
      </c>
      <c r="J296" s="10">
        <f ca="1">SUMPRODUCT($A296:$F296,Results!$B$15:$G$15)</f>
        <v>2.4718603866691353</v>
      </c>
      <c r="K296" s="10">
        <f ca="1">SUMPRODUCT($A296:$F296,Results!$B$16:$G$16)</f>
        <v>-44.465465075914658</v>
      </c>
      <c r="L296" s="10">
        <f ca="1">SUMPRODUCT($A296:$F296,Results!$B$17:$G$17)</f>
        <v>-15.484316926505455</v>
      </c>
      <c r="M296" s="10">
        <f ca="1">SUMPRODUCT($A296:$F296,Results!$B$18:$G$18)</f>
        <v>-73.438366664276316</v>
      </c>
      <c r="N296" s="10">
        <f ca="1">SUMPRODUCT($A296:$F296,Results!$B$19:$G$19)</f>
        <v>-19.357596958083985</v>
      </c>
      <c r="O296" s="10">
        <f ca="1">SUMPRODUCT($A296:$F296,Results!$B$20:$G$20)</f>
        <v>-79.374382182830317</v>
      </c>
      <c r="P296" s="10" cm="1">
        <f t="array" aca="1" ref="P296" ca="1">SUMPRODUCT(J296:O296,TRANSPOSE(BL$20:BL$25))+$AD$20-$BL$27</f>
        <v>-90.00950530673677</v>
      </c>
      <c r="Q296" s="10" cm="1">
        <f t="array" aca="1" ref="Q296" ca="1">SUMPRODUCT(J296:O296,TRANSPOSE(ES$20:ES$25))+$AD$20-$ES$27</f>
        <v>-79.815352168236743</v>
      </c>
      <c r="R296" s="10">
        <f ca="1">I296-Results!$E$5*H296</f>
        <v>-73.363328976519426</v>
      </c>
      <c r="S296" s="10" cm="1">
        <f t="array" aca="1" ref="S296" ca="1">SUMPRODUCT(J296:O296,TRANSPOSE(AR$28:AR$33))+$AD$20-$AC$26</f>
        <v>-101.13108407974576</v>
      </c>
      <c r="T296" s="10">
        <f ca="1">SUMPRODUCT(J296:O296,Results!K$9:P$9)</f>
        <v>-74.186215735806002</v>
      </c>
      <c r="U296" s="10">
        <f ca="1">SUMPRODUCT(J296:O296,Results!K$9:P$9)+$AD$20-$AC$31</f>
        <v>-74.11562042465367</v>
      </c>
      <c r="V296" s="10">
        <f t="shared" ca="1" si="32"/>
        <v>-13.279741985588572</v>
      </c>
      <c r="W296" s="10">
        <f t="shared" ca="1" si="33"/>
        <v>-23.4738951240886</v>
      </c>
      <c r="X296" s="10">
        <f t="shared" ca="1" si="34"/>
        <v>-29.925918315805916</v>
      </c>
      <c r="Y296" s="10">
        <f t="shared" ca="1" si="35"/>
        <v>-2.1581632125795807</v>
      </c>
      <c r="Z296" s="10">
        <f t="shared" ca="1" si="36"/>
        <v>-76.597057041030794</v>
      </c>
      <c r="AA296" s="10">
        <f t="shared" ca="1" si="37"/>
        <v>-29.173626867671672</v>
      </c>
    </row>
    <row r="297" spans="1:27">
      <c r="A297" s="6">
        <f ca="1">LN((RAND()^(-Results!$E$4))-1)</f>
        <v>5.5438542554744838</v>
      </c>
      <c r="B297" s="6">
        <f ca="1">LN((RAND()^(-Results!$E$4))-1)</f>
        <v>6.3691463972648972</v>
      </c>
      <c r="C297" s="6">
        <f ca="1">LN((RAND()^(-Results!$E$4))-1)</f>
        <v>-1.4851781151721657</v>
      </c>
      <c r="D297" s="6">
        <f ca="1">LN((RAND()^(-Results!$E$4))-1)</f>
        <v>1.5058194866041721</v>
      </c>
      <c r="E297" s="6">
        <f ca="1">LN((RAND()^(-Results!$E$4))-1)</f>
        <v>1.8489950846433061</v>
      </c>
      <c r="F297" s="6">
        <f ca="1">LN((RAND()^(-Results!$E$4))-1)</f>
        <v>-1.7252090547827381</v>
      </c>
      <c r="G297" s="6">
        <f ca="1">LN((RAND()^(-Results!$E$4))-1)</f>
        <v>3.4280032780825191</v>
      </c>
      <c r="H297" s="6">
        <f t="shared" ca="1" si="31"/>
        <v>0.95097074106696544</v>
      </c>
      <c r="I297" s="10">
        <f ca="1">SUMPRODUCT(J297:O297,Results!B$12:G$12)+Results!$E$5*H297</f>
        <v>13.363729213347614</v>
      </c>
      <c r="J297" s="10">
        <f ca="1">SUMPRODUCT($A297:$F297,Results!$B$15:$G$15)</f>
        <v>-23.421701287191951</v>
      </c>
      <c r="K297" s="10">
        <f ca="1">SUMPRODUCT($A297:$F297,Results!$B$16:$G$16)</f>
        <v>-20.205770068013205</v>
      </c>
      <c r="L297" s="10">
        <f ca="1">SUMPRODUCT($A297:$F297,Results!$B$17:$G$17)</f>
        <v>6.2672535982036326</v>
      </c>
      <c r="M297" s="10">
        <f ca="1">SUMPRODUCT($A297:$F297,Results!$B$18:$G$18)</f>
        <v>-0.7471640534624755</v>
      </c>
      <c r="N297" s="10">
        <f ca="1">SUMPRODUCT($A297:$F297,Results!$B$19:$G$19)</f>
        <v>1.5984066683973313</v>
      </c>
      <c r="O297" s="10">
        <f ca="1">SUMPRODUCT($A297:$F297,Results!$B$20:$G$20)</f>
        <v>-14.254892268735613</v>
      </c>
      <c r="P297" s="10" cm="1">
        <f t="array" aca="1" ref="P297" ca="1">SUMPRODUCT(J297:O297,TRANSPOSE(BL$20:BL$25))+$AD$20-$BL$27</f>
        <v>5.2382870249303224</v>
      </c>
      <c r="Q297" s="10" cm="1">
        <f t="array" aca="1" ref="Q297" ca="1">SUMPRODUCT(J297:O297,TRANSPOSE(ES$20:ES$25))+$AD$20-$ES$27</f>
        <v>8.9804494473323224</v>
      </c>
      <c r="R297" s="10">
        <f ca="1">I297-Results!$E$5*H297</f>
        <v>7.6579047669458218</v>
      </c>
      <c r="S297" s="10" cm="1">
        <f t="array" aca="1" ref="S297" ca="1">SUMPRODUCT(J297:O297,TRANSPOSE(AR$28:AR$33))+$AD$20-$AC$26</f>
        <v>7.4329694068418988</v>
      </c>
      <c r="T297" s="10">
        <f ca="1">SUMPRODUCT(J297:O297,Results!K$9:P$9)</f>
        <v>9.4984769425596198</v>
      </c>
      <c r="U297" s="10">
        <f ca="1">SUMPRODUCT(J297:O297,Results!K$9:P$9)+$AD$20-$AC$31</f>
        <v>9.5690722537119584</v>
      </c>
      <c r="V297" s="10">
        <f t="shared" ca="1" si="32"/>
        <v>8.125442188417292</v>
      </c>
      <c r="W297" s="10">
        <f t="shared" ca="1" si="33"/>
        <v>4.383279766015292</v>
      </c>
      <c r="X297" s="10">
        <f t="shared" ca="1" si="34"/>
        <v>5.7058244464017926</v>
      </c>
      <c r="Y297" s="10">
        <f t="shared" ca="1" si="35"/>
        <v>5.9307598065057157</v>
      </c>
      <c r="Z297" s="10">
        <f t="shared" ca="1" si="36"/>
        <v>40.055919464642159</v>
      </c>
      <c r="AA297" s="10">
        <f t="shared" ca="1" si="37"/>
        <v>3.7946569596356561</v>
      </c>
    </row>
    <row r="298" spans="1:27">
      <c r="A298" s="6">
        <f ca="1">LN((RAND()^(-Results!$E$4))-1)</f>
        <v>-0.37557902848455327</v>
      </c>
      <c r="B298" s="6">
        <f ca="1">LN((RAND()^(-Results!$E$4))-1)</f>
        <v>0.93725291138496991</v>
      </c>
      <c r="C298" s="6">
        <f ca="1">LN((RAND()^(-Results!$E$4))-1)</f>
        <v>0.15485974317105258</v>
      </c>
      <c r="D298" s="6">
        <f ca="1">LN((RAND()^(-Results!$E$4))-1)</f>
        <v>1.4468107181921148</v>
      </c>
      <c r="E298" s="6">
        <f ca="1">LN((RAND()^(-Results!$E$4))-1)</f>
        <v>1.0130127549025796</v>
      </c>
      <c r="F298" s="6">
        <f ca="1">LN((RAND()^(-Results!$E$4))-1)</f>
        <v>0.44928787266880349</v>
      </c>
      <c r="G298" s="6">
        <f ca="1">LN((RAND()^(-Results!$E$4))-1)</f>
        <v>-1.2933801303555297</v>
      </c>
      <c r="H298" s="6">
        <f t="shared" ca="1" si="31"/>
        <v>-3.7704126673710832</v>
      </c>
      <c r="I298" s="10">
        <f ca="1">SUMPRODUCT(J298:O298,Results!B$12:G$12)+Results!$E$5*H298</f>
        <v>-18.603464369993205</v>
      </c>
      <c r="J298" s="10">
        <f ca="1">SUMPRODUCT($A298:$F298,Results!$B$15:$G$15)</f>
        <v>2.3438713515459186</v>
      </c>
      <c r="K298" s="10">
        <f ca="1">SUMPRODUCT($A298:$F298,Results!$B$16:$G$16)</f>
        <v>0.48248926536993197</v>
      </c>
      <c r="L298" s="10">
        <f ca="1">SUMPRODUCT($A298:$F298,Results!$B$17:$G$17)</f>
        <v>-0.45993111911180495</v>
      </c>
      <c r="M298" s="10">
        <f ca="1">SUMPRODUCT($A298:$F298,Results!$B$18:$G$18)</f>
        <v>-1.8532702361423334</v>
      </c>
      <c r="N298" s="10">
        <f ca="1">SUMPRODUCT($A298:$F298,Results!$B$19:$G$19)</f>
        <v>-3.5688224017358552</v>
      </c>
      <c r="O298" s="10">
        <f ca="1">SUMPRODUCT($A298:$F298,Results!$B$20:$G$20)</f>
        <v>-7.7898987796787562</v>
      </c>
      <c r="P298" s="10" cm="1">
        <f t="array" aca="1" ref="P298" ca="1">SUMPRODUCT(J298:O298,TRANSPOSE(BL$20:BL$25))+$AD$20-$BL$27</f>
        <v>1.4971555424962482</v>
      </c>
      <c r="Q298" s="10" cm="1">
        <f t="array" aca="1" ref="Q298" ca="1">SUMPRODUCT(J298:O298,TRANSPOSE(ES$20:ES$25))+$AD$20-$ES$27</f>
        <v>3.4579779468579872</v>
      </c>
      <c r="R298" s="10">
        <f ca="1">I298-Results!$E$5*H298</f>
        <v>4.0190116342332942</v>
      </c>
      <c r="S298" s="10" cm="1">
        <f t="array" aca="1" ref="S298" ca="1">SUMPRODUCT(J298:O298,TRANSPOSE(AR$28:AR$33))+$AD$20-$AC$26</f>
        <v>-2.8433538372713905</v>
      </c>
      <c r="T298" s="10">
        <f ca="1">SUMPRODUCT(J298:O298,Results!K$9:P$9)</f>
        <v>4.3524288466885253</v>
      </c>
      <c r="U298" s="10">
        <f ca="1">SUMPRODUCT(J298:O298,Results!K$9:P$9)+$AD$20-$AC$31</f>
        <v>4.4230241578408638</v>
      </c>
      <c r="V298" s="10">
        <f t="shared" ca="1" si="32"/>
        <v>-20.100619912489453</v>
      </c>
      <c r="W298" s="10">
        <f t="shared" ca="1" si="33"/>
        <v>-22.061442316851192</v>
      </c>
      <c r="X298" s="10">
        <f t="shared" ca="1" si="34"/>
        <v>-22.622476004226499</v>
      </c>
      <c r="Y298" s="10">
        <f t="shared" ca="1" si="35"/>
        <v>-15.760110532721814</v>
      </c>
      <c r="Z298" s="10">
        <f t="shared" ca="1" si="36"/>
        <v>8.0887258813013396</v>
      </c>
      <c r="AA298" s="10">
        <f t="shared" ca="1" si="37"/>
        <v>-23.026488527834069</v>
      </c>
    </row>
    <row r="299" spans="1:27">
      <c r="A299" s="6">
        <f ca="1">LN((RAND()^(-Results!$E$4))-1)</f>
        <v>1.7051557835721027</v>
      </c>
      <c r="B299" s="6">
        <f ca="1">LN((RAND()^(-Results!$E$4))-1)</f>
        <v>2.1709827117042422</v>
      </c>
      <c r="C299" s="6">
        <f ca="1">LN((RAND()^(-Results!$E$4))-1)</f>
        <v>2.128040334260215</v>
      </c>
      <c r="D299" s="6">
        <f ca="1">LN((RAND()^(-Results!$E$4))-1)</f>
        <v>5.4033127919096255</v>
      </c>
      <c r="E299" s="6">
        <f ca="1">LN((RAND()^(-Results!$E$4))-1)</f>
        <v>2.7116834546631425</v>
      </c>
      <c r="F299" s="6">
        <f ca="1">LN((RAND()^(-Results!$E$4))-1)</f>
        <v>3.2138526349179446</v>
      </c>
      <c r="G299" s="6">
        <f ca="1">LN((RAND()^(-Results!$E$4))-1)</f>
        <v>-1.0236052781012628</v>
      </c>
      <c r="H299" s="6">
        <f t="shared" ca="1" si="31"/>
        <v>-3.5006378151168165</v>
      </c>
      <c r="I299" s="10">
        <f ca="1">SUMPRODUCT(J299:O299,Results!B$12:G$12)+Results!$E$5*H299</f>
        <v>-34.803940135079344</v>
      </c>
      <c r="J299" s="10">
        <f ca="1">SUMPRODUCT($A299:$F299,Results!$B$15:$G$15)</f>
        <v>14.711070701839695</v>
      </c>
      <c r="K299" s="10">
        <f ca="1">SUMPRODUCT($A299:$F299,Results!$B$16:$G$16)</f>
        <v>-4.1757492330552708</v>
      </c>
      <c r="L299" s="10">
        <f ca="1">SUMPRODUCT($A299:$F299,Results!$B$17:$G$17)</f>
        <v>-1.6982113788528741</v>
      </c>
      <c r="M299" s="10">
        <f ca="1">SUMPRODUCT($A299:$F299,Results!$B$18:$G$18)</f>
        <v>-14.445778709973034</v>
      </c>
      <c r="N299" s="10">
        <f ca="1">SUMPRODUCT($A299:$F299,Results!$B$19:$G$19)</f>
        <v>-11.701685061545266</v>
      </c>
      <c r="O299" s="10">
        <f ca="1">SUMPRODUCT($A299:$F299,Results!$B$20:$G$20)</f>
        <v>-29.089232232674867</v>
      </c>
      <c r="P299" s="10" cm="1">
        <f t="array" aca="1" ref="P299" ca="1">SUMPRODUCT(J299:O299,TRANSPOSE(BL$20:BL$25))+$AD$20-$BL$27</f>
        <v>-14.659431615084415</v>
      </c>
      <c r="Q299" s="10" cm="1">
        <f t="array" aca="1" ref="Q299" ca="1">SUMPRODUCT(J299:O299,TRANSPOSE(ES$20:ES$25))+$AD$20-$ES$27</f>
        <v>-13.020285990644048</v>
      </c>
      <c r="R299" s="10">
        <f ca="1">I299-Results!$E$5*H299</f>
        <v>-13.800113244378444</v>
      </c>
      <c r="S299" s="10" cm="1">
        <f t="array" aca="1" ref="S299" ca="1">SUMPRODUCT(J299:O299,TRANSPOSE(AR$28:AR$33))+$AD$20-$AC$26</f>
        <v>-23.889313160295686</v>
      </c>
      <c r="T299" s="10">
        <f ca="1">SUMPRODUCT(J299:O299,Results!K$9:P$9)</f>
        <v>-12.706437767674482</v>
      </c>
      <c r="U299" s="10">
        <f ca="1">SUMPRODUCT(J299:O299,Results!K$9:P$9)+$AD$20-$AC$31</f>
        <v>-12.635842456522145</v>
      </c>
      <c r="V299" s="10">
        <f t="shared" ca="1" si="32"/>
        <v>-20.144508519994929</v>
      </c>
      <c r="W299" s="10">
        <f t="shared" ca="1" si="33"/>
        <v>-21.783654144435296</v>
      </c>
      <c r="X299" s="10">
        <f t="shared" ca="1" si="34"/>
        <v>-21.0038268907009</v>
      </c>
      <c r="Y299" s="10">
        <f t="shared" ca="1" si="35"/>
        <v>-10.914626974783658</v>
      </c>
      <c r="Z299" s="10">
        <f t="shared" ca="1" si="36"/>
        <v>-8.1117498837847997</v>
      </c>
      <c r="AA299" s="10">
        <f t="shared" ca="1" si="37"/>
        <v>-22.168097678557199</v>
      </c>
    </row>
    <row r="300" spans="1:27">
      <c r="A300" s="6">
        <f ca="1">LN((RAND()^(-Results!$E$4))-1)</f>
        <v>-0.27590046960138087</v>
      </c>
      <c r="B300" s="6">
        <f ca="1">LN((RAND()^(-Results!$E$4))-1)</f>
        <v>-0.21920917297002751</v>
      </c>
      <c r="C300" s="6">
        <f ca="1">LN((RAND()^(-Results!$E$4))-1)</f>
        <v>11.010374937214971</v>
      </c>
      <c r="D300" s="6">
        <f ca="1">LN((RAND()^(-Results!$E$4))-1)</f>
        <v>0.30462792859723165</v>
      </c>
      <c r="E300" s="6">
        <f ca="1">LN((RAND()^(-Results!$E$4))-1)</f>
        <v>1.3691268747447045</v>
      </c>
      <c r="F300" s="6">
        <f ca="1">LN((RAND()^(-Results!$E$4))-1)</f>
        <v>4.7342102559116288</v>
      </c>
      <c r="G300" s="6">
        <f ca="1">LN((RAND()^(-Results!$E$4))-1)</f>
        <v>1.0115631827871741</v>
      </c>
      <c r="H300" s="6">
        <f t="shared" ca="1" si="31"/>
        <v>-1.4654693542283797</v>
      </c>
      <c r="I300" s="10">
        <f ca="1">SUMPRODUCT(J300:O300,Results!B$12:G$12)+Results!$E$5*H300</f>
        <v>-90.203643621836889</v>
      </c>
      <c r="J300" s="10">
        <f ca="1">SUMPRODUCT($A300:$F300,Results!$B$15:$G$15)</f>
        <v>37.894519192689856</v>
      </c>
      <c r="K300" s="10">
        <f ca="1">SUMPRODUCT($A300:$F300,Results!$B$16:$G$16)</f>
        <v>5.4890475385162825</v>
      </c>
      <c r="L300" s="10">
        <f ca="1">SUMPRODUCT($A300:$F300,Results!$B$17:$G$17)</f>
        <v>-17.930892307136428</v>
      </c>
      <c r="M300" s="10">
        <f ca="1">SUMPRODUCT($A300:$F300,Results!$B$18:$G$18)</f>
        <v>-54.148638171436232</v>
      </c>
      <c r="N300" s="10">
        <f ca="1">SUMPRODUCT($A300:$F300,Results!$B$19:$G$19)</f>
        <v>-13.521496201230095</v>
      </c>
      <c r="O300" s="10">
        <f ca="1">SUMPRODUCT($A300:$F300,Results!$B$20:$G$20)</f>
        <v>-16.403752600287167</v>
      </c>
      <c r="P300" s="10" cm="1">
        <f t="array" aca="1" ref="P300" ca="1">SUMPRODUCT(J300:O300,TRANSPOSE(BL$20:BL$25))+$AD$20-$BL$27</f>
        <v>-78.901874031753124</v>
      </c>
      <c r="Q300" s="10" cm="1">
        <f t="array" aca="1" ref="Q300" ca="1">SUMPRODUCT(J300:O300,TRANSPOSE(ES$20:ES$25))+$AD$20-$ES$27</f>
        <v>-84.863242893091567</v>
      </c>
      <c r="R300" s="10">
        <f ca="1">I300-Results!$E$5*H300</f>
        <v>-81.410827496466609</v>
      </c>
      <c r="S300" s="10" cm="1">
        <f t="array" aca="1" ref="S300" ca="1">SUMPRODUCT(J300:O300,TRANSPOSE(AR$28:AR$33))+$AD$20-$AC$26</f>
        <v>-73.926607448074463</v>
      </c>
      <c r="T300" s="10">
        <f ca="1">SUMPRODUCT(J300:O300,Results!K$9:P$9)</f>
        <v>-86.02721701408214</v>
      </c>
      <c r="U300" s="10">
        <f ca="1">SUMPRODUCT(J300:O300,Results!K$9:P$9)+$AD$20-$AC$31</f>
        <v>-85.956621702929809</v>
      </c>
      <c r="V300" s="10">
        <f t="shared" ref="V300:V363" ca="1" si="38">I300-P300</f>
        <v>-11.301769590083765</v>
      </c>
      <c r="W300" s="10">
        <f t="shared" ca="1" si="33"/>
        <v>-5.3404007287453226</v>
      </c>
      <c r="X300" s="10">
        <f t="shared" ca="1" si="34"/>
        <v>-8.7928161253702797</v>
      </c>
      <c r="Y300" s="10">
        <f t="shared" ca="1" si="35"/>
        <v>-16.277036173762426</v>
      </c>
      <c r="Z300" s="10">
        <f t="shared" ca="1" si="36"/>
        <v>-63.511453370542341</v>
      </c>
      <c r="AA300" s="10">
        <f t="shared" ca="1" si="37"/>
        <v>-4.2470219189070804</v>
      </c>
    </row>
    <row r="301" spans="1:27">
      <c r="A301" s="6">
        <f ca="1">LN((RAND()^(-Results!$E$4))-1)</f>
        <v>0.50126413350035515</v>
      </c>
      <c r="B301" s="6">
        <f ca="1">LN((RAND()^(-Results!$E$4))-1)</f>
        <v>1.6739684065004101</v>
      </c>
      <c r="C301" s="6">
        <f ca="1">LN((RAND()^(-Results!$E$4))-1)</f>
        <v>1.233377739277862</v>
      </c>
      <c r="D301" s="6">
        <f ca="1">LN((RAND()^(-Results!$E$4))-1)</f>
        <v>-2.1701979379258938</v>
      </c>
      <c r="E301" s="6">
        <f ca="1">LN((RAND()^(-Results!$E$4))-1)</f>
        <v>3.8173265000386611</v>
      </c>
      <c r="F301" s="6">
        <f ca="1">LN((RAND()^(-Results!$E$4))-1)</f>
        <v>-2.3856467019586121</v>
      </c>
      <c r="G301" s="6">
        <f ca="1">LN((RAND()^(-Results!$E$4))-1)</f>
        <v>1.1749887838712418</v>
      </c>
      <c r="H301" s="6">
        <f t="shared" ca="1" si="31"/>
        <v>-1.3020437531443119</v>
      </c>
      <c r="I301" s="10">
        <f ca="1">SUMPRODUCT(J301:O301,Results!B$12:G$12)+Results!$E$5*H301</f>
        <v>-4.1213618854767855</v>
      </c>
      <c r="J301" s="10">
        <f ca="1">SUMPRODUCT($A301:$F301,Results!$B$15:$G$15)</f>
        <v>-12.055675208263457</v>
      </c>
      <c r="K301" s="10">
        <f ca="1">SUMPRODUCT($A301:$F301,Results!$B$16:$G$16)</f>
        <v>-0.62084666455392101</v>
      </c>
      <c r="L301" s="10">
        <f ca="1">SUMPRODUCT($A301:$F301,Results!$B$17:$G$17)</f>
        <v>0.6330532329919929</v>
      </c>
      <c r="M301" s="10">
        <f ca="1">SUMPRODUCT($A301:$F301,Results!$B$18:$G$18)</f>
        <v>-0.23192908628559517</v>
      </c>
      <c r="N301" s="10">
        <f ca="1">SUMPRODUCT($A301:$F301,Results!$B$19:$G$19)</f>
        <v>4.5675343365393504</v>
      </c>
      <c r="O301" s="10">
        <f ca="1">SUMPRODUCT($A301:$F301,Results!$B$20:$G$20)</f>
        <v>5.6690260578722667</v>
      </c>
      <c r="P301" s="10" cm="1">
        <f t="array" aca="1" ref="P301" ca="1">SUMPRODUCT(J301:O301,TRANSPOSE(BL$20:BL$25))+$AD$20-$BL$27</f>
        <v>4.264631293501985</v>
      </c>
      <c r="Q301" s="10" cm="1">
        <f t="array" aca="1" ref="Q301" ca="1">SUMPRODUCT(J301:O301,TRANSPOSE(ES$20:ES$25))+$AD$20-$ES$27</f>
        <v>5.2375735936532806</v>
      </c>
      <c r="R301" s="10">
        <f ca="1">I301-Results!$E$5*H301</f>
        <v>3.6909006333890861</v>
      </c>
      <c r="S301" s="10" cm="1">
        <f t="array" aca="1" ref="S301" ca="1">SUMPRODUCT(J301:O301,TRANSPOSE(AR$28:AR$33))+$AD$20-$AC$26</f>
        <v>7.9835826088740731</v>
      </c>
      <c r="T301" s="10">
        <f ca="1">SUMPRODUCT(J301:O301,Results!K$9:P$9)</f>
        <v>2.7579582229226443</v>
      </c>
      <c r="U301" s="10">
        <f ca="1">SUMPRODUCT(J301:O301,Results!K$9:P$9)+$AD$20-$AC$31</f>
        <v>2.828553534074981</v>
      </c>
      <c r="V301" s="10">
        <f t="shared" ca="1" si="38"/>
        <v>-8.3859931789787705</v>
      </c>
      <c r="W301" s="10">
        <f t="shared" ca="1" si="33"/>
        <v>-9.3589354791300661</v>
      </c>
      <c r="X301" s="10">
        <f t="shared" ca="1" si="34"/>
        <v>-7.8122625188658716</v>
      </c>
      <c r="Y301" s="10">
        <f t="shared" ca="1" si="35"/>
        <v>-12.104944494350859</v>
      </c>
      <c r="Z301" s="10">
        <f t="shared" ca="1" si="36"/>
        <v>22.570828365817761</v>
      </c>
      <c r="AA301" s="10">
        <f t="shared" ca="1" si="37"/>
        <v>-6.9499154195517665</v>
      </c>
    </row>
    <row r="302" spans="1:27">
      <c r="A302" s="6">
        <f ca="1">LN((RAND()^(-Results!$E$4))-1)</f>
        <v>-3.2556426537300092</v>
      </c>
      <c r="B302" s="6">
        <f ca="1">LN((RAND()^(-Results!$E$4))-1)</f>
        <v>19.329528771577369</v>
      </c>
      <c r="C302" s="6">
        <f ca="1">LN((RAND()^(-Results!$E$4))-1)</f>
        <v>-2.2986274221971357</v>
      </c>
      <c r="D302" s="6">
        <f ca="1">LN((RAND()^(-Results!$E$4))-1)</f>
        <v>4.0347568156773086</v>
      </c>
      <c r="E302" s="6">
        <f ca="1">LN((RAND()^(-Results!$E$4))-1)</f>
        <v>1.5574991367210653</v>
      </c>
      <c r="F302" s="6">
        <f ca="1">LN((RAND()^(-Results!$E$4))-1)</f>
        <v>-2.2524950797214855</v>
      </c>
      <c r="G302" s="6">
        <f ca="1">LN((RAND()^(-Results!$E$4))-1)</f>
        <v>1.9906826659994765</v>
      </c>
      <c r="H302" s="6">
        <f t="shared" ca="1" si="31"/>
        <v>-0.48634987101607718</v>
      </c>
      <c r="I302" s="10">
        <f ca="1">SUMPRODUCT(J302:O302,Results!B$12:G$12)+Results!$E$5*H302</f>
        <v>49.475572951483521</v>
      </c>
      <c r="J302" s="10">
        <f ca="1">SUMPRODUCT($A302:$F302,Results!$B$15:$G$15)</f>
        <v>-28.292637332556211</v>
      </c>
      <c r="K302" s="10">
        <f ca="1">SUMPRODUCT($A302:$F302,Results!$B$16:$G$16)</f>
        <v>-17.472546086925444</v>
      </c>
      <c r="L302" s="10">
        <f ca="1">SUMPRODUCT($A302:$F302,Results!$B$17:$G$17)</f>
        <v>-8.3688584255258345</v>
      </c>
      <c r="M302" s="10">
        <f ca="1">SUMPRODUCT($A302:$F302,Results!$B$18:$G$18)</f>
        <v>-25.381963047441761</v>
      </c>
      <c r="N302" s="10">
        <f ca="1">SUMPRODUCT($A302:$F302,Results!$B$19:$G$19)</f>
        <v>-19.52097600626081</v>
      </c>
      <c r="O302" s="10">
        <f ca="1">SUMPRODUCT($A302:$F302,Results!$B$20:$G$20)</f>
        <v>-53.116192990687082</v>
      </c>
      <c r="P302" s="10" cm="1">
        <f t="array" aca="1" ref="P302" ca="1">SUMPRODUCT(J302:O302,TRANSPOSE(BL$20:BL$25))+$AD$20-$BL$27</f>
        <v>19.847411073457611</v>
      </c>
      <c r="Q302" s="10" cm="1">
        <f t="array" aca="1" ref="Q302" ca="1">SUMPRODUCT(J302:O302,TRANSPOSE(ES$20:ES$25))+$AD$20-$ES$27</f>
        <v>44.598907210318984</v>
      </c>
      <c r="R302" s="10">
        <f ca="1">I302-Results!$E$5*H302</f>
        <v>52.393672177579987</v>
      </c>
      <c r="S302" s="10" cm="1">
        <f t="array" aca="1" ref="S302" ca="1">SUMPRODUCT(J302:O302,TRANSPOSE(AR$28:AR$33))+$AD$20-$AC$26</f>
        <v>-24.501447438491979</v>
      </c>
      <c r="T302" s="10">
        <f ca="1">SUMPRODUCT(J302:O302,Results!K$9:P$9)</f>
        <v>53.06081286450911</v>
      </c>
      <c r="U302" s="10">
        <f ca="1">SUMPRODUCT(J302:O302,Results!K$9:P$9)+$AD$20-$AC$31</f>
        <v>53.131408175661448</v>
      </c>
      <c r="V302" s="10">
        <f t="shared" ca="1" si="38"/>
        <v>29.62816187802591</v>
      </c>
      <c r="W302" s="10">
        <f t="shared" ca="1" si="33"/>
        <v>4.8766657411645369</v>
      </c>
      <c r="X302" s="10">
        <f t="shared" ca="1" si="34"/>
        <v>-2.9180992260964658</v>
      </c>
      <c r="Y302" s="10">
        <f t="shared" ca="1" si="35"/>
        <v>73.977020389975507</v>
      </c>
      <c r="Z302" s="10">
        <f t="shared" ca="1" si="36"/>
        <v>76.167763202778062</v>
      </c>
      <c r="AA302" s="10">
        <f t="shared" ca="1" si="37"/>
        <v>-3.6558352241779275</v>
      </c>
    </row>
    <row r="303" spans="1:27">
      <c r="A303" s="6">
        <f ca="1">LN((RAND()^(-Results!$E$4))-1)</f>
        <v>-3.5417789304943192</v>
      </c>
      <c r="B303" s="6">
        <f ca="1">LN((RAND()^(-Results!$E$4))-1)</f>
        <v>-1.2541016759562669</v>
      </c>
      <c r="C303" s="6">
        <f ca="1">LN((RAND()^(-Results!$E$4))-1)</f>
        <v>3.7292328782461555</v>
      </c>
      <c r="D303" s="6">
        <f ca="1">LN((RAND()^(-Results!$E$4))-1)</f>
        <v>-0.2092777094479277</v>
      </c>
      <c r="E303" s="6">
        <f ca="1">LN((RAND()^(-Results!$E$4))-1)</f>
        <v>-0.41527220413787741</v>
      </c>
      <c r="F303" s="6">
        <f ca="1">LN((RAND()^(-Results!$E$4))-1)</f>
        <v>0.56405339986307357</v>
      </c>
      <c r="G303" s="6">
        <f ca="1">LN((RAND()^(-Results!$E$4))-1)</f>
        <v>0.29197400056320333</v>
      </c>
      <c r="H303" s="6">
        <f t="shared" ca="1" si="31"/>
        <v>-2.1850585364523503</v>
      </c>
      <c r="I303" s="10">
        <f ca="1">SUMPRODUCT(J303:O303,Results!B$12:G$12)+Results!$E$5*H303</f>
        <v>-24.964004703168357</v>
      </c>
      <c r="J303" s="10">
        <f ca="1">SUMPRODUCT($A303:$F303,Results!$B$15:$G$15)</f>
        <v>15.549632949898506</v>
      </c>
      <c r="K303" s="10">
        <f ca="1">SUMPRODUCT($A303:$F303,Results!$B$16:$G$16)</f>
        <v>12.421179038616243</v>
      </c>
      <c r="L303" s="10">
        <f ca="1">SUMPRODUCT($A303:$F303,Results!$B$17:$G$17)</f>
        <v>-8.1369833073616764</v>
      </c>
      <c r="M303" s="10">
        <f ca="1">SUMPRODUCT($A303:$F303,Results!$B$18:$G$18)</f>
        <v>-15.944715008087993</v>
      </c>
      <c r="N303" s="10">
        <f ca="1">SUMPRODUCT($A303:$F303,Results!$B$19:$G$19)</f>
        <v>-7.7789165843635075</v>
      </c>
      <c r="O303" s="10">
        <f ca="1">SUMPRODUCT($A303:$F303,Results!$B$20:$G$20)</f>
        <v>0.6692552042687181</v>
      </c>
      <c r="P303" s="10" cm="1">
        <f t="array" aca="1" ref="P303" ca="1">SUMPRODUCT(J303:O303,TRANSPOSE(BL$20:BL$25))+$AD$20-$BL$27</f>
        <v>-14.821584048209814</v>
      </c>
      <c r="Q303" s="10" cm="1">
        <f t="array" aca="1" ref="Q303" ca="1">SUMPRODUCT(J303:O303,TRANSPOSE(ES$20:ES$25))+$AD$20-$ES$27</f>
        <v>-14.977582188194596</v>
      </c>
      <c r="R303" s="10">
        <f ca="1">I303-Results!$E$5*H303</f>
        <v>-11.853653484454256</v>
      </c>
      <c r="S303" s="10" cm="1">
        <f t="array" aca="1" ref="S303" ca="1">SUMPRODUCT(J303:O303,TRANSPOSE(AR$28:AR$33))+$AD$20-$AC$26</f>
        <v>-19.433429060637884</v>
      </c>
      <c r="T303" s="10">
        <f ca="1">SUMPRODUCT(J303:O303,Results!K$9:P$9)</f>
        <v>-14.034216466376106</v>
      </c>
      <c r="U303" s="10">
        <f ca="1">SUMPRODUCT(J303:O303,Results!K$9:P$9)+$AD$20-$AC$31</f>
        <v>-13.963621155223766</v>
      </c>
      <c r="V303" s="10">
        <f t="shared" ca="1" si="38"/>
        <v>-10.142420654958542</v>
      </c>
      <c r="W303" s="10">
        <f t="shared" ca="1" si="33"/>
        <v>-9.9864225149737607</v>
      </c>
      <c r="X303" s="10">
        <f t="shared" ca="1" si="34"/>
        <v>-13.110351218714101</v>
      </c>
      <c r="Y303" s="10">
        <f t="shared" ca="1" si="35"/>
        <v>-5.5305756425304722</v>
      </c>
      <c r="Z303" s="10">
        <f t="shared" ca="1" si="36"/>
        <v>1.7281855481261879</v>
      </c>
      <c r="AA303" s="10">
        <f t="shared" ca="1" si="37"/>
        <v>-11.00038354794459</v>
      </c>
    </row>
    <row r="304" spans="1:27">
      <c r="A304" s="6">
        <f ca="1">LN((RAND()^(-Results!$E$4))-1)</f>
        <v>2.7789362167904637</v>
      </c>
      <c r="B304" s="6">
        <f ca="1">LN((RAND()^(-Results!$E$4))-1)</f>
        <v>-2.0169815580389705</v>
      </c>
      <c r="C304" s="6">
        <f ca="1">LN((RAND()^(-Results!$E$4))-1)</f>
        <v>5.4852375514121841</v>
      </c>
      <c r="D304" s="6">
        <f ca="1">LN((RAND()^(-Results!$E$4))-1)</f>
        <v>4.3627665783038996</v>
      </c>
      <c r="E304" s="6">
        <f ca="1">LN((RAND()^(-Results!$E$4))-1)</f>
        <v>0.18973239870743508</v>
      </c>
      <c r="F304" s="6">
        <f ca="1">LN((RAND()^(-Results!$E$4))-1)</f>
        <v>6.2033413412171132</v>
      </c>
      <c r="G304" s="6">
        <f ca="1">LN((RAND()^(-Results!$E$4))-1)</f>
        <v>7.632763532900487</v>
      </c>
      <c r="H304" s="6">
        <f t="shared" ca="1" si="31"/>
        <v>5.1557309958849338</v>
      </c>
      <c r="I304" s="10">
        <f ca="1">SUMPRODUCT(J304:O304,Results!B$12:G$12)+Results!$E$5*H304</f>
        <v>-28.633721167084609</v>
      </c>
      <c r="J304" s="10">
        <f ca="1">SUMPRODUCT($A304:$F304,Results!$B$15:$G$15)</f>
        <v>34.884626941582972</v>
      </c>
      <c r="K304" s="10">
        <f ca="1">SUMPRODUCT($A304:$F304,Results!$B$16:$G$16)</f>
        <v>-2.4104899610268964</v>
      </c>
      <c r="L304" s="10">
        <f ca="1">SUMPRODUCT($A304:$F304,Results!$B$17:$G$17)</f>
        <v>-6.6079061735669047</v>
      </c>
      <c r="M304" s="10">
        <f ca="1">SUMPRODUCT($A304:$F304,Results!$B$18:$G$18)</f>
        <v>-28.63695328497537</v>
      </c>
      <c r="N304" s="10">
        <f ca="1">SUMPRODUCT($A304:$F304,Results!$B$19:$G$19)</f>
        <v>-11.243117006301569</v>
      </c>
      <c r="O304" s="10">
        <f ca="1">SUMPRODUCT($A304:$F304,Results!$B$20:$G$20)</f>
        <v>-23.486547318968892</v>
      </c>
      <c r="P304" s="10" cm="1">
        <f t="array" aca="1" ref="P304" ca="1">SUMPRODUCT(J304:O304,TRANSPOSE(BL$20:BL$25))+$AD$20-$BL$27</f>
        <v>-53.961120716274927</v>
      </c>
      <c r="Q304" s="10" cm="1">
        <f t="array" aca="1" ref="Q304" ca="1">SUMPRODUCT(J304:O304,TRANSPOSE(ES$20:ES$25))+$AD$20-$ES$27</f>
        <v>-60.275147020355874</v>
      </c>
      <c r="R304" s="10">
        <f ca="1">I304-Results!$E$5*H304</f>
        <v>-59.568107142394211</v>
      </c>
      <c r="S304" s="10" cm="1">
        <f t="array" aca="1" ref="S304" ca="1">SUMPRODUCT(J304:O304,TRANSPOSE(AR$28:AR$33))+$AD$20-$AC$26</f>
        <v>-48.646068366256351</v>
      </c>
      <c r="T304" s="10">
        <f ca="1">SUMPRODUCT(J304:O304,Results!K$9:P$9)</f>
        <v>-60.035248639283964</v>
      </c>
      <c r="U304" s="10">
        <f ca="1">SUMPRODUCT(J304:O304,Results!K$9:P$9)+$AD$20-$AC$31</f>
        <v>-59.964653328131632</v>
      </c>
      <c r="V304" s="10">
        <f t="shared" ca="1" si="38"/>
        <v>25.327399549190318</v>
      </c>
      <c r="W304" s="10">
        <f t="shared" ca="1" si="33"/>
        <v>31.641425853271265</v>
      </c>
      <c r="X304" s="10">
        <f t="shared" ca="1" si="34"/>
        <v>30.934385975309603</v>
      </c>
      <c r="Y304" s="10">
        <f t="shared" ca="1" si="35"/>
        <v>20.012347199171742</v>
      </c>
      <c r="Z304" s="10">
        <f t="shared" ca="1" si="36"/>
        <v>-1.9415309157900644</v>
      </c>
      <c r="AA304" s="10">
        <f t="shared" ca="1" si="37"/>
        <v>31.330932161047023</v>
      </c>
    </row>
    <row r="305" spans="1:27">
      <c r="A305" s="6">
        <f ca="1">LN((RAND()^(-Results!$E$4))-1)</f>
        <v>3.7314960405359927</v>
      </c>
      <c r="B305" s="6">
        <f ca="1">LN((RAND()^(-Results!$E$4))-1)</f>
        <v>0.37713745744877725</v>
      </c>
      <c r="C305" s="6">
        <f ca="1">LN((RAND()^(-Results!$E$4))-1)</f>
        <v>1.0886217835532443</v>
      </c>
      <c r="D305" s="6">
        <f ca="1">LN((RAND()^(-Results!$E$4))-1)</f>
        <v>0.86592863954740684</v>
      </c>
      <c r="E305" s="6">
        <f ca="1">LN((RAND()^(-Results!$E$4))-1)</f>
        <v>1.93647532012778</v>
      </c>
      <c r="F305" s="6">
        <f ca="1">LN((RAND()^(-Results!$E$4))-1)</f>
        <v>2.5647712023382918</v>
      </c>
      <c r="G305" s="6">
        <f ca="1">LN((RAND()^(-Results!$E$4))-1)</f>
        <v>0.93808256498757325</v>
      </c>
      <c r="H305" s="6">
        <f t="shared" ca="1" si="31"/>
        <v>-1.5389499720279805</v>
      </c>
      <c r="I305" s="10">
        <f ca="1">SUMPRODUCT(J305:O305,Results!B$12:G$12)+Results!$E$5*H305</f>
        <v>-37.717511291492656</v>
      </c>
      <c r="J305" s="10">
        <f ca="1">SUMPRODUCT($A305:$F305,Results!$B$15:$G$15)</f>
        <v>5.3943751361966479</v>
      </c>
      <c r="K305" s="10">
        <f ca="1">SUMPRODUCT($A305:$F305,Results!$B$16:$G$16)</f>
        <v>-10.119540850200005</v>
      </c>
      <c r="L305" s="10">
        <f ca="1">SUMPRODUCT($A305:$F305,Results!$B$17:$G$17)</f>
        <v>0.72336427607791132</v>
      </c>
      <c r="M305" s="10">
        <f ca="1">SUMPRODUCT($A305:$F305,Results!$B$18:$G$18)</f>
        <v>-6.3327463335938763</v>
      </c>
      <c r="N305" s="10">
        <f ca="1">SUMPRODUCT($A305:$F305,Results!$B$19:$G$19)</f>
        <v>2.4038057880562715</v>
      </c>
      <c r="O305" s="10">
        <f ca="1">SUMPRODUCT($A305:$F305,Results!$B$20:$G$20)</f>
        <v>-10.480598458178633</v>
      </c>
      <c r="P305" s="10" cm="1">
        <f t="array" aca="1" ref="P305" ca="1">SUMPRODUCT(J305:O305,TRANSPOSE(BL$20:BL$25))+$AD$20-$BL$27</f>
        <v>-24.364434733355075</v>
      </c>
      <c r="Q305" s="10" cm="1">
        <f t="array" aca="1" ref="Q305" ca="1">SUMPRODUCT(J305:O305,TRANSPOSE(ES$20:ES$25))+$AD$20-$ES$27</f>
        <v>-27.384014056250436</v>
      </c>
      <c r="R305" s="10">
        <f ca="1">I305-Results!$E$5*H305</f>
        <v>-28.483811459324773</v>
      </c>
      <c r="S305" s="10" cm="1">
        <f t="array" aca="1" ref="S305" ca="1">SUMPRODUCT(J305:O305,TRANSPOSE(AR$28:AR$33))+$AD$20-$AC$26</f>
        <v>-13.943757336645362</v>
      </c>
      <c r="T305" s="10">
        <f ca="1">SUMPRODUCT(J305:O305,Results!K$9:P$9)</f>
        <v>-28.042544409311645</v>
      </c>
      <c r="U305" s="10">
        <f ca="1">SUMPRODUCT(J305:O305,Results!K$9:P$9)+$AD$20-$AC$31</f>
        <v>-27.97194909815931</v>
      </c>
      <c r="V305" s="10">
        <f t="shared" ca="1" si="38"/>
        <v>-13.35307655813758</v>
      </c>
      <c r="W305" s="10">
        <f t="shared" ca="1" si="33"/>
        <v>-10.33349723524222</v>
      </c>
      <c r="X305" s="10">
        <f t="shared" ca="1" si="34"/>
        <v>-9.2336998321678827</v>
      </c>
      <c r="Y305" s="10">
        <f t="shared" ca="1" si="35"/>
        <v>-23.773753954847294</v>
      </c>
      <c r="Z305" s="10">
        <f t="shared" ca="1" si="36"/>
        <v>-11.025321040198111</v>
      </c>
      <c r="AA305" s="10">
        <f t="shared" ca="1" si="37"/>
        <v>-9.7455621933333454</v>
      </c>
    </row>
    <row r="306" spans="1:27">
      <c r="A306" s="6">
        <f ca="1">LN((RAND()^(-Results!$E$4))-1)</f>
        <v>3.7010697368681087</v>
      </c>
      <c r="B306" s="6">
        <f ca="1">LN((RAND()^(-Results!$E$4))-1)</f>
        <v>1.0878914382933469</v>
      </c>
      <c r="C306" s="6">
        <f ca="1">LN((RAND()^(-Results!$E$4))-1)</f>
        <v>3.6554434652848933</v>
      </c>
      <c r="D306" s="6">
        <f ca="1">LN((RAND()^(-Results!$E$4))-1)</f>
        <v>-4.4771879186177744E-3</v>
      </c>
      <c r="E306" s="6">
        <f ca="1">LN((RAND()^(-Results!$E$4))-1)</f>
        <v>7.7100579381406442</v>
      </c>
      <c r="F306" s="6">
        <f ca="1">LN((RAND()^(-Results!$E$4))-1)</f>
        <v>3.3592112786137438</v>
      </c>
      <c r="G306" s="6">
        <f ca="1">LN((RAND()^(-Results!$E$4))-1)</f>
        <v>-3.2968755362309676</v>
      </c>
      <c r="H306" s="6">
        <f t="shared" ca="1" si="31"/>
        <v>-5.7739080732465213</v>
      </c>
      <c r="I306" s="10">
        <f ca="1">SUMPRODUCT(J306:O306,Results!B$12:G$12)+Results!$E$5*H306</f>
        <v>-77.464149993238749</v>
      </c>
      <c r="J306" s="10">
        <f ca="1">SUMPRODUCT($A306:$F306,Results!$B$15:$G$15)</f>
        <v>9.3048394471400826</v>
      </c>
      <c r="K306" s="10">
        <f ca="1">SUMPRODUCT($A306:$F306,Results!$B$16:$G$16)</f>
        <v>-9.0208701190166494</v>
      </c>
      <c r="L306" s="10">
        <f ca="1">SUMPRODUCT($A306:$F306,Results!$B$17:$G$17)</f>
        <v>-1.8718406899101871</v>
      </c>
      <c r="M306" s="10">
        <f ca="1">SUMPRODUCT($A306:$F306,Results!$B$18:$G$18)</f>
        <v>-12.606047137044159</v>
      </c>
      <c r="N306" s="10">
        <f ca="1">SUMPRODUCT($A306:$F306,Results!$B$19:$G$19)</f>
        <v>4.5641695948062342</v>
      </c>
      <c r="O306" s="10">
        <f ca="1">SUMPRODUCT($A306:$F306,Results!$B$20:$G$20)</f>
        <v>-15.737276330442361</v>
      </c>
      <c r="P306" s="10" cm="1">
        <f t="array" aca="1" ref="P306" ca="1">SUMPRODUCT(J306:O306,TRANSPOSE(BL$20:BL$25))+$AD$20-$BL$27</f>
        <v>-35.239471995512368</v>
      </c>
      <c r="Q306" s="10" cm="1">
        <f t="array" aca="1" ref="Q306" ca="1">SUMPRODUCT(J306:O306,TRANSPOSE(ES$20:ES$25))+$AD$20-$ES$27</f>
        <v>-38.644781240119372</v>
      </c>
      <c r="R306" s="10">
        <f ca="1">I306-Results!$E$5*H306</f>
        <v>-42.820701553759619</v>
      </c>
      <c r="S306" s="10" cm="1">
        <f t="array" aca="1" ref="S306" ca="1">SUMPRODUCT(J306:O306,TRANSPOSE(AR$28:AR$33))+$AD$20-$AC$26</f>
        <v>-24.384952858493115</v>
      </c>
      <c r="T306" s="10">
        <f ca="1">SUMPRODUCT(J306:O306,Results!K$9:P$9)</f>
        <v>-43.498665167778022</v>
      </c>
      <c r="U306" s="10">
        <f ca="1">SUMPRODUCT(J306:O306,Results!K$9:P$9)+$AD$20-$AC$31</f>
        <v>-43.428069856625683</v>
      </c>
      <c r="V306" s="10">
        <f t="shared" ca="1" si="38"/>
        <v>-42.224677997726381</v>
      </c>
      <c r="W306" s="10">
        <f t="shared" ca="1" si="33"/>
        <v>-38.819368753119377</v>
      </c>
      <c r="X306" s="10">
        <f t="shared" ca="1" si="34"/>
        <v>-34.64344843947913</v>
      </c>
      <c r="Y306" s="10">
        <f t="shared" ca="1" si="35"/>
        <v>-53.079197134745634</v>
      </c>
      <c r="Z306" s="10">
        <f t="shared" ca="1" si="36"/>
        <v>-50.771959741944201</v>
      </c>
      <c r="AA306" s="10">
        <f t="shared" ca="1" si="37"/>
        <v>-34.036080136613066</v>
      </c>
    </row>
    <row r="307" spans="1:27">
      <c r="A307" s="6">
        <f ca="1">LN((RAND()^(-Results!$E$4))-1)</f>
        <v>2.4451417529264416</v>
      </c>
      <c r="B307" s="6">
        <f ca="1">LN((RAND()^(-Results!$E$4))-1)</f>
        <v>0.47555792703149868</v>
      </c>
      <c r="C307" s="6">
        <f ca="1">LN((RAND()^(-Results!$E$4))-1)</f>
        <v>9.3345646417064074</v>
      </c>
      <c r="D307" s="6">
        <f ca="1">LN((RAND()^(-Results!$E$4))-1)</f>
        <v>1.1774531815426879</v>
      </c>
      <c r="E307" s="6">
        <f ca="1">LN((RAND()^(-Results!$E$4))-1)</f>
        <v>-0.65678639625850377</v>
      </c>
      <c r="F307" s="6">
        <f ca="1">LN((RAND()^(-Results!$E$4))-1)</f>
        <v>5.4206777334110345</v>
      </c>
      <c r="G307" s="6">
        <f ca="1">LN((RAND()^(-Results!$E$4))-1)</f>
        <v>-4.1413422983332078</v>
      </c>
      <c r="H307" s="6">
        <f t="shared" ca="1" si="31"/>
        <v>-6.6183748353487619</v>
      </c>
      <c r="I307" s="10">
        <f ca="1">SUMPRODUCT(J307:O307,Results!B$12:G$12)+Results!$E$5*H307</f>
        <v>-125.12429662241341</v>
      </c>
      <c r="J307" s="10">
        <f ca="1">SUMPRODUCT($A307:$F307,Results!$B$15:$G$15)</f>
        <v>33.93522012233489</v>
      </c>
      <c r="K307" s="10">
        <f ca="1">SUMPRODUCT($A307:$F307,Results!$B$16:$G$16)</f>
        <v>-3.9816284337474794</v>
      </c>
      <c r="L307" s="10">
        <f ca="1">SUMPRODUCT($A307:$F307,Results!$B$17:$G$17)</f>
        <v>-14.70281690196024</v>
      </c>
      <c r="M307" s="10">
        <f ca="1">SUMPRODUCT($A307:$F307,Results!$B$18:$G$18)</f>
        <v>-51.5634086914337</v>
      </c>
      <c r="N307" s="10">
        <f ca="1">SUMPRODUCT($A307:$F307,Results!$B$19:$G$19)</f>
        <v>-11.84303911433226</v>
      </c>
      <c r="O307" s="10">
        <f ca="1">SUMPRODUCT($A307:$F307,Results!$B$20:$G$20)</f>
        <v>-20.178988519238011</v>
      </c>
      <c r="P307" s="10" cm="1">
        <f t="array" aca="1" ref="P307" ca="1">SUMPRODUCT(J307:O307,TRANSPOSE(BL$20:BL$25))+$AD$20-$BL$27</f>
        <v>-82.497593202480175</v>
      </c>
      <c r="Q307" s="10" cm="1">
        <f t="array" aca="1" ref="Q307" ca="1">SUMPRODUCT(J307:O307,TRANSPOSE(ES$20:ES$25))+$AD$20-$ES$27</f>
        <v>-89.266430623553759</v>
      </c>
      <c r="R307" s="10">
        <f ca="1">I307-Results!$E$5*H307</f>
        <v>-85.414047610320836</v>
      </c>
      <c r="S307" s="10" cm="1">
        <f t="array" aca="1" ref="S307" ca="1">SUMPRODUCT(J307:O307,TRANSPOSE(AR$28:AR$33))+$AD$20-$AC$26</f>
        <v>-72.445541417291054</v>
      </c>
      <c r="T307" s="10">
        <f ca="1">SUMPRODUCT(J307:O307,Results!K$9:P$9)</f>
        <v>-88.772502101624298</v>
      </c>
      <c r="U307" s="10">
        <f ca="1">SUMPRODUCT(J307:O307,Results!K$9:P$9)+$AD$20-$AC$31</f>
        <v>-88.701906790471966</v>
      </c>
      <c r="V307" s="10">
        <f t="shared" ca="1" si="38"/>
        <v>-42.626703419933236</v>
      </c>
      <c r="W307" s="10">
        <f t="shared" ca="1" si="33"/>
        <v>-35.857865998859651</v>
      </c>
      <c r="X307" s="10">
        <f t="shared" ca="1" si="34"/>
        <v>-39.710249012092575</v>
      </c>
      <c r="Y307" s="10">
        <f t="shared" ca="1" si="35"/>
        <v>-52.678755205122357</v>
      </c>
      <c r="Z307" s="10">
        <f t="shared" ca="1" si="36"/>
        <v>-98.432106371118863</v>
      </c>
      <c r="AA307" s="10">
        <f t="shared" ca="1" si="37"/>
        <v>-36.422389831941445</v>
      </c>
    </row>
    <row r="308" spans="1:27">
      <c r="A308" s="6">
        <f ca="1">LN((RAND()^(-Results!$E$4))-1)</f>
        <v>1.3302143583603132</v>
      </c>
      <c r="B308" s="6">
        <f ca="1">LN((RAND()^(-Results!$E$4))-1)</f>
        <v>3.880304627847174</v>
      </c>
      <c r="C308" s="6">
        <f ca="1">LN((RAND()^(-Results!$E$4))-1)</f>
        <v>0.93161484673307859</v>
      </c>
      <c r="D308" s="6">
        <f ca="1">LN((RAND()^(-Results!$E$4))-1)</f>
        <v>3.4452013189957533</v>
      </c>
      <c r="E308" s="6">
        <f ca="1">LN((RAND()^(-Results!$E$4))-1)</f>
        <v>8.5463048525527263</v>
      </c>
      <c r="F308" s="6">
        <f ca="1">LN((RAND()^(-Results!$E$4))-1)</f>
        <v>4.856493455486298</v>
      </c>
      <c r="G308" s="6">
        <f ca="1">LN((RAND()^(-Results!$E$4))-1)</f>
        <v>6.7058549732526105</v>
      </c>
      <c r="H308" s="6">
        <f t="shared" ca="1" si="31"/>
        <v>4.2288224362370563</v>
      </c>
      <c r="I308" s="10">
        <f ca="1">SUMPRODUCT(J308:O308,Results!B$12:G$12)+Results!$E$5*H308</f>
        <v>7.9223489231329225</v>
      </c>
      <c r="J308" s="10">
        <f ca="1">SUMPRODUCT($A308:$F308,Results!$B$15:$G$15)</f>
        <v>12.15913417175517</v>
      </c>
      <c r="K308" s="10">
        <f ca="1">SUMPRODUCT($A308:$F308,Results!$B$16:$G$16)</f>
        <v>-8.8090181347630399</v>
      </c>
      <c r="L308" s="10">
        <f ca="1">SUMPRODUCT($A308:$F308,Results!$B$17:$G$17)</f>
        <v>-2.0001474113573936</v>
      </c>
      <c r="M308" s="10">
        <f ca="1">SUMPRODUCT($A308:$F308,Results!$B$18:$G$18)</f>
        <v>-7.5032500734456216</v>
      </c>
      <c r="N308" s="10">
        <f ca="1">SUMPRODUCT($A308:$F308,Results!$B$19:$G$19)</f>
        <v>-2.3963349051213307</v>
      </c>
      <c r="O308" s="10">
        <f ca="1">SUMPRODUCT($A308:$F308,Results!$B$20:$G$20)</f>
        <v>-35.714607742903695</v>
      </c>
      <c r="P308" s="10" cm="1">
        <f t="array" aca="1" ref="P308" ca="1">SUMPRODUCT(J308:O308,TRANSPOSE(BL$20:BL$25))+$AD$20-$BL$27</f>
        <v>-17.836860170269787</v>
      </c>
      <c r="Q308" s="10" cm="1">
        <f t="array" aca="1" ref="Q308" ca="1">SUMPRODUCT(J308:O308,TRANSPOSE(ES$20:ES$25))+$AD$20-$ES$27</f>
        <v>-14.178897326628878</v>
      </c>
      <c r="R308" s="10">
        <f ca="1">I308-Results!$E$5*H308</f>
        <v>-17.450585694289416</v>
      </c>
      <c r="S308" s="10" cm="1">
        <f t="array" aca="1" ref="S308" ca="1">SUMPRODUCT(J308:O308,TRANSPOSE(AR$28:AR$33))+$AD$20-$AC$26</f>
        <v>-25.359676635740207</v>
      </c>
      <c r="T308" s="10">
        <f ca="1">SUMPRODUCT(J308:O308,Results!K$9:P$9)</f>
        <v>-16.463144616831588</v>
      </c>
      <c r="U308" s="10">
        <f ca="1">SUMPRODUCT(J308:O308,Results!K$9:P$9)+$AD$20-$AC$31</f>
        <v>-16.39254930567925</v>
      </c>
      <c r="V308" s="10">
        <f t="shared" ca="1" si="38"/>
        <v>25.75920909340271</v>
      </c>
      <c r="W308" s="10">
        <f t="shared" ca="1" si="33"/>
        <v>22.1012462497618</v>
      </c>
      <c r="X308" s="10">
        <f t="shared" ca="1" si="34"/>
        <v>25.372934617422338</v>
      </c>
      <c r="Y308" s="10">
        <f t="shared" ca="1" si="35"/>
        <v>33.28202555887313</v>
      </c>
      <c r="Z308" s="10">
        <f t="shared" ca="1" si="36"/>
        <v>34.614539174427463</v>
      </c>
      <c r="AA308" s="10">
        <f t="shared" ca="1" si="37"/>
        <v>24.314898228812172</v>
      </c>
    </row>
    <row r="309" spans="1:27">
      <c r="A309" s="6">
        <f ca="1">LN((RAND()^(-Results!$E$4))-1)</f>
        <v>2.0171998442242933</v>
      </c>
      <c r="B309" s="6">
        <f ca="1">LN((RAND()^(-Results!$E$4))-1)</f>
        <v>1.002420289364695</v>
      </c>
      <c r="C309" s="6">
        <f ca="1">LN((RAND()^(-Results!$E$4))-1)</f>
        <v>3.1147537862923524</v>
      </c>
      <c r="D309" s="6">
        <f ca="1">LN((RAND()^(-Results!$E$4))-1)</f>
        <v>4.8945734269556258</v>
      </c>
      <c r="E309" s="6">
        <f ca="1">LN((RAND()^(-Results!$E$4))-1)</f>
        <v>-1.3399452496754647</v>
      </c>
      <c r="F309" s="6">
        <f ca="1">LN((RAND()^(-Results!$E$4))-1)</f>
        <v>1.2669577552717279</v>
      </c>
      <c r="G309" s="6">
        <f ca="1">LN((RAND()^(-Results!$E$4))-1)</f>
        <v>1.8611438949119552</v>
      </c>
      <c r="H309" s="6">
        <f t="shared" ca="1" si="31"/>
        <v>-0.6158886421035985</v>
      </c>
      <c r="I309" s="10">
        <f ca="1">SUMPRODUCT(J309:O309,Results!B$12:G$12)+Results!$E$5*H309</f>
        <v>-17.618333826888069</v>
      </c>
      <c r="J309" s="10">
        <f ca="1">SUMPRODUCT($A309:$F309,Results!$B$15:$G$15)</f>
        <v>11.981744125248269</v>
      </c>
      <c r="K309" s="10">
        <f ca="1">SUMPRODUCT($A309:$F309,Results!$B$16:$G$16)</f>
        <v>-1.524290641400275</v>
      </c>
      <c r="L309" s="10">
        <f ca="1">SUMPRODUCT($A309:$F309,Results!$B$17:$G$17)</f>
        <v>-1.829434438928347</v>
      </c>
      <c r="M309" s="10">
        <f ca="1">SUMPRODUCT($A309:$F309,Results!$B$18:$G$18)</f>
        <v>-18.974071211438833</v>
      </c>
      <c r="N309" s="10">
        <f ca="1">SUMPRODUCT($A309:$F309,Results!$B$19:$G$19)</f>
        <v>-14.362247899184075</v>
      </c>
      <c r="O309" s="10">
        <f ca="1">SUMPRODUCT($A309:$F309,Results!$B$20:$G$20)</f>
        <v>-17.709735177303209</v>
      </c>
      <c r="P309" s="10" cm="1">
        <f t="array" aca="1" ref="P309" ca="1">SUMPRODUCT(J309:O309,TRANSPOSE(BL$20:BL$25))+$AD$20-$BL$27</f>
        <v>-14.650097733974128</v>
      </c>
      <c r="Q309" s="10" cm="1">
        <f t="array" aca="1" ref="Q309" ca="1">SUMPRODUCT(J309:O309,TRANSPOSE(ES$20:ES$25))+$AD$20-$ES$27</f>
        <v>-15.085511105711539</v>
      </c>
      <c r="R309" s="10">
        <f ca="1">I309-Results!$E$5*H309</f>
        <v>-13.923001974266478</v>
      </c>
      <c r="S309" s="10" cm="1">
        <f t="array" aca="1" ref="S309" ca="1">SUMPRODUCT(J309:O309,TRANSPOSE(AR$28:AR$33))+$AD$20-$AC$26</f>
        <v>-20.499468760996969</v>
      </c>
      <c r="T309" s="10">
        <f ca="1">SUMPRODUCT(J309:O309,Results!K$9:P$9)</f>
        <v>-13.404013406447849</v>
      </c>
      <c r="U309" s="10">
        <f ca="1">SUMPRODUCT(J309:O309,Results!K$9:P$9)+$AD$20-$AC$31</f>
        <v>-13.33341809529551</v>
      </c>
      <c r="V309" s="10">
        <f t="shared" ca="1" si="38"/>
        <v>-2.9682360929139406</v>
      </c>
      <c r="W309" s="10">
        <f t="shared" ca="1" si="33"/>
        <v>-2.5328227211765295</v>
      </c>
      <c r="X309" s="10">
        <f t="shared" ca="1" si="34"/>
        <v>-3.6953318526215906</v>
      </c>
      <c r="Y309" s="10">
        <f t="shared" ca="1" si="35"/>
        <v>2.8811349341088999</v>
      </c>
      <c r="Z309" s="10">
        <f t="shared" ca="1" si="36"/>
        <v>9.0738564244064754</v>
      </c>
      <c r="AA309" s="10">
        <f t="shared" ca="1" si="37"/>
        <v>-4.2849157315925588</v>
      </c>
    </row>
    <row r="310" spans="1:27">
      <c r="A310" s="6">
        <f ca="1">LN((RAND()^(-Results!$E$4))-1)</f>
        <v>6.3661948617839608</v>
      </c>
      <c r="B310" s="6">
        <f ca="1">LN((RAND()^(-Results!$E$4))-1)</f>
        <v>2.658646940565693</v>
      </c>
      <c r="C310" s="6">
        <f ca="1">LN((RAND()^(-Results!$E$4))-1)</f>
        <v>-3.3108220415159151</v>
      </c>
      <c r="D310" s="6">
        <f ca="1">LN((RAND()^(-Results!$E$4))-1)</f>
        <v>5.6539398211608916</v>
      </c>
      <c r="E310" s="6">
        <f ca="1">LN((RAND()^(-Results!$E$4))-1)</f>
        <v>2.716297306226608</v>
      </c>
      <c r="F310" s="6">
        <f ca="1">LN((RAND()^(-Results!$E$4))-1)</f>
        <v>-0.70036695355715184</v>
      </c>
      <c r="G310" s="6">
        <f ca="1">LN((RAND()^(-Results!$E$4))-1)</f>
        <v>0.16139544030849853</v>
      </c>
      <c r="H310" s="6">
        <f t="shared" ca="1" si="31"/>
        <v>-2.315637096707055</v>
      </c>
      <c r="I310" s="10">
        <f ca="1">SUMPRODUCT(J310:O310,Results!B$12:G$12)+Results!$E$5*H310</f>
        <v>9.9139442840403973</v>
      </c>
      <c r="J310" s="10">
        <f ca="1">SUMPRODUCT($A310:$F310,Results!$B$15:$G$15)</f>
        <v>-15.817492042941989</v>
      </c>
      <c r="K310" s="10">
        <f ca="1">SUMPRODUCT($A310:$F310,Results!$B$16:$G$16)</f>
        <v>-15.71888159630811</v>
      </c>
      <c r="L310" s="10">
        <f ca="1">SUMPRODUCT($A310:$F310,Results!$B$17:$G$17)</f>
        <v>13.409945541380315</v>
      </c>
      <c r="M310" s="10">
        <f ca="1">SUMPRODUCT($A310:$F310,Results!$B$18:$G$18)</f>
        <v>15.604477660937011</v>
      </c>
      <c r="N310" s="10">
        <f ca="1">SUMPRODUCT($A310:$F310,Results!$B$19:$G$19)</f>
        <v>-1.5406291937425991</v>
      </c>
      <c r="O310" s="10">
        <f ca="1">SUMPRODUCT($A310:$F310,Results!$B$20:$G$20)</f>
        <v>-17.934080495152983</v>
      </c>
      <c r="P310" s="10" cm="1">
        <f t="array" aca="1" ref="P310" ca="1">SUMPRODUCT(J310:O310,TRANSPOSE(BL$20:BL$25))+$AD$20-$BL$27</f>
        <v>26.913367856387559</v>
      </c>
      <c r="Q310" s="10" cm="1">
        <f t="array" aca="1" ref="Q310" ca="1">SUMPRODUCT(J310:O310,TRANSPOSE(ES$20:ES$25))+$AD$20-$ES$27</f>
        <v>28.914579015142841</v>
      </c>
      <c r="R310" s="10">
        <f ca="1">I310-Results!$E$5*H310</f>
        <v>23.807766864282726</v>
      </c>
      <c r="S310" s="10" cm="1">
        <f t="array" aca="1" ref="S310" ca="1">SUMPRODUCT(J310:O310,TRANSPOSE(AR$28:AR$33))+$AD$20-$AC$26</f>
        <v>24.873792479879928</v>
      </c>
      <c r="T310" s="10">
        <f ca="1">SUMPRODUCT(J310:O310,Results!K$9:P$9)</f>
        <v>28.18804524897984</v>
      </c>
      <c r="U310" s="10">
        <f ca="1">SUMPRODUCT(J310:O310,Results!K$9:P$9)+$AD$20-$AC$31</f>
        <v>28.258640560132179</v>
      </c>
      <c r="V310" s="10">
        <f t="shared" ca="1" si="38"/>
        <v>-16.999423572347162</v>
      </c>
      <c r="W310" s="10">
        <f t="shared" ca="1" si="33"/>
        <v>-19.000634731102444</v>
      </c>
      <c r="X310" s="10">
        <f t="shared" ca="1" si="34"/>
        <v>-13.893822580242329</v>
      </c>
      <c r="Y310" s="10">
        <f t="shared" ca="1" si="35"/>
        <v>-14.95984819583953</v>
      </c>
      <c r="Z310" s="10">
        <f t="shared" ca="1" si="36"/>
        <v>36.606134535334945</v>
      </c>
      <c r="AA310" s="10">
        <f t="shared" ca="1" si="37"/>
        <v>-18.344696276091781</v>
      </c>
    </row>
    <row r="311" spans="1:27">
      <c r="A311" s="6">
        <f ca="1">LN((RAND()^(-Results!$E$4))-1)</f>
        <v>3.0401238169335683</v>
      </c>
      <c r="B311" s="6">
        <f ca="1">LN((RAND()^(-Results!$E$4))-1)</f>
        <v>9.2820202256453861</v>
      </c>
      <c r="C311" s="6">
        <f ca="1">LN((RAND()^(-Results!$E$4))-1)</f>
        <v>-0.46909043320085936</v>
      </c>
      <c r="D311" s="6">
        <f ca="1">LN((RAND()^(-Results!$E$4))-1)</f>
        <v>1.3177041055183956</v>
      </c>
      <c r="E311" s="6">
        <f ca="1">LN((RAND()^(-Results!$E$4))-1)</f>
        <v>-0.77968780745366439</v>
      </c>
      <c r="F311" s="6">
        <f ca="1">LN((RAND()^(-Results!$E$4))-1)</f>
        <v>-0.75886995559065817</v>
      </c>
      <c r="G311" s="6">
        <f ca="1">LN((RAND()^(-Results!$E$4))-1)</f>
        <v>3.2909495576619054</v>
      </c>
      <c r="H311" s="6">
        <f t="shared" ca="1" si="31"/>
        <v>0.81391702064635174</v>
      </c>
      <c r="I311" s="10">
        <f ca="1">SUMPRODUCT(J311:O311,Results!B$12:G$12)+Results!$E$5*H311</f>
        <v>5.7766735993829341</v>
      </c>
      <c r="J311" s="10">
        <f ca="1">SUMPRODUCT($A311:$F311,Results!$B$15:$G$15)</f>
        <v>-17.742641237354398</v>
      </c>
      <c r="K311" s="10">
        <f ca="1">SUMPRODUCT($A311:$F311,Results!$B$16:$G$16)</f>
        <v>-19.869664133917166</v>
      </c>
      <c r="L311" s="10">
        <f ca="1">SUMPRODUCT($A311:$F311,Results!$B$17:$G$17)</f>
        <v>-1.5908225648958378</v>
      </c>
      <c r="M311" s="10">
        <f ca="1">SUMPRODUCT($A311:$F311,Results!$B$18:$G$18)</f>
        <v>-17.082381074410357</v>
      </c>
      <c r="N311" s="10">
        <f ca="1">SUMPRODUCT($A311:$F311,Results!$B$19:$G$19)</f>
        <v>-4.9604169519051391</v>
      </c>
      <c r="O311" s="10">
        <f ca="1">SUMPRODUCT($A311:$F311,Results!$B$20:$G$20)</f>
        <v>-23.18925623679532</v>
      </c>
      <c r="P311" s="10" cm="1">
        <f t="array" aca="1" ref="P311" ca="1">SUMPRODUCT(J311:O311,TRANSPOSE(BL$20:BL$25))+$AD$20-$BL$27</f>
        <v>-10.254361366806933</v>
      </c>
      <c r="Q311" s="10" cm="1">
        <f t="array" aca="1" ref="Q311" ca="1">SUMPRODUCT(J311:O311,TRANSPOSE(ES$20:ES$25))+$AD$20-$ES$27</f>
        <v>-2.8376037764627675</v>
      </c>
      <c r="R311" s="10">
        <f ca="1">I311-Results!$E$5*H311</f>
        <v>0.89317147550482368</v>
      </c>
      <c r="S311" s="10" cm="1">
        <f t="array" aca="1" ref="S311" ca="1">SUMPRODUCT(J311:O311,TRANSPOSE(AR$28:AR$33))+$AD$20-$AC$26</f>
        <v>-15.940435634569475</v>
      </c>
      <c r="T311" s="10">
        <f ca="1">SUMPRODUCT(J311:O311,Results!K$9:P$9)</f>
        <v>1.4326538336311563</v>
      </c>
      <c r="U311" s="10">
        <f ca="1">SUMPRODUCT(J311:O311,Results!K$9:P$9)+$AD$20-$AC$31</f>
        <v>1.5032491447834957</v>
      </c>
      <c r="V311" s="10">
        <f t="shared" ca="1" si="38"/>
        <v>16.031034966189868</v>
      </c>
      <c r="W311" s="10">
        <f t="shared" ca="1" si="33"/>
        <v>8.6142773758457025</v>
      </c>
      <c r="X311" s="10">
        <f t="shared" ca="1" si="34"/>
        <v>4.8835021238781104</v>
      </c>
      <c r="Y311" s="10">
        <f t="shared" ca="1" si="35"/>
        <v>21.71710923395241</v>
      </c>
      <c r="Z311" s="10">
        <f t="shared" ca="1" si="36"/>
        <v>32.468863850677479</v>
      </c>
      <c r="AA311" s="10">
        <f t="shared" ca="1" si="37"/>
        <v>4.2734244545994384</v>
      </c>
    </row>
    <row r="312" spans="1:27">
      <c r="A312" s="6">
        <f ca="1">LN((RAND()^(-Results!$E$4))-1)</f>
        <v>2.4344421325609784</v>
      </c>
      <c r="B312" s="6">
        <f ca="1">LN((RAND()^(-Results!$E$4))-1)</f>
        <v>2.2411596003046959</v>
      </c>
      <c r="C312" s="6">
        <f ca="1">LN((RAND()^(-Results!$E$4))-1)</f>
        <v>1.4963326055347796</v>
      </c>
      <c r="D312" s="6">
        <f ca="1">LN((RAND()^(-Results!$E$4))-1)</f>
        <v>0.58406015523087185</v>
      </c>
      <c r="E312" s="6">
        <f ca="1">LN((RAND()^(-Results!$E$4))-1)</f>
        <v>7.8818146153327557</v>
      </c>
      <c r="F312" s="6">
        <f ca="1">LN((RAND()^(-Results!$E$4))-1)</f>
        <v>-0.83092855032081625</v>
      </c>
      <c r="G312" s="6">
        <f ca="1">LN((RAND()^(-Results!$E$4))-1)</f>
        <v>4.099702757204243</v>
      </c>
      <c r="H312" s="6">
        <f t="shared" ca="1" si="31"/>
        <v>1.6226702201886893</v>
      </c>
      <c r="I312" s="10">
        <f ca="1">SUMPRODUCT(J312:O312,Results!B$12:G$12)+Results!$E$5*H312</f>
        <v>10.636790171230903</v>
      </c>
      <c r="J312" s="10">
        <f ca="1">SUMPRODUCT($A312:$F312,Results!$B$15:$G$15)</f>
        <v>-8.1367525439419062</v>
      </c>
      <c r="K312" s="10">
        <f ca="1">SUMPRODUCT($A312:$F312,Results!$B$16:$G$16)</f>
        <v>-4.3095177524612041</v>
      </c>
      <c r="L312" s="10">
        <f ca="1">SUMPRODUCT($A312:$F312,Results!$B$17:$G$17)</f>
        <v>3.3986557432339763</v>
      </c>
      <c r="M312" s="10">
        <f ca="1">SUMPRODUCT($A312:$F312,Results!$B$18:$G$18)</f>
        <v>1.252738169675341</v>
      </c>
      <c r="N312" s="10">
        <f ca="1">SUMPRODUCT($A312:$F312,Results!$B$19:$G$19)</f>
        <v>2.9020726206908556</v>
      </c>
      <c r="O312" s="10">
        <f ca="1">SUMPRODUCT($A312:$F312,Results!$B$20:$G$20)</f>
        <v>-8.4956817054347056</v>
      </c>
      <c r="P312" s="10" cm="1">
        <f t="array" aca="1" ref="P312" ca="1">SUMPRODUCT(J312:O312,TRANSPOSE(BL$20:BL$25))+$AD$20-$BL$27</f>
        <v>5.1821834790287333</v>
      </c>
      <c r="Q312" s="10" cm="1">
        <f t="array" aca="1" ref="Q312" ca="1">SUMPRODUCT(J312:O312,TRANSPOSE(ES$20:ES$25))+$AD$20-$ES$27</f>
        <v>6.2445914891091334</v>
      </c>
      <c r="R312" s="10">
        <f ca="1">I312-Results!$E$5*H312</f>
        <v>0.90076885009876762</v>
      </c>
      <c r="S312" s="10" cm="1">
        <f t="array" aca="1" ref="S312" ca="1">SUMPRODUCT(J312:O312,TRANSPOSE(AR$28:AR$33))+$AD$20-$AC$26</f>
        <v>5.7719623542565444</v>
      </c>
      <c r="T312" s="10">
        <f ca="1">SUMPRODUCT(J312:O312,Results!K$9:P$9)</f>
        <v>1.2359837561485936</v>
      </c>
      <c r="U312" s="10">
        <f ca="1">SUMPRODUCT(J312:O312,Results!K$9:P$9)+$AD$20-$AC$31</f>
        <v>1.3065790673009339</v>
      </c>
      <c r="V312" s="10">
        <f t="shared" ca="1" si="38"/>
        <v>5.4546066922021694</v>
      </c>
      <c r="W312" s="10">
        <f t="shared" ca="1" si="33"/>
        <v>4.3921986821217693</v>
      </c>
      <c r="X312" s="10">
        <f t="shared" ca="1" si="34"/>
        <v>9.7360213211321351</v>
      </c>
      <c r="Y312" s="10">
        <f t="shared" ca="1" si="35"/>
        <v>4.8648278169743584</v>
      </c>
      <c r="Z312" s="10">
        <f t="shared" ca="1" si="36"/>
        <v>37.328980422525447</v>
      </c>
      <c r="AA312" s="10">
        <f t="shared" ca="1" si="37"/>
        <v>9.3302111039299689</v>
      </c>
    </row>
    <row r="313" spans="1:27">
      <c r="A313" s="6">
        <f ca="1">LN((RAND()^(-Results!$E$4))-1)</f>
        <v>1.6498242993737451</v>
      </c>
      <c r="B313" s="6">
        <f ca="1">LN((RAND()^(-Results!$E$4))-1)</f>
        <v>1.9725523948242971</v>
      </c>
      <c r="C313" s="6">
        <f ca="1">LN((RAND()^(-Results!$E$4))-1)</f>
        <v>1.8433290949996819</v>
      </c>
      <c r="D313" s="6">
        <f ca="1">LN((RAND()^(-Results!$E$4))-1)</f>
        <v>1.1932145211016387</v>
      </c>
      <c r="E313" s="6">
        <f ca="1">LN((RAND()^(-Results!$E$4))-1)</f>
        <v>2.5555053155476752</v>
      </c>
      <c r="F313" s="6">
        <f ca="1">LN((RAND()^(-Results!$E$4))-1)</f>
        <v>6.1027627522753818</v>
      </c>
      <c r="G313" s="6">
        <f ca="1">LN((RAND()^(-Results!$E$4))-1)</f>
        <v>4.7806583664339781</v>
      </c>
      <c r="H313" s="6">
        <f t="shared" ca="1" si="31"/>
        <v>2.3036258294184244</v>
      </c>
      <c r="I313" s="10">
        <f ca="1">SUMPRODUCT(J313:O313,Results!B$12:G$12)+Results!$E$5*H313</f>
        <v>-32.117619923981977</v>
      </c>
      <c r="J313" s="10">
        <f ca="1">SUMPRODUCT($A313:$F313,Results!$B$15:$G$15)</f>
        <v>19.740380366144105</v>
      </c>
      <c r="K313" s="10">
        <f ca="1">SUMPRODUCT($A313:$F313,Results!$B$16:$G$16)</f>
        <v>-10.688691946902175</v>
      </c>
      <c r="L313" s="10">
        <f ca="1">SUMPRODUCT($A313:$F313,Results!$B$17:$G$17)</f>
        <v>-6.463201823578574</v>
      </c>
      <c r="M313" s="10">
        <f ca="1">SUMPRODUCT($A313:$F313,Results!$B$18:$G$18)</f>
        <v>-18.046364572504672</v>
      </c>
      <c r="N313" s="10">
        <f ca="1">SUMPRODUCT($A313:$F313,Results!$B$19:$G$19)</f>
        <v>-0.73431827563149144</v>
      </c>
      <c r="O313" s="10">
        <f ca="1">SUMPRODUCT($A313:$F313,Results!$B$20:$G$20)</f>
        <v>-25.910287976416342</v>
      </c>
      <c r="P313" s="10" cm="1">
        <f t="array" aca="1" ref="P313" ca="1">SUMPRODUCT(J313:O313,TRANSPOSE(BL$20:BL$25))+$AD$20-$BL$27</f>
        <v>-46.610026955502484</v>
      </c>
      <c r="Q313" s="10" cm="1">
        <f t="array" aca="1" ref="Q313" ca="1">SUMPRODUCT(J313:O313,TRANSPOSE(ES$20:ES$25))+$AD$20-$ES$27</f>
        <v>-47.440329434927349</v>
      </c>
      <c r="R313" s="10">
        <f ca="1">I313-Results!$E$5*H313</f>
        <v>-45.939374900492524</v>
      </c>
      <c r="S313" s="10" cm="1">
        <f t="array" aca="1" ref="S313" ca="1">SUMPRODUCT(J313:O313,TRANSPOSE(AR$28:AR$33))+$AD$20-$AC$26</f>
        <v>-41.612242696360774</v>
      </c>
      <c r="T313" s="10">
        <f ca="1">SUMPRODUCT(J313:O313,Results!K$9:P$9)</f>
        <v>-46.305330341012649</v>
      </c>
      <c r="U313" s="10">
        <f ca="1">SUMPRODUCT(J313:O313,Results!K$9:P$9)+$AD$20-$AC$31</f>
        <v>-46.234735029860317</v>
      </c>
      <c r="V313" s="10">
        <f t="shared" ca="1" si="38"/>
        <v>14.492407031520507</v>
      </c>
      <c r="W313" s="10">
        <f t="shared" ca="1" si="33"/>
        <v>15.322709510945373</v>
      </c>
      <c r="X313" s="10">
        <f t="shared" ca="1" si="34"/>
        <v>13.821754976510547</v>
      </c>
      <c r="Y313" s="10">
        <f t="shared" ca="1" si="35"/>
        <v>9.494622772378797</v>
      </c>
      <c r="Z313" s="10">
        <f t="shared" ca="1" si="36"/>
        <v>-5.4254296726874323</v>
      </c>
      <c r="AA313" s="10">
        <f t="shared" ca="1" si="37"/>
        <v>14.117115105878341</v>
      </c>
    </row>
    <row r="314" spans="1:27">
      <c r="A314" s="6">
        <f ca="1">LN((RAND()^(-Results!$E$4))-1)</f>
        <v>1.537878869682106</v>
      </c>
      <c r="B314" s="6">
        <f ca="1">LN((RAND()^(-Results!$E$4))-1)</f>
        <v>0.47829788642261573</v>
      </c>
      <c r="C314" s="6">
        <f ca="1">LN((RAND()^(-Results!$E$4))-1)</f>
        <v>0.70572030578052602</v>
      </c>
      <c r="D314" s="6">
        <f ca="1">LN((RAND()^(-Results!$E$4))-1)</f>
        <v>0.26286407985239069</v>
      </c>
      <c r="E314" s="6">
        <f ca="1">LN((RAND()^(-Results!$E$4))-1)</f>
        <v>-0.25449806811365461</v>
      </c>
      <c r="F314" s="6">
        <f ca="1">LN((RAND()^(-Results!$E$4))-1)</f>
        <v>1.9889293063580042</v>
      </c>
      <c r="G314" s="6">
        <f ca="1">LN((RAND()^(-Results!$E$4))-1)</f>
        <v>2.8159188961857344</v>
      </c>
      <c r="H314" s="6">
        <f t="shared" ca="1" si="31"/>
        <v>0.33888635917018073</v>
      </c>
      <c r="I314" s="10">
        <f ca="1">SUMPRODUCT(J314:O314,Results!B$12:G$12)+Results!$E$5*H314</f>
        <v>-18.432695149097427</v>
      </c>
      <c r="J314" s="10">
        <f ca="1">SUMPRODUCT($A314:$F314,Results!$B$15:$G$15)</f>
        <v>5.7065256571147511</v>
      </c>
      <c r="K314" s="10">
        <f ca="1">SUMPRODUCT($A314:$F314,Results!$B$16:$G$16)</f>
        <v>-5.8681587277887468</v>
      </c>
      <c r="L314" s="10">
        <f ca="1">SUMPRODUCT($A314:$F314,Results!$B$17:$G$17)</f>
        <v>-1.6638625447720623</v>
      </c>
      <c r="M314" s="10">
        <f ca="1">SUMPRODUCT($A314:$F314,Results!$B$18:$G$18)</f>
        <v>-7.3891177829554575</v>
      </c>
      <c r="N314" s="10">
        <f ca="1">SUMPRODUCT($A314:$F314,Results!$B$19:$G$19)</f>
        <v>0.3033403536408511</v>
      </c>
      <c r="O314" s="10">
        <f ca="1">SUMPRODUCT($A314:$F314,Results!$B$20:$G$20)</f>
        <v>-6.9749519821903911</v>
      </c>
      <c r="P314" s="10" cm="1">
        <f t="array" aca="1" ref="P314" ca="1">SUMPRODUCT(J314:O314,TRANSPOSE(BL$20:BL$25))+$AD$20-$BL$27</f>
        <v>-20.609085661510598</v>
      </c>
      <c r="Q314" s="10" cm="1">
        <f t="array" aca="1" ref="Q314" ca="1">SUMPRODUCT(J314:O314,TRANSPOSE(ES$20:ES$25))+$AD$20-$ES$27</f>
        <v>-21.935104838437965</v>
      </c>
      <c r="R314" s="10">
        <f ca="1">I314-Results!$E$5*H314</f>
        <v>-20.466013304118512</v>
      </c>
      <c r="S314" s="10" cm="1">
        <f t="array" aca="1" ref="S314" ca="1">SUMPRODUCT(J314:O314,TRANSPOSE(AR$28:AR$33))+$AD$20-$AC$26</f>
        <v>-14.263074620001419</v>
      </c>
      <c r="T314" s="10">
        <f ca="1">SUMPRODUCT(J314:O314,Results!K$9:P$9)</f>
        <v>-20.548974682137885</v>
      </c>
      <c r="U314" s="10">
        <f ca="1">SUMPRODUCT(J314:O314,Results!K$9:P$9)+$AD$20-$AC$31</f>
        <v>-20.478379370985547</v>
      </c>
      <c r="V314" s="10">
        <f t="shared" ca="1" si="38"/>
        <v>2.1763905124131711</v>
      </c>
      <c r="W314" s="10">
        <f t="shared" ca="1" si="33"/>
        <v>3.5024096893405385</v>
      </c>
      <c r="X314" s="10">
        <f t="shared" ca="1" si="34"/>
        <v>2.0333181550210853</v>
      </c>
      <c r="Y314" s="10">
        <f t="shared" ca="1" si="35"/>
        <v>-4.169620529096008</v>
      </c>
      <c r="Z314" s="10">
        <f t="shared" ca="1" si="36"/>
        <v>8.2594951021971177</v>
      </c>
      <c r="AA314" s="10">
        <f t="shared" ca="1" si="37"/>
        <v>2.0456842218881199</v>
      </c>
    </row>
    <row r="315" spans="1:27">
      <c r="A315" s="6">
        <f ca="1">LN((RAND()^(-Results!$E$4))-1)</f>
        <v>2.4363847574903414</v>
      </c>
      <c r="B315" s="6">
        <f ca="1">LN((RAND()^(-Results!$E$4))-1)</f>
        <v>-1.6292029257627607</v>
      </c>
      <c r="C315" s="6">
        <f ca="1">LN((RAND()^(-Results!$E$4))-1)</f>
        <v>-0.91233406447844156</v>
      </c>
      <c r="D315" s="6">
        <f ca="1">LN((RAND()^(-Results!$E$4))-1)</f>
        <v>1.7264880833560665</v>
      </c>
      <c r="E315" s="6">
        <f ca="1">LN((RAND()^(-Results!$E$4))-1)</f>
        <v>-0.55106715925019412</v>
      </c>
      <c r="F315" s="6">
        <f ca="1">LN((RAND()^(-Results!$E$4))-1)</f>
        <v>12.784605381705719</v>
      </c>
      <c r="G315" s="6">
        <f ca="1">LN((RAND()^(-Results!$E$4))-1)</f>
        <v>5.4340010384455146</v>
      </c>
      <c r="H315" s="6">
        <f t="shared" ca="1" si="31"/>
        <v>2.9569685014299609</v>
      </c>
      <c r="I315" s="10">
        <f ca="1">SUMPRODUCT(J315:O315,Results!B$12:G$12)+Results!$E$5*H315</f>
        <v>-60.716633828474606</v>
      </c>
      <c r="J315" s="10">
        <f ca="1">SUMPRODUCT($A315:$F315,Results!$B$15:$G$15)</f>
        <v>41.946300117377291</v>
      </c>
      <c r="K315" s="10">
        <f ca="1">SUMPRODUCT($A315:$F315,Results!$B$16:$G$16)</f>
        <v>-17.502701183961971</v>
      </c>
      <c r="L315" s="10">
        <f ca="1">SUMPRODUCT($A315:$F315,Results!$B$17:$G$17)</f>
        <v>-7.5094193734522365</v>
      </c>
      <c r="M315" s="10">
        <f ca="1">SUMPRODUCT($A315:$F315,Results!$B$18:$G$18)</f>
        <v>-12.659011331592829</v>
      </c>
      <c r="N315" s="10">
        <f ca="1">SUMPRODUCT($A315:$F315,Results!$B$19:$G$19)</f>
        <v>4.9181986585368227</v>
      </c>
      <c r="O315" s="10">
        <f ca="1">SUMPRODUCT($A315:$F315,Results!$B$20:$G$20)</f>
        <v>-34.175093776830543</v>
      </c>
      <c r="P315" s="10" cm="1">
        <f t="array" aca="1" ref="P315" ca="1">SUMPRODUCT(J315:O315,TRANSPOSE(BL$20:BL$25))+$AD$20-$BL$27</f>
        <v>-76.933501234438921</v>
      </c>
      <c r="Q315" s="10" cm="1">
        <f t="array" aca="1" ref="Q315" ca="1">SUMPRODUCT(J315:O315,TRANSPOSE(ES$20:ES$25))+$AD$20-$ES$27</f>
        <v>-82.29191294505911</v>
      </c>
      <c r="R315" s="10">
        <f ca="1">I315-Results!$E$5*H315</f>
        <v>-78.458444837054373</v>
      </c>
      <c r="S315" s="10" cm="1">
        <f t="array" aca="1" ref="S315" ca="1">SUMPRODUCT(J315:O315,TRANSPOSE(AR$28:AR$33))+$AD$20-$AC$26</f>
        <v>-60.282865286067157</v>
      </c>
      <c r="T315" s="10">
        <f ca="1">SUMPRODUCT(J315:O315,Results!K$9:P$9)</f>
        <v>-77.647832363493592</v>
      </c>
      <c r="U315" s="10">
        <f ca="1">SUMPRODUCT(J315:O315,Results!K$9:P$9)+$AD$20-$AC$31</f>
        <v>-77.57723705234126</v>
      </c>
      <c r="V315" s="10">
        <f t="shared" ca="1" si="38"/>
        <v>16.216867405964315</v>
      </c>
      <c r="W315" s="10">
        <f t="shared" ca="1" si="33"/>
        <v>21.575279116584504</v>
      </c>
      <c r="X315" s="10">
        <f t="shared" ca="1" si="34"/>
        <v>17.741811008579766</v>
      </c>
      <c r="Y315" s="10">
        <f t="shared" ca="1" si="35"/>
        <v>-0.43376854240744933</v>
      </c>
      <c r="Z315" s="10">
        <f t="shared" ca="1" si="36"/>
        <v>-34.024443577180065</v>
      </c>
      <c r="AA315" s="10">
        <f t="shared" ca="1" si="37"/>
        <v>16.860603223866654</v>
      </c>
    </row>
    <row r="316" spans="1:27">
      <c r="A316" s="6">
        <f ca="1">LN((RAND()^(-Results!$E$4))-1)</f>
        <v>1.3307673650951852</v>
      </c>
      <c r="B316" s="6">
        <f ca="1">LN((RAND()^(-Results!$E$4))-1)</f>
        <v>2.810545802670283</v>
      </c>
      <c r="C316" s="6">
        <f ca="1">LN((RAND()^(-Results!$E$4))-1)</f>
        <v>6.1961949109724115</v>
      </c>
      <c r="D316" s="6">
        <f ca="1">LN((RAND()^(-Results!$E$4))-1)</f>
        <v>1.5068667917566028</v>
      </c>
      <c r="E316" s="6">
        <f ca="1">LN((RAND()^(-Results!$E$4))-1)</f>
        <v>-0.56784544025140293</v>
      </c>
      <c r="F316" s="6">
        <f ca="1">LN((RAND()^(-Results!$E$4))-1)</f>
        <v>5.1693844720239897</v>
      </c>
      <c r="G316" s="6">
        <f ca="1">LN((RAND()^(-Results!$E$4))-1)</f>
        <v>1.6023812629994643</v>
      </c>
      <c r="H316" s="6">
        <f t="shared" ca="1" si="31"/>
        <v>-0.87465127401608944</v>
      </c>
      <c r="I316" s="10">
        <f ca="1">SUMPRODUCT(J316:O316,Results!B$12:G$12)+Results!$E$5*H316</f>
        <v>-68.482049096562676</v>
      </c>
      <c r="J316" s="10">
        <f ca="1">SUMPRODUCT($A316:$F316,Results!$B$15:$G$15)</f>
        <v>25.868073566540517</v>
      </c>
      <c r="K316" s="10">
        <f ca="1">SUMPRODUCT($A316:$F316,Results!$B$16:$G$16)</f>
        <v>-7.0158079474115542</v>
      </c>
      <c r="L316" s="10">
        <f ca="1">SUMPRODUCT($A316:$F316,Results!$B$17:$G$17)</f>
        <v>-12.983968567820956</v>
      </c>
      <c r="M316" s="10">
        <f ca="1">SUMPRODUCT($A316:$F316,Results!$B$18:$G$18)</f>
        <v>-42.162495730716657</v>
      </c>
      <c r="N316" s="10">
        <f ca="1">SUMPRODUCT($A316:$F316,Results!$B$19:$G$19)</f>
        <v>-10.685109652003986</v>
      </c>
      <c r="O316" s="10">
        <f ca="1">SUMPRODUCT($A316:$F316,Results!$B$20:$G$20)</f>
        <v>-25.725857149003613</v>
      </c>
      <c r="P316" s="10" cm="1">
        <f t="array" aca="1" ref="P316" ca="1">SUMPRODUCT(J316:O316,TRANSPOSE(BL$20:BL$25))+$AD$20-$BL$27</f>
        <v>-65.985197445093803</v>
      </c>
      <c r="Q316" s="10" cm="1">
        <f t="array" aca="1" ref="Q316" ca="1">SUMPRODUCT(J316:O316,TRANSPOSE(ES$20:ES$25))+$AD$20-$ES$27</f>
        <v>-67.898494839778309</v>
      </c>
      <c r="R316" s="10">
        <f ca="1">I316-Results!$E$5*H316</f>
        <v>-63.23414145246614</v>
      </c>
      <c r="S316" s="10" cm="1">
        <f t="array" aca="1" ref="S316" ca="1">SUMPRODUCT(J316:O316,TRANSPOSE(AR$28:AR$33))+$AD$20-$AC$26</f>
        <v>-63.150094059126268</v>
      </c>
      <c r="T316" s="10">
        <f ca="1">SUMPRODUCT(J316:O316,Results!K$9:P$9)</f>
        <v>-65.520601174061881</v>
      </c>
      <c r="U316" s="10">
        <f ca="1">SUMPRODUCT(J316:O316,Results!K$9:P$9)+$AD$20-$AC$31</f>
        <v>-65.450005862909549</v>
      </c>
      <c r="V316" s="10">
        <f t="shared" ca="1" si="38"/>
        <v>-2.496851651468873</v>
      </c>
      <c r="W316" s="10">
        <f t="shared" ca="1" si="33"/>
        <v>-0.58355425678436745</v>
      </c>
      <c r="X316" s="10">
        <f t="shared" ca="1" si="34"/>
        <v>-5.2479076440965358</v>
      </c>
      <c r="Y316" s="10">
        <f t="shared" ca="1" si="35"/>
        <v>-5.3319550374364084</v>
      </c>
      <c r="Z316" s="10">
        <f t="shared" ca="1" si="36"/>
        <v>-41.789858845268128</v>
      </c>
      <c r="AA316" s="10">
        <f t="shared" ca="1" si="37"/>
        <v>-3.0320432336531269</v>
      </c>
    </row>
    <row r="317" spans="1:27">
      <c r="A317" s="6">
        <f ca="1">LN((RAND()^(-Results!$E$4))-1)</f>
        <v>8.4814352980259038</v>
      </c>
      <c r="B317" s="6">
        <f ca="1">LN((RAND()^(-Results!$E$4))-1)</f>
        <v>1.7091212804939395</v>
      </c>
      <c r="C317" s="6">
        <f ca="1">LN((RAND()^(-Results!$E$4))-1)</f>
        <v>1.5219445808266474</v>
      </c>
      <c r="D317" s="6">
        <f ca="1">LN((RAND()^(-Results!$E$4))-1)</f>
        <v>1.3765228044094047</v>
      </c>
      <c r="E317" s="6">
        <f ca="1">LN((RAND()^(-Results!$E$4))-1)</f>
        <v>2.6077997358711578</v>
      </c>
      <c r="F317" s="6">
        <f ca="1">LN((RAND()^(-Results!$E$4))-1)</f>
        <v>3.6995239710392998</v>
      </c>
      <c r="G317" s="6">
        <f ca="1">LN((RAND()^(-Results!$E$4))-1)</f>
        <v>-3.0439110286265221</v>
      </c>
      <c r="H317" s="6">
        <f t="shared" ca="1" si="31"/>
        <v>-5.5209435656420762</v>
      </c>
      <c r="I317" s="10">
        <f ca="1">SUMPRODUCT(J317:O317,Results!B$12:G$12)+Results!$E$5*H317</f>
        <v>-83.874611231057344</v>
      </c>
      <c r="J317" s="10">
        <f ca="1">SUMPRODUCT($A317:$F317,Results!$B$15:$G$15)</f>
        <v>2.1432572907578642</v>
      </c>
      <c r="K317" s="10">
        <f ca="1">SUMPRODUCT($A317:$F317,Results!$B$16:$G$16)</f>
        <v>-23.592080259374423</v>
      </c>
      <c r="L317" s="10">
        <f ca="1">SUMPRODUCT($A317:$F317,Results!$B$17:$G$17)</f>
        <v>3.3397778422300473</v>
      </c>
      <c r="M317" s="10">
        <f ca="1">SUMPRODUCT($A317:$F317,Results!$B$18:$G$18)</f>
        <v>-11.215151285568128</v>
      </c>
      <c r="N317" s="10">
        <f ca="1">SUMPRODUCT($A317:$F317,Results!$B$19:$G$19)</f>
        <v>5.7176049935858178</v>
      </c>
      <c r="O317" s="10">
        <f ca="1">SUMPRODUCT($A317:$F317,Results!$B$20:$G$20)</f>
        <v>-17.538669295033802</v>
      </c>
      <c r="P317" s="10" cm="1">
        <f t="array" aca="1" ref="P317" ca="1">SUMPRODUCT(J317:O317,TRANSPOSE(BL$20:BL$25))+$AD$20-$BL$27</f>
        <v>-42.181590787014265</v>
      </c>
      <c r="Q317" s="10" cm="1">
        <f t="array" aca="1" ref="Q317" ca="1">SUMPRODUCT(J317:O317,TRANSPOSE(ES$20:ES$25))+$AD$20-$ES$27</f>
        <v>-48.008329237031376</v>
      </c>
      <c r="R317" s="10">
        <f ca="1">I317-Results!$E$5*H317</f>
        <v>-50.74894983720489</v>
      </c>
      <c r="S317" s="10" cm="1">
        <f t="array" aca="1" ref="S317" ca="1">SUMPRODUCT(J317:O317,TRANSPOSE(AR$28:AR$33))+$AD$20-$AC$26</f>
        <v>-21.432815513054187</v>
      </c>
      <c r="T317" s="10">
        <f ca="1">SUMPRODUCT(J317:O317,Results!K$9:P$9)</f>
        <v>-49.604391523322946</v>
      </c>
      <c r="U317" s="10">
        <f ca="1">SUMPRODUCT(J317:O317,Results!K$9:P$9)+$AD$20-$AC$31</f>
        <v>-49.533796212170614</v>
      </c>
      <c r="V317" s="10">
        <f t="shared" ca="1" si="38"/>
        <v>-41.693020444043078</v>
      </c>
      <c r="W317" s="10">
        <f t="shared" ca="1" si="33"/>
        <v>-35.866281994025968</v>
      </c>
      <c r="X317" s="10">
        <f t="shared" ca="1" si="34"/>
        <v>-33.125661393852454</v>
      </c>
      <c r="Y317" s="10">
        <f t="shared" ca="1" si="35"/>
        <v>-62.441795718003156</v>
      </c>
      <c r="Z317" s="10">
        <f t="shared" ca="1" si="36"/>
        <v>-57.182420979762796</v>
      </c>
      <c r="AA317" s="10">
        <f t="shared" ca="1" si="37"/>
        <v>-34.34081501888673</v>
      </c>
    </row>
    <row r="318" spans="1:27">
      <c r="A318" s="6">
        <f ca="1">LN((RAND()^(-Results!$E$4))-1)</f>
        <v>1.6290240291801958</v>
      </c>
      <c r="B318" s="6">
        <f ca="1">LN((RAND()^(-Results!$E$4))-1)</f>
        <v>3.5084194128365649</v>
      </c>
      <c r="C318" s="6">
        <f ca="1">LN((RAND()^(-Results!$E$4))-1)</f>
        <v>0.42023842859994409</v>
      </c>
      <c r="D318" s="6">
        <f ca="1">LN((RAND()^(-Results!$E$4))-1)</f>
        <v>-6.4697487233404238E-2</v>
      </c>
      <c r="E318" s="6">
        <f ca="1">LN((RAND()^(-Results!$E$4))-1)</f>
        <v>5.8429068819363339</v>
      </c>
      <c r="F318" s="6">
        <f ca="1">LN((RAND()^(-Results!$E$4))-1)</f>
        <v>3.665133162636883</v>
      </c>
      <c r="G318" s="6">
        <f ca="1">LN((RAND()^(-Results!$E$4))-1)</f>
        <v>0.5401606725673388</v>
      </c>
      <c r="H318" s="6">
        <f t="shared" ca="1" si="31"/>
        <v>-1.9368718644482148</v>
      </c>
      <c r="I318" s="10">
        <f ca="1">SUMPRODUCT(J318:O318,Results!B$12:G$12)+Results!$E$5*H318</f>
        <v>-35.826027469197733</v>
      </c>
      <c r="J318" s="10">
        <f ca="1">SUMPRODUCT($A318:$F318,Results!$B$15:$G$15)</f>
        <v>4.3830143643931727</v>
      </c>
      <c r="K318" s="10">
        <f ca="1">SUMPRODUCT($A318:$F318,Results!$B$16:$G$16)</f>
        <v>-11.497882355468763</v>
      </c>
      <c r="L318" s="10">
        <f ca="1">SUMPRODUCT($A318:$F318,Results!$B$17:$G$17)</f>
        <v>-2.6039563946733786</v>
      </c>
      <c r="M318" s="10">
        <f ca="1">SUMPRODUCT($A318:$F318,Results!$B$18:$G$18)</f>
        <v>-6.7467659015964179</v>
      </c>
      <c r="N318" s="10">
        <f ca="1">SUMPRODUCT($A318:$F318,Results!$B$19:$G$19)</f>
        <v>4.5927263361550912</v>
      </c>
      <c r="O318" s="10">
        <f ca="1">SUMPRODUCT($A318:$F318,Results!$B$20:$G$20)</f>
        <v>-21.272841143898276</v>
      </c>
      <c r="P318" s="10" cm="1">
        <f t="array" aca="1" ref="P318" ca="1">SUMPRODUCT(J318:O318,TRANSPOSE(BL$20:BL$25))+$AD$20-$BL$27</f>
        <v>-24.920456817860135</v>
      </c>
      <c r="Q318" s="10" cm="1">
        <f t="array" aca="1" ref="Q318" ca="1">SUMPRODUCT(J318:O318,TRANSPOSE(ES$20:ES$25))+$AD$20-$ES$27</f>
        <v>-23.099908854635785</v>
      </c>
      <c r="R318" s="10">
        <f ca="1">I318-Results!$E$5*H318</f>
        <v>-24.204796282508443</v>
      </c>
      <c r="S318" s="10" cm="1">
        <f t="array" aca="1" ref="S318" ca="1">SUMPRODUCT(J318:O318,TRANSPOSE(AR$28:AR$33))+$AD$20-$AC$26</f>
        <v>-21.724029947337392</v>
      </c>
      <c r="T318" s="10">
        <f ca="1">SUMPRODUCT(J318:O318,Results!K$9:P$9)</f>
        <v>-24.210775153923294</v>
      </c>
      <c r="U318" s="10">
        <f ca="1">SUMPRODUCT(J318:O318,Results!K$9:P$9)+$AD$20-$AC$31</f>
        <v>-24.140179842770959</v>
      </c>
      <c r="V318" s="10">
        <f t="shared" ca="1" si="38"/>
        <v>-10.905570651337598</v>
      </c>
      <c r="W318" s="10">
        <f t="shared" ca="1" si="33"/>
        <v>-12.726118614561948</v>
      </c>
      <c r="X318" s="10">
        <f t="shared" ca="1" si="34"/>
        <v>-11.62123118668929</v>
      </c>
      <c r="Y318" s="10">
        <f t="shared" ca="1" si="35"/>
        <v>-14.101997521860341</v>
      </c>
      <c r="Z318" s="10">
        <f t="shared" ca="1" si="36"/>
        <v>-9.1338372179031886</v>
      </c>
      <c r="AA318" s="10">
        <f t="shared" ca="1" si="37"/>
        <v>-11.685847626426774</v>
      </c>
    </row>
    <row r="319" spans="1:27">
      <c r="A319" s="6">
        <f ca="1">LN((RAND()^(-Results!$E$4))-1)</f>
        <v>2.4395124003023372</v>
      </c>
      <c r="B319" s="6">
        <f ca="1">LN((RAND()^(-Results!$E$4))-1)</f>
        <v>-0.32342919318457897</v>
      </c>
      <c r="C319" s="6">
        <f ca="1">LN((RAND()^(-Results!$E$4))-1)</f>
        <v>4.3004373143033776</v>
      </c>
      <c r="D319" s="6">
        <f ca="1">LN((RAND()^(-Results!$E$4))-1)</f>
        <v>3.5561838045779774</v>
      </c>
      <c r="E319" s="6">
        <f ca="1">LN((RAND()^(-Results!$E$4))-1)</f>
        <v>4.2384940783136038</v>
      </c>
      <c r="F319" s="6">
        <f ca="1">LN((RAND()^(-Results!$E$4))-1)</f>
        <v>-5.6512771867503503E-2</v>
      </c>
      <c r="G319" s="6">
        <f ca="1">LN((RAND()^(-Results!$E$4))-1)</f>
        <v>2.8125922107250556</v>
      </c>
      <c r="H319" s="6">
        <f t="shared" ca="1" si="31"/>
        <v>0.3355596737095019</v>
      </c>
      <c r="I319" s="10">
        <f ca="1">SUMPRODUCT(J319:O319,Results!B$12:G$12)+Results!$E$5*H319</f>
        <v>-9.3183980599149265</v>
      </c>
      <c r="J319" s="10">
        <f ca="1">SUMPRODUCT($A319:$F319,Results!$B$15:$G$15)</f>
        <v>7.6050225633884336</v>
      </c>
      <c r="K319" s="10">
        <f ca="1">SUMPRODUCT($A319:$F319,Results!$B$16:$G$16)</f>
        <v>2.4497691755877602</v>
      </c>
      <c r="L319" s="10">
        <f ca="1">SUMPRODUCT($A319:$F319,Results!$B$17:$G$17)</f>
        <v>0.92553840482214134</v>
      </c>
      <c r="M319" s="10">
        <f ca="1">SUMPRODUCT($A319:$F319,Results!$B$18:$G$18)</f>
        <v>-11.676699143983635</v>
      </c>
      <c r="N319" s="10">
        <f ca="1">SUMPRODUCT($A319:$F319,Results!$B$19:$G$19)</f>
        <v>-8.5429165252958281</v>
      </c>
      <c r="O319" s="10">
        <f ca="1">SUMPRODUCT($A319:$F319,Results!$B$20:$G$20)</f>
        <v>-10.410235293475029</v>
      </c>
      <c r="P319" s="10" cm="1">
        <f t="array" aca="1" ref="P319" ca="1">SUMPRODUCT(J319:O319,TRANSPOSE(BL$20:BL$25))+$AD$20-$BL$27</f>
        <v>-5.3537709795905783</v>
      </c>
      <c r="Q319" s="10" cm="1">
        <f t="array" aca="1" ref="Q319" ca="1">SUMPRODUCT(J319:O319,TRANSPOSE(ES$20:ES$25))+$AD$20-$ES$27</f>
        <v>-7.5041831899484137</v>
      </c>
      <c r="R319" s="10">
        <f ca="1">I319-Results!$E$5*H319</f>
        <v>-11.331756102171937</v>
      </c>
      <c r="S319" s="10" cm="1">
        <f t="array" aca="1" ref="S319" ca="1">SUMPRODUCT(J319:O319,TRANSPOSE(AR$28:AR$33))+$AD$20-$AC$26</f>
        <v>-7.680685511480597</v>
      </c>
      <c r="T319" s="10">
        <f ca="1">SUMPRODUCT(J319:O319,Results!K$9:P$9)</f>
        <v>-11.213752576824401</v>
      </c>
      <c r="U319" s="10">
        <f ca="1">SUMPRODUCT(J319:O319,Results!K$9:P$9)+$AD$20-$AC$31</f>
        <v>-11.143157265672063</v>
      </c>
      <c r="V319" s="10">
        <f t="shared" ca="1" si="38"/>
        <v>-3.9646270803243482</v>
      </c>
      <c r="W319" s="10">
        <f t="shared" ca="1" si="33"/>
        <v>-1.8142148699665128</v>
      </c>
      <c r="X319" s="10">
        <f t="shared" ca="1" si="34"/>
        <v>2.0133580422570105</v>
      </c>
      <c r="Y319" s="10">
        <f t="shared" ca="1" si="35"/>
        <v>-1.6377125484343296</v>
      </c>
      <c r="Z319" s="10">
        <f t="shared" ca="1" si="36"/>
        <v>17.373792191379618</v>
      </c>
      <c r="AA319" s="10">
        <f t="shared" ca="1" si="37"/>
        <v>1.824759205757136</v>
      </c>
    </row>
    <row r="320" spans="1:27">
      <c r="A320" s="6">
        <f ca="1">LN((RAND()^(-Results!$E$4))-1)</f>
        <v>1.7104889650526622</v>
      </c>
      <c r="B320" s="6">
        <f ca="1">LN((RAND()^(-Results!$E$4))-1)</f>
        <v>-0.99357188525091966</v>
      </c>
      <c r="C320" s="6">
        <f ca="1">LN((RAND()^(-Results!$E$4))-1)</f>
        <v>8.4676284787201137</v>
      </c>
      <c r="D320" s="6">
        <f ca="1">LN((RAND()^(-Results!$E$4))-1)</f>
        <v>1.0277290613166503</v>
      </c>
      <c r="E320" s="6">
        <f ca="1">LN((RAND()^(-Results!$E$4))-1)</f>
        <v>4.3684582373300671</v>
      </c>
      <c r="F320" s="6">
        <f ca="1">LN((RAND()^(-Results!$E$4))-1)</f>
        <v>-2.2088431629164993</v>
      </c>
      <c r="G320" s="6">
        <f ca="1">LN((RAND()^(-Results!$E$4))-1)</f>
        <v>-1.5508619464216677</v>
      </c>
      <c r="H320" s="6">
        <f t="shared" ca="1" si="31"/>
        <v>-4.0278944834372217</v>
      </c>
      <c r="I320" s="10">
        <f ca="1">SUMPRODUCT(J320:O320,Results!B$12:G$12)+Results!$E$5*H320</f>
        <v>-49.411199199517441</v>
      </c>
      <c r="J320" s="10">
        <f ca="1">SUMPRODUCT($A320:$F320,Results!$B$15:$G$15)</f>
        <v>7.5950995826341101</v>
      </c>
      <c r="K320" s="10">
        <f ca="1">SUMPRODUCT($A320:$F320,Results!$B$16:$G$16)</f>
        <v>9.2257332003700867</v>
      </c>
      <c r="L320" s="10">
        <f ca="1">SUMPRODUCT($A320:$F320,Results!$B$17:$G$17)</f>
        <v>-3.6814463839751901</v>
      </c>
      <c r="M320" s="10">
        <f ca="1">SUMPRODUCT($A320:$F320,Results!$B$18:$G$18)</f>
        <v>-25.710874588937166</v>
      </c>
      <c r="N320" s="10">
        <f ca="1">SUMPRODUCT($A320:$F320,Results!$B$19:$G$19)</f>
        <v>-9.6312235064967844</v>
      </c>
      <c r="O320" s="10">
        <f ca="1">SUMPRODUCT($A320:$F320,Results!$B$20:$G$20)</f>
        <v>2.2615192750546402</v>
      </c>
      <c r="P320" s="10" cm="1">
        <f t="array" aca="1" ref="P320" ca="1">SUMPRODUCT(J320:O320,TRANSPOSE(BL$20:BL$25))+$AD$20-$BL$27</f>
        <v>-17.16175974901568</v>
      </c>
      <c r="Q320" s="10" cm="1">
        <f t="array" aca="1" ref="Q320" ca="1">SUMPRODUCT(J320:O320,TRANSPOSE(ES$20:ES$25))+$AD$20-$ES$27</f>
        <v>-21.871999774504893</v>
      </c>
      <c r="R320" s="10">
        <f ca="1">I320-Results!$E$5*H320</f>
        <v>-25.243832298894112</v>
      </c>
      <c r="S320" s="10" cm="1">
        <f t="array" aca="1" ref="S320" ca="1">SUMPRODUCT(J320:O320,TRANSPOSE(AR$28:AR$33))+$AD$20-$AC$26</f>
        <v>-15.219777319482411</v>
      </c>
      <c r="T320" s="10">
        <f ca="1">SUMPRODUCT(J320:O320,Results!K$9:P$9)</f>
        <v>-27.659318505295314</v>
      </c>
      <c r="U320" s="10">
        <f ca="1">SUMPRODUCT(J320:O320,Results!K$9:P$9)+$AD$20-$AC$31</f>
        <v>-27.588723194142975</v>
      </c>
      <c r="V320" s="10">
        <f t="shared" ca="1" si="38"/>
        <v>-32.249439450501761</v>
      </c>
      <c r="W320" s="10">
        <f t="shared" ca="1" si="33"/>
        <v>-27.539199425012548</v>
      </c>
      <c r="X320" s="10">
        <f t="shared" ca="1" si="34"/>
        <v>-24.167366900623328</v>
      </c>
      <c r="Y320" s="10">
        <f t="shared" ca="1" si="35"/>
        <v>-34.19142188003503</v>
      </c>
      <c r="Z320" s="10">
        <f t="shared" ca="1" si="36"/>
        <v>-22.719008948222896</v>
      </c>
      <c r="AA320" s="10">
        <f t="shared" ca="1" si="37"/>
        <v>-21.822476005374465</v>
      </c>
    </row>
    <row r="321" spans="1:27">
      <c r="A321" s="6">
        <f ca="1">LN((RAND()^(-Results!$E$4))-1)</f>
        <v>7.339384687864202</v>
      </c>
      <c r="B321" s="6">
        <f ca="1">LN((RAND()^(-Results!$E$4))-1)</f>
        <v>4.4731991465768832</v>
      </c>
      <c r="C321" s="6">
        <f ca="1">LN((RAND()^(-Results!$E$4))-1)</f>
        <v>0.70267256264773226</v>
      </c>
      <c r="D321" s="6">
        <f ca="1">LN((RAND()^(-Results!$E$4))-1)</f>
        <v>5.1522259059720197</v>
      </c>
      <c r="E321" s="6">
        <f ca="1">LN((RAND()^(-Results!$E$4))-1)</f>
        <v>4.720178407274326</v>
      </c>
      <c r="F321" s="6">
        <f ca="1">LN((RAND()^(-Results!$E$4))-1)</f>
        <v>7.1964407931457801</v>
      </c>
      <c r="G321" s="6">
        <f ca="1">LN((RAND()^(-Results!$E$4))-1)</f>
        <v>5.7251940106318537</v>
      </c>
      <c r="H321" s="6">
        <f t="shared" ca="1" si="31"/>
        <v>3.2481614736163</v>
      </c>
      <c r="I321" s="10">
        <f ca="1">SUMPRODUCT(J321:O321,Results!B$12:G$12)+Results!$E$5*H321</f>
        <v>-29.418024753383516</v>
      </c>
      <c r="J321" s="10">
        <f ca="1">SUMPRODUCT($A321:$F321,Results!$B$15:$G$15)</f>
        <v>13.689674949467822</v>
      </c>
      <c r="K321" s="10">
        <f ca="1">SUMPRODUCT($A321:$F321,Results!$B$16:$G$16)</f>
        <v>-26.295979514149828</v>
      </c>
      <c r="L321" s="10">
        <f ca="1">SUMPRODUCT($A321:$F321,Results!$B$17:$G$17)</f>
        <v>0.74398903542574324</v>
      </c>
      <c r="M321" s="10">
        <f ca="1">SUMPRODUCT($A321:$F321,Results!$B$18:$G$18)</f>
        <v>-15.680053635007422</v>
      </c>
      <c r="N321" s="10">
        <f ca="1">SUMPRODUCT($A321:$F321,Results!$B$19:$G$19)</f>
        <v>-1.7670007265906347</v>
      </c>
      <c r="O321" s="10">
        <f ca="1">SUMPRODUCT($A321:$F321,Results!$B$20:$G$20)</f>
        <v>-44.517667064208595</v>
      </c>
      <c r="P321" s="10" cm="1">
        <f t="array" aca="1" ref="P321" ca="1">SUMPRODUCT(J321:O321,TRANSPOSE(BL$20:BL$25))+$AD$20-$BL$27</f>
        <v>-45.620332592857302</v>
      </c>
      <c r="Q321" s="10" cm="1">
        <f t="array" aca="1" ref="Q321" ca="1">SUMPRODUCT(J321:O321,TRANSPOSE(ES$20:ES$25))+$AD$20-$ES$27</f>
        <v>-46.535825782898868</v>
      </c>
      <c r="R321" s="10">
        <f ca="1">I321-Results!$E$5*H321</f>
        <v>-48.906993595081317</v>
      </c>
      <c r="S321" s="10" cm="1">
        <f t="array" aca="1" ref="S321" ca="1">SUMPRODUCT(J321:O321,TRANSPOSE(AR$28:AR$33))+$AD$20-$AC$26</f>
        <v>-39.387159804163254</v>
      </c>
      <c r="T321" s="10">
        <f ca="1">SUMPRODUCT(J321:O321,Results!K$9:P$9)</f>
        <v>-46.585638438836455</v>
      </c>
      <c r="U321" s="10">
        <f ca="1">SUMPRODUCT(J321:O321,Results!K$9:P$9)+$AD$20-$AC$31</f>
        <v>-46.515043127684123</v>
      </c>
      <c r="V321" s="10">
        <f t="shared" ca="1" si="38"/>
        <v>16.202307839473786</v>
      </c>
      <c r="W321" s="10">
        <f t="shared" ca="1" si="33"/>
        <v>17.117801029515352</v>
      </c>
      <c r="X321" s="10">
        <f t="shared" ca="1" si="34"/>
        <v>19.488968841697801</v>
      </c>
      <c r="Y321" s="10">
        <f t="shared" ca="1" si="35"/>
        <v>9.9691350507797374</v>
      </c>
      <c r="Z321" s="10">
        <f t="shared" ca="1" si="36"/>
        <v>-2.725834502088972</v>
      </c>
      <c r="AA321" s="10">
        <f t="shared" ca="1" si="37"/>
        <v>17.097018374300607</v>
      </c>
    </row>
    <row r="322" spans="1:27">
      <c r="A322" s="6">
        <f ca="1">LN((RAND()^(-Results!$E$4))-1)</f>
        <v>-1.7185963633174903</v>
      </c>
      <c r="B322" s="6">
        <f ca="1">LN((RAND()^(-Results!$E$4))-1)</f>
        <v>0.29471309812016167</v>
      </c>
      <c r="C322" s="6">
        <f ca="1">LN((RAND()^(-Results!$E$4))-1)</f>
        <v>9.4505518801172137</v>
      </c>
      <c r="D322" s="6">
        <f ca="1">LN((RAND()^(-Results!$E$4))-1)</f>
        <v>10.347386939981702</v>
      </c>
      <c r="E322" s="6">
        <f ca="1">LN((RAND()^(-Results!$E$4))-1)</f>
        <v>3.3824174114636341</v>
      </c>
      <c r="F322" s="6">
        <f ca="1">LN((RAND()^(-Results!$E$4))-1)</f>
        <v>3.4896616071390425</v>
      </c>
      <c r="G322" s="6">
        <f ca="1">LN((RAND()^(-Results!$E$4))-1)</f>
        <v>0.67158035747184053</v>
      </c>
      <c r="H322" s="6">
        <f t="shared" ca="1" si="31"/>
        <v>-1.8054521795437131</v>
      </c>
      <c r="I322" s="10">
        <f ca="1">SUMPRODUCT(J322:O322,Results!B$12:G$12)+Results!$E$5*H322</f>
        <v>-33.016782854041729</v>
      </c>
      <c r="J322" s="10">
        <f ca="1">SUMPRODUCT($A322:$F322,Results!$B$15:$G$15)</f>
        <v>42.070024609123294</v>
      </c>
      <c r="K322" s="10">
        <f ca="1">SUMPRODUCT($A322:$F322,Results!$B$16:$G$16)</f>
        <v>16.666606350112687</v>
      </c>
      <c r="L322" s="10">
        <f ca="1">SUMPRODUCT($A322:$F322,Results!$B$17:$G$17)</f>
        <v>-10.319056613058047</v>
      </c>
      <c r="M322" s="10">
        <f ca="1">SUMPRODUCT($A322:$F322,Results!$B$18:$G$18)</f>
        <v>-42.434780951433574</v>
      </c>
      <c r="N322" s="10">
        <f ca="1">SUMPRODUCT($A322:$F322,Results!$B$19:$G$19)</f>
        <v>-35.13088957555518</v>
      </c>
      <c r="O322" s="10">
        <f ca="1">SUMPRODUCT($A322:$F322,Results!$B$20:$G$20)</f>
        <v>-40.209484376612934</v>
      </c>
      <c r="P322" s="10" cm="1">
        <f t="array" aca="1" ref="P322" ca="1">SUMPRODUCT(J322:O322,TRANSPOSE(BL$20:BL$25))+$AD$20-$BL$27</f>
        <v>-22.648411573621054</v>
      </c>
      <c r="Q322" s="10" cm="1">
        <f t="array" aca="1" ref="Q322" ca="1">SUMPRODUCT(J322:O322,TRANSPOSE(ES$20:ES$25))+$AD$20-$ES$27</f>
        <v>-21.493608353506644</v>
      </c>
      <c r="R322" s="10">
        <f ca="1">I322-Results!$E$5*H322</f>
        <v>-22.184069776779452</v>
      </c>
      <c r="S322" s="10" cm="1">
        <f t="array" aca="1" ref="S322" ca="1">SUMPRODUCT(J322:O322,TRANSPOSE(AR$28:AR$33))+$AD$20-$AC$26</f>
        <v>-51.63029563095548</v>
      </c>
      <c r="T322" s="10">
        <f ca="1">SUMPRODUCT(J322:O322,Results!K$9:P$9)</f>
        <v>-22.865378444748472</v>
      </c>
      <c r="U322" s="10">
        <f ca="1">SUMPRODUCT(J322:O322,Results!K$9:P$9)+$AD$20-$AC$31</f>
        <v>-22.794783133596138</v>
      </c>
      <c r="V322" s="10">
        <f t="shared" ca="1" si="38"/>
        <v>-10.368371280420675</v>
      </c>
      <c r="W322" s="10">
        <f t="shared" ca="1" si="33"/>
        <v>-11.523174500535085</v>
      </c>
      <c r="X322" s="10">
        <f t="shared" ca="1" si="34"/>
        <v>-10.832713077262277</v>
      </c>
      <c r="Y322" s="10">
        <f t="shared" ca="1" si="35"/>
        <v>18.613512776913751</v>
      </c>
      <c r="Z322" s="10">
        <f t="shared" ca="1" si="36"/>
        <v>-6.3245926027471846</v>
      </c>
      <c r="AA322" s="10">
        <f t="shared" ca="1" si="37"/>
        <v>-10.221999720445591</v>
      </c>
    </row>
    <row r="323" spans="1:27">
      <c r="A323" s="6">
        <f ca="1">LN((RAND()^(-Results!$E$4))-1)</f>
        <v>-0.58802941659026509</v>
      </c>
      <c r="B323" s="6">
        <f ca="1">LN((RAND()^(-Results!$E$4))-1)</f>
        <v>2.1310615325821924</v>
      </c>
      <c r="C323" s="6">
        <f ca="1">LN((RAND()^(-Results!$E$4))-1)</f>
        <v>-0.5220283081710394</v>
      </c>
      <c r="D323" s="6">
        <f ca="1">LN((RAND()^(-Results!$E$4))-1)</f>
        <v>7.0613151980435047</v>
      </c>
      <c r="E323" s="6">
        <f ca="1">LN((RAND()^(-Results!$E$4))-1)</f>
        <v>-3.0409434150566637</v>
      </c>
      <c r="F323" s="6">
        <f ca="1">LN((RAND()^(-Results!$E$4))-1)</f>
        <v>0.56392001607381292</v>
      </c>
      <c r="G323" s="6">
        <f ca="1">LN((RAND()^(-Results!$E$4))-1)</f>
        <v>0.97163770760673951</v>
      </c>
      <c r="H323" s="6">
        <f t="shared" ca="1" si="31"/>
        <v>-1.5053948294088142</v>
      </c>
      <c r="I323" s="10">
        <f ca="1">SUMPRODUCT(J323:O323,Results!B$12:G$12)+Results!$E$5*H323</f>
        <v>14.110866797407761</v>
      </c>
      <c r="J323" s="10">
        <f ca="1">SUMPRODUCT($A323:$F323,Results!$B$15:$G$15)</f>
        <v>7.5852565254575559</v>
      </c>
      <c r="K323" s="10">
        <f ca="1">SUMPRODUCT($A323:$F323,Results!$B$16:$G$16)</f>
        <v>1.8309811572595245</v>
      </c>
      <c r="L323" s="10">
        <f ca="1">SUMPRODUCT($A323:$F323,Results!$B$17:$G$17)</f>
        <v>0.56027636596540287</v>
      </c>
      <c r="M323" s="10">
        <f ca="1">SUMPRODUCT($A323:$F323,Results!$B$18:$G$18)</f>
        <v>-6.5319218827519414</v>
      </c>
      <c r="N323" s="10">
        <f ca="1">SUMPRODUCT($A323:$F323,Results!$B$19:$G$19)</f>
        <v>-18.965077894586138</v>
      </c>
      <c r="O323" s="10">
        <f ca="1">SUMPRODUCT($A323:$F323,Results!$B$20:$G$20)</f>
        <v>-22.903818913046646</v>
      </c>
      <c r="P323" s="10" cm="1">
        <f t="array" aca="1" ref="P323" ca="1">SUMPRODUCT(J323:O323,TRANSPOSE(BL$20:BL$25))+$AD$20-$BL$27</f>
        <v>15.083970068769961</v>
      </c>
      <c r="Q323" s="10" cm="1">
        <f t="array" aca="1" ref="Q323" ca="1">SUMPRODUCT(J323:O323,TRANSPOSE(ES$20:ES$25))+$AD$20-$ES$27</f>
        <v>20.464708807353556</v>
      </c>
      <c r="R323" s="10">
        <f ca="1">I323-Results!$E$5*H323</f>
        <v>23.143235773860646</v>
      </c>
      <c r="S323" s="10" cm="1">
        <f t="array" aca="1" ref="S323" ca="1">SUMPRODUCT(J323:O323,TRANSPOSE(AR$28:AR$33))+$AD$20-$AC$26</f>
        <v>-5.3452841034345013</v>
      </c>
      <c r="T323" s="10">
        <f ca="1">SUMPRODUCT(J323:O323,Results!K$9:P$9)</f>
        <v>25.307786747848468</v>
      </c>
      <c r="U323" s="10">
        <f ca="1">SUMPRODUCT(J323:O323,Results!K$9:P$9)+$AD$20-$AC$31</f>
        <v>25.378382059000806</v>
      </c>
      <c r="V323" s="10">
        <f t="shared" ca="1" si="38"/>
        <v>-0.97310327136220032</v>
      </c>
      <c r="W323" s="10">
        <f t="shared" ref="W323:W386" ca="1" si="39">I323-Q323</f>
        <v>-6.3538420099457955</v>
      </c>
      <c r="X323" s="10">
        <f t="shared" ref="X323:X386" ca="1" si="40">I323-R323</f>
        <v>-9.0323689764528847</v>
      </c>
      <c r="Y323" s="10">
        <f t="shared" ref="Y323:Y386" ca="1" si="41">I323-S323</f>
        <v>19.45615090084226</v>
      </c>
      <c r="Z323" s="10">
        <f t="shared" ref="Z323:Z386" ca="1" si="42">I323-$AD$20</f>
        <v>40.803057048702307</v>
      </c>
      <c r="AA323" s="10">
        <f t="shared" ref="AA323:AA386" ca="1" si="43">I323-U323</f>
        <v>-11.267515261593045</v>
      </c>
    </row>
    <row r="324" spans="1:27">
      <c r="A324" s="6">
        <f ca="1">LN((RAND()^(-Results!$E$4))-1)</f>
        <v>3.3566960307072149</v>
      </c>
      <c r="B324" s="6">
        <f ca="1">LN((RAND()^(-Results!$E$4))-1)</f>
        <v>3.4470400711224065</v>
      </c>
      <c r="C324" s="6">
        <f ca="1">LN((RAND()^(-Results!$E$4))-1)</f>
        <v>4.9446956032250036</v>
      </c>
      <c r="D324" s="6">
        <f ca="1">LN((RAND()^(-Results!$E$4))-1)</f>
        <v>0.98261611423832829</v>
      </c>
      <c r="E324" s="6">
        <f ca="1">LN((RAND()^(-Results!$E$4))-1)</f>
        <v>0.15694087748142582</v>
      </c>
      <c r="F324" s="6">
        <f ca="1">LN((RAND()^(-Results!$E$4))-1)</f>
        <v>11.401698265663619</v>
      </c>
      <c r="G324" s="6">
        <f ca="1">LN((RAND()^(-Results!$E$4))-1)</f>
        <v>7.0175466254870473</v>
      </c>
      <c r="H324" s="6">
        <f t="shared" ca="1" si="31"/>
        <v>4.5405140884714932</v>
      </c>
      <c r="I324" s="10">
        <f ca="1">SUMPRODUCT(J324:O324,Results!B$12:G$12)+Results!$E$5*H324</f>
        <v>-76.808799601525749</v>
      </c>
      <c r="J324" s="10">
        <f ca="1">SUMPRODUCT($A324:$F324,Results!$B$15:$G$15)</f>
        <v>39.973608403721215</v>
      </c>
      <c r="K324" s="10">
        <f ca="1">SUMPRODUCT($A324:$F324,Results!$B$16:$G$16)</f>
        <v>-21.180556116875223</v>
      </c>
      <c r="L324" s="10">
        <f ca="1">SUMPRODUCT($A324:$F324,Results!$B$17:$G$17)</f>
        <v>-16.098483851372777</v>
      </c>
      <c r="M324" s="10">
        <f ca="1">SUMPRODUCT($A324:$F324,Results!$B$18:$G$18)</f>
        <v>-46.46957560078026</v>
      </c>
      <c r="N324" s="10">
        <f ca="1">SUMPRODUCT($A324:$F324,Results!$B$19:$G$19)</f>
        <v>-3.2856208890583494</v>
      </c>
      <c r="O324" s="10">
        <f ca="1">SUMPRODUCT($A324:$F324,Results!$B$20:$G$20)</f>
        <v>-42.688243609317006</v>
      </c>
      <c r="P324" s="10" cm="1">
        <f t="array" aca="1" ref="P324" ca="1">SUMPRODUCT(J324:O324,TRANSPOSE(BL$20:BL$25))+$AD$20-$BL$27</f>
        <v>-105.89942110246687</v>
      </c>
      <c r="Q324" s="10" cm="1">
        <f t="array" aca="1" ref="Q324" ca="1">SUMPRODUCT(J324:O324,TRANSPOSE(ES$20:ES$25))+$AD$20-$ES$27</f>
        <v>-109.91175050582447</v>
      </c>
      <c r="R324" s="10">
        <f ca="1">I324-Results!$E$5*H324</f>
        <v>-104.0518841323547</v>
      </c>
      <c r="S324" s="10" cm="1">
        <f t="array" aca="1" ref="S324" ca="1">SUMPRODUCT(J324:O324,TRANSPOSE(AR$28:AR$33))+$AD$20-$AC$26</f>
        <v>-91.953835397569179</v>
      </c>
      <c r="T324" s="10">
        <f ca="1">SUMPRODUCT(J324:O324,Results!K$9:P$9)</f>
        <v>-105.96965556100346</v>
      </c>
      <c r="U324" s="10">
        <f ca="1">SUMPRODUCT(J324:O324,Results!K$9:P$9)+$AD$20-$AC$31</f>
        <v>-105.89906024985112</v>
      </c>
      <c r="V324" s="10">
        <f t="shared" ca="1" si="38"/>
        <v>29.090621500941126</v>
      </c>
      <c r="W324" s="10">
        <f t="shared" ca="1" si="39"/>
        <v>33.102950904298723</v>
      </c>
      <c r="X324" s="10">
        <f t="shared" ca="1" si="40"/>
        <v>27.243084530828952</v>
      </c>
      <c r="Y324" s="10">
        <f t="shared" ca="1" si="41"/>
        <v>15.14503579604343</v>
      </c>
      <c r="Z324" s="10">
        <f t="shared" ca="1" si="42"/>
        <v>-50.116609350231201</v>
      </c>
      <c r="AA324" s="10">
        <f t="shared" ca="1" si="43"/>
        <v>29.090260648325369</v>
      </c>
    </row>
    <row r="325" spans="1:27">
      <c r="A325" s="6">
        <f ca="1">LN((RAND()^(-Results!$E$4))-1)</f>
        <v>0.92535098551064232</v>
      </c>
      <c r="B325" s="6">
        <f ca="1">LN((RAND()^(-Results!$E$4))-1)</f>
        <v>-1.9991328780483768</v>
      </c>
      <c r="C325" s="6">
        <f ca="1">LN((RAND()^(-Results!$E$4))-1)</f>
        <v>3.153944184435213</v>
      </c>
      <c r="D325" s="6">
        <f ca="1">LN((RAND()^(-Results!$E$4))-1)</f>
        <v>0.57538895436566384</v>
      </c>
      <c r="E325" s="6">
        <f ca="1">LN((RAND()^(-Results!$E$4))-1)</f>
        <v>2.1375154436100949</v>
      </c>
      <c r="F325" s="6">
        <f ca="1">LN((RAND()^(-Results!$E$4))-1)</f>
        <v>0.72417044842487066</v>
      </c>
      <c r="G325" s="6">
        <f ca="1">LN((RAND()^(-Results!$E$4))-1)</f>
        <v>1.6825807185585291</v>
      </c>
      <c r="H325" s="6">
        <f t="shared" ca="1" si="31"/>
        <v>-0.79445181845702462</v>
      </c>
      <c r="I325" s="10">
        <f ca="1">SUMPRODUCT(J325:O325,Results!B$12:G$12)+Results!$E$5*H325</f>
        <v>-23.559298832412072</v>
      </c>
      <c r="J325" s="10">
        <f ca="1">SUMPRODUCT($A325:$F325,Results!$B$15:$G$15)</f>
        <v>9.729588214982213</v>
      </c>
      <c r="K325" s="10">
        <f ca="1">SUMPRODUCT($A325:$F325,Results!$B$16:$G$16)</f>
        <v>3.7396216423560058</v>
      </c>
      <c r="L325" s="10">
        <f ca="1">SUMPRODUCT($A325:$F325,Results!$B$17:$G$17)</f>
        <v>-1.2231318221539864</v>
      </c>
      <c r="M325" s="10">
        <f ca="1">SUMPRODUCT($A325:$F325,Results!$B$18:$G$18)</f>
        <v>-7.7314205230787394</v>
      </c>
      <c r="N325" s="10">
        <f ca="1">SUMPRODUCT($A325:$F325,Results!$B$19:$G$19)</f>
        <v>-1.9612350015521802</v>
      </c>
      <c r="O325" s="10">
        <f ca="1">SUMPRODUCT($A325:$F325,Results!$B$20:$G$20)</f>
        <v>8.5056067074253949E-3</v>
      </c>
      <c r="P325" s="10" cm="1">
        <f t="array" aca="1" ref="P325" ca="1">SUMPRODUCT(J325:O325,TRANSPOSE(BL$20:BL$25))+$AD$20-$BL$27</f>
        <v>-13.764518577884864</v>
      </c>
      <c r="Q325" s="10" cm="1">
        <f t="array" aca="1" ref="Q325" ca="1">SUMPRODUCT(J325:O325,TRANSPOSE(ES$20:ES$25))+$AD$20-$ES$27</f>
        <v>-17.393854170453956</v>
      </c>
      <c r="R325" s="10">
        <f ca="1">I325-Results!$E$5*H325</f>
        <v>-18.792587921669924</v>
      </c>
      <c r="S325" s="10" cm="1">
        <f t="array" aca="1" ref="S325" ca="1">SUMPRODUCT(J325:O325,TRANSPOSE(AR$28:AR$33))+$AD$20-$AC$26</f>
        <v>-8.5582131376612409</v>
      </c>
      <c r="T325" s="10">
        <f ca="1">SUMPRODUCT(J325:O325,Results!K$9:P$9)</f>
        <v>-19.518772267844419</v>
      </c>
      <c r="U325" s="10">
        <f ca="1">SUMPRODUCT(J325:O325,Results!K$9:P$9)+$AD$20-$AC$31</f>
        <v>-19.448176956692077</v>
      </c>
      <c r="V325" s="10">
        <f t="shared" ca="1" si="38"/>
        <v>-9.7947802545272076</v>
      </c>
      <c r="W325" s="10">
        <f t="shared" ca="1" si="39"/>
        <v>-6.1654446619581158</v>
      </c>
      <c r="X325" s="10">
        <f t="shared" ca="1" si="40"/>
        <v>-4.7667109107421481</v>
      </c>
      <c r="Y325" s="10">
        <f t="shared" ca="1" si="41"/>
        <v>-15.001085694750831</v>
      </c>
      <c r="Z325" s="10">
        <f t="shared" ca="1" si="42"/>
        <v>3.1328914188824726</v>
      </c>
      <c r="AA325" s="10">
        <f t="shared" ca="1" si="43"/>
        <v>-4.111121875719995</v>
      </c>
    </row>
    <row r="326" spans="1:27">
      <c r="A326" s="6">
        <f ca="1">LN((RAND()^(-Results!$E$4))-1)</f>
        <v>0.56933447929005399</v>
      </c>
      <c r="B326" s="6">
        <f ca="1">LN((RAND()^(-Results!$E$4))-1)</f>
        <v>1.417926310905486</v>
      </c>
      <c r="C326" s="6">
        <f ca="1">LN((RAND()^(-Results!$E$4))-1)</f>
        <v>1.7475144097920381</v>
      </c>
      <c r="D326" s="6">
        <f ca="1">LN((RAND()^(-Results!$E$4))-1)</f>
        <v>3.4189061732563193</v>
      </c>
      <c r="E326" s="6">
        <f ca="1">LN((RAND()^(-Results!$E$4))-1)</f>
        <v>4.6518557944591074E-2</v>
      </c>
      <c r="F326" s="6">
        <f ca="1">LN((RAND()^(-Results!$E$4))-1)</f>
        <v>1.1130396908162541</v>
      </c>
      <c r="G326" s="6">
        <f ca="1">LN((RAND()^(-Results!$E$4))-1)</f>
        <v>3.6495644644695764</v>
      </c>
      <c r="H326" s="6">
        <f t="shared" ca="1" si="31"/>
        <v>1.1725319274540227</v>
      </c>
      <c r="I326" s="10">
        <f ca="1">SUMPRODUCT(J326:O326,Results!B$12:G$12)+Results!$E$5*H326</f>
        <v>1.8646228005920253</v>
      </c>
      <c r="J326" s="10">
        <f ca="1">SUMPRODUCT($A326:$F326,Results!$B$15:$G$15)</f>
        <v>8.2114851896162033</v>
      </c>
      <c r="K326" s="10">
        <f ca="1">SUMPRODUCT($A326:$F326,Results!$B$16:$G$16)</f>
        <v>-0.55910007236649384</v>
      </c>
      <c r="L326" s="10">
        <f ca="1">SUMPRODUCT($A326:$F326,Results!$B$17:$G$17)</f>
        <v>-1.8729759855055432</v>
      </c>
      <c r="M326" s="10">
        <f ca="1">SUMPRODUCT($A326:$F326,Results!$B$18:$G$18)</f>
        <v>-11.985761278397986</v>
      </c>
      <c r="N326" s="10">
        <f ca="1">SUMPRODUCT($A326:$F326,Results!$B$19:$G$19)</f>
        <v>-9.9581418052534563</v>
      </c>
      <c r="O326" s="10">
        <f ca="1">SUMPRODUCT($A326:$F326,Results!$B$20:$G$20)</f>
        <v>-15.370144811713768</v>
      </c>
      <c r="P326" s="10" cm="1">
        <f t="array" aca="1" ref="P326" ca="1">SUMPRODUCT(J326:O326,TRANSPOSE(BL$20:BL$25))+$AD$20-$BL$27</f>
        <v>-7.6456632064213821</v>
      </c>
      <c r="Q326" s="10" cm="1">
        <f t="array" aca="1" ref="Q326" ca="1">SUMPRODUCT(J326:O326,TRANSPOSE(ES$20:ES$25))+$AD$20-$ES$27</f>
        <v>-6.2415121373678559</v>
      </c>
      <c r="R326" s="10">
        <f ca="1">I326-Results!$E$5*H326</f>
        <v>-5.1705687641321108</v>
      </c>
      <c r="S326" s="10" cm="1">
        <f t="array" aca="1" ref="S326" ca="1">SUMPRODUCT(J326:O326,TRANSPOSE(AR$28:AR$33))+$AD$20-$AC$26</f>
        <v>-14.476100946584452</v>
      </c>
      <c r="T326" s="10">
        <f ca="1">SUMPRODUCT(J326:O326,Results!K$9:P$9)</f>
        <v>-4.7807692667707675</v>
      </c>
      <c r="U326" s="10">
        <f ca="1">SUMPRODUCT(J326:O326,Results!K$9:P$9)+$AD$20-$AC$31</f>
        <v>-4.7101739556184299</v>
      </c>
      <c r="V326" s="10">
        <f t="shared" ca="1" si="38"/>
        <v>9.5102860070134074</v>
      </c>
      <c r="W326" s="10">
        <f t="shared" ca="1" si="39"/>
        <v>8.1061349379598813</v>
      </c>
      <c r="X326" s="10">
        <f t="shared" ca="1" si="40"/>
        <v>7.0351915647241361</v>
      </c>
      <c r="Y326" s="10">
        <f t="shared" ca="1" si="41"/>
        <v>16.340723747176476</v>
      </c>
      <c r="Z326" s="10">
        <f t="shared" ca="1" si="42"/>
        <v>28.556813051886571</v>
      </c>
      <c r="AA326" s="10">
        <f t="shared" ca="1" si="43"/>
        <v>6.5747967562104552</v>
      </c>
    </row>
    <row r="327" spans="1:27">
      <c r="A327" s="6">
        <f ca="1">LN((RAND()^(-Results!$E$4))-1)</f>
        <v>2.9923992659110508</v>
      </c>
      <c r="B327" s="6">
        <f ca="1">LN((RAND()^(-Results!$E$4))-1)</f>
        <v>0.14388268888502848</v>
      </c>
      <c r="C327" s="6">
        <f ca="1">LN((RAND()^(-Results!$E$4))-1)</f>
        <v>2.6647808910272106</v>
      </c>
      <c r="D327" s="6">
        <f ca="1">LN((RAND()^(-Results!$E$4))-1)</f>
        <v>2.8554844140321287</v>
      </c>
      <c r="E327" s="6">
        <f ca="1">LN((RAND()^(-Results!$E$4))-1)</f>
        <v>3.985545705953025</v>
      </c>
      <c r="F327" s="6">
        <f ca="1">LN((RAND()^(-Results!$E$4))-1)</f>
        <v>0.12428729012205453</v>
      </c>
      <c r="G327" s="6">
        <f ca="1">LN((RAND()^(-Results!$E$4))-1)</f>
        <v>4.9441430242848119</v>
      </c>
      <c r="H327" s="6">
        <f t="shared" ca="1" si="31"/>
        <v>2.4671104872692582</v>
      </c>
      <c r="I327" s="10">
        <f ca="1">SUMPRODUCT(J327:O327,Results!B$12:G$12)+Results!$E$5*H327</f>
        <v>5.8552551169650862</v>
      </c>
      <c r="J327" s="10">
        <f ca="1">SUMPRODUCT($A327:$F327,Results!$B$15:$G$15)</f>
        <v>3.0066620615276913</v>
      </c>
      <c r="K327" s="10">
        <f ca="1">SUMPRODUCT($A327:$F327,Results!$B$16:$G$16)</f>
        <v>-1.7711358825270875</v>
      </c>
      <c r="L327" s="10">
        <f ca="1">SUMPRODUCT($A327:$F327,Results!$B$17:$G$17)</f>
        <v>2.5395341704528778</v>
      </c>
      <c r="M327" s="10">
        <f ca="1">SUMPRODUCT($A327:$F327,Results!$B$18:$G$18)</f>
        <v>-6.0293341429740499</v>
      </c>
      <c r="N327" s="10">
        <f ca="1">SUMPRODUCT($A327:$F327,Results!$B$19:$G$19)</f>
        <v>-4.4587574733608459</v>
      </c>
      <c r="O327" s="10">
        <f ca="1">SUMPRODUCT($A327:$F327,Results!$B$20:$G$20)</f>
        <v>-9.7093455467382643</v>
      </c>
      <c r="P327" s="10" cm="1">
        <f t="array" aca="1" ref="P327" ca="1">SUMPRODUCT(J327:O327,TRANSPOSE(BL$20:BL$25))+$AD$20-$BL$27</f>
        <v>-3.5485456201997181</v>
      </c>
      <c r="Q327" s="10" cm="1">
        <f t="array" aca="1" ref="Q327" ca="1">SUMPRODUCT(J327:O327,TRANSPOSE(ES$20:ES$25))+$AD$20-$ES$27</f>
        <v>-5.2779731274366455</v>
      </c>
      <c r="R327" s="10">
        <f ca="1">I327-Results!$E$5*H327</f>
        <v>-8.9474078066504639</v>
      </c>
      <c r="S327" s="10" cm="1">
        <f t="array" aca="1" ref="S327" ca="1">SUMPRODUCT(J327:O327,TRANSPOSE(AR$28:AR$33))+$AD$20-$AC$26</f>
        <v>-2.948421537708299</v>
      </c>
      <c r="T327" s="10">
        <f ca="1">SUMPRODUCT(J327:O327,Results!K$9:P$9)</f>
        <v>-8.3538541495235776</v>
      </c>
      <c r="U327" s="10">
        <f ca="1">SUMPRODUCT(J327:O327,Results!K$9:P$9)+$AD$20-$AC$31</f>
        <v>-8.2832588383712356</v>
      </c>
      <c r="V327" s="10">
        <f t="shared" ca="1" si="38"/>
        <v>9.4038007371648042</v>
      </c>
      <c r="W327" s="10">
        <f t="shared" ca="1" si="39"/>
        <v>11.133228244401732</v>
      </c>
      <c r="X327" s="10">
        <f t="shared" ca="1" si="40"/>
        <v>14.80266292361555</v>
      </c>
      <c r="Y327" s="10">
        <f t="shared" ca="1" si="41"/>
        <v>8.8036766546733851</v>
      </c>
      <c r="Z327" s="10">
        <f t="shared" ca="1" si="42"/>
        <v>32.547445368259631</v>
      </c>
      <c r="AA327" s="10">
        <f t="shared" ca="1" si="43"/>
        <v>14.138513955336322</v>
      </c>
    </row>
    <row r="328" spans="1:27">
      <c r="A328" s="6">
        <f ca="1">LN((RAND()^(-Results!$E$4))-1)</f>
        <v>1.6003674458971251</v>
      </c>
      <c r="B328" s="6">
        <f ca="1">LN((RAND()^(-Results!$E$4))-1)</f>
        <v>0.99533525668368017</v>
      </c>
      <c r="C328" s="6">
        <f ca="1">LN((RAND()^(-Results!$E$4))-1)</f>
        <v>-2.2247368222036603</v>
      </c>
      <c r="D328" s="6">
        <f ca="1">LN((RAND()^(-Results!$E$4))-1)</f>
        <v>0.30789308161104678</v>
      </c>
      <c r="E328" s="6">
        <f ca="1">LN((RAND()^(-Results!$E$4))-1)</f>
        <v>3.9664421579627698</v>
      </c>
      <c r="F328" s="6">
        <f ca="1">LN((RAND()^(-Results!$E$4))-1)</f>
        <v>0.88195084104821841</v>
      </c>
      <c r="G328" s="6">
        <f ca="1">LN((RAND()^(-Results!$E$4))-1)</f>
        <v>12.669102239020548</v>
      </c>
      <c r="H328" s="6">
        <f t="shared" ca="1" si="31"/>
        <v>10.192069702004995</v>
      </c>
      <c r="I328" s="10">
        <f ca="1">SUMPRODUCT(J328:O328,Results!B$12:G$12)+Results!$E$5*H328</f>
        <v>67.12073587733569</v>
      </c>
      <c r="J328" s="10">
        <f ca="1">SUMPRODUCT($A328:$F328,Results!$B$15:$G$15)</f>
        <v>-5.8629292524537764</v>
      </c>
      <c r="K328" s="10">
        <f ca="1">SUMPRODUCT($A328:$F328,Results!$B$16:$G$16)</f>
        <v>-6.8630660022217418</v>
      </c>
      <c r="L328" s="10">
        <f ca="1">SUMPRODUCT($A328:$F328,Results!$B$17:$G$17)</f>
        <v>4.5986995879124937</v>
      </c>
      <c r="M328" s="10">
        <f ca="1">SUMPRODUCT($A328:$F328,Results!$B$18:$G$18)</f>
        <v>12.217109689257102</v>
      </c>
      <c r="N328" s="10">
        <f ca="1">SUMPRODUCT($A328:$F328,Results!$B$19:$G$19)</f>
        <v>6.4796326102536019</v>
      </c>
      <c r="O328" s="10">
        <f ca="1">SUMPRODUCT($A328:$F328,Results!$B$20:$G$20)</f>
        <v>-6.7781077484854091</v>
      </c>
      <c r="P328" s="10" cm="1">
        <f t="array" aca="1" ref="P328" ca="1">SUMPRODUCT(J328:O328,TRANSPOSE(BL$20:BL$25))+$AD$20-$BL$27</f>
        <v>7.0642150143777442</v>
      </c>
      <c r="Q328" s="10" cm="1">
        <f t="array" aca="1" ref="Q328" ca="1">SUMPRODUCT(J328:O328,TRANSPOSE(ES$20:ES$25))+$AD$20-$ES$27</f>
        <v>8.41112312998942</v>
      </c>
      <c r="R328" s="10">
        <f ca="1">I328-Results!$E$5*H328</f>
        <v>5.9683176653057188</v>
      </c>
      <c r="S328" s="10" cm="1">
        <f t="array" aca="1" ref="S328" ca="1">SUMPRODUCT(J328:O328,TRANSPOSE(AR$28:AR$33))+$AD$20-$AC$26</f>
        <v>10.221091992941801</v>
      </c>
      <c r="T328" s="10">
        <f ca="1">SUMPRODUCT(J328:O328,Results!K$9:P$9)</f>
        <v>7.3730321480459864</v>
      </c>
      <c r="U328" s="10">
        <f ca="1">SUMPRODUCT(J328:O328,Results!K$9:P$9)+$AD$20-$AC$31</f>
        <v>7.4436274591983249</v>
      </c>
      <c r="V328" s="10">
        <f t="shared" ca="1" si="38"/>
        <v>60.056520862957946</v>
      </c>
      <c r="W328" s="10">
        <f t="shared" ca="1" si="39"/>
        <v>58.70961274734627</v>
      </c>
      <c r="X328" s="10">
        <f t="shared" ca="1" si="40"/>
        <v>61.152418212029971</v>
      </c>
      <c r="Y328" s="10">
        <f t="shared" ca="1" si="41"/>
        <v>56.899643884393889</v>
      </c>
      <c r="Z328" s="10">
        <f t="shared" ca="1" si="42"/>
        <v>93.812926128630238</v>
      </c>
      <c r="AA328" s="10">
        <f t="shared" ca="1" si="43"/>
        <v>59.677108418137365</v>
      </c>
    </row>
    <row r="329" spans="1:27">
      <c r="A329" s="6">
        <f ca="1">LN((RAND()^(-Results!$E$4))-1)</f>
        <v>0.52644583116382782</v>
      </c>
      <c r="B329" s="6">
        <f ca="1">LN((RAND()^(-Results!$E$4))-1)</f>
        <v>2.6147471433173219</v>
      </c>
      <c r="C329" s="6">
        <f ca="1">LN((RAND()^(-Results!$E$4))-1)</f>
        <v>1.9941632048700721</v>
      </c>
      <c r="D329" s="6">
        <f ca="1">LN((RAND()^(-Results!$E$4))-1)</f>
        <v>1.1679281215496318</v>
      </c>
      <c r="E329" s="6">
        <f ca="1">LN((RAND()^(-Results!$E$4))-1)</f>
        <v>3.5121497974290476</v>
      </c>
      <c r="F329" s="6">
        <f ca="1">LN((RAND()^(-Results!$E$4))-1)</f>
        <v>0.6682227975182945</v>
      </c>
      <c r="G329" s="6">
        <f ca="1">LN((RAND()^(-Results!$E$4))-1)</f>
        <v>-2.8804399138320353</v>
      </c>
      <c r="H329" s="6">
        <f t="shared" ca="1" si="31"/>
        <v>-5.3574724508475891</v>
      </c>
      <c r="I329" s="10">
        <f ca="1">SUMPRODUCT(J329:O329,Results!B$12:G$12)+Results!$E$5*H329</f>
        <v>-39.852994064609788</v>
      </c>
      <c r="J329" s="10">
        <f ca="1">SUMPRODUCT($A329:$F329,Results!$B$15:$G$15)</f>
        <v>2.1441950991349525</v>
      </c>
      <c r="K329" s="10">
        <f ca="1">SUMPRODUCT($A329:$F329,Results!$B$16:$G$16)</f>
        <v>-2.4169827255573768</v>
      </c>
      <c r="L329" s="10">
        <f ca="1">SUMPRODUCT($A329:$F329,Results!$B$17:$G$17)</f>
        <v>-2.3503619405758935</v>
      </c>
      <c r="M329" s="10">
        <f ca="1">SUMPRODUCT($A329:$F329,Results!$B$18:$G$18)</f>
        <v>-10.412282851892074</v>
      </c>
      <c r="N329" s="10">
        <f ca="1">SUMPRODUCT($A329:$F329,Results!$B$19:$G$19)</f>
        <v>-3.693206315473065</v>
      </c>
      <c r="O329" s="10">
        <f ca="1">SUMPRODUCT($A329:$F329,Results!$B$20:$G$20)</f>
        <v>-13.344566835111047</v>
      </c>
      <c r="P329" s="10" cm="1">
        <f t="array" aca="1" ref="P329" ca="1">SUMPRODUCT(J329:O329,TRANSPOSE(BL$20:BL$25))+$AD$20-$BL$27</f>
        <v>-9.2723426974085967</v>
      </c>
      <c r="Q329" s="10" cm="1">
        <f t="array" aca="1" ref="Q329" ca="1">SUMPRODUCT(J329:O329,TRANSPOSE(ES$20:ES$25))+$AD$20-$ES$27</f>
        <v>-7.2075042163053809</v>
      </c>
      <c r="R329" s="10">
        <f ca="1">I329-Results!$E$5*H329</f>
        <v>-7.7081593595242524</v>
      </c>
      <c r="S329" s="10" cm="1">
        <f t="array" aca="1" ref="S329" ca="1">SUMPRODUCT(J329:O329,TRANSPOSE(AR$28:AR$33))+$AD$20-$AC$26</f>
        <v>-13.002288908299484</v>
      </c>
      <c r="T329" s="10">
        <f ca="1">SUMPRODUCT(J329:O329,Results!K$9:P$9)</f>
        <v>-8.0526833326125917</v>
      </c>
      <c r="U329" s="10">
        <f ca="1">SUMPRODUCT(J329:O329,Results!K$9:P$9)+$AD$20-$AC$31</f>
        <v>-7.9820880214602532</v>
      </c>
      <c r="V329" s="10">
        <f t="shared" ca="1" si="38"/>
        <v>-30.580651367201192</v>
      </c>
      <c r="W329" s="10">
        <f t="shared" ca="1" si="39"/>
        <v>-32.645489848304408</v>
      </c>
      <c r="X329" s="10">
        <f t="shared" ca="1" si="40"/>
        <v>-32.144834705085536</v>
      </c>
      <c r="Y329" s="10">
        <f t="shared" ca="1" si="41"/>
        <v>-26.850705156310305</v>
      </c>
      <c r="Z329" s="10">
        <f t="shared" ca="1" si="42"/>
        <v>-13.160803813315244</v>
      </c>
      <c r="AA329" s="10">
        <f t="shared" ca="1" si="43"/>
        <v>-31.870906043149535</v>
      </c>
    </row>
    <row r="330" spans="1:27">
      <c r="A330" s="6">
        <f ca="1">LN((RAND()^(-Results!$E$4))-1)</f>
        <v>0.4539845527933512</v>
      </c>
      <c r="B330" s="6">
        <f ca="1">LN((RAND()^(-Results!$E$4))-1)</f>
        <v>1.2408937041729859</v>
      </c>
      <c r="C330" s="6">
        <f ca="1">LN((RAND()^(-Results!$E$4))-1)</f>
        <v>0.9965022456422381</v>
      </c>
      <c r="D330" s="6">
        <f ca="1">LN((RAND()^(-Results!$E$4))-1)</f>
        <v>3.932672124004811</v>
      </c>
      <c r="E330" s="6">
        <f ca="1">LN((RAND()^(-Results!$E$4))-1)</f>
        <v>3.2449158577153434</v>
      </c>
      <c r="F330" s="6">
        <f ca="1">LN((RAND()^(-Results!$E$4))-1)</f>
        <v>-2.3155777704858824</v>
      </c>
      <c r="G330" s="6">
        <f ca="1">LN((RAND()^(-Results!$E$4))-1)</f>
        <v>-1.7103614531904188</v>
      </c>
      <c r="H330" s="6">
        <f t="shared" ca="1" si="31"/>
        <v>-4.1873939902059725</v>
      </c>
      <c r="I330" s="10">
        <f ca="1">SUMPRODUCT(J330:O330,Results!B$12:G$12)+Results!$E$5*H330</f>
        <v>1.0310876566103708</v>
      </c>
      <c r="J330" s="10">
        <f ca="1">SUMPRODUCT($A330:$F330,Results!$B$15:$G$15)</f>
        <v>-4.9374114553034456</v>
      </c>
      <c r="K330" s="10">
        <f ca="1">SUMPRODUCT($A330:$F330,Results!$B$16:$G$16)</f>
        <v>4.542601355913332</v>
      </c>
      <c r="L330" s="10">
        <f ca="1">SUMPRODUCT($A330:$F330,Results!$B$17:$G$17)</f>
        <v>4.1131949314452934</v>
      </c>
      <c r="M330" s="10">
        <f ca="1">SUMPRODUCT($A330:$F330,Results!$B$18:$G$18)</f>
        <v>1.6279713700645697</v>
      </c>
      <c r="N330" s="10">
        <f ca="1">SUMPRODUCT($A330:$F330,Results!$B$19:$G$19)</f>
        <v>-9.1948435733027711</v>
      </c>
      <c r="O330" s="10">
        <f ca="1">SUMPRODUCT($A330:$F330,Results!$B$20:$G$20)</f>
        <v>-8.2745203776029363</v>
      </c>
      <c r="P330" s="10" cm="1">
        <f t="array" aca="1" ref="P330" ca="1">SUMPRODUCT(J330:O330,TRANSPOSE(BL$20:BL$25))+$AD$20-$BL$27</f>
        <v>25.991757733598853</v>
      </c>
      <c r="Q330" s="10" cm="1">
        <f t="array" aca="1" ref="Q330" ca="1">SUMPRODUCT(J330:O330,TRANSPOSE(ES$20:ES$25))+$AD$20-$ES$27</f>
        <v>29.135291911066606</v>
      </c>
      <c r="R330" s="10">
        <f ca="1">I330-Results!$E$5*H330</f>
        <v>26.155451597846206</v>
      </c>
      <c r="S330" s="10" cm="1">
        <f t="array" aca="1" ref="S330" ca="1">SUMPRODUCT(J330:O330,TRANSPOSE(AR$28:AR$33))+$AD$20-$AC$26</f>
        <v>13.553823240159712</v>
      </c>
      <c r="T330" s="10">
        <f ca="1">SUMPRODUCT(J330:O330,Results!K$9:P$9)</f>
        <v>27.371676932878781</v>
      </c>
      <c r="U330" s="10">
        <f ca="1">SUMPRODUCT(J330:O330,Results!K$9:P$9)+$AD$20-$AC$31</f>
        <v>27.44227224403112</v>
      </c>
      <c r="V330" s="10">
        <f t="shared" ca="1" si="38"/>
        <v>-24.960670076988482</v>
      </c>
      <c r="W330" s="10">
        <f t="shared" ca="1" si="39"/>
        <v>-28.104204254456235</v>
      </c>
      <c r="X330" s="10">
        <f t="shared" ca="1" si="40"/>
        <v>-25.124363941235835</v>
      </c>
      <c r="Y330" s="10">
        <f t="shared" ca="1" si="41"/>
        <v>-12.522735583549341</v>
      </c>
      <c r="Z330" s="10">
        <f t="shared" ca="1" si="42"/>
        <v>27.723277907904915</v>
      </c>
      <c r="AA330" s="10">
        <f t="shared" ca="1" si="43"/>
        <v>-26.411184587420749</v>
      </c>
    </row>
    <row r="331" spans="1:27">
      <c r="A331" s="6">
        <f ca="1">LN((RAND()^(-Results!$E$4))-1)</f>
        <v>0.38686342310416216</v>
      </c>
      <c r="B331" s="6">
        <f ca="1">LN((RAND()^(-Results!$E$4))-1)</f>
        <v>9.1783312872887386</v>
      </c>
      <c r="C331" s="6">
        <f ca="1">LN((RAND()^(-Results!$E$4))-1)</f>
        <v>4.2423921221937899</v>
      </c>
      <c r="D331" s="6">
        <f ca="1">LN((RAND()^(-Results!$E$4))-1)</f>
        <v>1.3009313920676171</v>
      </c>
      <c r="E331" s="6">
        <f ca="1">LN((RAND()^(-Results!$E$4))-1)</f>
        <v>3.1936204674933215</v>
      </c>
      <c r="F331" s="6">
        <f ca="1">LN((RAND()^(-Results!$E$4))-1)</f>
        <v>-0.98486736878751091</v>
      </c>
      <c r="G331" s="6">
        <f ca="1">LN((RAND()^(-Results!$E$4))-1)</f>
        <v>14.759154346369458</v>
      </c>
      <c r="H331" s="6">
        <f t="shared" ca="1" si="31"/>
        <v>12.282121809353905</v>
      </c>
      <c r="I331" s="10">
        <f ca="1">SUMPRODUCT(J331:O331,Results!B$12:G$12)+Results!$E$5*H331</f>
        <v>65.601294347547906</v>
      </c>
      <c r="J331" s="10">
        <f ca="1">SUMPRODUCT($A331:$F331,Results!$B$15:$G$15)</f>
        <v>-6.9090967821208658</v>
      </c>
      <c r="K331" s="10">
        <f ca="1">SUMPRODUCT($A331:$F331,Results!$B$16:$G$16)</f>
        <v>-8.210492795713682</v>
      </c>
      <c r="L331" s="10">
        <f ca="1">SUMPRODUCT($A331:$F331,Results!$B$17:$G$17)</f>
        <v>-8.1552856144983004</v>
      </c>
      <c r="M331" s="10">
        <f ca="1">SUMPRODUCT($A331:$F331,Results!$B$18:$G$18)</f>
        <v>-32.357013092042017</v>
      </c>
      <c r="N331" s="10">
        <f ca="1">SUMPRODUCT($A331:$F331,Results!$B$19:$G$19)</f>
        <v>-11.577449940760227</v>
      </c>
      <c r="O331" s="10">
        <f ca="1">SUMPRODUCT($A331:$F331,Results!$B$20:$G$20)</f>
        <v>-25.920837503177466</v>
      </c>
      <c r="P331" s="10" cm="1">
        <f t="array" aca="1" ref="P331" ca="1">SUMPRODUCT(J331:O331,TRANSPOSE(BL$20:BL$25))+$AD$20-$BL$27</f>
        <v>-18.363048199104455</v>
      </c>
      <c r="Q331" s="10" cm="1">
        <f t="array" aca="1" ref="Q331" ca="1">SUMPRODUCT(J331:O331,TRANSPOSE(ES$20:ES$25))+$AD$20-$ES$27</f>
        <v>-10.624812834313715</v>
      </c>
      <c r="R331" s="10">
        <f ca="1">I331-Results!$E$5*H331</f>
        <v>-8.0914365085755264</v>
      </c>
      <c r="S331" s="10" cm="1">
        <f t="array" aca="1" ref="S331" ca="1">SUMPRODUCT(J331:O331,TRANSPOSE(AR$28:AR$33))+$AD$20-$AC$26</f>
        <v>-32.024268769108126</v>
      </c>
      <c r="T331" s="10">
        <f ca="1">SUMPRODUCT(J331:O331,Results!K$9:P$9)</f>
        <v>-9.7093608209564781</v>
      </c>
      <c r="U331" s="10">
        <f ca="1">SUMPRODUCT(J331:O331,Results!K$9:P$9)+$AD$20-$AC$31</f>
        <v>-9.6387655098041414</v>
      </c>
      <c r="V331" s="10">
        <f t="shared" ca="1" si="38"/>
        <v>83.964342546652361</v>
      </c>
      <c r="W331" s="10">
        <f t="shared" ca="1" si="39"/>
        <v>76.226107181861622</v>
      </c>
      <c r="X331" s="10">
        <f t="shared" ca="1" si="40"/>
        <v>73.692730856123433</v>
      </c>
      <c r="Y331" s="10">
        <f t="shared" ca="1" si="41"/>
        <v>97.625563116656025</v>
      </c>
      <c r="Z331" s="10">
        <f t="shared" ca="1" si="42"/>
        <v>92.293484598842454</v>
      </c>
      <c r="AA331" s="10">
        <f t="shared" ca="1" si="43"/>
        <v>75.240059857352051</v>
      </c>
    </row>
    <row r="332" spans="1:27">
      <c r="A332" s="6">
        <f ca="1">LN((RAND()^(-Results!$E$4))-1)</f>
        <v>3.5638024935436677E-2</v>
      </c>
      <c r="B332" s="6">
        <f ca="1">LN((RAND()^(-Results!$E$4))-1)</f>
        <v>7.3851109699548267</v>
      </c>
      <c r="C332" s="6">
        <f ca="1">LN((RAND()^(-Results!$E$4))-1)</f>
        <v>4.9448678339703749</v>
      </c>
      <c r="D332" s="6">
        <f ca="1">LN((RAND()^(-Results!$E$4))-1)</f>
        <v>1.2060549196992778</v>
      </c>
      <c r="E332" s="6">
        <f ca="1">LN((RAND()^(-Results!$E$4))-1)</f>
        <v>-5.4858853544985147</v>
      </c>
      <c r="F332" s="6">
        <f ca="1">LN((RAND()^(-Results!$E$4))-1)</f>
        <v>-0.77212684130244802</v>
      </c>
      <c r="G332" s="6">
        <f ca="1">LN((RAND()^(-Results!$E$4))-1)</f>
        <v>0.1517334034930046</v>
      </c>
      <c r="H332" s="6">
        <f t="shared" ca="1" si="31"/>
        <v>-2.3252991335225492</v>
      </c>
      <c r="I332" s="10">
        <f ca="1">SUMPRODUCT(J332:O332,Results!B$12:G$12)+Results!$E$5*H332</f>
        <v>-35.99360988742788</v>
      </c>
      <c r="J332" s="10">
        <f ca="1">SUMPRODUCT($A332:$F332,Results!$B$15:$G$15)</f>
        <v>0.79662459857342105</v>
      </c>
      <c r="K332" s="10">
        <f ca="1">SUMPRODUCT($A332:$F332,Results!$B$16:$G$16)</f>
        <v>-6.6883622019007323</v>
      </c>
      <c r="L332" s="10">
        <f ca="1">SUMPRODUCT($A332:$F332,Results!$B$17:$G$17)</f>
        <v>-12.020466540789267</v>
      </c>
      <c r="M332" s="10">
        <f ca="1">SUMPRODUCT($A332:$F332,Results!$B$18:$G$18)</f>
        <v>-44.163162083423622</v>
      </c>
      <c r="N332" s="10">
        <f ca="1">SUMPRODUCT($A332:$F332,Results!$B$19:$G$19)</f>
        <v>-17.469901493194406</v>
      </c>
      <c r="O332" s="10">
        <f ca="1">SUMPRODUCT($A332:$F332,Results!$B$20:$G$20)</f>
        <v>-17.695294028935493</v>
      </c>
      <c r="P332" s="10" cm="1">
        <f t="array" aca="1" ref="P332" ca="1">SUMPRODUCT(J332:O332,TRANSPOSE(BL$20:BL$25))+$AD$20-$BL$27</f>
        <v>-35.53271355610638</v>
      </c>
      <c r="Q332" s="10" cm="1">
        <f t="array" aca="1" ref="Q332" ca="1">SUMPRODUCT(J332:O332,TRANSPOSE(ES$20:ES$25))+$AD$20-$ES$27</f>
        <v>-30.714464157176621</v>
      </c>
      <c r="R332" s="10">
        <f ca="1">I332-Results!$E$5*H332</f>
        <v>-22.041815086292583</v>
      </c>
      <c r="S332" s="10" cm="1">
        <f t="array" aca="1" ref="S332" ca="1">SUMPRODUCT(J332:O332,TRANSPOSE(AR$28:AR$33))+$AD$20-$AC$26</f>
        <v>-44.552122605749894</v>
      </c>
      <c r="T332" s="10">
        <f ca="1">SUMPRODUCT(J332:O332,Results!K$9:P$9)</f>
        <v>-24.417786206247552</v>
      </c>
      <c r="U332" s="10">
        <f ca="1">SUMPRODUCT(J332:O332,Results!K$9:P$9)+$AD$20-$AC$31</f>
        <v>-24.347190895095213</v>
      </c>
      <c r="V332" s="10">
        <f t="shared" ca="1" si="38"/>
        <v>-0.46089633132149999</v>
      </c>
      <c r="W332" s="10">
        <f t="shared" ca="1" si="39"/>
        <v>-5.2791457302512583</v>
      </c>
      <c r="X332" s="10">
        <f t="shared" ca="1" si="40"/>
        <v>-13.951794801135296</v>
      </c>
      <c r="Y332" s="10">
        <f t="shared" ca="1" si="41"/>
        <v>8.5585127183220138</v>
      </c>
      <c r="Z332" s="10">
        <f t="shared" ca="1" si="42"/>
        <v>-9.3014196361333354</v>
      </c>
      <c r="AA332" s="10">
        <f t="shared" ca="1" si="43"/>
        <v>-11.646418992332666</v>
      </c>
    </row>
    <row r="333" spans="1:27">
      <c r="A333" s="6">
        <f ca="1">LN((RAND()^(-Results!$E$4))-1)</f>
        <v>-1.1766629650249369</v>
      </c>
      <c r="B333" s="6">
        <f ca="1">LN((RAND()^(-Results!$E$4))-1)</f>
        <v>4.5008619149143287</v>
      </c>
      <c r="C333" s="6">
        <f ca="1">LN((RAND()^(-Results!$E$4))-1)</f>
        <v>6.3671111248482486</v>
      </c>
      <c r="D333" s="6">
        <f ca="1">LN((RAND()^(-Results!$E$4))-1)</f>
        <v>-1.9197519057275048</v>
      </c>
      <c r="E333" s="6">
        <f ca="1">LN((RAND()^(-Results!$E$4))-1)</f>
        <v>-0.72648261949756909</v>
      </c>
      <c r="F333" s="6">
        <f ca="1">LN((RAND()^(-Results!$E$4))-1)</f>
        <v>3.6479999395432223</v>
      </c>
      <c r="G333" s="6">
        <f ca="1">LN((RAND()^(-Results!$E$4))-1)</f>
        <v>-1.6895773012021444</v>
      </c>
      <c r="H333" s="6">
        <f t="shared" ca="1" si="31"/>
        <v>-4.1666098382176981</v>
      </c>
      <c r="I333" s="10">
        <f ca="1">SUMPRODUCT(J333:O333,Results!B$12:G$12)+Results!$E$5*H333</f>
        <v>-83.976072700476507</v>
      </c>
      <c r="J333" s="10">
        <f ca="1">SUMPRODUCT($A333:$F333,Results!$B$15:$G$15)</f>
        <v>18.780621412293193</v>
      </c>
      <c r="K333" s="10">
        <f ca="1">SUMPRODUCT($A333:$F333,Results!$B$16:$G$16)</f>
        <v>-4.5788200262960972</v>
      </c>
      <c r="L333" s="10">
        <f ca="1">SUMPRODUCT($A333:$F333,Results!$B$17:$G$17)</f>
        <v>-17.159773856375196</v>
      </c>
      <c r="M333" s="10">
        <f ca="1">SUMPRODUCT($A333:$F333,Results!$B$18:$G$18)</f>
        <v>-45.185646651801314</v>
      </c>
      <c r="N333" s="10">
        <f ca="1">SUMPRODUCT($A333:$F333,Results!$B$19:$G$19)</f>
        <v>-7.270035528178183</v>
      </c>
      <c r="O333" s="10">
        <f ca="1">SUMPRODUCT($A333:$F333,Results!$B$20:$G$20)</f>
        <v>-17.796723868847781</v>
      </c>
      <c r="P333" s="10" cm="1">
        <f t="array" aca="1" ref="P333" ca="1">SUMPRODUCT(J333:O333,TRANSPOSE(BL$20:BL$25))+$AD$20-$BL$27</f>
        <v>-66.637398803577042</v>
      </c>
      <c r="Q333" s="10" cm="1">
        <f t="array" aca="1" ref="Q333" ca="1">SUMPRODUCT(J333:O333,TRANSPOSE(ES$20:ES$25))+$AD$20-$ES$27</f>
        <v>-66.042326635585994</v>
      </c>
      <c r="R333" s="10">
        <f ca="1">I333-Results!$E$5*H333</f>
        <v>-58.97641367117032</v>
      </c>
      <c r="S333" s="10" cm="1">
        <f t="array" aca="1" ref="S333" ca="1">SUMPRODUCT(J333:O333,TRANSPOSE(AR$28:AR$33))+$AD$20-$AC$26</f>
        <v>-64.335679833664585</v>
      </c>
      <c r="T333" s="10">
        <f ca="1">SUMPRODUCT(J333:O333,Results!K$9:P$9)</f>
        <v>-62.969074127611549</v>
      </c>
      <c r="U333" s="10">
        <f ca="1">SUMPRODUCT(J333:O333,Results!K$9:P$9)+$AD$20-$AC$31</f>
        <v>-62.898478816459217</v>
      </c>
      <c r="V333" s="10">
        <f t="shared" ca="1" si="38"/>
        <v>-17.338673896899465</v>
      </c>
      <c r="W333" s="10">
        <f t="shared" ca="1" si="39"/>
        <v>-17.933746064890514</v>
      </c>
      <c r="X333" s="10">
        <f t="shared" ca="1" si="40"/>
        <v>-24.999659029306187</v>
      </c>
      <c r="Y333" s="10">
        <f t="shared" ca="1" si="41"/>
        <v>-19.640392866811922</v>
      </c>
      <c r="Z333" s="10">
        <f t="shared" ca="1" si="42"/>
        <v>-57.283882449181959</v>
      </c>
      <c r="AA333" s="10">
        <f t="shared" ca="1" si="43"/>
        <v>-21.07759388401729</v>
      </c>
    </row>
    <row r="334" spans="1:27">
      <c r="A334" s="6">
        <f ca="1">LN((RAND()^(-Results!$E$4))-1)</f>
        <v>0.19645437537696436</v>
      </c>
      <c r="B334" s="6">
        <f ca="1">LN((RAND()^(-Results!$E$4))-1)</f>
        <v>4.8330670860630471</v>
      </c>
      <c r="C334" s="6">
        <f ca="1">LN((RAND()^(-Results!$E$4))-1)</f>
        <v>1.5813123346131639</v>
      </c>
      <c r="D334" s="6">
        <f ca="1">LN((RAND()^(-Results!$E$4))-1)</f>
        <v>0.76342048942138974</v>
      </c>
      <c r="E334" s="6">
        <f ca="1">LN((RAND()^(-Results!$E$4))-1)</f>
        <v>1.0954444652987705</v>
      </c>
      <c r="F334" s="6">
        <f ca="1">LN((RAND()^(-Results!$E$4))-1)</f>
        <v>4.3173869730790031</v>
      </c>
      <c r="G334" s="6">
        <f ca="1">LN((RAND()^(-Results!$E$4))-1)</f>
        <v>-1.1156814178110643</v>
      </c>
      <c r="H334" s="6">
        <f t="shared" ca="1" si="31"/>
        <v>-3.592713954826618</v>
      </c>
      <c r="I334" s="10">
        <f ca="1">SUMPRODUCT(J334:O334,Results!B$12:G$12)+Results!$E$5*H334</f>
        <v>-53.458790602096599</v>
      </c>
      <c r="J334" s="10">
        <f ca="1">SUMPRODUCT($A334:$F334,Results!$B$15:$G$15)</f>
        <v>11.640235834211863</v>
      </c>
      <c r="K334" s="10">
        <f ca="1">SUMPRODUCT($A334:$F334,Results!$B$16:$G$16)</f>
        <v>-10.52557268184089</v>
      </c>
      <c r="L334" s="10">
        <f ca="1">SUMPRODUCT($A334:$F334,Results!$B$17:$G$17)</f>
        <v>-8.5393626795182715</v>
      </c>
      <c r="M334" s="10">
        <f ca="1">SUMPRODUCT($A334:$F334,Results!$B$18:$G$18)</f>
        <v>-22.50915054926007</v>
      </c>
      <c r="N334" s="10">
        <f ca="1">SUMPRODUCT($A334:$F334,Results!$B$19:$G$19)</f>
        <v>-4.0484084552091204</v>
      </c>
      <c r="O334" s="10">
        <f ca="1">SUMPRODUCT($A334:$F334,Results!$B$20:$G$20)</f>
        <v>-26.639491800188921</v>
      </c>
      <c r="P334" s="10" cm="1">
        <f t="array" aca="1" ref="P334" ca="1">SUMPRODUCT(J334:O334,TRANSPOSE(BL$20:BL$25))+$AD$20-$BL$27</f>
        <v>-39.146954989681895</v>
      </c>
      <c r="Q334" s="10" cm="1">
        <f t="array" aca="1" ref="Q334" ca="1">SUMPRODUCT(J334:O334,TRANSPOSE(ES$20:ES$25))+$AD$20-$ES$27</f>
        <v>-35.869115704203153</v>
      </c>
      <c r="R334" s="10">
        <f ca="1">I334-Results!$E$5*H334</f>
        <v>-31.90250687313689</v>
      </c>
      <c r="S334" s="10" cm="1">
        <f t="array" aca="1" ref="S334" ca="1">SUMPRODUCT(J334:O334,TRANSPOSE(AR$28:AR$33))+$AD$20-$AC$26</f>
        <v>-41.409617435527473</v>
      </c>
      <c r="T334" s="10">
        <f ca="1">SUMPRODUCT(J334:O334,Results!K$9:P$9)</f>
        <v>-32.737886603770733</v>
      </c>
      <c r="U334" s="10">
        <f ca="1">SUMPRODUCT(J334:O334,Results!K$9:P$9)+$AD$20-$AC$31</f>
        <v>-32.667291292618401</v>
      </c>
      <c r="V334" s="10">
        <f t="shared" ca="1" si="38"/>
        <v>-14.311835612414704</v>
      </c>
      <c r="W334" s="10">
        <f t="shared" ca="1" si="39"/>
        <v>-17.589674897893445</v>
      </c>
      <c r="X334" s="10">
        <f t="shared" ca="1" si="40"/>
        <v>-21.556283728959709</v>
      </c>
      <c r="Y334" s="10">
        <f t="shared" ca="1" si="41"/>
        <v>-12.049173166569126</v>
      </c>
      <c r="Z334" s="10">
        <f t="shared" ca="1" si="42"/>
        <v>-26.766600350802054</v>
      </c>
      <c r="AA334" s="10">
        <f t="shared" ca="1" si="43"/>
        <v>-20.791499309478198</v>
      </c>
    </row>
    <row r="335" spans="1:27">
      <c r="A335" s="6">
        <f ca="1">LN((RAND()^(-Results!$E$4))-1)</f>
        <v>1.5828750490755277</v>
      </c>
      <c r="B335" s="6">
        <f ca="1">LN((RAND()^(-Results!$E$4))-1)</f>
        <v>0.81508515972942497</v>
      </c>
      <c r="C335" s="6">
        <f ca="1">LN((RAND()^(-Results!$E$4))-1)</f>
        <v>0.79967113561702718</v>
      </c>
      <c r="D335" s="6">
        <f ca="1">LN((RAND()^(-Results!$E$4))-1)</f>
        <v>2.2085527515647594</v>
      </c>
      <c r="E335" s="6">
        <f ca="1">LN((RAND()^(-Results!$E$4))-1)</f>
        <v>5.349899580140832</v>
      </c>
      <c r="F335" s="6">
        <f ca="1">LN((RAND()^(-Results!$E$4))-1)</f>
        <v>4.5556374684941652</v>
      </c>
      <c r="G335" s="6">
        <f ca="1">LN((RAND()^(-Results!$E$4))-1)</f>
        <v>2.9469460502818947</v>
      </c>
      <c r="H335" s="6">
        <f t="shared" ca="1" si="31"/>
        <v>0.46991351326634101</v>
      </c>
      <c r="I335" s="10">
        <f ca="1">SUMPRODUCT(J335:O335,Results!B$12:G$12)+Results!$E$5*H335</f>
        <v>-20.986042782379386</v>
      </c>
      <c r="J335" s="10">
        <f ca="1">SUMPRODUCT($A335:$F335,Results!$B$15:$G$15)</f>
        <v>14.197356796814326</v>
      </c>
      <c r="K335" s="10">
        <f ca="1">SUMPRODUCT($A335:$F335,Results!$B$16:$G$16)</f>
        <v>-6.3390415639065392</v>
      </c>
      <c r="L335" s="10">
        <f ca="1">SUMPRODUCT($A335:$F335,Results!$B$17:$G$17)</f>
        <v>-1.1875019631872368</v>
      </c>
      <c r="M335" s="10">
        <f ca="1">SUMPRODUCT($A335:$F335,Results!$B$18:$G$18)</f>
        <v>-4.4657852488817378</v>
      </c>
      <c r="N335" s="10">
        <f ca="1">SUMPRODUCT($A335:$F335,Results!$B$19:$G$19)</f>
        <v>0.26642114904542069</v>
      </c>
      <c r="O335" s="10">
        <f ca="1">SUMPRODUCT($A335:$F335,Results!$B$20:$G$20)</f>
        <v>-22.482811928892943</v>
      </c>
      <c r="P335" s="10" cm="1">
        <f t="array" aca="1" ref="P335" ca="1">SUMPRODUCT(J335:O335,TRANSPOSE(BL$20:BL$25))+$AD$20-$BL$27</f>
        <v>-21.406025967320318</v>
      </c>
      <c r="Q335" s="10" cm="1">
        <f t="array" aca="1" ref="Q335" ca="1">SUMPRODUCT(J335:O335,TRANSPOSE(ES$20:ES$25))+$AD$20-$ES$27</f>
        <v>-21.630028738283499</v>
      </c>
      <c r="R335" s="10">
        <f ca="1">I335-Results!$E$5*H335</f>
        <v>-23.805523861977431</v>
      </c>
      <c r="S335" s="10" cm="1">
        <f t="array" aca="1" ref="S335" ca="1">SUMPRODUCT(J335:O335,TRANSPOSE(AR$28:AR$33))+$AD$20-$AC$26</f>
        <v>-20.317322835131144</v>
      </c>
      <c r="T335" s="10">
        <f ca="1">SUMPRODUCT(J335:O335,Results!K$9:P$9)</f>
        <v>-23.099021573892742</v>
      </c>
      <c r="U335" s="10">
        <f ca="1">SUMPRODUCT(J335:O335,Results!K$9:P$9)+$AD$20-$AC$31</f>
        <v>-23.028426262740407</v>
      </c>
      <c r="V335" s="10">
        <f t="shared" ca="1" si="38"/>
        <v>0.41998318494093212</v>
      </c>
      <c r="W335" s="10">
        <f t="shared" ca="1" si="39"/>
        <v>0.64398595590411389</v>
      </c>
      <c r="X335" s="10">
        <f t="shared" ca="1" si="40"/>
        <v>2.8194810795980452</v>
      </c>
      <c r="Y335" s="10">
        <f t="shared" ca="1" si="41"/>
        <v>-0.66871994724824191</v>
      </c>
      <c r="Z335" s="10">
        <f t="shared" ca="1" si="42"/>
        <v>5.7061474689151588</v>
      </c>
      <c r="AA335" s="10">
        <f t="shared" ca="1" si="43"/>
        <v>2.0423834803610212</v>
      </c>
    </row>
    <row r="336" spans="1:27">
      <c r="A336" s="6">
        <f ca="1">LN((RAND()^(-Results!$E$4))-1)</f>
        <v>5.9344245005446199</v>
      </c>
      <c r="B336" s="6">
        <f ca="1">LN((RAND()^(-Results!$E$4))-1)</f>
        <v>5.9855247345835965</v>
      </c>
      <c r="C336" s="6">
        <f ca="1">LN((RAND()^(-Results!$E$4))-1)</f>
        <v>-0.45049250916401795</v>
      </c>
      <c r="D336" s="6">
        <f ca="1">LN((RAND()^(-Results!$E$4))-1)</f>
        <v>5.7267421147863482</v>
      </c>
      <c r="E336" s="6">
        <f ca="1">LN((RAND()^(-Results!$E$4))-1)</f>
        <v>0.35551991317304005</v>
      </c>
      <c r="F336" s="6">
        <f ca="1">LN((RAND()^(-Results!$E$4))-1)</f>
        <v>3.8332636791716035</v>
      </c>
      <c r="G336" s="6">
        <f ca="1">LN((RAND()^(-Results!$E$4))-1)</f>
        <v>5.7800471718623019</v>
      </c>
      <c r="H336" s="6">
        <f t="shared" ca="1" si="31"/>
        <v>3.3030146348467482</v>
      </c>
      <c r="I336" s="10">
        <f ca="1">SUMPRODUCT(J336:O336,Results!B$12:G$12)+Results!$E$5*H336</f>
        <v>-0.42417847551760346</v>
      </c>
      <c r="J336" s="10">
        <f ca="1">SUMPRODUCT($A336:$F336,Results!$B$15:$G$15)</f>
        <v>2.2590474946348955</v>
      </c>
      <c r="K336" s="10">
        <f ca="1">SUMPRODUCT($A336:$F336,Results!$B$16:$G$16)</f>
        <v>-23.114409143004309</v>
      </c>
      <c r="L336" s="10">
        <f ca="1">SUMPRODUCT($A336:$F336,Results!$B$17:$G$17)</f>
        <v>1.6601389386213827</v>
      </c>
      <c r="M336" s="10">
        <f ca="1">SUMPRODUCT($A336:$F336,Results!$B$18:$G$18)</f>
        <v>-14.727432791674445</v>
      </c>
      <c r="N336" s="10">
        <f ca="1">SUMPRODUCT($A336:$F336,Results!$B$19:$G$19)</f>
        <v>-7.8681722462622092</v>
      </c>
      <c r="O336" s="10">
        <f ca="1">SUMPRODUCT($A336:$F336,Results!$B$20:$G$20)</f>
        <v>-38.395108222438481</v>
      </c>
      <c r="P336" s="10" cm="1">
        <f t="array" aca="1" ref="P336" ca="1">SUMPRODUCT(J336:O336,TRANSPOSE(BL$20:BL$25))+$AD$20-$BL$27</f>
        <v>-23.61221522932405</v>
      </c>
      <c r="Q336" s="10" cm="1">
        <f t="array" aca="1" ref="Q336" ca="1">SUMPRODUCT(J336:O336,TRANSPOSE(ES$20:ES$25))+$AD$20-$ES$27</f>
        <v>-20.863826704574102</v>
      </c>
      <c r="R336" s="10">
        <f ca="1">I336-Results!$E$5*H336</f>
        <v>-20.242266284598092</v>
      </c>
      <c r="S336" s="10" cm="1">
        <f t="array" aca="1" ref="S336" ca="1">SUMPRODUCT(J336:O336,TRANSPOSE(AR$28:AR$33))+$AD$20-$AC$26</f>
        <v>-26.109139901812448</v>
      </c>
      <c r="T336" s="10">
        <f ca="1">SUMPRODUCT(J336:O336,Results!K$9:P$9)</f>
        <v>-17.668884590517461</v>
      </c>
      <c r="U336" s="10">
        <f ca="1">SUMPRODUCT(J336:O336,Results!K$9:P$9)+$AD$20-$AC$31</f>
        <v>-17.598289279365122</v>
      </c>
      <c r="V336" s="10">
        <f t="shared" ca="1" si="38"/>
        <v>23.188036753806447</v>
      </c>
      <c r="W336" s="10">
        <f t="shared" ca="1" si="39"/>
        <v>20.439648229056498</v>
      </c>
      <c r="X336" s="10">
        <f t="shared" ca="1" si="40"/>
        <v>19.818087809080488</v>
      </c>
      <c r="Y336" s="10">
        <f t="shared" ca="1" si="41"/>
        <v>25.684961426294844</v>
      </c>
      <c r="Z336" s="10">
        <f t="shared" ca="1" si="42"/>
        <v>26.268011775776941</v>
      </c>
      <c r="AA336" s="10">
        <f t="shared" ca="1" si="43"/>
        <v>17.174110803847519</v>
      </c>
    </row>
    <row r="337" spans="1:27">
      <c r="A337" s="6">
        <f ca="1">LN((RAND()^(-Results!$E$4))-1)</f>
        <v>3.0828997363299013</v>
      </c>
      <c r="B337" s="6">
        <f ca="1">LN((RAND()^(-Results!$E$4))-1)</f>
        <v>6.6473374372791962</v>
      </c>
      <c r="C337" s="6">
        <f ca="1">LN((RAND()^(-Results!$E$4))-1)</f>
        <v>3.9928496484698193</v>
      </c>
      <c r="D337" s="6">
        <f ca="1">LN((RAND()^(-Results!$E$4))-1)</f>
        <v>5.0160572834828363</v>
      </c>
      <c r="E337" s="6">
        <f ca="1">LN((RAND()^(-Results!$E$4))-1)</f>
        <v>9.4959810246411109E-3</v>
      </c>
      <c r="F337" s="6">
        <f ca="1">LN((RAND()^(-Results!$E$4))-1)</f>
        <v>2.1248439492349989</v>
      </c>
      <c r="G337" s="6">
        <f ca="1">LN((RAND()^(-Results!$E$4))-1)</f>
        <v>-3.7843886258173747</v>
      </c>
      <c r="H337" s="6">
        <f t="shared" ca="1" si="31"/>
        <v>-6.2614211628329279</v>
      </c>
      <c r="I337" s="10">
        <f ca="1">SUMPRODUCT(J337:O337,Results!B$12:G$12)+Results!$E$5*H337</f>
        <v>-62.930123287899598</v>
      </c>
      <c r="J337" s="10">
        <f ca="1">SUMPRODUCT($A337:$F337,Results!$B$15:$G$15)</f>
        <v>7.6216618266185234</v>
      </c>
      <c r="K337" s="10">
        <f ca="1">SUMPRODUCT($A337:$F337,Results!$B$16:$G$16)</f>
        <v>-12.365208653734253</v>
      </c>
      <c r="L337" s="10">
        <f ca="1">SUMPRODUCT($A337:$F337,Results!$B$17:$G$17)</f>
        <v>-5.9511754740480889</v>
      </c>
      <c r="M337" s="10">
        <f ca="1">SUMPRODUCT($A337:$F337,Results!$B$18:$G$18)</f>
        <v>-34.272414712955019</v>
      </c>
      <c r="N337" s="10">
        <f ca="1">SUMPRODUCT($A337:$F337,Results!$B$19:$G$19)</f>
        <v>-16.565530242001344</v>
      </c>
      <c r="O337" s="10">
        <f ca="1">SUMPRODUCT($A337:$F337,Results!$B$20:$G$20)</f>
        <v>-35.085033352456165</v>
      </c>
      <c r="P337" s="10" cm="1">
        <f t="array" aca="1" ref="P337" ca="1">SUMPRODUCT(J337:O337,TRANSPOSE(BL$20:BL$25))+$AD$20-$BL$27</f>
        <v>-31.713337334633799</v>
      </c>
      <c r="Q337" s="10" cm="1">
        <f t="array" aca="1" ref="Q337" ca="1">SUMPRODUCT(J337:O337,TRANSPOSE(ES$20:ES$25))+$AD$20-$ES$27</f>
        <v>-28.081255868895482</v>
      </c>
      <c r="R337" s="10">
        <f ca="1">I337-Results!$E$5*H337</f>
        <v>-25.36159631090203</v>
      </c>
      <c r="S337" s="10" cm="1">
        <f t="array" aca="1" ref="S337" ca="1">SUMPRODUCT(J337:O337,TRANSPOSE(AR$28:AR$33))+$AD$20-$AC$26</f>
        <v>-41.62314401277434</v>
      </c>
      <c r="T337" s="10">
        <f ca="1">SUMPRODUCT(J337:O337,Results!K$9:P$9)</f>
        <v>-25.322091938266048</v>
      </c>
      <c r="U337" s="10">
        <f ca="1">SUMPRODUCT(J337:O337,Results!K$9:P$9)+$AD$20-$AC$31</f>
        <v>-25.251496627113706</v>
      </c>
      <c r="V337" s="10">
        <f t="shared" ca="1" si="38"/>
        <v>-31.216785953265799</v>
      </c>
      <c r="W337" s="10">
        <f t="shared" ca="1" si="39"/>
        <v>-34.848867419004115</v>
      </c>
      <c r="X337" s="10">
        <f t="shared" ca="1" si="40"/>
        <v>-37.568526976997568</v>
      </c>
      <c r="Y337" s="10">
        <f t="shared" ca="1" si="41"/>
        <v>-21.306979275125258</v>
      </c>
      <c r="Z337" s="10">
        <f t="shared" ca="1" si="42"/>
        <v>-36.237933036605057</v>
      </c>
      <c r="AA337" s="10">
        <f t="shared" ca="1" si="43"/>
        <v>-37.678626660785895</v>
      </c>
    </row>
    <row r="338" spans="1:27">
      <c r="A338" s="6">
        <f ca="1">LN((RAND()^(-Results!$E$4))-1)</f>
        <v>2.1082889030696497</v>
      </c>
      <c r="B338" s="6">
        <f ca="1">LN((RAND()^(-Results!$E$4))-1)</f>
        <v>5.6088715913680502</v>
      </c>
      <c r="C338" s="6">
        <f ca="1">LN((RAND()^(-Results!$E$4))-1)</f>
        <v>5.9807373602748397</v>
      </c>
      <c r="D338" s="6">
        <f ca="1">LN((RAND()^(-Results!$E$4))-1)</f>
        <v>-1.1643350672879715</v>
      </c>
      <c r="E338" s="6">
        <f ca="1">LN((RAND()^(-Results!$E$4))-1)</f>
        <v>-8.1717576489493779E-2</v>
      </c>
      <c r="F338" s="6">
        <f ca="1">LN((RAND()^(-Results!$E$4))-1)</f>
        <v>2.9057462289007616</v>
      </c>
      <c r="G338" s="6">
        <f ca="1">LN((RAND()^(-Results!$E$4))-1)</f>
        <v>1.6055203424798952</v>
      </c>
      <c r="H338" s="6">
        <f t="shared" ca="1" si="31"/>
        <v>-0.87151219453565854</v>
      </c>
      <c r="I338" s="10">
        <f ca="1">SUMPRODUCT(J338:O338,Results!B$12:G$12)+Results!$E$5*H338</f>
        <v>-64.859263918607709</v>
      </c>
      <c r="J338" s="10">
        <f ca="1">SUMPRODUCT($A338:$F338,Results!$B$15:$G$15)</f>
        <v>10.193836939173815</v>
      </c>
      <c r="K338" s="10">
        <f ca="1">SUMPRODUCT($A338:$F338,Results!$B$16:$G$16)</f>
        <v>-12.637688506561144</v>
      </c>
      <c r="L338" s="10">
        <f ca="1">SUMPRODUCT($A338:$F338,Results!$B$17:$G$17)</f>
        <v>-12.796763731277339</v>
      </c>
      <c r="M338" s="10">
        <f ca="1">SUMPRODUCT($A338:$F338,Results!$B$18:$G$18)</f>
        <v>-43.206596915050326</v>
      </c>
      <c r="N338" s="10">
        <f ca="1">SUMPRODUCT($A338:$F338,Results!$B$19:$G$19)</f>
        <v>-5.4679452682848995</v>
      </c>
      <c r="O338" s="10">
        <f ca="1">SUMPRODUCT($A338:$F338,Results!$B$20:$G$20)</f>
        <v>-19.899810837731636</v>
      </c>
      <c r="P338" s="10" cm="1">
        <f t="array" aca="1" ref="P338" ca="1">SUMPRODUCT(J338:O338,TRANSPOSE(BL$20:BL$25))+$AD$20-$BL$27</f>
        <v>-64.423871159218407</v>
      </c>
      <c r="Q338" s="10" cm="1">
        <f t="array" aca="1" ref="Q338" ca="1">SUMPRODUCT(J338:O338,TRANSPOSE(ES$20:ES$25))+$AD$20-$ES$27</f>
        <v>-64.69704694128508</v>
      </c>
      <c r="R338" s="10">
        <f ca="1">I338-Results!$E$5*H338</f>
        <v>-59.630190751393755</v>
      </c>
      <c r="S338" s="10" cm="1">
        <f t="array" aca="1" ref="S338" ca="1">SUMPRODUCT(J338:O338,TRANSPOSE(AR$28:AR$33))+$AD$20-$AC$26</f>
        <v>-57.760966364917117</v>
      </c>
      <c r="T338" s="10">
        <f ca="1">SUMPRODUCT(J338:O338,Results!K$9:P$9)</f>
        <v>-62.643573813330455</v>
      </c>
      <c r="U338" s="10">
        <f ca="1">SUMPRODUCT(J338:O338,Results!K$9:P$9)+$AD$20-$AC$31</f>
        <v>-62.572978502178117</v>
      </c>
      <c r="V338" s="10">
        <f t="shared" ca="1" si="38"/>
        <v>-0.43539275938930189</v>
      </c>
      <c r="W338" s="10">
        <f t="shared" ca="1" si="39"/>
        <v>-0.16221697732262896</v>
      </c>
      <c r="X338" s="10">
        <f t="shared" ca="1" si="40"/>
        <v>-5.2290731672139543</v>
      </c>
      <c r="Y338" s="10">
        <f t="shared" ca="1" si="41"/>
        <v>-7.0982975536905926</v>
      </c>
      <c r="Z338" s="10">
        <f t="shared" ca="1" si="42"/>
        <v>-38.167073667313161</v>
      </c>
      <c r="AA338" s="10">
        <f t="shared" ca="1" si="43"/>
        <v>-2.2862854164295925</v>
      </c>
    </row>
    <row r="339" spans="1:27">
      <c r="A339" s="6">
        <f ca="1">LN((RAND()^(-Results!$E$4))-1)</f>
        <v>-0.60807863851258503</v>
      </c>
      <c r="B339" s="6">
        <f ca="1">LN((RAND()^(-Results!$E$4))-1)</f>
        <v>6.7515226374134469</v>
      </c>
      <c r="C339" s="6">
        <f ca="1">LN((RAND()^(-Results!$E$4))-1)</f>
        <v>13.715537621593995</v>
      </c>
      <c r="D339" s="6">
        <f ca="1">LN((RAND()^(-Results!$E$4))-1)</f>
        <v>3.0871306385473911</v>
      </c>
      <c r="E339" s="6">
        <f ca="1">LN((RAND()^(-Results!$E$4))-1)</f>
        <v>8.2093800212778536</v>
      </c>
      <c r="F339" s="6">
        <f ca="1">LN((RAND()^(-Results!$E$4))-1)</f>
        <v>-0.59468819101122916</v>
      </c>
      <c r="G339" s="6">
        <f ca="1">LN((RAND()^(-Results!$E$4))-1)</f>
        <v>3.5333097705400753</v>
      </c>
      <c r="H339" s="6">
        <f t="shared" ca="1" si="31"/>
        <v>1.0562772335245216</v>
      </c>
      <c r="I339" s="10">
        <f ca="1">SUMPRODUCT(J339:O339,Results!B$12:G$12)+Results!$E$5*H339</f>
        <v>-36.067106453255455</v>
      </c>
      <c r="J339" s="10">
        <f ca="1">SUMPRODUCT($A339:$F339,Results!$B$15:$G$15)</f>
        <v>17.515555793634181</v>
      </c>
      <c r="K339" s="10">
        <f ca="1">SUMPRODUCT($A339:$F339,Results!$B$16:$G$16)</f>
        <v>8.1410921404061387</v>
      </c>
      <c r="L339" s="10">
        <f ca="1">SUMPRODUCT($A339:$F339,Results!$B$17:$G$17)</f>
        <v>-16.710970103084275</v>
      </c>
      <c r="M339" s="10">
        <f ca="1">SUMPRODUCT($A339:$F339,Results!$B$18:$G$18)</f>
        <v>-62.937200740369271</v>
      </c>
      <c r="N339" s="10">
        <f ca="1">SUMPRODUCT($A339:$F339,Results!$B$19:$G$19)</f>
        <v>-25.018194286276639</v>
      </c>
      <c r="O339" s="10">
        <f ca="1">SUMPRODUCT($A339:$F339,Results!$B$20:$G$20)</f>
        <v>-30.240610478380329</v>
      </c>
      <c r="P339" s="10" cm="1">
        <f t="array" aca="1" ref="P339" ca="1">SUMPRODUCT(J339:O339,TRANSPOSE(BL$20:BL$25))+$AD$20-$BL$27</f>
        <v>-44.566281059630391</v>
      </c>
      <c r="Q339" s="10" cm="1">
        <f t="array" aca="1" ref="Q339" ca="1">SUMPRODUCT(J339:O339,TRANSPOSE(ES$20:ES$25))+$AD$20-$ES$27</f>
        <v>-41.652527059330239</v>
      </c>
      <c r="R339" s="10">
        <f ca="1">I339-Results!$E$5*H339</f>
        <v>-42.404769854402588</v>
      </c>
      <c r="S339" s="10" cm="1">
        <f t="array" aca="1" ref="S339" ca="1">SUMPRODUCT(J339:O339,TRANSPOSE(AR$28:AR$33))+$AD$20-$AC$26</f>
        <v>-63.354520358484315</v>
      </c>
      <c r="T339" s="10">
        <f ca="1">SUMPRODUCT(J339:O339,Results!K$9:P$9)</f>
        <v>-47.059413229736727</v>
      </c>
      <c r="U339" s="10">
        <f ca="1">SUMPRODUCT(J339:O339,Results!K$9:P$9)+$AD$20-$AC$31</f>
        <v>-46.988817918584388</v>
      </c>
      <c r="V339" s="10">
        <f t="shared" ca="1" si="38"/>
        <v>8.499174606374936</v>
      </c>
      <c r="W339" s="10">
        <f t="shared" ca="1" si="39"/>
        <v>5.5854206060747842</v>
      </c>
      <c r="X339" s="10">
        <f t="shared" ca="1" si="40"/>
        <v>6.3376634011471324</v>
      </c>
      <c r="Y339" s="10">
        <f t="shared" ca="1" si="41"/>
        <v>27.28741390522886</v>
      </c>
      <c r="Z339" s="10">
        <f t="shared" ca="1" si="42"/>
        <v>-9.3749162019609109</v>
      </c>
      <c r="AA339" s="10">
        <f t="shared" ca="1" si="43"/>
        <v>10.921711465328933</v>
      </c>
    </row>
    <row r="340" spans="1:27">
      <c r="A340" s="6">
        <f ca="1">LN((RAND()^(-Results!$E$4))-1)</f>
        <v>0.86207305230856579</v>
      </c>
      <c r="B340" s="6">
        <f ca="1">LN((RAND()^(-Results!$E$4))-1)</f>
        <v>2.3085101028184467</v>
      </c>
      <c r="C340" s="6">
        <f ca="1">LN((RAND()^(-Results!$E$4))-1)</f>
        <v>-0.26223471180067304</v>
      </c>
      <c r="D340" s="6">
        <f ca="1">LN((RAND()^(-Results!$E$4))-1)</f>
        <v>0.89879939159319699</v>
      </c>
      <c r="E340" s="6">
        <f ca="1">LN((RAND()^(-Results!$E$4))-1)</f>
        <v>-4.7678300822003763</v>
      </c>
      <c r="F340" s="6">
        <f ca="1">LN((RAND()^(-Results!$E$4))-1)</f>
        <v>0.28591725993639855</v>
      </c>
      <c r="G340" s="6">
        <f ca="1">LN((RAND()^(-Results!$E$4))-1)</f>
        <v>1.2470163056580852</v>
      </c>
      <c r="H340" s="6">
        <f t="shared" ca="1" si="31"/>
        <v>-1.2300162313574685</v>
      </c>
      <c r="I340" s="10">
        <f ca="1">SUMPRODUCT(J340:O340,Results!B$12:G$12)+Results!$E$5*H340</f>
        <v>-12.931361937695776</v>
      </c>
      <c r="J340" s="10">
        <f ca="1">SUMPRODUCT($A340:$F340,Results!$B$15:$G$15)</f>
        <v>-1.0725972647389788</v>
      </c>
      <c r="K340" s="10">
        <f ca="1">SUMPRODUCT($A340:$F340,Results!$B$16:$G$16)</f>
        <v>-6.6177089908492981</v>
      </c>
      <c r="L340" s="10">
        <f ca="1">SUMPRODUCT($A340:$F340,Results!$B$17:$G$17)</f>
        <v>-2.1763449328977318</v>
      </c>
      <c r="M340" s="10">
        <f ca="1">SUMPRODUCT($A340:$F340,Results!$B$18:$G$18)</f>
        <v>-10.638901346682525</v>
      </c>
      <c r="N340" s="10">
        <f ca="1">SUMPRODUCT($A340:$F340,Results!$B$19:$G$19)</f>
        <v>-5.1150419386558825</v>
      </c>
      <c r="O340" s="10">
        <f ca="1">SUMPRODUCT($A340:$F340,Results!$B$20:$G$20)</f>
        <v>-6.1446519449300148</v>
      </c>
      <c r="P340" s="10" cm="1">
        <f t="array" aca="1" ref="P340" ca="1">SUMPRODUCT(J340:O340,TRANSPOSE(BL$20:BL$25))+$AD$20-$BL$27</f>
        <v>-12.158518880529932</v>
      </c>
      <c r="Q340" s="10" cm="1">
        <f t="array" aca="1" ref="Q340" ca="1">SUMPRODUCT(J340:O340,TRANSPOSE(ES$20:ES$25))+$AD$20-$ES$27</f>
        <v>-10.604490398525499</v>
      </c>
      <c r="R340" s="10">
        <f ca="1">I340-Results!$E$5*H340</f>
        <v>-5.5512645495509645</v>
      </c>
      <c r="S340" s="10" cm="1">
        <f t="array" aca="1" ref="S340" ca="1">SUMPRODUCT(J340:O340,TRANSPOSE(AR$28:AR$33))+$AD$20-$AC$26</f>
        <v>-11.661970462511384</v>
      </c>
      <c r="T340" s="10">
        <f ca="1">SUMPRODUCT(J340:O340,Results!K$9:P$9)</f>
        <v>-5.425375596177032</v>
      </c>
      <c r="U340" s="10">
        <f ca="1">SUMPRODUCT(J340:O340,Results!K$9:P$9)+$AD$20-$AC$31</f>
        <v>-5.3547802850246917</v>
      </c>
      <c r="V340" s="10">
        <f t="shared" ca="1" si="38"/>
        <v>-0.77284305716584356</v>
      </c>
      <c r="W340" s="10">
        <f t="shared" ca="1" si="39"/>
        <v>-2.326871539170277</v>
      </c>
      <c r="X340" s="10">
        <f t="shared" ca="1" si="40"/>
        <v>-7.3800973881448115</v>
      </c>
      <c r="Y340" s="10">
        <f t="shared" ca="1" si="41"/>
        <v>-1.269391475184392</v>
      </c>
      <c r="Z340" s="10">
        <f t="shared" ca="1" si="42"/>
        <v>13.760828313598768</v>
      </c>
      <c r="AA340" s="10">
        <f t="shared" ca="1" si="43"/>
        <v>-7.5765816526710843</v>
      </c>
    </row>
    <row r="341" spans="1:27">
      <c r="A341" s="6">
        <f ca="1">LN((RAND()^(-Results!$E$4))-1)</f>
        <v>4.8303359423125443</v>
      </c>
      <c r="B341" s="6">
        <f ca="1">LN((RAND()^(-Results!$E$4))-1)</f>
        <v>7.5246995805022054</v>
      </c>
      <c r="C341" s="6">
        <f ca="1">LN((RAND()^(-Results!$E$4))-1)</f>
        <v>3.3731180030390737</v>
      </c>
      <c r="D341" s="6">
        <f ca="1">LN((RAND()^(-Results!$E$4))-1)</f>
        <v>6.3761254596476356</v>
      </c>
      <c r="E341" s="6">
        <f ca="1">LN((RAND()^(-Results!$E$4))-1)</f>
        <v>0.34558751583156411</v>
      </c>
      <c r="F341" s="6">
        <f ca="1">LN((RAND()^(-Results!$E$4))-1)</f>
        <v>1.6236980170509636</v>
      </c>
      <c r="G341" s="6">
        <f ca="1">LN((RAND()^(-Results!$E$4))-1)</f>
        <v>12.964201337205637</v>
      </c>
      <c r="H341" s="6">
        <f t="shared" ca="1" si="31"/>
        <v>10.487168800190084</v>
      </c>
      <c r="I341" s="10">
        <f ca="1">SUMPRODUCT(J341:O341,Results!B$12:G$12)+Results!$E$5*H341</f>
        <v>43.430687568606288</v>
      </c>
      <c r="J341" s="10">
        <f ca="1">SUMPRODUCT($A341:$F341,Results!$B$15:$G$15)</f>
        <v>2.552366053978274</v>
      </c>
      <c r="K341" s="10">
        <f ca="1">SUMPRODUCT($A341:$F341,Results!$B$16:$G$16)</f>
        <v>-16.562227803974988</v>
      </c>
      <c r="L341" s="10">
        <f ca="1">SUMPRODUCT($A341:$F341,Results!$B$17:$G$17)</f>
        <v>-2.6938074235478178</v>
      </c>
      <c r="M341" s="10">
        <f ca="1">SUMPRODUCT($A341:$F341,Results!$B$18:$G$18)</f>
        <v>-31.707555723134611</v>
      </c>
      <c r="N341" s="10">
        <f ca="1">SUMPRODUCT($A341:$F341,Results!$B$19:$G$19)</f>
        <v>-17.414599422140881</v>
      </c>
      <c r="O341" s="10">
        <f ca="1">SUMPRODUCT($A341:$F341,Results!$B$20:$G$20)</f>
        <v>-38.915213458434636</v>
      </c>
      <c r="P341" s="10" cm="1">
        <f t="array" aca="1" ref="P341" ca="1">SUMPRODUCT(J341:O341,TRANSPOSE(BL$20:BL$25))+$AD$20-$BL$27</f>
        <v>-24.97991751386072</v>
      </c>
      <c r="Q341" s="10" cm="1">
        <f t="array" aca="1" ref="Q341" ca="1">SUMPRODUCT(J341:O341,TRANSPOSE(ES$20:ES$25))+$AD$20-$ES$27</f>
        <v>-20.915281819256336</v>
      </c>
      <c r="R341" s="10">
        <f ca="1">I341-Results!$E$5*H341</f>
        <v>-19.492325232534213</v>
      </c>
      <c r="S341" s="10" cm="1">
        <f t="array" aca="1" ref="S341" ca="1">SUMPRODUCT(J341:O341,TRANSPOSE(AR$28:AR$33))+$AD$20-$AC$26</f>
        <v>-35.68322300828067</v>
      </c>
      <c r="T341" s="10">
        <f ca="1">SUMPRODUCT(J341:O341,Results!K$9:P$9)</f>
        <v>-18.451352923005235</v>
      </c>
      <c r="U341" s="10">
        <f ca="1">SUMPRODUCT(J341:O341,Results!K$9:P$9)+$AD$20-$AC$31</f>
        <v>-18.380757611852896</v>
      </c>
      <c r="V341" s="10">
        <f t="shared" ca="1" si="38"/>
        <v>68.410605082467015</v>
      </c>
      <c r="W341" s="10">
        <f t="shared" ca="1" si="39"/>
        <v>64.345969387862624</v>
      </c>
      <c r="X341" s="10">
        <f t="shared" ca="1" si="40"/>
        <v>62.923012801140501</v>
      </c>
      <c r="Y341" s="10">
        <f t="shared" ca="1" si="41"/>
        <v>79.113910576886951</v>
      </c>
      <c r="Z341" s="10">
        <f t="shared" ca="1" si="42"/>
        <v>70.122877819900836</v>
      </c>
      <c r="AA341" s="10">
        <f t="shared" ca="1" si="43"/>
        <v>61.811445180459188</v>
      </c>
    </row>
    <row r="342" spans="1:27">
      <c r="A342" s="6">
        <f ca="1">LN((RAND()^(-Results!$E$4))-1)</f>
        <v>-1.208155017795967</v>
      </c>
      <c r="B342" s="6">
        <f ca="1">LN((RAND()^(-Results!$E$4))-1)</f>
        <v>2.7688051305647403</v>
      </c>
      <c r="C342" s="6">
        <f ca="1">LN((RAND()^(-Results!$E$4))-1)</f>
        <v>5.1110580311391525</v>
      </c>
      <c r="D342" s="6">
        <f ca="1">LN((RAND()^(-Results!$E$4))-1)</f>
        <v>1.759867146170631</v>
      </c>
      <c r="E342" s="6">
        <f ca="1">LN((RAND()^(-Results!$E$4))-1)</f>
        <v>7.9272072930613197E-2</v>
      </c>
      <c r="F342" s="6">
        <f ca="1">LN((RAND()^(-Results!$E$4))-1)</f>
        <v>3.3586920709999721</v>
      </c>
      <c r="G342" s="6">
        <f ca="1">LN((RAND()^(-Results!$E$4))-1)</f>
        <v>-1.3202080144913884</v>
      </c>
      <c r="H342" s="6">
        <f t="shared" ca="1" si="31"/>
        <v>-3.7972405515069418</v>
      </c>
      <c r="I342" s="10">
        <f ca="1">SUMPRODUCT(J342:O342,Results!B$12:G$12)+Results!$E$5*H342</f>
        <v>-59.189853364469919</v>
      </c>
      <c r="J342" s="10">
        <f ca="1">SUMPRODUCT($A342:$F342,Results!$B$15:$G$15)</f>
        <v>21.263767409695422</v>
      </c>
      <c r="K342" s="10">
        <f ca="1">SUMPRODUCT($A342:$F342,Results!$B$16:$G$16)</f>
        <v>0.5124446836096701</v>
      </c>
      <c r="L342" s="10">
        <f ca="1">SUMPRODUCT($A342:$F342,Results!$B$17:$G$17)</f>
        <v>-11.863648847503141</v>
      </c>
      <c r="M342" s="10">
        <f ca="1">SUMPRODUCT($A342:$F342,Results!$B$18:$G$18)</f>
        <v>-33.822483720309684</v>
      </c>
      <c r="N342" s="10">
        <f ca="1">SUMPRODUCT($A342:$F342,Results!$B$19:$G$19)</f>
        <v>-12.587703879066771</v>
      </c>
      <c r="O342" s="10">
        <f ca="1">SUMPRODUCT($A342:$F342,Results!$B$20:$G$20)</f>
        <v>-21.946920475361949</v>
      </c>
      <c r="P342" s="10" cm="1">
        <f t="array" aca="1" ref="P342" ca="1">SUMPRODUCT(J342:O342,TRANSPOSE(BL$20:BL$25))+$AD$20-$BL$27</f>
        <v>-42.018423090002237</v>
      </c>
      <c r="Q342" s="10" cm="1">
        <f t="array" aca="1" ref="Q342" ca="1">SUMPRODUCT(J342:O342,TRANSPOSE(ES$20:ES$25))+$AD$20-$ES$27</f>
        <v>-40.744482619216129</v>
      </c>
      <c r="R342" s="10">
        <f ca="1">I342-Results!$E$5*H342</f>
        <v>-36.406410055428267</v>
      </c>
      <c r="S342" s="10" cm="1">
        <f t="array" aca="1" ref="S342" ca="1">SUMPRODUCT(J342:O342,TRANSPOSE(AR$28:AR$33))+$AD$20-$AC$26</f>
        <v>-48.42304908336228</v>
      </c>
      <c r="T342" s="10">
        <f ca="1">SUMPRODUCT(J342:O342,Results!K$9:P$9)</f>
        <v>-38.467486280617322</v>
      </c>
      <c r="U342" s="10">
        <f ca="1">SUMPRODUCT(J342:O342,Results!K$9:P$9)+$AD$20-$AC$31</f>
        <v>-38.396890969464991</v>
      </c>
      <c r="V342" s="10">
        <f t="shared" ca="1" si="38"/>
        <v>-17.171430274467681</v>
      </c>
      <c r="W342" s="10">
        <f t="shared" ca="1" si="39"/>
        <v>-18.44537074525379</v>
      </c>
      <c r="X342" s="10">
        <f t="shared" ca="1" si="40"/>
        <v>-22.783443309041651</v>
      </c>
      <c r="Y342" s="10">
        <f t="shared" ca="1" si="41"/>
        <v>-10.766804281107639</v>
      </c>
      <c r="Z342" s="10">
        <f t="shared" ca="1" si="42"/>
        <v>-32.497663113175378</v>
      </c>
      <c r="AA342" s="10">
        <f t="shared" ca="1" si="43"/>
        <v>-20.792962395004928</v>
      </c>
    </row>
    <row r="343" spans="1:27">
      <c r="A343" s="6">
        <f ca="1">LN((RAND()^(-Results!$E$4))-1)</f>
        <v>3.3083655947691457</v>
      </c>
      <c r="B343" s="6">
        <f ca="1">LN((RAND()^(-Results!$E$4))-1)</f>
        <v>0.89191760902794259</v>
      </c>
      <c r="C343" s="6">
        <f ca="1">LN((RAND()^(-Results!$E$4))-1)</f>
        <v>-0.71946694205444583</v>
      </c>
      <c r="D343" s="6">
        <f ca="1">LN((RAND()^(-Results!$E$4))-1)</f>
        <v>1.5400493206197037</v>
      </c>
      <c r="E343" s="6">
        <f ca="1">LN((RAND()^(-Results!$E$4))-1)</f>
        <v>2.6647495843440616</v>
      </c>
      <c r="F343" s="6">
        <f ca="1">LN((RAND()^(-Results!$E$4))-1)</f>
        <v>7.7990718806451724</v>
      </c>
      <c r="G343" s="6">
        <f ca="1">LN((RAND()^(-Results!$E$4))-1)</f>
        <v>-2.1306849651787982</v>
      </c>
      <c r="H343" s="6">
        <f t="shared" ca="1" si="31"/>
        <v>-4.6077175021943519</v>
      </c>
      <c r="I343" s="10">
        <f ca="1">SUMPRODUCT(J343:O343,Results!B$12:G$12)+Results!$E$5*H343</f>
        <v>-75.485625029885</v>
      </c>
      <c r="J343" s="10">
        <f ca="1">SUMPRODUCT($A343:$F343,Results!$B$15:$G$15)</f>
        <v>19.867703853557678</v>
      </c>
      <c r="K343" s="10">
        <f ca="1">SUMPRODUCT($A343:$F343,Results!$B$16:$G$16)</f>
        <v>-16.753485842734563</v>
      </c>
      <c r="L343" s="10">
        <f ca="1">SUMPRODUCT($A343:$F343,Results!$B$17:$G$17)</f>
        <v>-2.3701543409982699</v>
      </c>
      <c r="M343" s="10">
        <f ca="1">SUMPRODUCT($A343:$F343,Results!$B$18:$G$18)</f>
        <v>-6.522119264488377</v>
      </c>
      <c r="N343" s="10">
        <f ca="1">SUMPRODUCT($A343:$F343,Results!$B$19:$G$19)</f>
        <v>5.0076524536884151</v>
      </c>
      <c r="O343" s="10">
        <f ca="1">SUMPRODUCT($A343:$F343,Results!$B$20:$G$20)</f>
        <v>-27.815014946906341</v>
      </c>
      <c r="P343" s="10" cm="1">
        <f t="array" aca="1" ref="P343" ca="1">SUMPRODUCT(J343:O343,TRANSPOSE(BL$20:BL$25))+$AD$20-$BL$27</f>
        <v>-45.935238062452321</v>
      </c>
      <c r="Q343" s="10" cm="1">
        <f t="array" aca="1" ref="Q343" ca="1">SUMPRODUCT(J343:O343,TRANSPOSE(ES$20:ES$25))+$AD$20-$ES$27</f>
        <v>-48.16150466339127</v>
      </c>
      <c r="R343" s="10">
        <f ca="1">I343-Results!$E$5*H343</f>
        <v>-47.839320016718887</v>
      </c>
      <c r="S343" s="10" cm="1">
        <f t="array" aca="1" ref="S343" ca="1">SUMPRODUCT(J343:O343,TRANSPOSE(AR$28:AR$33))+$AD$20-$AC$26</f>
        <v>-34.945992253646899</v>
      </c>
      <c r="T343" s="10">
        <f ca="1">SUMPRODUCT(J343:O343,Results!K$9:P$9)</f>
        <v>-46.757263195334225</v>
      </c>
      <c r="U343" s="10">
        <f ca="1">SUMPRODUCT(J343:O343,Results!K$9:P$9)+$AD$20-$AC$31</f>
        <v>-46.686667884181887</v>
      </c>
      <c r="V343" s="10">
        <f t="shared" ca="1" si="38"/>
        <v>-29.550386967432679</v>
      </c>
      <c r="W343" s="10">
        <f t="shared" ca="1" si="39"/>
        <v>-27.32412036649373</v>
      </c>
      <c r="X343" s="10">
        <f t="shared" ca="1" si="40"/>
        <v>-27.646305013166113</v>
      </c>
      <c r="Y343" s="10">
        <f t="shared" ca="1" si="41"/>
        <v>-40.539632776238101</v>
      </c>
      <c r="Z343" s="10">
        <f t="shared" ca="1" si="42"/>
        <v>-48.793434778590452</v>
      </c>
      <c r="AA343" s="10">
        <f t="shared" ca="1" si="43"/>
        <v>-28.798957145703113</v>
      </c>
    </row>
    <row r="344" spans="1:27">
      <c r="A344" s="6">
        <f ca="1">LN((RAND()^(-Results!$E$4))-1)</f>
        <v>3.1776753974794567</v>
      </c>
      <c r="B344" s="6">
        <f ca="1">LN((RAND()^(-Results!$E$4))-1)</f>
        <v>-3.7426746760654432</v>
      </c>
      <c r="C344" s="6">
        <f ca="1">LN((RAND()^(-Results!$E$4))-1)</f>
        <v>1.1631251559709896</v>
      </c>
      <c r="D344" s="6">
        <f ca="1">LN((RAND()^(-Results!$E$4))-1)</f>
        <v>3.8478395244274317</v>
      </c>
      <c r="E344" s="6">
        <f ca="1">LN((RAND()^(-Results!$E$4))-1)</f>
        <v>-0.26182820357273984</v>
      </c>
      <c r="F344" s="6">
        <f ca="1">LN((RAND()^(-Results!$E$4))-1)</f>
        <v>5.5793927320864016</v>
      </c>
      <c r="G344" s="6">
        <f ca="1">LN((RAND()^(-Results!$E$4))-1)</f>
        <v>10.331626832176152</v>
      </c>
      <c r="H344" s="6">
        <f t="shared" ca="1" si="31"/>
        <v>7.8545942951605987</v>
      </c>
      <c r="I344" s="10">
        <f ca="1">SUMPRODUCT(J344:O344,Results!B$12:G$12)+Results!$E$5*H344</f>
        <v>9.4718210776764451</v>
      </c>
      <c r="J344" s="10">
        <f ca="1">SUMPRODUCT($A344:$F344,Results!$B$15:$G$15)</f>
        <v>25.603654681188175</v>
      </c>
      <c r="K344" s="10">
        <f ca="1">SUMPRODUCT($A344:$F344,Results!$B$16:$G$16)</f>
        <v>-4.207511778511412</v>
      </c>
      <c r="L344" s="10">
        <f ca="1">SUMPRODUCT($A344:$F344,Results!$B$17:$G$17)</f>
        <v>0.53035113847744864</v>
      </c>
      <c r="M344" s="10">
        <f ca="1">SUMPRODUCT($A344:$F344,Results!$B$18:$G$18)</f>
        <v>-5.3238928430955639</v>
      </c>
      <c r="N344" s="10">
        <f ca="1">SUMPRODUCT($A344:$F344,Results!$B$19:$G$19)</f>
        <v>-3.2636158011847982</v>
      </c>
      <c r="O344" s="10">
        <f ca="1">SUMPRODUCT($A344:$F344,Results!$B$20:$G$20)</f>
        <v>-14.896870066807017</v>
      </c>
      <c r="P344" s="10" cm="1">
        <f t="array" aca="1" ref="P344" ca="1">SUMPRODUCT(J344:O344,TRANSPOSE(BL$20:BL$25))+$AD$20-$BL$27</f>
        <v>-30.628332234644411</v>
      </c>
      <c r="Q344" s="10" cm="1">
        <f t="array" aca="1" ref="Q344" ca="1">SUMPRODUCT(J344:O344,TRANSPOSE(ES$20:ES$25))+$AD$20-$ES$27</f>
        <v>-36.92416724076395</v>
      </c>
      <c r="R344" s="10">
        <f ca="1">I344-Results!$E$5*H344</f>
        <v>-37.655744693287147</v>
      </c>
      <c r="S344" s="10" cm="1">
        <f t="array" aca="1" ref="S344" ca="1">SUMPRODUCT(J344:O344,TRANSPOSE(AR$28:AR$33))+$AD$20-$AC$26</f>
        <v>-21.470345206702724</v>
      </c>
      <c r="T344" s="10">
        <f ca="1">SUMPRODUCT(J344:O344,Results!K$9:P$9)</f>
        <v>-36.331762255011952</v>
      </c>
      <c r="U344" s="10">
        <f ca="1">SUMPRODUCT(J344:O344,Results!K$9:P$9)+$AD$20-$AC$31</f>
        <v>-36.261166943859621</v>
      </c>
      <c r="V344" s="10">
        <f t="shared" ca="1" si="38"/>
        <v>40.100153312320856</v>
      </c>
      <c r="W344" s="10">
        <f t="shared" ca="1" si="39"/>
        <v>46.395988318440395</v>
      </c>
      <c r="X344" s="10">
        <f t="shared" ca="1" si="40"/>
        <v>47.127565770963592</v>
      </c>
      <c r="Y344" s="10">
        <f t="shared" ca="1" si="41"/>
        <v>30.942166284379169</v>
      </c>
      <c r="Z344" s="10">
        <f t="shared" ca="1" si="42"/>
        <v>36.164011328970986</v>
      </c>
      <c r="AA344" s="10">
        <f t="shared" ca="1" si="43"/>
        <v>45.732988021536066</v>
      </c>
    </row>
    <row r="345" spans="1:27">
      <c r="A345" s="6">
        <f ca="1">LN((RAND()^(-Results!$E$4))-1)</f>
        <v>3.8669479919208181</v>
      </c>
      <c r="B345" s="6">
        <f ca="1">LN((RAND()^(-Results!$E$4))-1)</f>
        <v>-1.9014398135218196</v>
      </c>
      <c r="C345" s="6">
        <f ca="1">LN((RAND()^(-Results!$E$4))-1)</f>
        <v>3.3596145404614464</v>
      </c>
      <c r="D345" s="6">
        <f ca="1">LN((RAND()^(-Results!$E$4))-1)</f>
        <v>5.6128951998102226</v>
      </c>
      <c r="E345" s="6">
        <f ca="1">LN((RAND()^(-Results!$E$4))-1)</f>
        <v>10.173952085318819</v>
      </c>
      <c r="F345" s="6">
        <f ca="1">LN((RAND()^(-Results!$E$4))-1)</f>
        <v>7.8741788521695515</v>
      </c>
      <c r="G345" s="6">
        <f ca="1">LN((RAND()^(-Results!$E$4))-1)</f>
        <v>1.7124234026306042</v>
      </c>
      <c r="H345" s="6">
        <f t="shared" ca="1" si="31"/>
        <v>-0.76460913438494948</v>
      </c>
      <c r="I345" s="10">
        <f ca="1">SUMPRODUCT(J345:O345,Results!B$12:G$12)+Results!$E$5*H345</f>
        <v>-51.652973643158731</v>
      </c>
      <c r="J345" s="10">
        <f ca="1">SUMPRODUCT($A345:$F345,Results!$B$15:$G$15)</f>
        <v>32.640533181177744</v>
      </c>
      <c r="K345" s="10">
        <f ca="1">SUMPRODUCT($A345:$F345,Results!$B$16:$G$16)</f>
        <v>-5.2293789656688769</v>
      </c>
      <c r="L345" s="10">
        <f ca="1">SUMPRODUCT($A345:$F345,Results!$B$17:$G$17)</f>
        <v>0.16217316837281537</v>
      </c>
      <c r="M345" s="10">
        <f ca="1">SUMPRODUCT($A345:$F345,Results!$B$18:$G$18)</f>
        <v>-7.7625396082060565</v>
      </c>
      <c r="N345" s="10">
        <f ca="1">SUMPRODUCT($A345:$F345,Results!$B$19:$G$19)</f>
        <v>-2.8034423330526916</v>
      </c>
      <c r="O345" s="10">
        <f ca="1">SUMPRODUCT($A345:$F345,Results!$B$20:$G$20)</f>
        <v>-35.710390265872604</v>
      </c>
      <c r="P345" s="10" cm="1">
        <f t="array" aca="1" ref="P345" ca="1">SUMPRODUCT(J345:O345,TRANSPOSE(BL$20:BL$25))+$AD$20-$BL$27</f>
        <v>-34.995044092546671</v>
      </c>
      <c r="Q345" s="10" cm="1">
        <f t="array" aca="1" ref="Q345" ca="1">SUMPRODUCT(J345:O345,TRANSPOSE(ES$20:ES$25))+$AD$20-$ES$27</f>
        <v>-39.717069090763104</v>
      </c>
      <c r="R345" s="10">
        <f ca="1">I345-Results!$E$5*H345</f>
        <v>-47.065318836849031</v>
      </c>
      <c r="S345" s="10" cm="1">
        <f t="array" aca="1" ref="S345" ca="1">SUMPRODUCT(J345:O345,TRANSPOSE(AR$28:AR$33))+$AD$20-$AC$26</f>
        <v>-32.401551902919131</v>
      </c>
      <c r="T345" s="10">
        <f ca="1">SUMPRODUCT(J345:O345,Results!K$9:P$9)</f>
        <v>-45.582336663644469</v>
      </c>
      <c r="U345" s="10">
        <f ca="1">SUMPRODUCT(J345:O345,Results!K$9:P$9)+$AD$20-$AC$31</f>
        <v>-45.511741352492137</v>
      </c>
      <c r="V345" s="10">
        <f t="shared" ca="1" si="38"/>
        <v>-16.65792955061206</v>
      </c>
      <c r="W345" s="10">
        <f t="shared" ca="1" si="39"/>
        <v>-11.935904552395627</v>
      </c>
      <c r="X345" s="10">
        <f t="shared" ca="1" si="40"/>
        <v>-4.5876548063097005</v>
      </c>
      <c r="Y345" s="10">
        <f t="shared" ca="1" si="41"/>
        <v>-19.2514217402396</v>
      </c>
      <c r="Z345" s="10">
        <f t="shared" ca="1" si="42"/>
        <v>-24.960783391864187</v>
      </c>
      <c r="AA345" s="10">
        <f t="shared" ca="1" si="43"/>
        <v>-6.1412322906665935</v>
      </c>
    </row>
    <row r="346" spans="1:27">
      <c r="A346" s="6">
        <f ca="1">LN((RAND()^(-Results!$E$4))-1)</f>
        <v>4.8622210417482865</v>
      </c>
      <c r="B346" s="6">
        <f ca="1">LN((RAND()^(-Results!$E$4))-1)</f>
        <v>0.1473340486139352</v>
      </c>
      <c r="C346" s="6">
        <f ca="1">LN((RAND()^(-Results!$E$4))-1)</f>
        <v>-1.181813272918774</v>
      </c>
      <c r="D346" s="6">
        <f ca="1">LN((RAND()^(-Results!$E$4))-1)</f>
        <v>2.8905213298870618</v>
      </c>
      <c r="E346" s="6">
        <f ca="1">LN((RAND()^(-Results!$E$4))-1)</f>
        <v>0.61412826011239707</v>
      </c>
      <c r="F346" s="6">
        <f ca="1">LN((RAND()^(-Results!$E$4))-1)</f>
        <v>2.388097769610058</v>
      </c>
      <c r="G346" s="6">
        <f ca="1">LN((RAND()^(-Results!$E$4))-1)</f>
        <v>0.92955237051315598</v>
      </c>
      <c r="H346" s="6">
        <f t="shared" ca="1" si="31"/>
        <v>-1.5474801665023978</v>
      </c>
      <c r="I346" s="10">
        <f ca="1">SUMPRODUCT(J346:O346,Results!B$12:G$12)+Results!$E$5*H346</f>
        <v>-23.127918754467061</v>
      </c>
      <c r="J346" s="10">
        <f ca="1">SUMPRODUCT($A346:$F346,Results!$B$15:$G$15)</f>
        <v>1.7288707920244226</v>
      </c>
      <c r="K346" s="10">
        <f ca="1">SUMPRODUCT($A346:$F346,Results!$B$16:$G$16)</f>
        <v>-12.886775055365545</v>
      </c>
      <c r="L346" s="10">
        <f ca="1">SUMPRODUCT($A346:$F346,Results!$B$17:$G$17)</f>
        <v>5.535282771605778</v>
      </c>
      <c r="M346" s="10">
        <f ca="1">SUMPRODUCT($A346:$F346,Results!$B$18:$G$18)</f>
        <v>3.1417741454003143</v>
      </c>
      <c r="N346" s="10">
        <f ca="1">SUMPRODUCT($A346:$F346,Results!$B$19:$G$19)</f>
        <v>1.2853477296608129</v>
      </c>
      <c r="O346" s="10">
        <f ca="1">SUMPRODUCT($A346:$F346,Results!$B$20:$G$20)</f>
        <v>-13.02315373500149</v>
      </c>
      <c r="P346" s="10" cm="1">
        <f t="array" aca="1" ref="P346" ca="1">SUMPRODUCT(J346:O346,TRANSPOSE(BL$20:BL$25))+$AD$20-$BL$27</f>
        <v>-9.7974930416773915</v>
      </c>
      <c r="Q346" s="10" cm="1">
        <f t="array" aca="1" ref="Q346" ca="1">SUMPRODUCT(J346:O346,TRANSPOSE(ES$20:ES$25))+$AD$20-$ES$27</f>
        <v>-12.142117307509835</v>
      </c>
      <c r="R346" s="10">
        <f ca="1">I346-Results!$E$5*H346</f>
        <v>-13.843037755452674</v>
      </c>
      <c r="S346" s="10" cm="1">
        <f t="array" aca="1" ref="S346" ca="1">SUMPRODUCT(J346:O346,TRANSPOSE(AR$28:AR$33))+$AD$20-$AC$26</f>
        <v>-1.5756179676359494</v>
      </c>
      <c r="T346" s="10">
        <f ca="1">SUMPRODUCT(J346:O346,Results!K$9:P$9)</f>
        <v>-11.638534160741017</v>
      </c>
      <c r="U346" s="10">
        <f ca="1">SUMPRODUCT(J346:O346,Results!K$9:P$9)+$AD$20-$AC$31</f>
        <v>-11.567938849588682</v>
      </c>
      <c r="V346" s="10">
        <f t="shared" ca="1" si="38"/>
        <v>-13.330425712789669</v>
      </c>
      <c r="W346" s="10">
        <f t="shared" ca="1" si="39"/>
        <v>-10.985801446957225</v>
      </c>
      <c r="X346" s="10">
        <f t="shared" ca="1" si="40"/>
        <v>-9.284880999014387</v>
      </c>
      <c r="Y346" s="10">
        <f t="shared" ca="1" si="41"/>
        <v>-21.552300786831111</v>
      </c>
      <c r="Z346" s="10">
        <f t="shared" ca="1" si="42"/>
        <v>3.5642714968274838</v>
      </c>
      <c r="AA346" s="10">
        <f t="shared" ca="1" si="43"/>
        <v>-11.559979904878379</v>
      </c>
    </row>
    <row r="347" spans="1:27">
      <c r="A347" s="6">
        <f ca="1">LN((RAND()^(-Results!$E$4))-1)</f>
        <v>-0.49302420821145465</v>
      </c>
      <c r="B347" s="6">
        <f ca="1">LN((RAND()^(-Results!$E$4))-1)</f>
        <v>6.0001945886183021</v>
      </c>
      <c r="C347" s="6">
        <f ca="1">LN((RAND()^(-Results!$E$4))-1)</f>
        <v>6.3561370718684094</v>
      </c>
      <c r="D347" s="6">
        <f ca="1">LN((RAND()^(-Results!$E$4))-1)</f>
        <v>3.6845567164946464</v>
      </c>
      <c r="E347" s="6">
        <f ca="1">LN((RAND()^(-Results!$E$4))-1)</f>
        <v>1.0675462169062651</v>
      </c>
      <c r="F347" s="6">
        <f ca="1">LN((RAND()^(-Results!$E$4))-1)</f>
        <v>1.3618071132690803</v>
      </c>
      <c r="G347" s="6">
        <f ca="1">LN((RAND()^(-Results!$E$4))-1)</f>
        <v>2.1038604809247783</v>
      </c>
      <c r="H347" s="6">
        <f t="shared" ca="1" si="31"/>
        <v>-0.37317205609077542</v>
      </c>
      <c r="I347" s="10">
        <f ca="1">SUMPRODUCT(J347:O347,Results!B$12:G$12)+Results!$E$5*H347</f>
        <v>-26.53781496721674</v>
      </c>
      <c r="J347" s="10">
        <f ca="1">SUMPRODUCT($A347:$F347,Results!$B$15:$G$15)</f>
        <v>13.619766405276792</v>
      </c>
      <c r="K347" s="10">
        <f ca="1">SUMPRODUCT($A347:$F347,Results!$B$16:$G$16)</f>
        <v>-0.91612632320492926</v>
      </c>
      <c r="L347" s="10">
        <f ca="1">SUMPRODUCT($A347:$F347,Results!$B$17:$G$17)</f>
        <v>-11.477259235229209</v>
      </c>
      <c r="M347" s="10">
        <f ca="1">SUMPRODUCT($A347:$F347,Results!$B$18:$G$18)</f>
        <v>-41.439013823334868</v>
      </c>
      <c r="N347" s="10">
        <f ca="1">SUMPRODUCT($A347:$F347,Results!$B$19:$G$19)</f>
        <v>-19.740207453266937</v>
      </c>
      <c r="O347" s="10">
        <f ca="1">SUMPRODUCT($A347:$F347,Results!$B$20:$G$20)</f>
        <v>-29.945527185101078</v>
      </c>
      <c r="P347" s="10" cm="1">
        <f t="array" aca="1" ref="P347" ca="1">SUMPRODUCT(J347:O347,TRANSPOSE(BL$20:BL$25))+$AD$20-$BL$27</f>
        <v>-32.523959958910261</v>
      </c>
      <c r="Q347" s="10" cm="1">
        <f t="array" aca="1" ref="Q347" ca="1">SUMPRODUCT(J347:O347,TRANSPOSE(ES$20:ES$25))+$AD$20-$ES$27</f>
        <v>-27.964988977531959</v>
      </c>
      <c r="R347" s="10">
        <f ca="1">I347-Results!$E$5*H347</f>
        <v>-24.298782630672086</v>
      </c>
      <c r="S347" s="10" cm="1">
        <f t="array" aca="1" ref="S347" ca="1">SUMPRODUCT(J347:O347,TRANSPOSE(AR$28:AR$33))+$AD$20-$AC$26</f>
        <v>-48.259036188374857</v>
      </c>
      <c r="T347" s="10">
        <f ca="1">SUMPRODUCT(J347:O347,Results!K$9:P$9)</f>
        <v>-26.155442066982264</v>
      </c>
      <c r="U347" s="10">
        <f ca="1">SUMPRODUCT(J347:O347,Results!K$9:P$9)+$AD$20-$AC$31</f>
        <v>-26.084846755829926</v>
      </c>
      <c r="V347" s="10">
        <f t="shared" ca="1" si="38"/>
        <v>5.9861449916935214</v>
      </c>
      <c r="W347" s="10">
        <f t="shared" ca="1" si="39"/>
        <v>1.4271740103152197</v>
      </c>
      <c r="X347" s="10">
        <f t="shared" ca="1" si="40"/>
        <v>-2.2390323365446534</v>
      </c>
      <c r="Y347" s="10">
        <f t="shared" ca="1" si="41"/>
        <v>21.721221221158117</v>
      </c>
      <c r="Z347" s="10">
        <f t="shared" ca="1" si="42"/>
        <v>0.15437528407780476</v>
      </c>
      <c r="AA347" s="10">
        <f t="shared" ca="1" si="43"/>
        <v>-0.45296821138681409</v>
      </c>
    </row>
    <row r="348" spans="1:27">
      <c r="A348" s="6">
        <f ca="1">LN((RAND()^(-Results!$E$4))-1)</f>
        <v>4.1190068799903079</v>
      </c>
      <c r="B348" s="6">
        <f ca="1">LN((RAND()^(-Results!$E$4))-1)</f>
        <v>0.50486472724050924</v>
      </c>
      <c r="C348" s="6">
        <f ca="1">LN((RAND()^(-Results!$E$4))-1)</f>
        <v>0.68233314699343717</v>
      </c>
      <c r="D348" s="6">
        <f ca="1">LN((RAND()^(-Results!$E$4))-1)</f>
        <v>4.1811112098382921</v>
      </c>
      <c r="E348" s="6">
        <f ca="1">LN((RAND()^(-Results!$E$4))-1)</f>
        <v>3.6827310892815222</v>
      </c>
      <c r="F348" s="6">
        <f ca="1">LN((RAND()^(-Results!$E$4))-1)</f>
        <v>2.0987153755839216</v>
      </c>
      <c r="G348" s="6">
        <f ca="1">LN((RAND()^(-Results!$E$4))-1)</f>
        <v>-3.6018065856550376</v>
      </c>
      <c r="H348" s="6">
        <f t="shared" ca="1" si="31"/>
        <v>-6.0788391226705913</v>
      </c>
      <c r="I348" s="10">
        <f ca="1">SUMPRODUCT(J348:O348,Results!B$12:G$12)+Results!$E$5*H348</f>
        <v>-47.184525013120471</v>
      </c>
      <c r="J348" s="10">
        <f ca="1">SUMPRODUCT($A348:$F348,Results!$B$15:$G$15)</f>
        <v>5.2933993899704692</v>
      </c>
      <c r="K348" s="10">
        <f ca="1">SUMPRODUCT($A348:$F348,Results!$B$16:$G$16)</f>
        <v>-7.9416273737128069</v>
      </c>
      <c r="L348" s="10">
        <f ca="1">SUMPRODUCT($A348:$F348,Results!$B$17:$G$17)</f>
        <v>4.4777303563203859</v>
      </c>
      <c r="M348" s="10">
        <f ca="1">SUMPRODUCT($A348:$F348,Results!$B$18:$G$18)</f>
        <v>-1.1410552179013291</v>
      </c>
      <c r="N348" s="10">
        <f ca="1">SUMPRODUCT($A348:$F348,Results!$B$19:$G$19)</f>
        <v>-3.2554549524120722</v>
      </c>
      <c r="O348" s="10">
        <f ca="1">SUMPRODUCT($A348:$F348,Results!$B$20:$G$20)</f>
        <v>-18.452379738388316</v>
      </c>
      <c r="P348" s="10" cm="1">
        <f t="array" aca="1" ref="P348" ca="1">SUMPRODUCT(J348:O348,TRANSPOSE(BL$20:BL$25))+$AD$20-$BL$27</f>
        <v>-5.6940448175882352</v>
      </c>
      <c r="Q348" s="10" cm="1">
        <f t="array" aca="1" ref="Q348" ca="1">SUMPRODUCT(J348:O348,TRANSPOSE(ES$20:ES$25))+$AD$20-$ES$27</f>
        <v>-7.0145232888043054</v>
      </c>
      <c r="R348" s="10">
        <f ca="1">I348-Results!$E$5*H348</f>
        <v>-10.711490277096921</v>
      </c>
      <c r="S348" s="10" cm="1">
        <f t="array" aca="1" ref="S348" ca="1">SUMPRODUCT(J348:O348,TRANSPOSE(AR$28:AR$33))+$AD$20-$AC$26</f>
        <v>-4.5438893227722232</v>
      </c>
      <c r="T348" s="10">
        <f ca="1">SUMPRODUCT(J348:O348,Results!K$9:P$9)</f>
        <v>-8.8012887714881032</v>
      </c>
      <c r="U348" s="10">
        <f ca="1">SUMPRODUCT(J348:O348,Results!K$9:P$9)+$AD$20-$AC$31</f>
        <v>-8.7306934603357682</v>
      </c>
      <c r="V348" s="10">
        <f t="shared" ca="1" si="38"/>
        <v>-41.490480195532236</v>
      </c>
      <c r="W348" s="10">
        <f t="shared" ca="1" si="39"/>
        <v>-40.170001724316165</v>
      </c>
      <c r="X348" s="10">
        <f t="shared" ca="1" si="40"/>
        <v>-36.47303473602355</v>
      </c>
      <c r="Y348" s="10">
        <f t="shared" ca="1" si="41"/>
        <v>-42.640635690348248</v>
      </c>
      <c r="Z348" s="10">
        <f t="shared" ca="1" si="42"/>
        <v>-20.492334761825926</v>
      </c>
      <c r="AA348" s="10">
        <f t="shared" ca="1" si="43"/>
        <v>-38.453831552784706</v>
      </c>
    </row>
    <row r="349" spans="1:27">
      <c r="A349" s="6">
        <f ca="1">LN((RAND()^(-Results!$E$4))-1)</f>
        <v>4.2044442423704993</v>
      </c>
      <c r="B349" s="6">
        <f ca="1">LN((RAND()^(-Results!$E$4))-1)</f>
        <v>1.0890353740295575</v>
      </c>
      <c r="C349" s="6">
        <f ca="1">LN((RAND()^(-Results!$E$4))-1)</f>
        <v>3.8943182312762752</v>
      </c>
      <c r="D349" s="6">
        <f ca="1">LN((RAND()^(-Results!$E$4))-1)</f>
        <v>10.304870790143189</v>
      </c>
      <c r="E349" s="6">
        <f ca="1">LN((RAND()^(-Results!$E$4))-1)</f>
        <v>1.1663870995569707</v>
      </c>
      <c r="F349" s="6">
        <f ca="1">LN((RAND()^(-Results!$E$4))-1)</f>
        <v>6.4039507457759557</v>
      </c>
      <c r="G349" s="6">
        <f ca="1">LN((RAND()^(-Results!$E$4))-1)</f>
        <v>8.2407265864441861</v>
      </c>
      <c r="H349" s="6">
        <f t="shared" ca="1" si="31"/>
        <v>5.7636940494286328</v>
      </c>
      <c r="I349" s="10">
        <f ca="1">SUMPRODUCT(J349:O349,Results!B$12:G$12)+Results!$E$5*H349</f>
        <v>-0.27815433727528216</v>
      </c>
      <c r="J349" s="10">
        <f ca="1">SUMPRODUCT($A349:$F349,Results!$B$15:$G$15)</f>
        <v>32.585708842934849</v>
      </c>
      <c r="K349" s="10">
        <f ca="1">SUMPRODUCT($A349:$F349,Results!$B$16:$G$16)</f>
        <v>-7.0751326162832413</v>
      </c>
      <c r="L349" s="10">
        <f ca="1">SUMPRODUCT($A349:$F349,Results!$B$17:$G$17)</f>
        <v>-1.9651085626766331</v>
      </c>
      <c r="M349" s="10">
        <f ca="1">SUMPRODUCT($A349:$F349,Results!$B$18:$G$18)</f>
        <v>-26.169030164687154</v>
      </c>
      <c r="N349" s="10">
        <f ca="1">SUMPRODUCT($A349:$F349,Results!$B$19:$G$19)</f>
        <v>-22.045013292987417</v>
      </c>
      <c r="O349" s="10">
        <f ca="1">SUMPRODUCT($A349:$F349,Results!$B$20:$G$20)</f>
        <v>-46.358026267526384</v>
      </c>
      <c r="P349" s="10" cm="1">
        <f t="array" aca="1" ref="P349" ca="1">SUMPRODUCT(J349:O349,TRANSPOSE(BL$20:BL$25))+$AD$20-$BL$27</f>
        <v>-32.577899300856984</v>
      </c>
      <c r="Q349" s="10" cm="1">
        <f t="array" aca="1" ref="Q349" ca="1">SUMPRODUCT(J349:O349,TRANSPOSE(ES$20:ES$25))+$AD$20-$ES$27</f>
        <v>-33.814915847680098</v>
      </c>
      <c r="R349" s="10">
        <f ca="1">I349-Results!$E$5*H349</f>
        <v>-34.860318633847079</v>
      </c>
      <c r="S349" s="10" cm="1">
        <f t="array" aca="1" ref="S349" ca="1">SUMPRODUCT(J349:O349,TRANSPOSE(AR$28:AR$33))+$AD$20-$AC$26</f>
        <v>-43.926308479419781</v>
      </c>
      <c r="T349" s="10">
        <f ca="1">SUMPRODUCT(J349:O349,Results!K$9:P$9)</f>
        <v>-32.578314559112428</v>
      </c>
      <c r="U349" s="10">
        <f ca="1">SUMPRODUCT(J349:O349,Results!K$9:P$9)+$AD$20-$AC$31</f>
        <v>-32.507719247960097</v>
      </c>
      <c r="V349" s="10">
        <f t="shared" ca="1" si="38"/>
        <v>32.299744963581702</v>
      </c>
      <c r="W349" s="10">
        <f t="shared" ca="1" si="39"/>
        <v>33.536761510404816</v>
      </c>
      <c r="X349" s="10">
        <f t="shared" ca="1" si="40"/>
        <v>34.582164296571797</v>
      </c>
      <c r="Y349" s="10">
        <f t="shared" ca="1" si="41"/>
        <v>43.648154142144499</v>
      </c>
      <c r="Z349" s="10">
        <f t="shared" ca="1" si="42"/>
        <v>26.414035914019262</v>
      </c>
      <c r="AA349" s="10">
        <f t="shared" ca="1" si="43"/>
        <v>32.229564910684815</v>
      </c>
    </row>
    <row r="350" spans="1:27">
      <c r="A350" s="6">
        <f ca="1">LN((RAND()^(-Results!$E$4))-1)</f>
        <v>1.2125653182822984</v>
      </c>
      <c r="B350" s="6">
        <f ca="1">LN((RAND()^(-Results!$E$4))-1)</f>
        <v>-1.5450919969156622</v>
      </c>
      <c r="C350" s="6">
        <f ca="1">LN((RAND()^(-Results!$E$4))-1)</f>
        <v>4.2311825455443035</v>
      </c>
      <c r="D350" s="6">
        <f ca="1">LN((RAND()^(-Results!$E$4))-1)</f>
        <v>-0.71845793058539109</v>
      </c>
      <c r="E350" s="6">
        <f ca="1">LN((RAND()^(-Results!$E$4))-1)</f>
        <v>8.7634506464820223</v>
      </c>
      <c r="F350" s="6">
        <f ca="1">LN((RAND()^(-Results!$E$4))-1)</f>
        <v>6.3759224566583157</v>
      </c>
      <c r="G350" s="6">
        <f ca="1">LN((RAND()^(-Results!$E$4))-1)</f>
        <v>4.4017049173374598</v>
      </c>
      <c r="H350" s="6">
        <f t="shared" ca="1" si="31"/>
        <v>1.9246723803219061</v>
      </c>
      <c r="I350" s="10">
        <f ca="1">SUMPRODUCT(J350:O350,Results!B$12:G$12)+Results!$E$5*H350</f>
        <v>-46.405815718335845</v>
      </c>
      <c r="J350" s="10">
        <f ca="1">SUMPRODUCT($A350:$F350,Results!$B$15:$G$15)</f>
        <v>26.207898377930746</v>
      </c>
      <c r="K350" s="10">
        <f ca="1">SUMPRODUCT($A350:$F350,Results!$B$16:$G$16)</f>
        <v>-2.4862233789899335</v>
      </c>
      <c r="L350" s="10">
        <f ca="1">SUMPRODUCT($A350:$F350,Results!$B$17:$G$17)</f>
        <v>-6.2155278610870299</v>
      </c>
      <c r="M350" s="10">
        <f ca="1">SUMPRODUCT($A350:$F350,Results!$B$18:$G$18)</f>
        <v>-13.235874374518959</v>
      </c>
      <c r="N350" s="10">
        <f ca="1">SUMPRODUCT($A350:$F350,Results!$B$19:$G$19)</f>
        <v>5.9968237369407502</v>
      </c>
      <c r="O350" s="10">
        <f ca="1">SUMPRODUCT($A350:$F350,Results!$B$20:$G$20)</f>
        <v>-16.864291460371987</v>
      </c>
      <c r="P350" s="10" cm="1">
        <f t="array" aca="1" ref="P350" ca="1">SUMPRODUCT(J350:O350,TRANSPOSE(BL$20:BL$25))+$AD$20-$BL$27</f>
        <v>-49.269116371360546</v>
      </c>
      <c r="Q350" s="10" cm="1">
        <f t="array" aca="1" ref="Q350" ca="1">SUMPRODUCT(J350:O350,TRANSPOSE(ES$20:ES$25))+$AD$20-$ES$27</f>
        <v>-54.326475575786461</v>
      </c>
      <c r="R350" s="10">
        <f ca="1">I350-Results!$E$5*H350</f>
        <v>-57.953850000267281</v>
      </c>
      <c r="S350" s="10" cm="1">
        <f t="array" aca="1" ref="S350" ca="1">SUMPRODUCT(J350:O350,TRANSPOSE(AR$28:AR$33))+$AD$20-$AC$26</f>
        <v>-37.47922858792051</v>
      </c>
      <c r="T350" s="10">
        <f ca="1">SUMPRODUCT(J350:O350,Results!K$9:P$9)</f>
        <v>-59.456424233063856</v>
      </c>
      <c r="U350" s="10">
        <f ca="1">SUMPRODUCT(J350:O350,Results!K$9:P$9)+$AD$20-$AC$31</f>
        <v>-59.385828921911525</v>
      </c>
      <c r="V350" s="10">
        <f t="shared" ca="1" si="38"/>
        <v>2.8633006530247016</v>
      </c>
      <c r="W350" s="10">
        <f t="shared" ca="1" si="39"/>
        <v>7.920659857450616</v>
      </c>
      <c r="X350" s="10">
        <f t="shared" ca="1" si="40"/>
        <v>11.548034281931436</v>
      </c>
      <c r="Y350" s="10">
        <f t="shared" ca="1" si="41"/>
        <v>-8.926587130415335</v>
      </c>
      <c r="Z350" s="10">
        <f t="shared" ca="1" si="42"/>
        <v>-19.7136254670413</v>
      </c>
      <c r="AA350" s="10">
        <f t="shared" ca="1" si="43"/>
        <v>12.98001320357568</v>
      </c>
    </row>
    <row r="351" spans="1:27">
      <c r="A351" s="6">
        <f ca="1">LN((RAND()^(-Results!$E$4))-1)</f>
        <v>-1.3285921023008267</v>
      </c>
      <c r="B351" s="6">
        <f ca="1">LN((RAND()^(-Results!$E$4))-1)</f>
        <v>6.3327539343174131</v>
      </c>
      <c r="C351" s="6">
        <f ca="1">LN((RAND()^(-Results!$E$4))-1)</f>
        <v>5.2080350310339121</v>
      </c>
      <c r="D351" s="6">
        <f ca="1">LN((RAND()^(-Results!$E$4))-1)</f>
        <v>0.21094835127085076</v>
      </c>
      <c r="E351" s="6">
        <f ca="1">LN((RAND()^(-Results!$E$4))-1)</f>
        <v>-0.36980885504370037</v>
      </c>
      <c r="F351" s="6">
        <f ca="1">LN((RAND()^(-Results!$E$4))-1)</f>
        <v>2.4586537744636354</v>
      </c>
      <c r="G351" s="6">
        <f ca="1">LN((RAND()^(-Results!$E$4))-1)</f>
        <v>-1.2463860289249291</v>
      </c>
      <c r="H351" s="6">
        <f t="shared" ca="1" si="31"/>
        <v>-3.7234185659404826</v>
      </c>
      <c r="I351" s="10">
        <f ca="1">SUMPRODUCT(J351:O351,Results!B$12:G$12)+Results!$E$5*H351</f>
        <v>-59.387346109470556</v>
      </c>
      <c r="J351" s="10">
        <f ca="1">SUMPRODUCT($A351:$F351,Results!$B$15:$G$15)</f>
        <v>12.568965955410331</v>
      </c>
      <c r="K351" s="10">
        <f ca="1">SUMPRODUCT($A351:$F351,Results!$B$16:$G$16)</f>
        <v>-4.8378448068175057</v>
      </c>
      <c r="L351" s="10">
        <f ca="1">SUMPRODUCT($A351:$F351,Results!$B$17:$G$17)</f>
        <v>-14.625740670114908</v>
      </c>
      <c r="M351" s="10">
        <f ca="1">SUMPRODUCT($A351:$F351,Results!$B$18:$G$18)</f>
        <v>-41.323360852362988</v>
      </c>
      <c r="N351" s="10">
        <f ca="1">SUMPRODUCT($A351:$F351,Results!$B$19:$G$19)</f>
        <v>-11.846853250935281</v>
      </c>
      <c r="O351" s="10">
        <f ca="1">SUMPRODUCT($A351:$F351,Results!$B$20:$G$20)</f>
        <v>-24.359370767765892</v>
      </c>
      <c r="P351" s="10" cm="1">
        <f t="array" aca="1" ref="P351" ca="1">SUMPRODUCT(J351:O351,TRANSPOSE(BL$20:BL$25))+$AD$20-$BL$27</f>
        <v>-47.757397476183506</v>
      </c>
      <c r="Q351" s="10" cm="1">
        <f t="array" aca="1" ref="Q351" ca="1">SUMPRODUCT(J351:O351,TRANSPOSE(ES$20:ES$25))+$AD$20-$ES$27</f>
        <v>-43.5233444030778</v>
      </c>
      <c r="R351" s="10">
        <f ca="1">I351-Results!$E$5*H351</f>
        <v>-37.046834713827664</v>
      </c>
      <c r="S351" s="10" cm="1">
        <f t="array" aca="1" ref="S351" ca="1">SUMPRODUCT(J351:O351,TRANSPOSE(AR$28:AR$33))+$AD$20-$AC$26</f>
        <v>-55.213214436998989</v>
      </c>
      <c r="T351" s="10">
        <f ca="1">SUMPRODUCT(J351:O351,Results!K$9:P$9)</f>
        <v>-39.909566184698171</v>
      </c>
      <c r="U351" s="10">
        <f ca="1">SUMPRODUCT(J351:O351,Results!K$9:P$9)+$AD$20-$AC$31</f>
        <v>-39.838970873545833</v>
      </c>
      <c r="V351" s="10">
        <f t="shared" ca="1" si="38"/>
        <v>-11.62994863328705</v>
      </c>
      <c r="W351" s="10">
        <f t="shared" ca="1" si="39"/>
        <v>-15.864001706392756</v>
      </c>
      <c r="X351" s="10">
        <f t="shared" ca="1" si="40"/>
        <v>-22.340511395642892</v>
      </c>
      <c r="Y351" s="10">
        <f t="shared" ca="1" si="41"/>
        <v>-4.1741316724715674</v>
      </c>
      <c r="Z351" s="10">
        <f t="shared" ca="1" si="42"/>
        <v>-32.695155858176008</v>
      </c>
      <c r="AA351" s="10">
        <f t="shared" ca="1" si="43"/>
        <v>-19.548375235924723</v>
      </c>
    </row>
    <row r="352" spans="1:27">
      <c r="A352" s="6">
        <f ca="1">LN((RAND()^(-Results!$E$4))-1)</f>
        <v>-0.41954644841952748</v>
      </c>
      <c r="B352" s="6">
        <f ca="1">LN((RAND()^(-Results!$E$4))-1)</f>
        <v>0.42450150884287036</v>
      </c>
      <c r="C352" s="6">
        <f ca="1">LN((RAND()^(-Results!$E$4))-1)</f>
        <v>0.73379322530350588</v>
      </c>
      <c r="D352" s="6">
        <f ca="1">LN((RAND()^(-Results!$E$4))-1)</f>
        <v>-0.11927493043948074</v>
      </c>
      <c r="E352" s="6">
        <f ca="1">LN((RAND()^(-Results!$E$4))-1)</f>
        <v>-1.0278896048270818</v>
      </c>
      <c r="F352" s="6">
        <f ca="1">LN((RAND()^(-Results!$E$4))-1)</f>
        <v>3.3954528003285729</v>
      </c>
      <c r="G352" s="6">
        <f ca="1">LN((RAND()^(-Results!$E$4))-1)</f>
        <v>1.8368440441931244</v>
      </c>
      <c r="H352" s="6">
        <f t="shared" ca="1" si="31"/>
        <v>-0.64018849282242929</v>
      </c>
      <c r="I352" s="10">
        <f ca="1">SUMPRODUCT(J352:O352,Results!B$12:G$12)+Results!$E$5*H352</f>
        <v>-29.208339637558005</v>
      </c>
      <c r="J352" s="10">
        <f ca="1">SUMPRODUCT($A352:$F352,Results!$B$15:$G$15)</f>
        <v>13.107224188926981</v>
      </c>
      <c r="K352" s="10">
        <f ca="1">SUMPRODUCT($A352:$F352,Results!$B$16:$G$16)</f>
        <v>-3.3178584928699513</v>
      </c>
      <c r="L352" s="10">
        <f ca="1">SUMPRODUCT($A352:$F352,Results!$B$17:$G$17)</f>
        <v>-5.5146458528773747</v>
      </c>
      <c r="M352" s="10">
        <f ca="1">SUMPRODUCT($A352:$F352,Results!$B$18:$G$18)</f>
        <v>-11.009796087203785</v>
      </c>
      <c r="N352" s="10">
        <f ca="1">SUMPRODUCT($A352:$F352,Results!$B$19:$G$19)</f>
        <v>-0.88746681036838004</v>
      </c>
      <c r="O352" s="10">
        <f ca="1">SUMPRODUCT($A352:$F352,Results!$B$20:$G$20)</f>
        <v>-9.8035597084943227</v>
      </c>
      <c r="P352" s="10" cm="1">
        <f t="array" aca="1" ref="P352" ca="1">SUMPRODUCT(J352:O352,TRANSPOSE(BL$20:BL$25))+$AD$20-$BL$27</f>
        <v>-28.533865010270951</v>
      </c>
      <c r="Q352" s="10" cm="1">
        <f t="array" aca="1" ref="Q352" ca="1">SUMPRODUCT(J352:O352,TRANSPOSE(ES$20:ES$25))+$AD$20-$ES$27</f>
        <v>-28.925838935435024</v>
      </c>
      <c r="R352" s="10">
        <f ca="1">I352-Results!$E$5*H352</f>
        <v>-25.367208680623428</v>
      </c>
      <c r="S352" s="10" cm="1">
        <f t="array" aca="1" ref="S352" ca="1">SUMPRODUCT(J352:O352,TRANSPOSE(AR$28:AR$33))+$AD$20-$AC$26</f>
        <v>-24.764320006386718</v>
      </c>
      <c r="T352" s="10">
        <f ca="1">SUMPRODUCT(J352:O352,Results!K$9:P$9)</f>
        <v>-26.038344565656487</v>
      </c>
      <c r="U352" s="10">
        <f ca="1">SUMPRODUCT(J352:O352,Results!K$9:P$9)+$AD$20-$AC$31</f>
        <v>-25.967749254504152</v>
      </c>
      <c r="V352" s="10">
        <f t="shared" ca="1" si="38"/>
        <v>-0.67447462728705432</v>
      </c>
      <c r="W352" s="10">
        <f t="shared" ca="1" si="39"/>
        <v>-0.28250070212298084</v>
      </c>
      <c r="X352" s="10">
        <f t="shared" ca="1" si="40"/>
        <v>-3.8411309569345775</v>
      </c>
      <c r="Y352" s="10">
        <f t="shared" ca="1" si="41"/>
        <v>-4.4440196311712867</v>
      </c>
      <c r="Z352" s="10">
        <f t="shared" ca="1" si="42"/>
        <v>-2.5161493862634607</v>
      </c>
      <c r="AA352" s="10">
        <f t="shared" ca="1" si="43"/>
        <v>-3.2405903830538527</v>
      </c>
    </row>
    <row r="353" spans="1:27">
      <c r="A353" s="6">
        <f ca="1">LN((RAND()^(-Results!$E$4))-1)</f>
        <v>2.8265643483115168</v>
      </c>
      <c r="B353" s="6">
        <f ca="1">LN((RAND()^(-Results!$E$4))-1)</f>
        <v>1.3353344091697223</v>
      </c>
      <c r="C353" s="6">
        <f ca="1">LN((RAND()^(-Results!$E$4))-1)</f>
        <v>3.4601927500871024</v>
      </c>
      <c r="D353" s="6">
        <f ca="1">LN((RAND()^(-Results!$E$4))-1)</f>
        <v>2.7603569328631385</v>
      </c>
      <c r="E353" s="6">
        <f ca="1">LN((RAND()^(-Results!$E$4))-1)</f>
        <v>2.285739791297416</v>
      </c>
      <c r="F353" s="6">
        <f ca="1">LN((RAND()^(-Results!$E$4))-1)</f>
        <v>13.148293814985415</v>
      </c>
      <c r="G353" s="6">
        <f ca="1">LN((RAND()^(-Results!$E$4))-1)</f>
        <v>1.9637425826269757</v>
      </c>
      <c r="H353" s="6">
        <f t="shared" ca="1" si="31"/>
        <v>-0.51328995438857805</v>
      </c>
      <c r="I353" s="10">
        <f ca="1">SUMPRODUCT(J353:O353,Results!B$12:G$12)+Results!$E$5*H353</f>
        <v>-100.04687572192331</v>
      </c>
      <c r="J353" s="10">
        <f ca="1">SUMPRODUCT($A353:$F353,Results!$B$15:$G$15)</f>
        <v>47.534519970098948</v>
      </c>
      <c r="K353" s="10">
        <f ca="1">SUMPRODUCT($A353:$F353,Results!$B$16:$G$16)</f>
        <v>-18.043449828233381</v>
      </c>
      <c r="L353" s="10">
        <f ca="1">SUMPRODUCT($A353:$F353,Results!$B$17:$G$17)</f>
        <v>-13.253657443666954</v>
      </c>
      <c r="M353" s="10">
        <f ca="1">SUMPRODUCT($A353:$F353,Results!$B$18:$G$18)</f>
        <v>-34.932859191103383</v>
      </c>
      <c r="N353" s="10">
        <f ca="1">SUMPRODUCT($A353:$F353,Results!$B$19:$G$19)</f>
        <v>-2.654967134804167</v>
      </c>
      <c r="O353" s="10">
        <f ca="1">SUMPRODUCT($A353:$F353,Results!$B$20:$G$20)</f>
        <v>-47.458678493149854</v>
      </c>
      <c r="P353" s="10" cm="1">
        <f t="array" aca="1" ref="P353" ca="1">SUMPRODUCT(J353:O353,TRANSPOSE(BL$20:BL$25))+$AD$20-$BL$27</f>
        <v>-96.118497904487612</v>
      </c>
      <c r="Q353" s="10" cm="1">
        <f t="array" aca="1" ref="Q353" ca="1">SUMPRODUCT(J353:O353,TRANSPOSE(ES$20:ES$25))+$AD$20-$ES$27</f>
        <v>-100.41500479863829</v>
      </c>
      <c r="R353" s="10">
        <f ca="1">I353-Results!$E$5*H353</f>
        <v>-96.967135995591846</v>
      </c>
      <c r="S353" s="10" cm="1">
        <f t="array" aca="1" ref="S353" ca="1">SUMPRODUCT(J353:O353,TRANSPOSE(AR$28:AR$33))+$AD$20-$AC$26</f>
        <v>-85.181614347471935</v>
      </c>
      <c r="T353" s="10">
        <f ca="1">SUMPRODUCT(J353:O353,Results!K$9:P$9)</f>
        <v>-97.592807898901867</v>
      </c>
      <c r="U353" s="10">
        <f ca="1">SUMPRODUCT(J353:O353,Results!K$9:P$9)+$AD$20-$AC$31</f>
        <v>-97.522212587749536</v>
      </c>
      <c r="V353" s="10">
        <f t="shared" ca="1" si="38"/>
        <v>-3.9283778174357025</v>
      </c>
      <c r="W353" s="10">
        <f t="shared" ca="1" si="39"/>
        <v>0.36812907671497896</v>
      </c>
      <c r="X353" s="10">
        <f t="shared" ca="1" si="40"/>
        <v>-3.0797397263314679</v>
      </c>
      <c r="Y353" s="10">
        <f t="shared" ca="1" si="41"/>
        <v>-14.865261374451379</v>
      </c>
      <c r="Z353" s="10">
        <f t="shared" ca="1" si="42"/>
        <v>-73.354685470628766</v>
      </c>
      <c r="AA353" s="10">
        <f t="shared" ca="1" si="43"/>
        <v>-2.5246631341737782</v>
      </c>
    </row>
    <row r="354" spans="1:27">
      <c r="A354" s="6">
        <f ca="1">LN((RAND()^(-Results!$E$4))-1)</f>
        <v>3.1935887977846673</v>
      </c>
      <c r="B354" s="6">
        <f ca="1">LN((RAND()^(-Results!$E$4))-1)</f>
        <v>-1.1212474806245878</v>
      </c>
      <c r="C354" s="6">
        <f ca="1">LN((RAND()^(-Results!$E$4))-1)</f>
        <v>1.0063521112962692</v>
      </c>
      <c r="D354" s="6">
        <f ca="1">LN((RAND()^(-Results!$E$4))-1)</f>
        <v>4.5014598065341929</v>
      </c>
      <c r="E354" s="6">
        <f ca="1">LN((RAND()^(-Results!$E$4))-1)</f>
        <v>0.15366492795741427</v>
      </c>
      <c r="F354" s="6">
        <f ca="1">LN((RAND()^(-Results!$E$4))-1)</f>
        <v>6.3271230338826578</v>
      </c>
      <c r="G354" s="6">
        <f ca="1">LN((RAND()^(-Results!$E$4))-1)</f>
        <v>4.5598850576026759</v>
      </c>
      <c r="H354" s="6">
        <f t="shared" ca="1" si="31"/>
        <v>2.0828525205871222</v>
      </c>
      <c r="I354" s="10">
        <f ca="1">SUMPRODUCT(J354:O354,Results!B$12:G$12)+Results!$E$5*H354</f>
        <v>-26.354742639704249</v>
      </c>
      <c r="J354" s="10">
        <f ca="1">SUMPRODUCT($A354:$F354,Results!$B$15:$G$15)</f>
        <v>25.023635435016541</v>
      </c>
      <c r="K354" s="10">
        <f ca="1">SUMPRODUCT($A354:$F354,Results!$B$16:$G$16)</f>
        <v>-8.5888481985713128</v>
      </c>
      <c r="L354" s="10">
        <f ca="1">SUMPRODUCT($A354:$F354,Results!$B$17:$G$17)</f>
        <v>-1.2666282503754225</v>
      </c>
      <c r="M354" s="10">
        <f ca="1">SUMPRODUCT($A354:$F354,Results!$B$18:$G$18)</f>
        <v>-10.742496489034691</v>
      </c>
      <c r="N354" s="10">
        <f ca="1">SUMPRODUCT($A354:$F354,Results!$B$19:$G$19)</f>
        <v>-5.3810906841706423</v>
      </c>
      <c r="O354" s="10">
        <f ca="1">SUMPRODUCT($A354:$F354,Results!$B$20:$G$20)</f>
        <v>-25.280581511406567</v>
      </c>
      <c r="P354" s="10" cm="1">
        <f t="array" aca="1" ref="P354" ca="1">SUMPRODUCT(J354:O354,TRANSPOSE(BL$20:BL$25))+$AD$20-$BL$27</f>
        <v>-35.488604864316962</v>
      </c>
      <c r="Q354" s="10" cm="1">
        <f t="array" aca="1" ref="Q354" ca="1">SUMPRODUCT(J354:O354,TRANSPOSE(ES$20:ES$25))+$AD$20-$ES$27</f>
        <v>-39.096593180453709</v>
      </c>
      <c r="R354" s="10">
        <f ca="1">I354-Results!$E$5*H354</f>
        <v>-38.851857763226981</v>
      </c>
      <c r="S354" s="10" cm="1">
        <f t="array" aca="1" ref="S354" ca="1">SUMPRODUCT(J354:O354,TRANSPOSE(AR$28:AR$33))+$AD$20-$AC$26</f>
        <v>-30.797910531184236</v>
      </c>
      <c r="T354" s="10">
        <f ca="1">SUMPRODUCT(J354:O354,Results!K$9:P$9)</f>
        <v>-37.428119473756873</v>
      </c>
      <c r="U354" s="10">
        <f ca="1">SUMPRODUCT(J354:O354,Results!K$9:P$9)+$AD$20-$AC$31</f>
        <v>-37.357524162604534</v>
      </c>
      <c r="V354" s="10">
        <f t="shared" ca="1" si="38"/>
        <v>9.133862224612713</v>
      </c>
      <c r="W354" s="10">
        <f t="shared" ca="1" si="39"/>
        <v>12.741850540749461</v>
      </c>
      <c r="X354" s="10">
        <f t="shared" ca="1" si="40"/>
        <v>12.497115123522732</v>
      </c>
      <c r="Y354" s="10">
        <f t="shared" ca="1" si="41"/>
        <v>4.4431678914799875</v>
      </c>
      <c r="Z354" s="10">
        <f t="shared" ca="1" si="42"/>
        <v>0.33744761159029579</v>
      </c>
      <c r="AA354" s="10">
        <f t="shared" ca="1" si="43"/>
        <v>11.002781522900285</v>
      </c>
    </row>
    <row r="355" spans="1:27">
      <c r="A355" s="6">
        <f ca="1">LN((RAND()^(-Results!$E$4))-1)</f>
        <v>1.046636112879658</v>
      </c>
      <c r="B355" s="6">
        <f ca="1">LN((RAND()^(-Results!$E$4))-1)</f>
        <v>7.399033599094644E-2</v>
      </c>
      <c r="C355" s="6">
        <f ca="1">LN((RAND()^(-Results!$E$4))-1)</f>
        <v>3.0180427246638382</v>
      </c>
      <c r="D355" s="6">
        <f ca="1">LN((RAND()^(-Results!$E$4))-1)</f>
        <v>0.32304513956288294</v>
      </c>
      <c r="E355" s="6">
        <f ca="1">LN((RAND()^(-Results!$E$4))-1)</f>
        <v>-4.4456083301775733</v>
      </c>
      <c r="F355" s="6">
        <f ca="1">LN((RAND()^(-Results!$E$4))-1)</f>
        <v>2.150575636667206</v>
      </c>
      <c r="G355" s="6">
        <f ca="1">LN((RAND()^(-Results!$E$4))-1)</f>
        <v>10.228098053084318</v>
      </c>
      <c r="H355" s="6">
        <f t="shared" ca="1" si="31"/>
        <v>7.7510655160687651</v>
      </c>
      <c r="I355" s="10">
        <f ca="1">SUMPRODUCT(J355:O355,Results!B$12:G$12)+Results!$E$5*H355</f>
        <v>10.485796576144899</v>
      </c>
      <c r="J355" s="10">
        <f ca="1">SUMPRODUCT($A355:$F355,Results!$B$15:$G$15)</f>
        <v>13.442933959230595</v>
      </c>
      <c r="K355" s="10">
        <f ca="1">SUMPRODUCT($A355:$F355,Results!$B$16:$G$16)</f>
        <v>-3.3882337092417467</v>
      </c>
      <c r="L355" s="10">
        <f ca="1">SUMPRODUCT($A355:$F355,Results!$B$17:$G$17)</f>
        <v>-6.6316876063548769</v>
      </c>
      <c r="M355" s="10">
        <f ca="1">SUMPRODUCT($A355:$F355,Results!$B$18:$G$18)</f>
        <v>-23.004810231968982</v>
      </c>
      <c r="N355" s="10">
        <f ca="1">SUMPRODUCT($A355:$F355,Results!$B$19:$G$19)</f>
        <v>-6.0791126919012779</v>
      </c>
      <c r="O355" s="10">
        <f ca="1">SUMPRODUCT($A355:$F355,Results!$B$20:$G$20)</f>
        <v>-5.0996022239206562</v>
      </c>
      <c r="P355" s="10" cm="1">
        <f t="array" aca="1" ref="P355" ca="1">SUMPRODUCT(J355:O355,TRANSPOSE(BL$20:BL$25))+$AD$20-$BL$27</f>
        <v>-38.163381156299756</v>
      </c>
      <c r="Q355" s="10" cm="1">
        <f t="array" aca="1" ref="Q355" ca="1">SUMPRODUCT(J355:O355,TRANSPOSE(ES$20:ES$25))+$AD$20-$ES$27</f>
        <v>-41.126550812723977</v>
      </c>
      <c r="R355" s="10">
        <f ca="1">I355-Results!$E$5*H355</f>
        <v>-36.020596520267695</v>
      </c>
      <c r="S355" s="10" cm="1">
        <f t="array" aca="1" ref="S355" ca="1">SUMPRODUCT(J355:O355,TRANSPOSE(AR$28:AR$33))+$AD$20-$AC$26</f>
        <v>-31.073344831368217</v>
      </c>
      <c r="T355" s="10">
        <f ca="1">SUMPRODUCT(J355:O355,Results!K$9:P$9)</f>
        <v>-37.333434517337516</v>
      </c>
      <c r="U355" s="10">
        <f ca="1">SUMPRODUCT(J355:O355,Results!K$9:P$9)+$AD$20-$AC$31</f>
        <v>-37.262839206185177</v>
      </c>
      <c r="V355" s="10">
        <f t="shared" ca="1" si="38"/>
        <v>48.649177732444656</v>
      </c>
      <c r="W355" s="10">
        <f t="shared" ca="1" si="39"/>
        <v>51.612347388868876</v>
      </c>
      <c r="X355" s="10">
        <f t="shared" ca="1" si="40"/>
        <v>46.506393096412594</v>
      </c>
      <c r="Y355" s="10">
        <f t="shared" ca="1" si="41"/>
        <v>41.559141407513117</v>
      </c>
      <c r="Z355" s="10">
        <f t="shared" ca="1" si="42"/>
        <v>37.17798682743944</v>
      </c>
      <c r="AA355" s="10">
        <f t="shared" ca="1" si="43"/>
        <v>47.748635782330076</v>
      </c>
    </row>
    <row r="356" spans="1:27">
      <c r="A356" s="6">
        <f ca="1">LN((RAND()^(-Results!$E$4))-1)</f>
        <v>3.2400937431957257</v>
      </c>
      <c r="B356" s="6">
        <f ca="1">LN((RAND()^(-Results!$E$4))-1)</f>
        <v>2.3931829858579223</v>
      </c>
      <c r="C356" s="6">
        <f ca="1">LN((RAND()^(-Results!$E$4))-1)</f>
        <v>3.7245359786466268</v>
      </c>
      <c r="D356" s="6">
        <f ca="1">LN((RAND()^(-Results!$E$4))-1)</f>
        <v>2.8827704806891332</v>
      </c>
      <c r="E356" s="6">
        <f ca="1">LN((RAND()^(-Results!$E$4))-1)</f>
        <v>7.7384608568267215</v>
      </c>
      <c r="F356" s="6">
        <f ca="1">LN((RAND()^(-Results!$E$4))-1)</f>
        <v>-6.0724226877023719</v>
      </c>
      <c r="G356" s="6">
        <f ca="1">LN((RAND()^(-Results!$E$4))-1)</f>
        <v>1.111284261477322</v>
      </c>
      <c r="H356" s="6">
        <f t="shared" ca="1" si="31"/>
        <v>-1.3657482755382317</v>
      </c>
      <c r="I356" s="10">
        <f ca="1">SUMPRODUCT(J356:O356,Results!B$12:G$12)+Results!$E$5*H356</f>
        <v>20.229275654369431</v>
      </c>
      <c r="J356" s="10">
        <f ca="1">SUMPRODUCT($A356:$F356,Results!$B$15:$G$15)</f>
        <v>-20.204009375723167</v>
      </c>
      <c r="K356" s="10">
        <f ca="1">SUMPRODUCT($A356:$F356,Results!$B$16:$G$16)</f>
        <v>3.2922641211648678</v>
      </c>
      <c r="L356" s="10">
        <f ca="1">SUMPRODUCT($A356:$F356,Results!$B$17:$G$17)</f>
        <v>7.7179417937339529</v>
      </c>
      <c r="M356" s="10">
        <f ca="1">SUMPRODUCT($A356:$F356,Results!$B$18:$G$18)</f>
        <v>-0.59219860674961922</v>
      </c>
      <c r="N356" s="10">
        <f ca="1">SUMPRODUCT($A356:$F356,Results!$B$19:$G$19)</f>
        <v>-6.6334638360185751</v>
      </c>
      <c r="O356" s="10">
        <f ca="1">SUMPRODUCT($A356:$F356,Results!$B$20:$G$20)</f>
        <v>-0.49266619357964103</v>
      </c>
      <c r="P356" s="10" cm="1">
        <f t="array" aca="1" ref="P356" ca="1">SUMPRODUCT(J356:O356,TRANSPOSE(BL$20:BL$25))+$AD$20-$BL$27</f>
        <v>34.560861530764342</v>
      </c>
      <c r="Q356" s="10" cm="1">
        <f t="array" aca="1" ref="Q356" ca="1">SUMPRODUCT(J356:O356,TRANSPOSE(ES$20:ES$25))+$AD$20-$ES$27</f>
        <v>36.246540341380921</v>
      </c>
      <c r="R356" s="10">
        <f ca="1">I356-Results!$E$5*H356</f>
        <v>28.423765307598821</v>
      </c>
      <c r="S356" s="10" cm="1">
        <f t="array" aca="1" ref="S356" ca="1">SUMPRODUCT(J356:O356,TRANSPOSE(AR$28:AR$33))+$AD$20-$AC$26</f>
        <v>26.43043900101609</v>
      </c>
      <c r="T356" s="10">
        <f ca="1">SUMPRODUCT(J356:O356,Results!K$9:P$9)</f>
        <v>29.00682387664822</v>
      </c>
      <c r="U356" s="10">
        <f ca="1">SUMPRODUCT(J356:O356,Results!K$9:P$9)+$AD$20-$AC$31</f>
        <v>29.077419187800558</v>
      </c>
      <c r="V356" s="10">
        <f t="shared" ca="1" si="38"/>
        <v>-14.331585876394911</v>
      </c>
      <c r="W356" s="10">
        <f t="shared" ca="1" si="39"/>
        <v>-16.01726468701149</v>
      </c>
      <c r="X356" s="10">
        <f t="shared" ca="1" si="40"/>
        <v>-8.1944896532293896</v>
      </c>
      <c r="Y356" s="10">
        <f t="shared" ca="1" si="41"/>
        <v>-6.2011633466466591</v>
      </c>
      <c r="Z356" s="10">
        <f t="shared" ca="1" si="42"/>
        <v>46.921465905663979</v>
      </c>
      <c r="AA356" s="10">
        <f t="shared" ca="1" si="43"/>
        <v>-8.8481435334311271</v>
      </c>
    </row>
    <row r="357" spans="1:27">
      <c r="A357" s="6">
        <f ca="1">LN((RAND()^(-Results!$E$4))-1)</f>
        <v>-1.0410048615626295</v>
      </c>
      <c r="B357" s="6">
        <f ca="1">LN((RAND()^(-Results!$E$4))-1)</f>
        <v>1.1827076978941287</v>
      </c>
      <c r="C357" s="6">
        <f ca="1">LN((RAND()^(-Results!$E$4))-1)</f>
        <v>0.87130546306346057</v>
      </c>
      <c r="D357" s="6">
        <f ca="1">LN((RAND()^(-Results!$E$4))-1)</f>
        <v>4.47498253577659</v>
      </c>
      <c r="E357" s="6">
        <f ca="1">LN((RAND()^(-Results!$E$4))-1)</f>
        <v>2.81939212805124</v>
      </c>
      <c r="F357" s="6">
        <f ca="1">LN((RAND()^(-Results!$E$4))-1)</f>
        <v>0.30523195766594069</v>
      </c>
      <c r="G357" s="6">
        <f ca="1">LN((RAND()^(-Results!$E$4))-1)</f>
        <v>4.9388107019292073</v>
      </c>
      <c r="H357" s="6">
        <f t="shared" ca="1" si="31"/>
        <v>2.4617781649136536</v>
      </c>
      <c r="I357" s="10">
        <f ca="1">SUMPRODUCT(J357:O357,Results!B$12:G$12)+Results!$E$5*H357</f>
        <v>31.373635455566468</v>
      </c>
      <c r="J357" s="10">
        <f ca="1">SUMPRODUCT($A357:$F357,Results!$B$15:$G$15)</f>
        <v>6.486360035928433</v>
      </c>
      <c r="K357" s="10">
        <f ca="1">SUMPRODUCT($A357:$F357,Results!$B$16:$G$16)</f>
        <v>5.3137941147078687</v>
      </c>
      <c r="L357" s="10">
        <f ca="1">SUMPRODUCT($A357:$F357,Results!$B$17:$G$17)</f>
        <v>0.32674401990579038</v>
      </c>
      <c r="M357" s="10">
        <f ca="1">SUMPRODUCT($A357:$F357,Results!$B$18:$G$18)</f>
        <v>-2.5296477838589677</v>
      </c>
      <c r="N357" s="10">
        <f ca="1">SUMPRODUCT($A357:$F357,Results!$B$19:$G$19)</f>
        <v>-11.132791044436376</v>
      </c>
      <c r="O357" s="10">
        <f ca="1">SUMPRODUCT($A357:$F357,Results!$B$20:$G$20)</f>
        <v>-16.746222082031021</v>
      </c>
      <c r="P357" s="10" cm="1">
        <f t="array" aca="1" ref="P357" ca="1">SUMPRODUCT(J357:O357,TRANSPOSE(BL$20:BL$25))+$AD$20-$BL$27</f>
        <v>13.877862508249645</v>
      </c>
      <c r="Q357" s="10" cm="1">
        <f t="array" aca="1" ref="Q357" ca="1">SUMPRODUCT(J357:O357,TRANSPOSE(ES$20:ES$25))+$AD$20-$ES$27</f>
        <v>17.774238929594961</v>
      </c>
      <c r="R357" s="10">
        <f ca="1">I357-Results!$E$5*H357</f>
        <v>16.602966466084546</v>
      </c>
      <c r="S357" s="10" cm="1">
        <f t="array" aca="1" ref="S357" ca="1">SUMPRODUCT(J357:O357,TRANSPOSE(AR$28:AR$33))+$AD$20-$AC$26</f>
        <v>-1.5213511877396648</v>
      </c>
      <c r="T357" s="10">
        <f ca="1">SUMPRODUCT(J357:O357,Results!K$9:P$9)</f>
        <v>17.645020644862111</v>
      </c>
      <c r="U357" s="10">
        <f ca="1">SUMPRODUCT(J357:O357,Results!K$9:P$9)+$AD$20-$AC$31</f>
        <v>17.715615956014449</v>
      </c>
      <c r="V357" s="10">
        <f t="shared" ca="1" si="38"/>
        <v>17.495772947316823</v>
      </c>
      <c r="W357" s="10">
        <f t="shared" ca="1" si="39"/>
        <v>13.599396525971507</v>
      </c>
      <c r="X357" s="10">
        <f t="shared" ca="1" si="40"/>
        <v>14.770668989481923</v>
      </c>
      <c r="Y357" s="10">
        <f t="shared" ca="1" si="41"/>
        <v>32.894986643306133</v>
      </c>
      <c r="Z357" s="10">
        <f t="shared" ca="1" si="42"/>
        <v>58.065825706861013</v>
      </c>
      <c r="AA357" s="10">
        <f t="shared" ca="1" si="43"/>
        <v>13.658019499552019</v>
      </c>
    </row>
    <row r="358" spans="1:27">
      <c r="A358" s="6">
        <f ca="1">LN((RAND()^(-Results!$E$4))-1)</f>
        <v>3.3702048607791371</v>
      </c>
      <c r="B358" s="6">
        <f ca="1">LN((RAND()^(-Results!$E$4))-1)</f>
        <v>-1.6793223215032316</v>
      </c>
      <c r="C358" s="6">
        <f ca="1">LN((RAND()^(-Results!$E$4))-1)</f>
        <v>3.0491672395979439</v>
      </c>
      <c r="D358" s="6">
        <f ca="1">LN((RAND()^(-Results!$E$4))-1)</f>
        <v>5.1207097187385635</v>
      </c>
      <c r="E358" s="6">
        <f ca="1">LN((RAND()^(-Results!$E$4))-1)</f>
        <v>2.2138680094441407</v>
      </c>
      <c r="F358" s="6">
        <f ca="1">LN((RAND()^(-Results!$E$4))-1)</f>
        <v>-0.76244379394075157</v>
      </c>
      <c r="G358" s="6">
        <f ca="1">LN((RAND()^(-Results!$E$4))-1)</f>
        <v>0.96709551092006285</v>
      </c>
      <c r="H358" s="6">
        <f t="shared" ca="1" si="31"/>
        <v>-1.509937026095491</v>
      </c>
      <c r="I358" s="10">
        <f ca="1">SUMPRODUCT(J358:O358,Results!B$12:G$12)+Results!$E$5*H358</f>
        <v>-9.3058740452082702</v>
      </c>
      <c r="J358" s="10">
        <f ca="1">SUMPRODUCT($A358:$F358,Results!$B$15:$G$15)</f>
        <v>5.5977513469105622</v>
      </c>
      <c r="K358" s="10">
        <f ca="1">SUMPRODUCT($A358:$F358,Results!$B$16:$G$16)</f>
        <v>2.7845356653517128</v>
      </c>
      <c r="L358" s="10">
        <f ca="1">SUMPRODUCT($A358:$F358,Results!$B$17:$G$17)</f>
        <v>5.0250467168323505</v>
      </c>
      <c r="M358" s="10">
        <f ca="1">SUMPRODUCT($A358:$F358,Results!$B$18:$G$18)</f>
        <v>-4.5767337412710924</v>
      </c>
      <c r="N358" s="10">
        <f ca="1">SUMPRODUCT($A358:$F358,Results!$B$19:$G$19)</f>
        <v>-10.287505927632983</v>
      </c>
      <c r="O358" s="10">
        <f ca="1">SUMPRODUCT($A358:$F358,Results!$B$20:$G$20)</f>
        <v>-7.4751502218017158</v>
      </c>
      <c r="P358" s="10" cm="1">
        <f t="array" aca="1" ref="P358" ca="1">SUMPRODUCT(J358:O358,TRANSPOSE(BL$20:BL$25))+$AD$20-$BL$27</f>
        <v>7.0158573897554319</v>
      </c>
      <c r="Q358" s="10" cm="1">
        <f t="array" aca="1" ref="Q358" ca="1">SUMPRODUCT(J358:O358,TRANSPOSE(ES$20:ES$25))+$AD$20-$ES$27</f>
        <v>3.9942531064568385</v>
      </c>
      <c r="R358" s="10">
        <f ca="1">I358-Results!$E$5*H358</f>
        <v>-0.24625188863532443</v>
      </c>
      <c r="S358" s="10" cm="1">
        <f t="array" aca="1" ref="S358" ca="1">SUMPRODUCT(J358:O358,TRANSPOSE(AR$28:AR$33))+$AD$20-$AC$26</f>
        <v>4.4603275525543857</v>
      </c>
      <c r="T358" s="10">
        <f ca="1">SUMPRODUCT(J358:O358,Results!K$9:P$9)</f>
        <v>1.0883029930930479</v>
      </c>
      <c r="U358" s="10">
        <f ca="1">SUMPRODUCT(J358:O358,Results!K$9:P$9)+$AD$20-$AC$31</f>
        <v>1.1588983042453869</v>
      </c>
      <c r="V358" s="10">
        <f t="shared" ca="1" si="38"/>
        <v>-16.321731434963702</v>
      </c>
      <c r="W358" s="10">
        <f t="shared" ca="1" si="39"/>
        <v>-13.300127151665109</v>
      </c>
      <c r="X358" s="10">
        <f t="shared" ca="1" si="40"/>
        <v>-9.0596221565729458</v>
      </c>
      <c r="Y358" s="10">
        <f t="shared" ca="1" si="41"/>
        <v>-13.766201597762656</v>
      </c>
      <c r="Z358" s="10">
        <f t="shared" ca="1" si="42"/>
        <v>17.386316206086274</v>
      </c>
      <c r="AA358" s="10">
        <f t="shared" ca="1" si="43"/>
        <v>-10.464772349453657</v>
      </c>
    </row>
    <row r="359" spans="1:27">
      <c r="A359" s="6">
        <f ca="1">LN((RAND()^(-Results!$E$4))-1)</f>
        <v>4.6930569698915727</v>
      </c>
      <c r="B359" s="6">
        <f ca="1">LN((RAND()^(-Results!$E$4))-1)</f>
        <v>2.6367536661423867</v>
      </c>
      <c r="C359" s="6">
        <f ca="1">LN((RAND()^(-Results!$E$4))-1)</f>
        <v>0.59238575621313905</v>
      </c>
      <c r="D359" s="6">
        <f ca="1">LN((RAND()^(-Results!$E$4))-1)</f>
        <v>0.55109130398295003</v>
      </c>
      <c r="E359" s="6">
        <f ca="1">LN((RAND()^(-Results!$E$4))-1)</f>
        <v>2.8050205121427312</v>
      </c>
      <c r="F359" s="6">
        <f ca="1">LN((RAND()^(-Results!$E$4))-1)</f>
        <v>1.2692581842993975</v>
      </c>
      <c r="G359" s="6">
        <f ca="1">LN((RAND()^(-Results!$E$4))-1)</f>
        <v>5.6139222581937549</v>
      </c>
      <c r="H359" s="6">
        <f t="shared" ca="1" si="31"/>
        <v>3.1368897211782012</v>
      </c>
      <c r="I359" s="10">
        <f ca="1">SUMPRODUCT(J359:O359,Results!B$12:G$12)+Results!$E$5*H359</f>
        <v>-2.3434318595921155</v>
      </c>
      <c r="J359" s="10">
        <f ca="1">SUMPRODUCT($A359:$F359,Results!$B$15:$G$15)</f>
        <v>-4.7506547546987603</v>
      </c>
      <c r="K359" s="10">
        <f ca="1">SUMPRODUCT($A359:$F359,Results!$B$16:$G$16)</f>
        <v>-14.742251631575172</v>
      </c>
      <c r="L359" s="10">
        <f ca="1">SUMPRODUCT($A359:$F359,Results!$B$17:$G$17)</f>
        <v>2.2466647209762485</v>
      </c>
      <c r="M359" s="10">
        <f ca="1">SUMPRODUCT($A359:$F359,Results!$B$18:$G$18)</f>
        <v>-5.6209531663583068</v>
      </c>
      <c r="N359" s="10">
        <f ca="1">SUMPRODUCT($A359:$F359,Results!$B$19:$G$19)</f>
        <v>3.7178990830431062</v>
      </c>
      <c r="O359" s="10">
        <f ca="1">SUMPRODUCT($A359:$F359,Results!$B$20:$G$20)</f>
        <v>-11.898675834520148</v>
      </c>
      <c r="P359" s="10" cm="1">
        <f t="array" aca="1" ref="P359" ca="1">SUMPRODUCT(J359:O359,TRANSPOSE(BL$20:BL$25))+$AD$20-$BL$27</f>
        <v>-18.403686437998317</v>
      </c>
      <c r="Q359" s="10" cm="1">
        <f t="array" aca="1" ref="Q359" ca="1">SUMPRODUCT(J359:O359,TRANSPOSE(ES$20:ES$25))+$AD$20-$ES$27</f>
        <v>-19.527325189145898</v>
      </c>
      <c r="R359" s="10">
        <f ca="1">I359-Results!$E$5*H359</f>
        <v>-21.164770186661322</v>
      </c>
      <c r="S359" s="10" cm="1">
        <f t="array" aca="1" ref="S359" ca="1">SUMPRODUCT(J359:O359,TRANSPOSE(AR$28:AR$33))+$AD$20-$AC$26</f>
        <v>-8.7981500305280207</v>
      </c>
      <c r="T359" s="10">
        <f ca="1">SUMPRODUCT(J359:O359,Results!K$9:P$9)</f>
        <v>-20.497110312247088</v>
      </c>
      <c r="U359" s="10">
        <f ca="1">SUMPRODUCT(J359:O359,Results!K$9:P$9)+$AD$20-$AC$31</f>
        <v>-20.426515001094753</v>
      </c>
      <c r="V359" s="10">
        <f t="shared" ca="1" si="38"/>
        <v>16.060254578406202</v>
      </c>
      <c r="W359" s="10">
        <f t="shared" ca="1" si="39"/>
        <v>17.183893329553783</v>
      </c>
      <c r="X359" s="10">
        <f t="shared" ca="1" si="40"/>
        <v>18.821338327069206</v>
      </c>
      <c r="Y359" s="10">
        <f t="shared" ca="1" si="41"/>
        <v>6.4547181709359052</v>
      </c>
      <c r="Z359" s="10">
        <f t="shared" ca="1" si="42"/>
        <v>24.348758391702429</v>
      </c>
      <c r="AA359" s="10">
        <f t="shared" ca="1" si="43"/>
        <v>18.083083141502637</v>
      </c>
    </row>
    <row r="360" spans="1:27">
      <c r="A360" s="6">
        <f ca="1">LN((RAND()^(-Results!$E$4))-1)</f>
        <v>5.1307153083802239</v>
      </c>
      <c r="B360" s="6">
        <f ca="1">LN((RAND()^(-Results!$E$4))-1)</f>
        <v>-1.4815758594018031</v>
      </c>
      <c r="C360" s="6">
        <f ca="1">LN((RAND()^(-Results!$E$4))-1)</f>
        <v>2.1096198528808778</v>
      </c>
      <c r="D360" s="6">
        <f ca="1">LN((RAND()^(-Results!$E$4))-1)</f>
        <v>4.3342321217698645</v>
      </c>
      <c r="E360" s="6">
        <f ca="1">LN((RAND()^(-Results!$E$4))-1)</f>
        <v>0.6991611107209017</v>
      </c>
      <c r="F360" s="6">
        <f ca="1">LN((RAND()^(-Results!$E$4))-1)</f>
        <v>-1.0561879563629224</v>
      </c>
      <c r="G360" s="6">
        <f ca="1">LN((RAND()^(-Results!$E$4))-1)</f>
        <v>8.0162380354463494</v>
      </c>
      <c r="H360" s="6">
        <f t="shared" ca="1" si="31"/>
        <v>5.5392054984307961</v>
      </c>
      <c r="I360" s="10">
        <f ca="1">SUMPRODUCT(J360:O360,Results!B$12:G$12)+Results!$E$5*H360</f>
        <v>29.189923642792646</v>
      </c>
      <c r="J360" s="10">
        <f ca="1">SUMPRODUCT($A360:$F360,Results!$B$15:$G$15)</f>
        <v>-0.22015772940962863</v>
      </c>
      <c r="K360" s="10">
        <f ca="1">SUMPRODUCT($A360:$F360,Results!$B$16:$G$16)</f>
        <v>-3.1111885678440876</v>
      </c>
      <c r="L360" s="10">
        <f ca="1">SUMPRODUCT($A360:$F360,Results!$B$17:$G$17)</f>
        <v>7.0412366055766764</v>
      </c>
      <c r="M360" s="10">
        <f ca="1">SUMPRODUCT($A360:$F360,Results!$B$18:$G$18)</f>
        <v>-2.3148465773287068</v>
      </c>
      <c r="N360" s="10">
        <f ca="1">SUMPRODUCT($A360:$F360,Results!$B$19:$G$19)</f>
        <v>-6.5853637810812273</v>
      </c>
      <c r="O360" s="10">
        <f ca="1">SUMPRODUCT($A360:$F360,Results!$B$20:$G$20)</f>
        <v>-3.8438495072476728</v>
      </c>
      <c r="P360" s="10" cm="1">
        <f t="array" aca="1" ref="P360" ca="1">SUMPRODUCT(J360:O360,TRANSPOSE(BL$20:BL$25))+$AD$20-$BL$27</f>
        <v>4.0434086538840006</v>
      </c>
      <c r="Q360" s="10" cm="1">
        <f t="array" aca="1" ref="Q360" ca="1">SUMPRODUCT(J360:O360,TRANSPOSE(ES$20:ES$25))+$AD$20-$ES$27</f>
        <v>-0.21080259059252882</v>
      </c>
      <c r="R360" s="10">
        <f ca="1">I360-Results!$E$5*H360</f>
        <v>-4.0453093477921307</v>
      </c>
      <c r="S360" s="10" cm="1">
        <f t="array" aca="1" ref="S360" ca="1">SUMPRODUCT(J360:O360,TRANSPOSE(AR$28:AR$33))+$AD$20-$AC$26</f>
        <v>8.235476488382254</v>
      </c>
      <c r="T360" s="10">
        <f ca="1">SUMPRODUCT(J360:O360,Results!K$9:P$9)</f>
        <v>-2.3713324034976964</v>
      </c>
      <c r="U360" s="10">
        <f ca="1">SUMPRODUCT(J360:O360,Results!K$9:P$9)+$AD$20-$AC$31</f>
        <v>-2.3007370923453578</v>
      </c>
      <c r="V360" s="10">
        <f t="shared" ca="1" si="38"/>
        <v>25.146514988908645</v>
      </c>
      <c r="W360" s="10">
        <f t="shared" ca="1" si="39"/>
        <v>29.400726233385175</v>
      </c>
      <c r="X360" s="10">
        <f t="shared" ca="1" si="40"/>
        <v>33.235232990584777</v>
      </c>
      <c r="Y360" s="10">
        <f t="shared" ca="1" si="41"/>
        <v>20.954447154410392</v>
      </c>
      <c r="Z360" s="10">
        <f t="shared" ca="1" si="42"/>
        <v>55.88211389408719</v>
      </c>
      <c r="AA360" s="10">
        <f t="shared" ca="1" si="43"/>
        <v>31.490660735138004</v>
      </c>
    </row>
    <row r="361" spans="1:27">
      <c r="A361" s="6">
        <f ca="1">LN((RAND()^(-Results!$E$4))-1)</f>
        <v>2.9803549918258581</v>
      </c>
      <c r="B361" s="6">
        <f ca="1">LN((RAND()^(-Results!$E$4))-1)</f>
        <v>1.7418259891623946</v>
      </c>
      <c r="C361" s="6">
        <f ca="1">LN((RAND()^(-Results!$E$4))-1)</f>
        <v>9.555053988200866</v>
      </c>
      <c r="D361" s="6">
        <f ca="1">LN((RAND()^(-Results!$E$4))-1)</f>
        <v>1.0695141407473787</v>
      </c>
      <c r="E361" s="6">
        <f ca="1">LN((RAND()^(-Results!$E$4))-1)</f>
        <v>4.1541203316066566</v>
      </c>
      <c r="F361" s="6">
        <f ca="1">LN((RAND()^(-Results!$E$4))-1)</f>
        <v>12.508080951978563</v>
      </c>
      <c r="G361" s="6">
        <f ca="1">LN((RAND()^(-Results!$E$4))-1)</f>
        <v>3.1620665898441067</v>
      </c>
      <c r="H361" s="6">
        <f t="shared" ca="1" si="31"/>
        <v>0.68503405282855301</v>
      </c>
      <c r="I361" s="10">
        <f ca="1">SUMPRODUCT(J361:O361,Results!B$12:G$12)+Results!$E$5*H361</f>
        <v>-123.83683926812485</v>
      </c>
      <c r="J361" s="10">
        <f ca="1">SUMPRODUCT($A361:$F361,Results!$B$15:$G$15)</f>
        <v>54.088015220984346</v>
      </c>
      <c r="K361" s="10">
        <f ca="1">SUMPRODUCT($A361:$F361,Results!$B$16:$G$16)</f>
        <v>-13.942871585542788</v>
      </c>
      <c r="L361" s="10">
        <f ca="1">SUMPRODUCT($A361:$F361,Results!$B$17:$G$17)</f>
        <v>-20.492637993159953</v>
      </c>
      <c r="M361" s="10">
        <f ca="1">SUMPRODUCT($A361:$F361,Results!$B$18:$G$18)</f>
        <v>-59.578442577452286</v>
      </c>
      <c r="N361" s="10">
        <f ca="1">SUMPRODUCT($A361:$F361,Results!$B$19:$G$19)</f>
        <v>-6.2823074892689981</v>
      </c>
      <c r="O361" s="10">
        <f ca="1">SUMPRODUCT($A361:$F361,Results!$B$20:$G$20)</f>
        <v>-44.798657131051804</v>
      </c>
      <c r="P361" s="10" cm="1">
        <f t="array" aca="1" ref="P361" ca="1">SUMPRODUCT(J361:O361,TRANSPOSE(BL$20:BL$25))+$AD$20-$BL$27</f>
        <v>-124.00442716836659</v>
      </c>
      <c r="Q361" s="10" cm="1">
        <f t="array" aca="1" ref="Q361" ca="1">SUMPRODUCT(J361:O361,TRANSPOSE(ES$20:ES$25))+$AD$20-$ES$27</f>
        <v>-131.30536481165879</v>
      </c>
      <c r="R361" s="10">
        <f ca="1">I361-Results!$E$5*H361</f>
        <v>-127.94704358509617</v>
      </c>
      <c r="S361" s="10" cm="1">
        <f t="array" aca="1" ref="S361" ca="1">SUMPRODUCT(J361:O361,TRANSPOSE(AR$28:AR$33))+$AD$20-$AC$26</f>
        <v>-109.18957474264801</v>
      </c>
      <c r="T361" s="10">
        <f ca="1">SUMPRODUCT(J361:O361,Results!K$9:P$9)</f>
        <v>-131.51353817947066</v>
      </c>
      <c r="U361" s="10">
        <f ca="1">SUMPRODUCT(J361:O361,Results!K$9:P$9)+$AD$20-$AC$31</f>
        <v>-131.44294286831831</v>
      </c>
      <c r="V361" s="10">
        <f t="shared" ca="1" si="38"/>
        <v>0.16758790024174175</v>
      </c>
      <c r="W361" s="10">
        <f t="shared" ca="1" si="39"/>
        <v>7.4685255435339428</v>
      </c>
      <c r="X361" s="10">
        <f t="shared" ca="1" si="40"/>
        <v>4.1102043169713198</v>
      </c>
      <c r="Y361" s="10">
        <f t="shared" ca="1" si="41"/>
        <v>-14.647264525476842</v>
      </c>
      <c r="Z361" s="10">
        <f t="shared" ca="1" si="42"/>
        <v>-97.1446490168303</v>
      </c>
      <c r="AA361" s="10">
        <f t="shared" ca="1" si="43"/>
        <v>7.6061036001934639</v>
      </c>
    </row>
    <row r="362" spans="1:27">
      <c r="A362" s="6">
        <f ca="1">LN((RAND()^(-Results!$E$4))-1)</f>
        <v>-2.4518726849117667</v>
      </c>
      <c r="B362" s="6">
        <f ca="1">LN((RAND()^(-Results!$E$4))-1)</f>
        <v>-1.0069827043521282</v>
      </c>
      <c r="C362" s="6">
        <f ca="1">LN((RAND()^(-Results!$E$4))-1)</f>
        <v>6.6494576076109908</v>
      </c>
      <c r="D362" s="6">
        <f ca="1">LN((RAND()^(-Results!$E$4))-1)</f>
        <v>10.76073136527233</v>
      </c>
      <c r="E362" s="6">
        <f ca="1">LN((RAND()^(-Results!$E$4))-1)</f>
        <v>6.1120164888855557</v>
      </c>
      <c r="F362" s="6">
        <f ca="1">LN((RAND()^(-Results!$E$4))-1)</f>
        <v>0.75434777987027679</v>
      </c>
      <c r="G362" s="6">
        <f ca="1">LN((RAND()^(-Results!$E$4))-1)</f>
        <v>4.4320979752933685</v>
      </c>
      <c r="H362" s="6">
        <f t="shared" ca="1" si="31"/>
        <v>1.9550654382778148</v>
      </c>
      <c r="I362" s="10">
        <f ca="1">SUMPRODUCT(J362:O362,Results!B$12:G$12)+Results!$E$5*H362</f>
        <v>27.894578949419326</v>
      </c>
      <c r="J362" s="10">
        <f ca="1">SUMPRODUCT($A362:$F362,Results!$B$15:$G$15)</f>
        <v>29.58452761501972</v>
      </c>
      <c r="K362" s="10">
        <f ca="1">SUMPRODUCT($A362:$F362,Results!$B$16:$G$16)</f>
        <v>22.172266874329623</v>
      </c>
      <c r="L362" s="10">
        <f ca="1">SUMPRODUCT($A362:$F362,Results!$B$17:$G$17)</f>
        <v>-2.5517649083763154</v>
      </c>
      <c r="M362" s="10">
        <f ca="1">SUMPRODUCT($A362:$F362,Results!$B$18:$G$18)</f>
        <v>-19.108386456773999</v>
      </c>
      <c r="N362" s="10">
        <f ca="1">SUMPRODUCT($A362:$F362,Results!$B$19:$G$19)</f>
        <v>-31.403900435927433</v>
      </c>
      <c r="O362" s="10">
        <f ca="1">SUMPRODUCT($A362:$F362,Results!$B$20:$G$20)</f>
        <v>-31.395264882094398</v>
      </c>
      <c r="P362" s="10" cm="1">
        <f t="array" aca="1" ref="P362" ca="1">SUMPRODUCT(J362:O362,TRANSPOSE(BL$20:BL$25))+$AD$20-$BL$27</f>
        <v>17.776955539395615</v>
      </c>
      <c r="Q362" s="10" cm="1">
        <f t="array" aca="1" ref="Q362" ca="1">SUMPRODUCT(J362:O362,TRANSPOSE(ES$20:ES$25))+$AD$20-$ES$27</f>
        <v>20.832734991587412</v>
      </c>
      <c r="R362" s="10">
        <f ca="1">I362-Results!$E$5*H362</f>
        <v>16.164186319752439</v>
      </c>
      <c r="S362" s="10" cm="1">
        <f t="array" aca="1" ref="S362" ca="1">SUMPRODUCT(J362:O362,TRANSPOSE(AR$28:AR$33))+$AD$20-$AC$26</f>
        <v>-16.198862943962716</v>
      </c>
      <c r="T362" s="10">
        <f ca="1">SUMPRODUCT(J362:O362,Results!K$9:P$9)</f>
        <v>17.024989864656717</v>
      </c>
      <c r="U362" s="10">
        <f ca="1">SUMPRODUCT(J362:O362,Results!K$9:P$9)+$AD$20-$AC$31</f>
        <v>17.095585175809056</v>
      </c>
      <c r="V362" s="10">
        <f t="shared" ca="1" si="38"/>
        <v>10.117623410023711</v>
      </c>
      <c r="W362" s="10">
        <f t="shared" ca="1" si="39"/>
        <v>7.0618439578319148</v>
      </c>
      <c r="X362" s="10">
        <f t="shared" ca="1" si="40"/>
        <v>11.730392629666888</v>
      </c>
      <c r="Y362" s="10">
        <f t="shared" ca="1" si="41"/>
        <v>44.093441893382042</v>
      </c>
      <c r="Z362" s="10">
        <f t="shared" ca="1" si="42"/>
        <v>54.586769200713874</v>
      </c>
      <c r="AA362" s="10">
        <f t="shared" ca="1" si="43"/>
        <v>10.79899377361027</v>
      </c>
    </row>
    <row r="363" spans="1:27">
      <c r="A363" s="6">
        <f ca="1">LN((RAND()^(-Results!$E$4))-1)</f>
        <v>2.1929527120516137</v>
      </c>
      <c r="B363" s="6">
        <f ca="1">LN((RAND()^(-Results!$E$4))-1)</f>
        <v>6.9098748928158837</v>
      </c>
      <c r="C363" s="6">
        <f ca="1">LN((RAND()^(-Results!$E$4))-1)</f>
        <v>-4.6027644365885267</v>
      </c>
      <c r="D363" s="6">
        <f ca="1">LN((RAND()^(-Results!$E$4))-1)</f>
        <v>4.5252226124836037</v>
      </c>
      <c r="E363" s="6">
        <f ca="1">LN((RAND()^(-Results!$E$4))-1)</f>
        <v>3.6661157627624537</v>
      </c>
      <c r="F363" s="6">
        <f ca="1">LN((RAND()^(-Results!$E$4))-1)</f>
        <v>2.7917605255451958</v>
      </c>
      <c r="G363" s="6">
        <f ca="1">LN((RAND()^(-Results!$E$4))-1)</f>
        <v>-0.9791525792343988</v>
      </c>
      <c r="H363" s="6">
        <f t="shared" ca="1" si="31"/>
        <v>-3.4561851162499524</v>
      </c>
      <c r="I363" s="10">
        <f ca="1">SUMPRODUCT(J363:O363,Results!B$12:G$12)+Results!$E$5*H363</f>
        <v>-1.9998712297413483</v>
      </c>
      <c r="J363" s="10">
        <f ca="1">SUMPRODUCT($A363:$F363,Results!$B$15:$G$15)</f>
        <v>-7.7757990699294819</v>
      </c>
      <c r="K363" s="10">
        <f ca="1">SUMPRODUCT($A363:$F363,Results!$B$16:$G$16)</f>
        <v>-18.183630961176412</v>
      </c>
      <c r="L363" s="10">
        <f ca="1">SUMPRODUCT($A363:$F363,Results!$B$17:$G$17)</f>
        <v>4.3457047410347442</v>
      </c>
      <c r="M363" s="10">
        <f ca="1">SUMPRODUCT($A363:$F363,Results!$B$18:$G$18)</f>
        <v>7.3798386372592679</v>
      </c>
      <c r="N363" s="10">
        <f ca="1">SUMPRODUCT($A363:$F363,Results!$B$19:$G$19)</f>
        <v>-1.9159512979791362</v>
      </c>
      <c r="O363" s="10">
        <f ca="1">SUMPRODUCT($A363:$F363,Results!$B$20:$G$20)</f>
        <v>-36.427236320559686</v>
      </c>
      <c r="P363" s="10" cm="1">
        <f t="array" aca="1" ref="P363" ca="1">SUMPRODUCT(J363:O363,TRANSPOSE(BL$20:BL$25))+$AD$20-$BL$27</f>
        <v>10.42086754130726</v>
      </c>
      <c r="Q363" s="10" cm="1">
        <f t="array" aca="1" ref="Q363" ca="1">SUMPRODUCT(J363:O363,TRANSPOSE(ES$20:ES$25))+$AD$20-$ES$27</f>
        <v>19.282644404688877</v>
      </c>
      <c r="R363" s="10">
        <f ca="1">I363-Results!$E$5*H363</f>
        <v>18.737239467758368</v>
      </c>
      <c r="S363" s="10" cm="1">
        <f t="array" aca="1" ref="S363" ca="1">SUMPRODUCT(J363:O363,TRANSPOSE(AR$28:AR$33))+$AD$20-$AC$26</f>
        <v>-2.136151970979757</v>
      </c>
      <c r="T363" s="10">
        <f ca="1">SUMPRODUCT(J363:O363,Results!K$9:P$9)</f>
        <v>22.142874580244964</v>
      </c>
      <c r="U363" s="10">
        <f ca="1">SUMPRODUCT(J363:O363,Results!K$9:P$9)+$AD$20-$AC$31</f>
        <v>22.213469891397303</v>
      </c>
      <c r="V363" s="10">
        <f t="shared" ca="1" si="38"/>
        <v>-12.420738771048608</v>
      </c>
      <c r="W363" s="10">
        <f t="shared" ca="1" si="39"/>
        <v>-21.282515634430226</v>
      </c>
      <c r="X363" s="10">
        <f t="shared" ca="1" si="40"/>
        <v>-20.737110697499716</v>
      </c>
      <c r="Y363" s="10">
        <f t="shared" ca="1" si="41"/>
        <v>0.13628074123840861</v>
      </c>
      <c r="Z363" s="10">
        <f t="shared" ca="1" si="42"/>
        <v>24.692319021553196</v>
      </c>
      <c r="AA363" s="10">
        <f t="shared" ca="1" si="43"/>
        <v>-24.213341121138651</v>
      </c>
    </row>
    <row r="364" spans="1:27">
      <c r="A364" s="6">
        <f ca="1">LN((RAND()^(-Results!$E$4))-1)</f>
        <v>3.8611534017706353</v>
      </c>
      <c r="B364" s="6">
        <f ca="1">LN((RAND()^(-Results!$E$4))-1)</f>
        <v>-2.6721936855159392</v>
      </c>
      <c r="C364" s="6">
        <f ca="1">LN((RAND()^(-Results!$E$4))-1)</f>
        <v>3.9643559167764599</v>
      </c>
      <c r="D364" s="6">
        <f ca="1">LN((RAND()^(-Results!$E$4))-1)</f>
        <v>2.419917219430145</v>
      </c>
      <c r="E364" s="6">
        <f ca="1">LN((RAND()^(-Results!$E$4))-1)</f>
        <v>0.7060910824941351</v>
      </c>
      <c r="F364" s="6">
        <f ca="1">LN((RAND()^(-Results!$E$4))-1)</f>
        <v>-0.38131956813343115</v>
      </c>
      <c r="G364" s="6">
        <f ca="1">LN((RAND()^(-Results!$E$4))-1)</f>
        <v>0.61277776142047269</v>
      </c>
      <c r="H364" s="6">
        <f t="shared" ca="1" si="31"/>
        <v>-1.8642547755950809</v>
      </c>
      <c r="I364" s="10">
        <f ca="1">SUMPRODUCT(J364:O364,Results!B$12:G$12)+Results!$E$5*H364</f>
        <v>-31.5562600334585</v>
      </c>
      <c r="J364" s="10">
        <f ca="1">SUMPRODUCT($A364:$F364,Results!$B$15:$G$15)</f>
        <v>6.8693797590198695</v>
      </c>
      <c r="K364" s="10">
        <f ca="1">SUMPRODUCT($A364:$F364,Results!$B$16:$G$16)</f>
        <v>0.94699544079724962</v>
      </c>
      <c r="L364" s="10">
        <f ca="1">SUMPRODUCT($A364:$F364,Results!$B$17:$G$17)</f>
        <v>2.591044004731871</v>
      </c>
      <c r="M364" s="10">
        <f ca="1">SUMPRODUCT($A364:$F364,Results!$B$18:$G$18)</f>
        <v>-9.5149999036674373</v>
      </c>
      <c r="N364" s="10">
        <f ca="1">SUMPRODUCT($A364:$F364,Results!$B$19:$G$19)</f>
        <v>-5.2279035804368963</v>
      </c>
      <c r="O364" s="10">
        <f ca="1">SUMPRODUCT($A364:$F364,Results!$B$20:$G$20)</f>
        <v>1.3273221326018119</v>
      </c>
      <c r="P364" s="10" cm="1">
        <f t="array" aca="1" ref="P364" ca="1">SUMPRODUCT(J364:O364,TRANSPOSE(BL$20:BL$25))+$AD$20-$BL$27</f>
        <v>-11.433383759764396</v>
      </c>
      <c r="Q364" s="10" cm="1">
        <f t="array" aca="1" ref="Q364" ca="1">SUMPRODUCT(J364:O364,TRANSPOSE(ES$20:ES$25))+$AD$20-$ES$27</f>
        <v>-17.635023231763938</v>
      </c>
      <c r="R364" s="10">
        <f ca="1">I364-Results!$E$5*H364</f>
        <v>-20.370731379888014</v>
      </c>
      <c r="S364" s="10" cm="1">
        <f t="array" aca="1" ref="S364" ca="1">SUMPRODUCT(J364:O364,TRANSPOSE(AR$28:AR$33))+$AD$20-$AC$26</f>
        <v>-3.1371842501943732</v>
      </c>
      <c r="T364" s="10">
        <f ca="1">SUMPRODUCT(J364:O364,Results!K$9:P$9)</f>
        <v>-20.279993308412717</v>
      </c>
      <c r="U364" s="10">
        <f ca="1">SUMPRODUCT(J364:O364,Results!K$9:P$9)+$AD$20-$AC$31</f>
        <v>-20.209397997260378</v>
      </c>
      <c r="V364" s="10">
        <f t="shared" ref="V364:V427" ca="1" si="44">I364-P364</f>
        <v>-20.122876273694104</v>
      </c>
      <c r="W364" s="10">
        <f t="shared" ca="1" si="39"/>
        <v>-13.921236801694562</v>
      </c>
      <c r="X364" s="10">
        <f t="shared" ca="1" si="40"/>
        <v>-11.185528653570486</v>
      </c>
      <c r="Y364" s="10">
        <f t="shared" ca="1" si="41"/>
        <v>-28.419075783264127</v>
      </c>
      <c r="Z364" s="10">
        <f t="shared" ca="1" si="42"/>
        <v>-4.8640697821639556</v>
      </c>
      <c r="AA364" s="10">
        <f t="shared" ca="1" si="43"/>
        <v>-11.346862036198122</v>
      </c>
    </row>
    <row r="365" spans="1:27">
      <c r="A365" s="6">
        <f ca="1">LN((RAND()^(-Results!$E$4))-1)</f>
        <v>6.6714307182938093</v>
      </c>
      <c r="B365" s="6">
        <f ca="1">LN((RAND()^(-Results!$E$4))-1)</f>
        <v>0.30092576699391543</v>
      </c>
      <c r="C365" s="6">
        <f ca="1">LN((RAND()^(-Results!$E$4))-1)</f>
        <v>3.5102560864613772</v>
      </c>
      <c r="D365" s="6">
        <f ca="1">LN((RAND()^(-Results!$E$4))-1)</f>
        <v>10.334002665571587</v>
      </c>
      <c r="E365" s="6">
        <f ca="1">LN((RAND()^(-Results!$E$4))-1)</f>
        <v>2.0506905578449821</v>
      </c>
      <c r="F365" s="6">
        <f ca="1">LN((RAND()^(-Results!$E$4))-1)</f>
        <v>2.9229288574673133</v>
      </c>
      <c r="G365" s="6">
        <f ca="1">LN((RAND()^(-Results!$E$4))-1)</f>
        <v>0.79588235133810714</v>
      </c>
      <c r="H365" s="6">
        <f t="shared" ca="1" si="31"/>
        <v>-1.6811501856774465</v>
      </c>
      <c r="I365" s="10">
        <f ca="1">SUMPRODUCT(J365:O365,Results!B$12:G$12)+Results!$E$5*H365</f>
        <v>-27.965907758448523</v>
      </c>
      <c r="J365" s="10">
        <f ca="1">SUMPRODUCT($A365:$F365,Results!$B$15:$G$15)</f>
        <v>17.467687124664636</v>
      </c>
      <c r="K365" s="10">
        <f ca="1">SUMPRODUCT($A365:$F365,Results!$B$16:$G$16)</f>
        <v>-7.7014125229306565</v>
      </c>
      <c r="L365" s="10">
        <f ca="1">SUMPRODUCT($A365:$F365,Results!$B$17:$G$17)</f>
        <v>5.3419437720219518</v>
      </c>
      <c r="M365" s="10">
        <f ca="1">SUMPRODUCT($A365:$F365,Results!$B$18:$G$18)</f>
        <v>-15.727087185632563</v>
      </c>
      <c r="N365" s="10">
        <f ca="1">SUMPRODUCT($A365:$F365,Results!$B$19:$G$19)</f>
        <v>-19.239238085879894</v>
      </c>
      <c r="O365" s="10">
        <f ca="1">SUMPRODUCT($A365:$F365,Results!$B$20:$G$20)</f>
        <v>-34.732667762808433</v>
      </c>
      <c r="P365" s="10" cm="1">
        <f t="array" aca="1" ref="P365" ca="1">SUMPRODUCT(J365:O365,TRANSPOSE(BL$20:BL$25))+$AD$20-$BL$27</f>
        <v>-10.442460369996425</v>
      </c>
      <c r="Q365" s="10" cm="1">
        <f t="array" aca="1" ref="Q365" ca="1">SUMPRODUCT(J365:O365,TRANSPOSE(ES$20:ES$25))+$AD$20-$ES$27</f>
        <v>-13.278040639914636</v>
      </c>
      <c r="R365" s="10">
        <f ca="1">I365-Results!$E$5*H365</f>
        <v>-17.879006644383843</v>
      </c>
      <c r="S365" s="10" cm="1">
        <f t="array" aca="1" ref="S365" ca="1">SUMPRODUCT(J365:O365,TRANSPOSE(AR$28:AR$33))+$AD$20-$AC$26</f>
        <v>-17.736420216689119</v>
      </c>
      <c r="T365" s="10">
        <f ca="1">SUMPRODUCT(J365:O365,Results!K$9:P$9)</f>
        <v>-14.7276040775483</v>
      </c>
      <c r="U365" s="10">
        <f ca="1">SUMPRODUCT(J365:O365,Results!K$9:P$9)+$AD$20-$AC$31</f>
        <v>-14.657008766395958</v>
      </c>
      <c r="V365" s="10">
        <f t="shared" ca="1" si="44"/>
        <v>-17.523447388452098</v>
      </c>
      <c r="W365" s="10">
        <f t="shared" ca="1" si="39"/>
        <v>-14.687867118533887</v>
      </c>
      <c r="X365" s="10">
        <f t="shared" ca="1" si="40"/>
        <v>-10.08690111406468</v>
      </c>
      <c r="Y365" s="10">
        <f t="shared" ca="1" si="41"/>
        <v>-10.229487541759404</v>
      </c>
      <c r="Z365" s="10">
        <f t="shared" ca="1" si="42"/>
        <v>-1.2737175071539788</v>
      </c>
      <c r="AA365" s="10">
        <f t="shared" ca="1" si="43"/>
        <v>-13.308898992052566</v>
      </c>
    </row>
    <row r="366" spans="1:27">
      <c r="A366" s="6">
        <f ca="1">LN((RAND()^(-Results!$E$4))-1)</f>
        <v>-0.50310533637845023</v>
      </c>
      <c r="B366" s="6">
        <f ca="1">LN((RAND()^(-Results!$E$4))-1)</f>
        <v>5.2715197329243049</v>
      </c>
      <c r="C366" s="6">
        <f ca="1">LN((RAND()^(-Results!$E$4))-1)</f>
        <v>-1.0964288463423182</v>
      </c>
      <c r="D366" s="6">
        <f ca="1">LN((RAND()^(-Results!$E$4))-1)</f>
        <v>-0.15195245583865494</v>
      </c>
      <c r="E366" s="6">
        <f ca="1">LN((RAND()^(-Results!$E$4))-1)</f>
        <v>1.2978575013003477</v>
      </c>
      <c r="F366" s="6">
        <f ca="1">LN((RAND()^(-Results!$E$4))-1)</f>
        <v>2.0899350348655927</v>
      </c>
      <c r="G366" s="6">
        <f ca="1">LN((RAND()^(-Results!$E$4))-1)</f>
        <v>-1.161202752173675</v>
      </c>
      <c r="H366" s="6">
        <f t="shared" ca="1" si="31"/>
        <v>-3.6382352891892289</v>
      </c>
      <c r="I366" s="10">
        <f ca="1">SUMPRODUCT(J366:O366,Results!B$12:G$12)+Results!$E$5*H366</f>
        <v>-27.087978892215197</v>
      </c>
      <c r="J366" s="10">
        <f ca="1">SUMPRODUCT($A366:$F366,Results!$B$15:$G$15)</f>
        <v>-1.7097832988029387</v>
      </c>
      <c r="K366" s="10">
        <f ca="1">SUMPRODUCT($A366:$F366,Results!$B$16:$G$16)</f>
        <v>-9.9385103556333263</v>
      </c>
      <c r="L366" s="10">
        <f ca="1">SUMPRODUCT($A366:$F366,Results!$B$17:$G$17)</f>
        <v>-4.3359246478887492</v>
      </c>
      <c r="M366" s="10">
        <f ca="1">SUMPRODUCT($A366:$F366,Results!$B$18:$G$18)</f>
        <v>-7.9507462809333012</v>
      </c>
      <c r="N366" s="10">
        <f ca="1">SUMPRODUCT($A366:$F366,Results!$B$19:$G$19)</f>
        <v>0.12967092254115264</v>
      </c>
      <c r="O366" s="10">
        <f ca="1">SUMPRODUCT($A366:$F366,Results!$B$20:$G$20)</f>
        <v>-19.017563382696991</v>
      </c>
      <c r="P366" s="10" cm="1">
        <f t="array" aca="1" ref="P366" ca="1">SUMPRODUCT(J366:O366,TRANSPOSE(BL$20:BL$25))+$AD$20-$BL$27</f>
        <v>-14.296890160011166</v>
      </c>
      <c r="Q366" s="10" cm="1">
        <f t="array" aca="1" ref="Q366" ca="1">SUMPRODUCT(J366:O366,TRANSPOSE(ES$20:ES$25))+$AD$20-$ES$27</f>
        <v>-8.5390076175113165</v>
      </c>
      <c r="R366" s="10">
        <f ca="1">I366-Results!$E$5*H366</f>
        <v>-5.258567157079824</v>
      </c>
      <c r="S366" s="10" cm="1">
        <f t="array" aca="1" ref="S366" ca="1">SUMPRODUCT(J366:O366,TRANSPOSE(AR$28:AR$33))+$AD$20-$AC$26</f>
        <v>-18.652086464821416</v>
      </c>
      <c r="T366" s="10">
        <f ca="1">SUMPRODUCT(J366:O366,Results!K$9:P$9)</f>
        <v>-5.3292975457441898</v>
      </c>
      <c r="U366" s="10">
        <f ca="1">SUMPRODUCT(J366:O366,Results!K$9:P$9)+$AD$20-$AC$31</f>
        <v>-5.2587022345918477</v>
      </c>
      <c r="V366" s="10">
        <f t="shared" ca="1" si="44"/>
        <v>-12.791088732204031</v>
      </c>
      <c r="W366" s="10">
        <f t="shared" ca="1" si="39"/>
        <v>-18.548971274703881</v>
      </c>
      <c r="X366" s="10">
        <f t="shared" ca="1" si="40"/>
        <v>-21.829411735135373</v>
      </c>
      <c r="Y366" s="10">
        <f t="shared" ca="1" si="41"/>
        <v>-8.4358924273937816</v>
      </c>
      <c r="Z366" s="10">
        <f t="shared" ca="1" si="42"/>
        <v>-0.39578864092065302</v>
      </c>
      <c r="AA366" s="10">
        <f t="shared" ca="1" si="43"/>
        <v>-21.82927665762335</v>
      </c>
    </row>
    <row r="367" spans="1:27">
      <c r="A367" s="6">
        <f ca="1">LN((RAND()^(-Results!$E$4))-1)</f>
        <v>1.4372208383650333</v>
      </c>
      <c r="B367" s="6">
        <f ca="1">LN((RAND()^(-Results!$E$4))-1)</f>
        <v>4.8901486682073942</v>
      </c>
      <c r="C367" s="6">
        <f ca="1">LN((RAND()^(-Results!$E$4))-1)</f>
        <v>3.2427641669196525</v>
      </c>
      <c r="D367" s="6">
        <f ca="1">LN((RAND()^(-Results!$E$4))-1)</f>
        <v>-0.93160054442556572</v>
      </c>
      <c r="E367" s="6">
        <f ca="1">LN((RAND()^(-Results!$E$4))-1)</f>
        <v>2.0588641688501057</v>
      </c>
      <c r="F367" s="6">
        <f ca="1">LN((RAND()^(-Results!$E$4))-1)</f>
        <v>1.053367758444417</v>
      </c>
      <c r="G367" s="6">
        <f ca="1">LN((RAND()^(-Results!$E$4))-1)</f>
        <v>3.3018901475329732</v>
      </c>
      <c r="H367" s="6">
        <f t="shared" ca="1" si="31"/>
        <v>0.82485761051741946</v>
      </c>
      <c r="I367" s="10">
        <f ca="1">SUMPRODUCT(J367:O367,Results!B$12:G$12)+Results!$E$5*H367</f>
        <v>-23.773814390769385</v>
      </c>
      <c r="J367" s="10">
        <f ca="1">SUMPRODUCT($A367:$F367,Results!$B$15:$G$15)</f>
        <v>-1.7564043978866017E-2</v>
      </c>
      <c r="K367" s="10">
        <f ca="1">SUMPRODUCT($A367:$F367,Results!$B$16:$G$16)</f>
        <v>-9.423878409783109</v>
      </c>
      <c r="L367" s="10">
        <f ca="1">SUMPRODUCT($A367:$F367,Results!$B$17:$G$17)</f>
        <v>-6.6690279454151931</v>
      </c>
      <c r="M367" s="10">
        <f ca="1">SUMPRODUCT($A367:$F367,Results!$B$18:$G$18)</f>
        <v>-23.629785004681274</v>
      </c>
      <c r="N367" s="10">
        <f ca="1">SUMPRODUCT($A367:$F367,Results!$B$19:$G$19)</f>
        <v>-1.7440966041377182</v>
      </c>
      <c r="O367" s="10">
        <f ca="1">SUMPRODUCT($A367:$F367,Results!$B$20:$G$20)</f>
        <v>-14.214892877897302</v>
      </c>
      <c r="P367" s="10" cm="1">
        <f t="array" aca="1" ref="P367" ca="1">SUMPRODUCT(J367:O367,TRANSPOSE(BL$20:BL$25))+$AD$20-$BL$27</f>
        <v>-32.638791324972082</v>
      </c>
      <c r="Q367" s="10" cm="1">
        <f t="array" aca="1" ref="Q367" ca="1">SUMPRODUCT(J367:O367,TRANSPOSE(ES$20:ES$25))+$AD$20-$ES$27</f>
        <v>-30.903226175019832</v>
      </c>
      <c r="R367" s="10">
        <f ca="1">I367-Results!$E$5*H367</f>
        <v>-28.722960053873901</v>
      </c>
      <c r="S367" s="10" cm="1">
        <f t="array" aca="1" ref="S367" ca="1">SUMPRODUCT(J367:O367,TRANSPOSE(AR$28:AR$33))+$AD$20-$AC$26</f>
        <v>-30.05348123689825</v>
      </c>
      <c r="T367" s="10">
        <f ca="1">SUMPRODUCT(J367:O367,Results!K$9:P$9)</f>
        <v>-30.386886514258553</v>
      </c>
      <c r="U367" s="10">
        <f ca="1">SUMPRODUCT(J367:O367,Results!K$9:P$9)+$AD$20-$AC$31</f>
        <v>-30.316291203106214</v>
      </c>
      <c r="V367" s="10">
        <f t="shared" ca="1" si="44"/>
        <v>8.8649769342026978</v>
      </c>
      <c r="W367" s="10">
        <f t="shared" ca="1" si="39"/>
        <v>7.129411784250447</v>
      </c>
      <c r="X367" s="10">
        <f t="shared" ca="1" si="40"/>
        <v>4.9491456631045168</v>
      </c>
      <c r="Y367" s="10">
        <f t="shared" ca="1" si="41"/>
        <v>6.2796668461288654</v>
      </c>
      <c r="Z367" s="10">
        <f t="shared" ca="1" si="42"/>
        <v>2.9183758605251597</v>
      </c>
      <c r="AA367" s="10">
        <f t="shared" ca="1" si="43"/>
        <v>6.5424768123368295</v>
      </c>
    </row>
    <row r="368" spans="1:27">
      <c r="A368" s="6">
        <f ca="1">LN((RAND()^(-Results!$E$4))-1)</f>
        <v>6.2233952084507047</v>
      </c>
      <c r="B368" s="6">
        <f ca="1">LN((RAND()^(-Results!$E$4))-1)</f>
        <v>-3.3679623832662755</v>
      </c>
      <c r="C368" s="6">
        <f ca="1">LN((RAND()^(-Results!$E$4))-1)</f>
        <v>4.9580574378478426</v>
      </c>
      <c r="D368" s="6">
        <f ca="1">LN((RAND()^(-Results!$E$4))-1)</f>
        <v>3.9287478144325226E-2</v>
      </c>
      <c r="E368" s="6">
        <f ca="1">LN((RAND()^(-Results!$E$4))-1)</f>
        <v>13.406074548986565</v>
      </c>
      <c r="F368" s="6">
        <f ca="1">LN((RAND()^(-Results!$E$4))-1)</f>
        <v>5.6460383965378975</v>
      </c>
      <c r="G368" s="6">
        <f ca="1">LN((RAND()^(-Results!$E$4))-1)</f>
        <v>7.0553838691449062</v>
      </c>
      <c r="H368" s="6">
        <f t="shared" ca="1" si="31"/>
        <v>4.578351332129353</v>
      </c>
      <c r="I368" s="10">
        <f ca="1">SUMPRODUCT(J368:O368,Results!B$12:G$12)+Results!$E$5*H368</f>
        <v>-37.774780906620933</v>
      </c>
      <c r="J368" s="10">
        <f ca="1">SUMPRODUCT($A368:$F368,Results!$B$15:$G$15)</f>
        <v>19.809946121714823</v>
      </c>
      <c r="K368" s="10">
        <f ca="1">SUMPRODUCT($A368:$F368,Results!$B$16:$G$16)</f>
        <v>-8.1386617818984774</v>
      </c>
      <c r="L368" s="10">
        <f ca="1">SUMPRODUCT($A368:$F368,Results!$B$17:$G$17)</f>
        <v>2.0756008946728546</v>
      </c>
      <c r="M368" s="10">
        <f ca="1">SUMPRODUCT($A368:$F368,Results!$B$18:$G$18)</f>
        <v>-4.1378217268865018</v>
      </c>
      <c r="N368" s="10">
        <f ca="1">SUMPRODUCT($A368:$F368,Results!$B$19:$G$19)</f>
        <v>12.295638726005567</v>
      </c>
      <c r="O368" s="10">
        <f ca="1">SUMPRODUCT($A368:$F368,Results!$B$20:$G$20)</f>
        <v>-13.546456545962014</v>
      </c>
      <c r="P368" s="10" cm="1">
        <f t="array" aca="1" ref="P368" ca="1">SUMPRODUCT(J368:O368,TRANSPOSE(BL$20:BL$25))+$AD$20-$BL$27</f>
        <v>-44.478152364437385</v>
      </c>
      <c r="Q368" s="10" cm="1">
        <f t="array" aca="1" ref="Q368" ca="1">SUMPRODUCT(J368:O368,TRANSPOSE(ES$20:ES$25))+$AD$20-$ES$27</f>
        <v>-54.641025506266303</v>
      </c>
      <c r="R368" s="10">
        <f ca="1">I368-Results!$E$5*H368</f>
        <v>-65.244888899397054</v>
      </c>
      <c r="S368" s="10" cm="1">
        <f t="array" aca="1" ref="S368" ca="1">SUMPRODUCT(J368:O368,TRANSPOSE(AR$28:AR$33))+$AD$20-$AC$26</f>
        <v>-21.398594682802333</v>
      </c>
      <c r="T368" s="10">
        <f ca="1">SUMPRODUCT(J368:O368,Results!K$9:P$9)</f>
        <v>-65.510368567758462</v>
      </c>
      <c r="U368" s="10">
        <f ca="1">SUMPRODUCT(J368:O368,Results!K$9:P$9)+$AD$20-$AC$31</f>
        <v>-65.439773256606131</v>
      </c>
      <c r="V368" s="10">
        <f t="shared" ca="1" si="44"/>
        <v>6.7033714578164521</v>
      </c>
      <c r="W368" s="10">
        <f t="shared" ca="1" si="39"/>
        <v>16.86624459964537</v>
      </c>
      <c r="X368" s="10">
        <f t="shared" ca="1" si="40"/>
        <v>27.470107992776121</v>
      </c>
      <c r="Y368" s="10">
        <f t="shared" ca="1" si="41"/>
        <v>-16.3761862238186</v>
      </c>
      <c r="Z368" s="10">
        <f t="shared" ca="1" si="42"/>
        <v>-11.082590655326388</v>
      </c>
      <c r="AA368" s="10">
        <f t="shared" ca="1" si="43"/>
        <v>27.664992349985198</v>
      </c>
    </row>
    <row r="369" spans="1:27">
      <c r="A369" s="6">
        <f ca="1">LN((RAND()^(-Results!$E$4))-1)</f>
        <v>2.5576400748808865</v>
      </c>
      <c r="B369" s="6">
        <f ca="1">LN((RAND()^(-Results!$E$4))-1)</f>
        <v>10.438255703787245</v>
      </c>
      <c r="C369" s="6">
        <f ca="1">LN((RAND()^(-Results!$E$4))-1)</f>
        <v>3.6750527125671457</v>
      </c>
      <c r="D369" s="6">
        <f ca="1">LN((RAND()^(-Results!$E$4))-1)</f>
        <v>2.5911798685512224</v>
      </c>
      <c r="E369" s="6">
        <f ca="1">LN((RAND()^(-Results!$E$4))-1)</f>
        <v>3.5403455823352523</v>
      </c>
      <c r="F369" s="6">
        <f ca="1">LN((RAND()^(-Results!$E$4))-1)</f>
        <v>1.0816193634483353</v>
      </c>
      <c r="G369" s="6">
        <f ca="1">LN((RAND()^(-Results!$E$4))-1)</f>
        <v>4.0800811547351241</v>
      </c>
      <c r="H369" s="6">
        <f t="shared" ca="1" si="31"/>
        <v>1.6030486177195704</v>
      </c>
      <c r="I369" s="10">
        <f ca="1">SUMPRODUCT(J369:O369,Results!B$12:G$12)+Results!$E$5*H369</f>
        <v>-10.718239732279443</v>
      </c>
      <c r="J369" s="10">
        <f ca="1">SUMPRODUCT($A369:$F369,Results!$B$15:$G$15)</f>
        <v>-4.3912909024983655</v>
      </c>
      <c r="K369" s="10">
        <f ca="1">SUMPRODUCT($A369:$F369,Results!$B$16:$G$16)</f>
        <v>-16.942504097031563</v>
      </c>
      <c r="L369" s="10">
        <f ca="1">SUMPRODUCT($A369:$F369,Results!$B$17:$G$17)</f>
        <v>-7.4182429040702429</v>
      </c>
      <c r="M369" s="10">
        <f ca="1">SUMPRODUCT($A369:$F369,Results!$B$18:$G$18)</f>
        <v>-34.799781844250788</v>
      </c>
      <c r="N369" s="10">
        <f ca="1">SUMPRODUCT($A369:$F369,Results!$B$19:$G$19)</f>
        <v>-11.183373332532849</v>
      </c>
      <c r="O369" s="10">
        <f ca="1">SUMPRODUCT($A369:$F369,Results!$B$20:$G$20)</f>
        <v>-37.48077797572315</v>
      </c>
      <c r="P369" s="10" cm="1">
        <f t="array" aca="1" ref="P369" ca="1">SUMPRODUCT(J369:O369,TRANSPOSE(BL$20:BL$25))+$AD$20-$BL$27</f>
        <v>-30.080954591249103</v>
      </c>
      <c r="Q369" s="10" cm="1">
        <f t="array" aca="1" ref="Q369" ca="1">SUMPRODUCT(J369:O369,TRANSPOSE(ES$20:ES$25))+$AD$20-$ES$27</f>
        <v>-22.575912517643879</v>
      </c>
      <c r="R369" s="10">
        <f ca="1">I369-Results!$E$5*H369</f>
        <v>-20.336531438596865</v>
      </c>
      <c r="S369" s="10" cm="1">
        <f t="array" aca="1" ref="S369" ca="1">SUMPRODUCT(J369:O369,TRANSPOSE(AR$28:AR$33))+$AD$20-$AC$26</f>
        <v>-41.454804531951744</v>
      </c>
      <c r="T369" s="10">
        <f ca="1">SUMPRODUCT(J369:O369,Results!K$9:P$9)</f>
        <v>-21.079811064121973</v>
      </c>
      <c r="U369" s="10">
        <f ca="1">SUMPRODUCT(J369:O369,Results!K$9:P$9)+$AD$20-$AC$31</f>
        <v>-21.009215752969634</v>
      </c>
      <c r="V369" s="10">
        <f t="shared" ca="1" si="44"/>
        <v>19.36271485896966</v>
      </c>
      <c r="W369" s="10">
        <f t="shared" ca="1" si="39"/>
        <v>11.857672785364436</v>
      </c>
      <c r="X369" s="10">
        <f t="shared" ca="1" si="40"/>
        <v>9.6182917063174216</v>
      </c>
      <c r="Y369" s="10">
        <f t="shared" ca="1" si="41"/>
        <v>30.736564799672301</v>
      </c>
      <c r="Z369" s="10">
        <f t="shared" ca="1" si="42"/>
        <v>15.973950519015101</v>
      </c>
      <c r="AA369" s="10">
        <f t="shared" ca="1" si="43"/>
        <v>10.290976020690191</v>
      </c>
    </row>
    <row r="370" spans="1:27">
      <c r="A370" s="6">
        <f ca="1">LN((RAND()^(-Results!$E$4))-1)</f>
        <v>1.2188255626076308</v>
      </c>
      <c r="B370" s="6">
        <f ca="1">LN((RAND()^(-Results!$E$4))-1)</f>
        <v>0.40823241614267886</v>
      </c>
      <c r="C370" s="6">
        <f ca="1">LN((RAND()^(-Results!$E$4))-1)</f>
        <v>1.5110342515399053</v>
      </c>
      <c r="D370" s="6">
        <f ca="1">LN((RAND()^(-Results!$E$4))-1)</f>
        <v>2.6702305131069437</v>
      </c>
      <c r="E370" s="6">
        <f ca="1">LN((RAND()^(-Results!$E$4))-1)</f>
        <v>5.4502551427100627</v>
      </c>
      <c r="F370" s="6">
        <f ca="1">LN((RAND()^(-Results!$E$4))-1)</f>
        <v>3.9409644964478789</v>
      </c>
      <c r="G370" s="6">
        <f ca="1">LN((RAND()^(-Results!$E$4))-1)</f>
        <v>3.5244160914989551</v>
      </c>
      <c r="H370" s="6">
        <f t="shared" ca="1" si="31"/>
        <v>1.0473835544834014</v>
      </c>
      <c r="I370" s="10">
        <f ca="1">SUMPRODUCT(J370:O370,Results!B$12:G$12)+Results!$E$5*H370</f>
        <v>-14.203628416298194</v>
      </c>
      <c r="J370" s="10">
        <f ca="1">SUMPRODUCT($A370:$F370,Results!$B$15:$G$15)</f>
        <v>14.994961417986396</v>
      </c>
      <c r="K370" s="10">
        <f ca="1">SUMPRODUCT($A370:$F370,Results!$B$16:$G$16)</f>
        <v>-3.166599401267582</v>
      </c>
      <c r="L370" s="10">
        <f ca="1">SUMPRODUCT($A370:$F370,Results!$B$17:$G$17)</f>
        <v>-1.2549585926065352</v>
      </c>
      <c r="M370" s="10">
        <f ca="1">SUMPRODUCT($A370:$F370,Results!$B$18:$G$18)</f>
        <v>-5.6571517033492347</v>
      </c>
      <c r="N370" s="10">
        <f ca="1">SUMPRODUCT($A370:$F370,Results!$B$19:$G$19)</f>
        <v>-2.0843750451424792</v>
      </c>
      <c r="O370" s="10">
        <f ca="1">SUMPRODUCT($A370:$F370,Results!$B$20:$G$20)</f>
        <v>-21.225336894948196</v>
      </c>
      <c r="P370" s="10" cm="1">
        <f t="array" aca="1" ref="P370" ca="1">SUMPRODUCT(J370:O370,TRANSPOSE(BL$20:BL$25))+$AD$20-$BL$27</f>
        <v>-17.656679245201921</v>
      </c>
      <c r="Q370" s="10" cm="1">
        <f t="array" aca="1" ref="Q370" ca="1">SUMPRODUCT(J370:O370,TRANSPOSE(ES$20:ES$25))+$AD$20-$ES$27</f>
        <v>-17.961011875496922</v>
      </c>
      <c r="R370" s="10">
        <f ca="1">I370-Results!$E$5*H370</f>
        <v>-20.487929743198602</v>
      </c>
      <c r="S370" s="10" cm="1">
        <f t="array" aca="1" ref="S370" ca="1">SUMPRODUCT(J370:O370,TRANSPOSE(AR$28:AR$33))+$AD$20-$AC$26</f>
        <v>-18.814071238995247</v>
      </c>
      <c r="T370" s="10">
        <f ca="1">SUMPRODUCT(J370:O370,Results!K$9:P$9)</f>
        <v>-19.916301932761428</v>
      </c>
      <c r="U370" s="10">
        <f ca="1">SUMPRODUCT(J370:O370,Results!K$9:P$9)+$AD$20-$AC$31</f>
        <v>-19.845706621609093</v>
      </c>
      <c r="V370" s="10">
        <f t="shared" ca="1" si="44"/>
        <v>3.4530508289037272</v>
      </c>
      <c r="W370" s="10">
        <f t="shared" ca="1" si="39"/>
        <v>3.7573834591987278</v>
      </c>
      <c r="X370" s="10">
        <f t="shared" ca="1" si="40"/>
        <v>6.2843013269004082</v>
      </c>
      <c r="Y370" s="10">
        <f t="shared" ca="1" si="41"/>
        <v>4.6104428226970526</v>
      </c>
      <c r="Z370" s="10">
        <f t="shared" ca="1" si="42"/>
        <v>12.48856183499635</v>
      </c>
      <c r="AA370" s="10">
        <f t="shared" ca="1" si="43"/>
        <v>5.6420782053108987</v>
      </c>
    </row>
    <row r="371" spans="1:27">
      <c r="A371" s="6">
        <f ca="1">LN((RAND()^(-Results!$E$4))-1)</f>
        <v>-0.6739683719819759</v>
      </c>
      <c r="B371" s="6">
        <f ca="1">LN((RAND()^(-Results!$E$4))-1)</f>
        <v>4.8676827247220507</v>
      </c>
      <c r="C371" s="6">
        <f ca="1">LN((RAND()^(-Results!$E$4))-1)</f>
        <v>7.9181326010724229</v>
      </c>
      <c r="D371" s="6">
        <f ca="1">LN((RAND()^(-Results!$E$4))-1)</f>
        <v>4.7323669116632816</v>
      </c>
      <c r="E371" s="6">
        <f ca="1">LN((RAND()^(-Results!$E$4))-1)</f>
        <v>-3.5570328700714815</v>
      </c>
      <c r="F371" s="6">
        <f ca="1">LN((RAND()^(-Results!$E$4))-1)</f>
        <v>-0.99446047165931206</v>
      </c>
      <c r="G371" s="6">
        <f ca="1">LN((RAND()^(-Results!$E$4))-1)</f>
        <v>6.9154918014988809</v>
      </c>
      <c r="H371" s="6">
        <f t="shared" ca="1" si="31"/>
        <v>4.4384592644833276</v>
      </c>
      <c r="I371" s="10">
        <f ca="1">SUMPRODUCT(J371:O371,Results!B$12:G$12)+Results!$E$5*H371</f>
        <v>8.5363705815093383</v>
      </c>
      <c r="J371" s="10">
        <f ca="1">SUMPRODUCT($A371:$F371,Results!$B$15:$G$15)</f>
        <v>13.13117935274289</v>
      </c>
      <c r="K371" s="10">
        <f ca="1">SUMPRODUCT($A371:$F371,Results!$B$16:$G$16)</f>
        <v>4.8732112165601489</v>
      </c>
      <c r="L371" s="10">
        <f ca="1">SUMPRODUCT($A371:$F371,Results!$B$17:$G$17)</f>
        <v>-11.835146733147205</v>
      </c>
      <c r="M371" s="10">
        <f ca="1">SUMPRODUCT($A371:$F371,Results!$B$18:$G$18)</f>
        <v>-48.638054177686449</v>
      </c>
      <c r="N371" s="10">
        <f ca="1">SUMPRODUCT($A371:$F371,Results!$B$19:$G$19)</f>
        <v>-27.808329906870526</v>
      </c>
      <c r="O371" s="10">
        <f ca="1">SUMPRODUCT($A371:$F371,Results!$B$20:$G$20)</f>
        <v>-21.358542131230262</v>
      </c>
      <c r="P371" s="10" cm="1">
        <f t="array" aca="1" ref="P371" ca="1">SUMPRODUCT(J371:O371,TRANSPOSE(BL$20:BL$25))+$AD$20-$BL$27</f>
        <v>-27.195280193431394</v>
      </c>
      <c r="Q371" s="10" cm="1">
        <f t="array" aca="1" ref="Q371" ca="1">SUMPRODUCT(J371:O371,TRANSPOSE(ES$20:ES$25))+$AD$20-$ES$27</f>
        <v>-23.881956865158742</v>
      </c>
      <c r="R371" s="10">
        <f ca="1">I371-Results!$E$5*H371</f>
        <v>-18.094385005390627</v>
      </c>
      <c r="S371" s="10" cm="1">
        <f t="array" aca="1" ref="S371" ca="1">SUMPRODUCT(J371:O371,TRANSPOSE(AR$28:AR$33))+$AD$20-$AC$26</f>
        <v>-45.301992650970384</v>
      </c>
      <c r="T371" s="10">
        <f ca="1">SUMPRODUCT(J371:O371,Results!K$9:P$9)</f>
        <v>-20.333532705164391</v>
      </c>
      <c r="U371" s="10">
        <f ca="1">SUMPRODUCT(J371:O371,Results!K$9:P$9)+$AD$20-$AC$31</f>
        <v>-20.262937394012052</v>
      </c>
      <c r="V371" s="10">
        <f t="shared" ca="1" si="44"/>
        <v>35.731650774940732</v>
      </c>
      <c r="W371" s="10">
        <f t="shared" ca="1" si="39"/>
        <v>32.41832744666808</v>
      </c>
      <c r="X371" s="10">
        <f t="shared" ca="1" si="40"/>
        <v>26.630755586899966</v>
      </c>
      <c r="Y371" s="10">
        <f t="shared" ca="1" si="41"/>
        <v>53.838363232479722</v>
      </c>
      <c r="Z371" s="10">
        <f t="shared" ca="1" si="42"/>
        <v>35.228560832803879</v>
      </c>
      <c r="AA371" s="10">
        <f t="shared" ca="1" si="43"/>
        <v>28.799307975521391</v>
      </c>
    </row>
    <row r="372" spans="1:27">
      <c r="A372" s="6">
        <f ca="1">LN((RAND()^(-Results!$E$4))-1)</f>
        <v>-2.3104427514389765</v>
      </c>
      <c r="B372" s="6">
        <f ca="1">LN((RAND()^(-Results!$E$4))-1)</f>
        <v>5.7544292931963223</v>
      </c>
      <c r="C372" s="6">
        <f ca="1">LN((RAND()^(-Results!$E$4))-1)</f>
        <v>4.261772818936036</v>
      </c>
      <c r="D372" s="6">
        <f ca="1">LN((RAND()^(-Results!$E$4))-1)</f>
        <v>11.580343975538129</v>
      </c>
      <c r="E372" s="6">
        <f ca="1">LN((RAND()^(-Results!$E$4))-1)</f>
        <v>-0.7103515179281954</v>
      </c>
      <c r="F372" s="6">
        <f ca="1">LN((RAND()^(-Results!$E$4))-1)</f>
        <v>6.6096059728347356</v>
      </c>
      <c r="G372" s="6">
        <f ca="1">LN((RAND()^(-Results!$E$4))-1)</f>
        <v>3.9887621316023631</v>
      </c>
      <c r="H372" s="6">
        <f t="shared" ca="1" si="31"/>
        <v>1.5117295945868094</v>
      </c>
      <c r="I372" s="10">
        <f ca="1">SUMPRODUCT(J372:O372,Results!B$12:G$12)+Results!$E$5*H372</f>
        <v>-5.2459950325424956</v>
      </c>
      <c r="J372" s="10">
        <f ca="1">SUMPRODUCT($A372:$F372,Results!$B$15:$G$15)</f>
        <v>39.053076869868335</v>
      </c>
      <c r="K372" s="10">
        <f ca="1">SUMPRODUCT($A372:$F372,Results!$B$16:$G$16)</f>
        <v>1.6535251191090241</v>
      </c>
      <c r="L372" s="10">
        <f ca="1">SUMPRODUCT($A372:$F372,Results!$B$17:$G$17)</f>
        <v>-12.275208751068414</v>
      </c>
      <c r="M372" s="10">
        <f ca="1">SUMPRODUCT($A372:$F372,Results!$B$18:$G$18)</f>
        <v>-41.504766139413526</v>
      </c>
      <c r="N372" s="10">
        <f ca="1">SUMPRODUCT($A372:$F372,Results!$B$19:$G$19)</f>
        <v>-35.920433854498192</v>
      </c>
      <c r="O372" s="10">
        <f ca="1">SUMPRODUCT($A372:$F372,Results!$B$20:$G$20)</f>
        <v>-62.358754465460308</v>
      </c>
      <c r="P372" s="10" cm="1">
        <f t="array" aca="1" ref="P372" ca="1">SUMPRODUCT(J372:O372,TRANSPOSE(BL$20:BL$25))+$AD$20-$BL$27</f>
        <v>-28.122605737538919</v>
      </c>
      <c r="Q372" s="10" cm="1">
        <f t="array" aca="1" ref="Q372" ca="1">SUMPRODUCT(J372:O372,TRANSPOSE(ES$20:ES$25))+$AD$20-$ES$27</f>
        <v>-19.551289119561588</v>
      </c>
      <c r="R372" s="10">
        <f ca="1">I372-Results!$E$5*H372</f>
        <v>-14.316372600063353</v>
      </c>
      <c r="S372" s="10" cm="1">
        <f t="array" aca="1" ref="S372" ca="1">SUMPRODUCT(J372:O372,TRANSPOSE(AR$28:AR$33))+$AD$20-$AC$26</f>
        <v>-65.100038838516866</v>
      </c>
      <c r="T372" s="10">
        <f ca="1">SUMPRODUCT(J372:O372,Results!K$9:P$9)</f>
        <v>-13.299010884337029</v>
      </c>
      <c r="U372" s="10">
        <f ca="1">SUMPRODUCT(J372:O372,Results!K$9:P$9)+$AD$20-$AC$31</f>
        <v>-13.228415573184687</v>
      </c>
      <c r="V372" s="10">
        <f t="shared" ca="1" si="44"/>
        <v>22.876610704996423</v>
      </c>
      <c r="W372" s="10">
        <f t="shared" ca="1" si="39"/>
        <v>14.305294087019092</v>
      </c>
      <c r="X372" s="10">
        <f t="shared" ca="1" si="40"/>
        <v>9.0703775675208576</v>
      </c>
      <c r="Y372" s="10">
        <f t="shared" ca="1" si="41"/>
        <v>59.854043805974371</v>
      </c>
      <c r="Z372" s="10">
        <f t="shared" ca="1" si="42"/>
        <v>21.446195218752049</v>
      </c>
      <c r="AA372" s="10">
        <f t="shared" ca="1" si="43"/>
        <v>7.9824205406421918</v>
      </c>
    </row>
    <row r="373" spans="1:27">
      <c r="A373" s="6">
        <f ca="1">LN((RAND()^(-Results!$E$4))-1)</f>
        <v>5.2848065902425354</v>
      </c>
      <c r="B373" s="6">
        <f ca="1">LN((RAND()^(-Results!$E$4))-1)</f>
        <v>-0.87829787576150187</v>
      </c>
      <c r="C373" s="6">
        <f ca="1">LN((RAND()^(-Results!$E$4))-1)</f>
        <v>-0.46242494351570268</v>
      </c>
      <c r="D373" s="6">
        <f ca="1">LN((RAND()^(-Results!$E$4))-1)</f>
        <v>9.0617501562056866</v>
      </c>
      <c r="E373" s="6">
        <f ca="1">LN((RAND()^(-Results!$E$4))-1)</f>
        <v>0.49348727500617595</v>
      </c>
      <c r="F373" s="6">
        <f ca="1">LN((RAND()^(-Results!$E$4))-1)</f>
        <v>0.12538457225250901</v>
      </c>
      <c r="G373" s="6">
        <f ca="1">LN((RAND()^(-Results!$E$4))-1)</f>
        <v>6.0251518801947173</v>
      </c>
      <c r="H373" s="6">
        <f t="shared" ca="1" si="31"/>
        <v>3.5481193431791636</v>
      </c>
      <c r="I373" s="10">
        <f ca="1">SUMPRODUCT(J373:O373,Results!B$12:G$12)+Results!$E$5*H373</f>
        <v>39.103591746398706</v>
      </c>
      <c r="J373" s="10">
        <f ca="1">SUMPRODUCT($A373:$F373,Results!$B$15:$G$15)</f>
        <v>2.8929380472301385</v>
      </c>
      <c r="K373" s="10">
        <f ca="1">SUMPRODUCT($A373:$F373,Results!$B$16:$G$16)</f>
        <v>-4.2478014953479768</v>
      </c>
      <c r="L373" s="10">
        <f ca="1">SUMPRODUCT($A373:$F373,Results!$B$17:$G$17)</f>
        <v>11.244938335499812</v>
      </c>
      <c r="M373" s="10">
        <f ca="1">SUMPRODUCT($A373:$F373,Results!$B$18:$G$18)</f>
        <v>6.364377866542001</v>
      </c>
      <c r="N373" s="10">
        <f ca="1">SUMPRODUCT($A373:$F373,Results!$B$19:$G$19)</f>
        <v>-13.680357186387585</v>
      </c>
      <c r="O373" s="10">
        <f ca="1">SUMPRODUCT($A373:$F373,Results!$B$20:$G$20)</f>
        <v>-19.60876119514332</v>
      </c>
      <c r="P373" s="10" cm="1">
        <f t="array" aca="1" ref="P373" ca="1">SUMPRODUCT(J373:O373,TRANSPOSE(BL$20:BL$25))+$AD$20-$BL$27</f>
        <v>23.469313788649128</v>
      </c>
      <c r="Q373" s="10" cm="1">
        <f t="array" aca="1" ref="Q373" ca="1">SUMPRODUCT(J373:O373,TRANSPOSE(ES$20:ES$25))+$AD$20-$ES$27</f>
        <v>22.542658145149435</v>
      </c>
      <c r="R373" s="10">
        <f ca="1">I373-Results!$E$5*H373</f>
        <v>17.814875687323724</v>
      </c>
      <c r="S373" s="10" cm="1">
        <f t="array" aca="1" ref="S373" ca="1">SUMPRODUCT(J373:O373,TRANSPOSE(AR$28:AR$33))+$AD$20-$AC$26</f>
        <v>15.210452250056887</v>
      </c>
      <c r="T373" s="10">
        <f ca="1">SUMPRODUCT(J373:O373,Results!K$9:P$9)</f>
        <v>22.061946487466727</v>
      </c>
      <c r="U373" s="10">
        <f ca="1">SUMPRODUCT(J373:O373,Results!K$9:P$9)+$AD$20-$AC$31</f>
        <v>22.132541798619066</v>
      </c>
      <c r="V373" s="10">
        <f t="shared" ca="1" si="44"/>
        <v>15.634277957749578</v>
      </c>
      <c r="W373" s="10">
        <f t="shared" ca="1" si="39"/>
        <v>16.560933601249271</v>
      </c>
      <c r="X373" s="10">
        <f t="shared" ca="1" si="40"/>
        <v>21.288716059074982</v>
      </c>
      <c r="Y373" s="10">
        <f t="shared" ca="1" si="41"/>
        <v>23.893139496341817</v>
      </c>
      <c r="Z373" s="10">
        <f t="shared" ca="1" si="42"/>
        <v>65.795781997693254</v>
      </c>
      <c r="AA373" s="10">
        <f t="shared" ca="1" si="43"/>
        <v>16.97104994777964</v>
      </c>
    </row>
    <row r="374" spans="1:27">
      <c r="A374" s="6">
        <f ca="1">LN((RAND()^(-Results!$E$4))-1)</f>
        <v>1.1757003169836031</v>
      </c>
      <c r="B374" s="6">
        <f ca="1">LN((RAND()^(-Results!$E$4))-1)</f>
        <v>16.267319976611454</v>
      </c>
      <c r="C374" s="6">
        <f ca="1">LN((RAND()^(-Results!$E$4))-1)</f>
        <v>3.0646641006017092</v>
      </c>
      <c r="D374" s="6">
        <f ca="1">LN((RAND()^(-Results!$E$4))-1)</f>
        <v>3.1186516206892225</v>
      </c>
      <c r="E374" s="6">
        <f ca="1">LN((RAND()^(-Results!$E$4))-1)</f>
        <v>5.8750170372649082</v>
      </c>
      <c r="F374" s="6">
        <f ca="1">LN((RAND()^(-Results!$E$4))-1)</f>
        <v>1.3875838301140484</v>
      </c>
      <c r="G374" s="6">
        <f ca="1">LN((RAND()^(-Results!$E$4))-1)</f>
        <v>3.9041608935296042</v>
      </c>
      <c r="H374" s="6">
        <f t="shared" ca="1" si="31"/>
        <v>1.4271283565140505</v>
      </c>
      <c r="I374" s="10">
        <f ca="1">SUMPRODUCT(J374:O374,Results!B$12:G$12)+Results!$E$5*H374</f>
        <v>-1.6767885869505257</v>
      </c>
      <c r="J374" s="10">
        <f ca="1">SUMPRODUCT($A374:$F374,Results!$B$15:$G$15)</f>
        <v>-10.274356505600291</v>
      </c>
      <c r="K374" s="10">
        <f ca="1">SUMPRODUCT($A374:$F374,Results!$B$16:$G$16)</f>
        <v>-22.393656394467147</v>
      </c>
      <c r="L374" s="10">
        <f ca="1">SUMPRODUCT($A374:$F374,Results!$B$17:$G$17)</f>
        <v>-11.020564008250025</v>
      </c>
      <c r="M374" s="10">
        <f ca="1">SUMPRODUCT($A374:$F374,Results!$B$18:$G$18)</f>
        <v>-41.908838302938243</v>
      </c>
      <c r="N374" s="10">
        <f ca="1">SUMPRODUCT($A374:$F374,Results!$B$19:$G$19)</f>
        <v>-14.43081448916088</v>
      </c>
      <c r="O374" s="10">
        <f ca="1">SUMPRODUCT($A374:$F374,Results!$B$20:$G$20)</f>
        <v>-55.522838425892289</v>
      </c>
      <c r="P374" s="10" cm="1">
        <f t="array" aca="1" ref="P374" ca="1">SUMPRODUCT(J374:O374,TRANSPOSE(BL$20:BL$25))+$AD$20-$BL$27</f>
        <v>-28.787916554760379</v>
      </c>
      <c r="Q374" s="10" cm="1">
        <f t="array" aca="1" ref="Q374" ca="1">SUMPRODUCT(J374:O374,TRANSPOSE(ES$20:ES$25))+$AD$20-$ES$27</f>
        <v>-13.89687944717501</v>
      </c>
      <c r="R374" s="10">
        <f ca="1">I374-Results!$E$5*H374</f>
        <v>-10.239558726034829</v>
      </c>
      <c r="S374" s="10" cm="1">
        <f t="array" aca="1" ref="S374" ca="1">SUMPRODUCT(J374:O374,TRANSPOSE(AR$28:AR$33))+$AD$20-$AC$26</f>
        <v>-52.965940871784689</v>
      </c>
      <c r="T374" s="10">
        <f ca="1">SUMPRODUCT(J374:O374,Results!K$9:P$9)</f>
        <v>-11.063342972142134</v>
      </c>
      <c r="U374" s="10">
        <f ca="1">SUMPRODUCT(J374:O374,Results!K$9:P$9)+$AD$20-$AC$31</f>
        <v>-10.992747660989796</v>
      </c>
      <c r="V374" s="10">
        <f t="shared" ca="1" si="44"/>
        <v>27.111127967809853</v>
      </c>
      <c r="W374" s="10">
        <f t="shared" ca="1" si="39"/>
        <v>12.220090860224484</v>
      </c>
      <c r="X374" s="10">
        <f t="shared" ca="1" si="40"/>
        <v>8.5627701390843036</v>
      </c>
      <c r="Y374" s="10">
        <f t="shared" ca="1" si="41"/>
        <v>51.289152284834159</v>
      </c>
      <c r="Z374" s="10">
        <f t="shared" ca="1" si="42"/>
        <v>25.015401664344019</v>
      </c>
      <c r="AA374" s="10">
        <f t="shared" ca="1" si="43"/>
        <v>9.3159590740392701</v>
      </c>
    </row>
    <row r="375" spans="1:27">
      <c r="A375" s="6">
        <f ca="1">LN((RAND()^(-Results!$E$4))-1)</f>
        <v>0.96870965935469799</v>
      </c>
      <c r="B375" s="6">
        <f ca="1">LN((RAND()^(-Results!$E$4))-1)</f>
        <v>2.7529212041579938</v>
      </c>
      <c r="C375" s="6">
        <f ca="1">LN((RAND()^(-Results!$E$4))-1)</f>
        <v>2.9433645323884927</v>
      </c>
      <c r="D375" s="6">
        <f ca="1">LN((RAND()^(-Results!$E$4))-1)</f>
        <v>-1.0589020432692196</v>
      </c>
      <c r="E375" s="6">
        <f ca="1">LN((RAND()^(-Results!$E$4))-1)</f>
        <v>-1.4250784725119761</v>
      </c>
      <c r="F375" s="6">
        <f ca="1">LN((RAND()^(-Results!$E$4))-1)</f>
        <v>2.0011832513119057</v>
      </c>
      <c r="G375" s="6">
        <f ca="1">LN((RAND()^(-Results!$E$4))-1)</f>
        <v>2.1741362964002593</v>
      </c>
      <c r="H375" s="6">
        <f t="shared" ca="1" si="31"/>
        <v>-0.30289624061529441</v>
      </c>
      <c r="I375" s="10">
        <f ca="1">SUMPRODUCT(J375:O375,Results!B$12:G$12)+Results!$E$5*H375</f>
        <v>-37.899821741964445</v>
      </c>
      <c r="J375" s="10">
        <f ca="1">SUMPRODUCT($A375:$F375,Results!$B$15:$G$15)</f>
        <v>6.9938539487793827</v>
      </c>
      <c r="K375" s="10">
        <f ca="1">SUMPRODUCT($A375:$F375,Results!$B$16:$G$16)</f>
        <v>-7.4561630669483421</v>
      </c>
      <c r="L375" s="10">
        <f ca="1">SUMPRODUCT($A375:$F375,Results!$B$17:$G$17)</f>
        <v>-7.7651221580387997</v>
      </c>
      <c r="M375" s="10">
        <f ca="1">SUMPRODUCT($A375:$F375,Results!$B$18:$G$18)</f>
        <v>-24.148391990191644</v>
      </c>
      <c r="N375" s="10">
        <f ca="1">SUMPRODUCT($A375:$F375,Results!$B$19:$G$19)</f>
        <v>-2.373880072446175</v>
      </c>
      <c r="O375" s="10">
        <f ca="1">SUMPRODUCT($A375:$F375,Results!$B$20:$G$20)</f>
        <v>-9.4550490868080619</v>
      </c>
      <c r="P375" s="10" cm="1">
        <f t="array" aca="1" ref="P375" ca="1">SUMPRODUCT(J375:O375,TRANSPOSE(BL$20:BL$25))+$AD$20-$BL$27</f>
        <v>-39.999391953429615</v>
      </c>
      <c r="Q375" s="10" cm="1">
        <f t="array" aca="1" ref="Q375" ca="1">SUMPRODUCT(J375:O375,TRANSPOSE(ES$20:ES$25))+$AD$20-$ES$27</f>
        <v>-40.480304490846081</v>
      </c>
      <c r="R375" s="10">
        <f ca="1">I375-Results!$E$5*H375</f>
        <v>-36.082444298272677</v>
      </c>
      <c r="S375" s="10" cm="1">
        <f t="array" aca="1" ref="S375" ca="1">SUMPRODUCT(J375:O375,TRANSPOSE(AR$28:AR$33))+$AD$20-$AC$26</f>
        <v>-33.730380924430598</v>
      </c>
      <c r="T375" s="10">
        <f ca="1">SUMPRODUCT(J375:O375,Results!K$9:P$9)</f>
        <v>-37.847609304927992</v>
      </c>
      <c r="U375" s="10">
        <f ca="1">SUMPRODUCT(J375:O375,Results!K$9:P$9)+$AD$20-$AC$31</f>
        <v>-37.777013993775654</v>
      </c>
      <c r="V375" s="10">
        <f t="shared" ca="1" si="44"/>
        <v>2.0995702114651706</v>
      </c>
      <c r="W375" s="10">
        <f t="shared" ca="1" si="39"/>
        <v>2.5804827488816358</v>
      </c>
      <c r="X375" s="10">
        <f t="shared" ca="1" si="40"/>
        <v>-1.8173774436917682</v>
      </c>
      <c r="Y375" s="10">
        <f t="shared" ca="1" si="41"/>
        <v>-4.1694408175338467</v>
      </c>
      <c r="Z375" s="10">
        <f t="shared" ca="1" si="42"/>
        <v>-11.2076314906699</v>
      </c>
      <c r="AA375" s="10">
        <f t="shared" ca="1" si="43"/>
        <v>-0.12280774818879081</v>
      </c>
    </row>
    <row r="376" spans="1:27">
      <c r="A376" s="6">
        <f ca="1">LN((RAND()^(-Results!$E$4))-1)</f>
        <v>6.5889069099636988</v>
      </c>
      <c r="B376" s="6">
        <f ca="1">LN((RAND()^(-Results!$E$4))-1)</f>
        <v>7.4854761104015966</v>
      </c>
      <c r="C376" s="6">
        <f ca="1">LN((RAND()^(-Results!$E$4))-1)</f>
        <v>2.0119143635739403</v>
      </c>
      <c r="D376" s="6">
        <f ca="1">LN((RAND()^(-Results!$E$4))-1)</f>
        <v>-9.0528207804988006E-2</v>
      </c>
      <c r="E376" s="6">
        <f ca="1">LN((RAND()^(-Results!$E$4))-1)</f>
        <v>1.5890680165160693</v>
      </c>
      <c r="F376" s="6">
        <f ca="1">LN((RAND()^(-Results!$E$4))-1)</f>
        <v>4.1649581145351746</v>
      </c>
      <c r="G376" s="6">
        <f ca="1">LN((RAND()^(-Results!$E$4))-1)</f>
        <v>4.480871053200473</v>
      </c>
      <c r="H376" s="6">
        <f t="shared" ca="1" si="31"/>
        <v>2.0038385161849193</v>
      </c>
      <c r="I376" s="10">
        <f ca="1">SUMPRODUCT(J376:O376,Results!B$12:G$12)+Results!$E$5*H376</f>
        <v>-44.570021857269722</v>
      </c>
      <c r="J376" s="10">
        <f ca="1">SUMPRODUCT($A376:$F376,Results!$B$15:$G$15)</f>
        <v>-1.2788680600138864</v>
      </c>
      <c r="K376" s="10">
        <f ca="1">SUMPRODUCT($A376:$F376,Results!$B$16:$G$16)</f>
        <v>-29.484025699153534</v>
      </c>
      <c r="L376" s="10">
        <f ca="1">SUMPRODUCT($A376:$F376,Results!$B$17:$G$17)</f>
        <v>-4.7132063692619734</v>
      </c>
      <c r="M376" s="10">
        <f ca="1">SUMPRODUCT($A376:$F376,Results!$B$18:$G$18)</f>
        <v>-28.382680654237976</v>
      </c>
      <c r="N376" s="10">
        <f ca="1">SUMPRODUCT($A376:$F376,Results!$B$19:$G$19)</f>
        <v>2.8035595724002791</v>
      </c>
      <c r="O376" s="10">
        <f ca="1">SUMPRODUCT($A376:$F376,Results!$B$20:$G$20)</f>
        <v>-29.620881251989971</v>
      </c>
      <c r="P376" s="10" cm="1">
        <f t="array" aca="1" ref="P376" ca="1">SUMPRODUCT(J376:O376,TRANSPOSE(BL$20:BL$25))+$AD$20-$BL$27</f>
        <v>-58.925208165779715</v>
      </c>
      <c r="Q376" s="10" cm="1">
        <f t="array" aca="1" ref="Q376" ca="1">SUMPRODUCT(J376:O376,TRANSPOSE(ES$20:ES$25))+$AD$20-$ES$27</f>
        <v>-58.80893964631943</v>
      </c>
      <c r="R376" s="10">
        <f ca="1">I376-Results!$E$5*H376</f>
        <v>-56.593052954379239</v>
      </c>
      <c r="S376" s="10" cm="1">
        <f t="array" aca="1" ref="S376" ca="1">SUMPRODUCT(J376:O376,TRANSPOSE(AR$28:AR$33))+$AD$20-$AC$26</f>
        <v>-45.441291919693263</v>
      </c>
      <c r="T376" s="10">
        <f ca="1">SUMPRODUCT(J376:O376,Results!K$9:P$9)</f>
        <v>-56.936433248143217</v>
      </c>
      <c r="U376" s="10">
        <f ca="1">SUMPRODUCT(J376:O376,Results!K$9:P$9)+$AD$20-$AC$31</f>
        <v>-56.865837936990886</v>
      </c>
      <c r="V376" s="10">
        <f t="shared" ca="1" si="44"/>
        <v>14.355186308509992</v>
      </c>
      <c r="W376" s="10">
        <f t="shared" ca="1" si="39"/>
        <v>14.238917789049708</v>
      </c>
      <c r="X376" s="10">
        <f t="shared" ca="1" si="40"/>
        <v>12.023031097109516</v>
      </c>
      <c r="Y376" s="10">
        <f t="shared" ca="1" si="41"/>
        <v>0.87127006242354099</v>
      </c>
      <c r="Z376" s="10">
        <f t="shared" ca="1" si="42"/>
        <v>-17.877831605975178</v>
      </c>
      <c r="AA376" s="10">
        <f t="shared" ca="1" si="43"/>
        <v>12.295816079721163</v>
      </c>
    </row>
    <row r="377" spans="1:27">
      <c r="A377" s="6">
        <f ca="1">LN((RAND()^(-Results!$E$4))-1)</f>
        <v>4.9411774583770178</v>
      </c>
      <c r="B377" s="6">
        <f ca="1">LN((RAND()^(-Results!$E$4))-1)</f>
        <v>2.8596357276478743</v>
      </c>
      <c r="C377" s="6">
        <f ca="1">LN((RAND()^(-Results!$E$4))-1)</f>
        <v>3.7112892552828192</v>
      </c>
      <c r="D377" s="6">
        <f ca="1">LN((RAND()^(-Results!$E$4))-1)</f>
        <v>8.2141460809927853</v>
      </c>
      <c r="E377" s="6">
        <f ca="1">LN((RAND()^(-Results!$E$4))-1)</f>
        <v>2.7773427453037578</v>
      </c>
      <c r="F377" s="6">
        <f ca="1">LN((RAND()^(-Results!$E$4))-1)</f>
        <v>0.53154191886738766</v>
      </c>
      <c r="G377" s="6">
        <f ca="1">LN((RAND()^(-Results!$E$4))-1)</f>
        <v>3.519832527242762</v>
      </c>
      <c r="H377" s="6">
        <f t="shared" ca="1" si="31"/>
        <v>1.0427999902272083</v>
      </c>
      <c r="I377" s="10">
        <f ca="1">SUMPRODUCT(J377:O377,Results!B$12:G$12)+Results!$E$5*H377</f>
        <v>1.1892979191691868</v>
      </c>
      <c r="J377" s="10">
        <f ca="1">SUMPRODUCT($A377:$F377,Results!$B$15:$G$15)</f>
        <v>6.4401720523819366</v>
      </c>
      <c r="K377" s="10">
        <f ca="1">SUMPRODUCT($A377:$F377,Results!$B$16:$G$16)</f>
        <v>-6.1009191353080681</v>
      </c>
      <c r="L377" s="10">
        <f ca="1">SUMPRODUCT($A377:$F377,Results!$B$17:$G$17)</f>
        <v>3.2349535792669282</v>
      </c>
      <c r="M377" s="10">
        <f ca="1">SUMPRODUCT($A377:$F377,Results!$B$18:$G$18)</f>
        <v>-17.865905529589966</v>
      </c>
      <c r="N377" s="10">
        <f ca="1">SUMPRODUCT($A377:$F377,Results!$B$19:$G$19)</f>
        <v>-18.220358839956653</v>
      </c>
      <c r="O377" s="10">
        <f ca="1">SUMPRODUCT($A377:$F377,Results!$B$20:$G$20)</f>
        <v>-30.110315966348228</v>
      </c>
      <c r="P377" s="10" cm="1">
        <f t="array" aca="1" ref="P377" ca="1">SUMPRODUCT(J377:O377,TRANSPOSE(BL$20:BL$25))+$AD$20-$BL$27</f>
        <v>-2.2703580316171426</v>
      </c>
      <c r="Q377" s="10" cm="1">
        <f t="array" aca="1" ref="Q377" ca="1">SUMPRODUCT(J377:O377,TRANSPOSE(ES$20:ES$25))+$AD$20-$ES$27</f>
        <v>-1.5604814679070209</v>
      </c>
      <c r="R377" s="10">
        <f ca="1">I377-Results!$E$5*H377</f>
        <v>-5.0675020221940628</v>
      </c>
      <c r="S377" s="10" cm="1">
        <f t="array" aca="1" ref="S377" ca="1">SUMPRODUCT(J377:O377,TRANSPOSE(AR$28:AR$33))+$AD$20-$AC$26</f>
        <v>-13.75038876773953</v>
      </c>
      <c r="T377" s="10">
        <f ca="1">SUMPRODUCT(J377:O377,Results!K$9:P$9)</f>
        <v>-3.0228166831853738</v>
      </c>
      <c r="U377" s="10">
        <f ca="1">SUMPRODUCT(J377:O377,Results!K$9:P$9)+$AD$20-$AC$31</f>
        <v>-2.9522213720330335</v>
      </c>
      <c r="V377" s="10">
        <f t="shared" ca="1" si="44"/>
        <v>3.4596559507863294</v>
      </c>
      <c r="W377" s="10">
        <f t="shared" ca="1" si="39"/>
        <v>2.7497793870762077</v>
      </c>
      <c r="X377" s="10">
        <f t="shared" ca="1" si="40"/>
        <v>6.2567999413632496</v>
      </c>
      <c r="Y377" s="10">
        <f t="shared" ca="1" si="41"/>
        <v>14.939686686908717</v>
      </c>
      <c r="Z377" s="10">
        <f t="shared" ca="1" si="42"/>
        <v>27.881488170463733</v>
      </c>
      <c r="AA377" s="10">
        <f t="shared" ca="1" si="43"/>
        <v>4.1415192912022203</v>
      </c>
    </row>
    <row r="378" spans="1:27">
      <c r="A378" s="6">
        <f ca="1">LN((RAND()^(-Results!$E$4))-1)</f>
        <v>0.41731607056045394</v>
      </c>
      <c r="B378" s="6">
        <f ca="1">LN((RAND()^(-Results!$E$4))-1)</f>
        <v>11.223616901900717</v>
      </c>
      <c r="C378" s="6">
        <f ca="1">LN((RAND()^(-Results!$E$4))-1)</f>
        <v>2.4189038458224537</v>
      </c>
      <c r="D378" s="6">
        <f ca="1">LN((RAND()^(-Results!$E$4))-1)</f>
        <v>0.89513273251600245</v>
      </c>
      <c r="E378" s="6">
        <f ca="1">LN((RAND()^(-Results!$E$4))-1)</f>
        <v>2.3262279258925984</v>
      </c>
      <c r="F378" s="6">
        <f ca="1">LN((RAND()^(-Results!$E$4))-1)</f>
        <v>-1.7006033097026261</v>
      </c>
      <c r="G378" s="6">
        <f ca="1">LN((RAND()^(-Results!$E$4))-1)</f>
        <v>9.5059717035059155</v>
      </c>
      <c r="H378" s="6">
        <f t="shared" ca="1" si="31"/>
        <v>7.0289391664903622</v>
      </c>
      <c r="I378" s="10">
        <f ca="1">SUMPRODUCT(J378:O378,Results!B$12:G$12)+Results!$E$5*H378</f>
        <v>45.110414180310293</v>
      </c>
      <c r="J378" s="10">
        <f ca="1">SUMPRODUCT($A378:$F378,Results!$B$15:$G$15)</f>
        <v>-15.643335056934701</v>
      </c>
      <c r="K378" s="10">
        <f ca="1">SUMPRODUCT($A378:$F378,Results!$B$16:$G$16)</f>
        <v>-12.660882452585769</v>
      </c>
      <c r="L378" s="10">
        <f ca="1">SUMPRODUCT($A378:$F378,Results!$B$17:$G$17)</f>
        <v>-7.0856970988234007</v>
      </c>
      <c r="M378" s="10">
        <f ca="1">SUMPRODUCT($A378:$F378,Results!$B$18:$G$18)</f>
        <v>-28.741313745005506</v>
      </c>
      <c r="N378" s="10">
        <f ca="1">SUMPRODUCT($A378:$F378,Results!$B$19:$G$19)</f>
        <v>-10.024835607817025</v>
      </c>
      <c r="O378" s="10">
        <f ca="1">SUMPRODUCT($A378:$F378,Results!$B$20:$G$20)</f>
        <v>-27.207993706645766</v>
      </c>
      <c r="P378" s="10" cm="1">
        <f t="array" aca="1" ref="P378" ca="1">SUMPRODUCT(J378:O378,TRANSPOSE(BL$20:BL$25))+$AD$20-$BL$27</f>
        <v>-11.166099974855562</v>
      </c>
      <c r="Q378" s="10" cm="1">
        <f t="array" aca="1" ref="Q378" ca="1">SUMPRODUCT(J378:O378,TRANSPOSE(ES$20:ES$25))+$AD$20-$ES$27</f>
        <v>-0.72633286550715681</v>
      </c>
      <c r="R378" s="10">
        <f ca="1">I378-Results!$E$5*H378</f>
        <v>2.9367791813681166</v>
      </c>
      <c r="S378" s="10" cm="1">
        <f t="array" aca="1" ref="S378" ca="1">SUMPRODUCT(J378:O378,TRANSPOSE(AR$28:AR$33))+$AD$20-$AC$26</f>
        <v>-26.620277644423489</v>
      </c>
      <c r="T378" s="10">
        <f ca="1">SUMPRODUCT(J378:O378,Results!K$9:P$9)</f>
        <v>1.7876422114642496</v>
      </c>
      <c r="U378" s="10">
        <f ca="1">SUMPRODUCT(J378:O378,Results!K$9:P$9)+$AD$20-$AC$31</f>
        <v>1.8582375226165873</v>
      </c>
      <c r="V378" s="10">
        <f t="shared" ca="1" si="44"/>
        <v>56.276514155165856</v>
      </c>
      <c r="W378" s="10">
        <f t="shared" ca="1" si="39"/>
        <v>45.836747045817447</v>
      </c>
      <c r="X378" s="10">
        <f t="shared" ca="1" si="40"/>
        <v>42.173634998942177</v>
      </c>
      <c r="Y378" s="10">
        <f t="shared" ca="1" si="41"/>
        <v>71.730691824733782</v>
      </c>
      <c r="Z378" s="10">
        <f t="shared" ca="1" si="42"/>
        <v>71.802604431604834</v>
      </c>
      <c r="AA378" s="10">
        <f t="shared" ca="1" si="43"/>
        <v>43.25217665769371</v>
      </c>
    </row>
    <row r="379" spans="1:27">
      <c r="A379" s="6">
        <f ca="1">LN((RAND()^(-Results!$E$4))-1)</f>
        <v>-1.3661863650889476</v>
      </c>
      <c r="B379" s="6">
        <f ca="1">LN((RAND()^(-Results!$E$4))-1)</f>
        <v>1.9993898971056863</v>
      </c>
      <c r="C379" s="6">
        <f ca="1">LN((RAND()^(-Results!$E$4))-1)</f>
        <v>6.239701830516915</v>
      </c>
      <c r="D379" s="6">
        <f ca="1">LN((RAND()^(-Results!$E$4))-1)</f>
        <v>2.813562618286205</v>
      </c>
      <c r="E379" s="6">
        <f ca="1">LN((RAND()^(-Results!$E$4))-1)</f>
        <v>0.68822425111546515</v>
      </c>
      <c r="F379" s="6">
        <f ca="1">LN((RAND()^(-Results!$E$4))-1)</f>
        <v>-1.0663379981038845</v>
      </c>
      <c r="G379" s="6">
        <f ca="1">LN((RAND()^(-Results!$E$4))-1)</f>
        <v>2.4755303971115548</v>
      </c>
      <c r="H379" s="6">
        <f t="shared" ca="1" si="31"/>
        <v>-1.5021399039989447E-3</v>
      </c>
      <c r="I379" s="10">
        <f ca="1">SUMPRODUCT(J379:O379,Results!B$12:G$12)+Results!$E$5*H379</f>
        <v>-9.0467892916375519</v>
      </c>
      <c r="J379" s="10">
        <f ca="1">SUMPRODUCT($A379:$F379,Results!$B$15:$G$15)</f>
        <v>10.7024030165813</v>
      </c>
      <c r="K379" s="10">
        <f ca="1">SUMPRODUCT($A379:$F379,Results!$B$16:$G$16)</f>
        <v>9.1010989716793045</v>
      </c>
      <c r="L379" s="10">
        <f ca="1">SUMPRODUCT($A379:$F379,Results!$B$17:$G$17)</f>
        <v>-7.6561883183824904</v>
      </c>
      <c r="M379" s="10">
        <f ca="1">SUMPRODUCT($A379:$F379,Results!$B$18:$G$18)</f>
        <v>-29.315947038114526</v>
      </c>
      <c r="N379" s="10">
        <f ca="1">SUMPRODUCT($A379:$F379,Results!$B$19:$G$19)</f>
        <v>-17.474653853569293</v>
      </c>
      <c r="O379" s="10">
        <f ca="1">SUMPRODUCT($A379:$F379,Results!$B$20:$G$20)</f>
        <v>-11.129219250723976</v>
      </c>
      <c r="P379" s="10" cm="1">
        <f t="array" aca="1" ref="P379" ca="1">SUMPRODUCT(J379:O379,TRANSPOSE(BL$20:BL$25))+$AD$20-$BL$27</f>
        <v>-12.529375601510033</v>
      </c>
      <c r="Q379" s="10" cm="1">
        <f t="array" aca="1" ref="Q379" ca="1">SUMPRODUCT(J379:O379,TRANSPOSE(ES$20:ES$25))+$AD$20-$ES$27</f>
        <v>-10.807739123776784</v>
      </c>
      <c r="R379" s="10">
        <f ca="1">I379-Results!$E$5*H379</f>
        <v>-9.0377764522135582</v>
      </c>
      <c r="S379" s="10" cm="1">
        <f t="array" aca="1" ref="S379" ca="1">SUMPRODUCT(J379:O379,TRANSPOSE(AR$28:AR$33))+$AD$20-$AC$26</f>
        <v>-25.274297588527183</v>
      </c>
      <c r="T379" s="10">
        <f ca="1">SUMPRODUCT(J379:O379,Results!K$9:P$9)</f>
        <v>-10.924409971316782</v>
      </c>
      <c r="U379" s="10">
        <f ca="1">SUMPRODUCT(J379:O379,Results!K$9:P$9)+$AD$20-$AC$31</f>
        <v>-10.853814660164442</v>
      </c>
      <c r="V379" s="10">
        <f t="shared" ca="1" si="44"/>
        <v>3.482586309872481</v>
      </c>
      <c r="W379" s="10">
        <f t="shared" ca="1" si="39"/>
        <v>1.7609498321392323</v>
      </c>
      <c r="X379" s="10">
        <f t="shared" ca="1" si="40"/>
        <v>-9.0128394239936682E-3</v>
      </c>
      <c r="Y379" s="10">
        <f t="shared" ca="1" si="41"/>
        <v>16.227508296889631</v>
      </c>
      <c r="Z379" s="10">
        <f t="shared" ca="1" si="42"/>
        <v>17.645400959656993</v>
      </c>
      <c r="AA379" s="10">
        <f t="shared" ca="1" si="43"/>
        <v>1.8070253685268902</v>
      </c>
    </row>
    <row r="380" spans="1:27">
      <c r="A380" s="6">
        <f ca="1">LN((RAND()^(-Results!$E$4))-1)</f>
        <v>-0.94069445299418386</v>
      </c>
      <c r="B380" s="6">
        <f ca="1">LN((RAND()^(-Results!$E$4))-1)</f>
        <v>0.74523433489721835</v>
      </c>
      <c r="C380" s="6">
        <f ca="1">LN((RAND()^(-Results!$E$4))-1)</f>
        <v>1.6456142393122888</v>
      </c>
      <c r="D380" s="6">
        <f ca="1">LN((RAND()^(-Results!$E$4))-1)</f>
        <v>-3.0222581490850291</v>
      </c>
      <c r="E380" s="6">
        <f ca="1">LN((RAND()^(-Results!$E$4))-1)</f>
        <v>1.6211952279657109</v>
      </c>
      <c r="F380" s="6">
        <f ca="1">LN((RAND()^(-Results!$E$4))-1)</f>
        <v>-1.5898857670245707</v>
      </c>
      <c r="G380" s="6">
        <f ca="1">LN((RAND()^(-Results!$E$4))-1)</f>
        <v>3.11938713867458</v>
      </c>
      <c r="H380" s="6">
        <f t="shared" ca="1" si="31"/>
        <v>0.64235460165902625</v>
      </c>
      <c r="I380" s="10">
        <f ca="1">SUMPRODUCT(J380:O380,Results!B$12:G$12)+Results!$E$5*H380</f>
        <v>-0.42444165928250666</v>
      </c>
      <c r="J380" s="10">
        <f ca="1">SUMPRODUCT($A380:$F380,Results!$B$15:$G$15)</f>
        <v>-5.5764408261096996</v>
      </c>
      <c r="K380" s="10">
        <f ca="1">SUMPRODUCT($A380:$F380,Results!$B$16:$G$16)</f>
        <v>2.3347745080059816</v>
      </c>
      <c r="L380" s="10">
        <f ca="1">SUMPRODUCT($A380:$F380,Results!$B$17:$G$17)</f>
        <v>-2.8263652881779717</v>
      </c>
      <c r="M380" s="10">
        <f ca="1">SUMPRODUCT($A380:$F380,Results!$B$18:$G$18)</f>
        <v>-4.7098943471267063</v>
      </c>
      <c r="N380" s="10">
        <f ca="1">SUMPRODUCT($A380:$F380,Results!$B$19:$G$19)</f>
        <v>3.7514784013921179</v>
      </c>
      <c r="O380" s="10">
        <f ca="1">SUMPRODUCT($A380:$F380,Results!$B$20:$G$20)</f>
        <v>8.603843629661462</v>
      </c>
      <c r="P380" s="10" cm="1">
        <f t="array" aca="1" ref="P380" ca="1">SUMPRODUCT(J380:O380,TRANSPOSE(BL$20:BL$25))+$AD$20-$BL$27</f>
        <v>-5.4718622185980408</v>
      </c>
      <c r="Q380" s="10" cm="1">
        <f t="array" aca="1" ref="Q380" ca="1">SUMPRODUCT(J380:O380,TRANSPOSE(ES$20:ES$25))+$AD$20-$ES$27</f>
        <v>-5.2216868325986496</v>
      </c>
      <c r="R380" s="10">
        <f ca="1">I380-Results!$E$5*H380</f>
        <v>-4.2785692692366641</v>
      </c>
      <c r="S380" s="10" cm="1">
        <f t="array" aca="1" ref="S380" ca="1">SUMPRODUCT(J380:O380,TRANSPOSE(AR$28:AR$33))+$AD$20-$AC$26</f>
        <v>-0.63134519990839166</v>
      </c>
      <c r="T380" s="10">
        <f ca="1">SUMPRODUCT(J380:O380,Results!K$9:P$9)</f>
        <v>-6.018620900208921</v>
      </c>
      <c r="U380" s="10">
        <f ca="1">SUMPRODUCT(J380:O380,Results!K$9:P$9)+$AD$20-$AC$31</f>
        <v>-5.9480255890565807</v>
      </c>
      <c r="V380" s="10">
        <f t="shared" ca="1" si="44"/>
        <v>5.0474205593155341</v>
      </c>
      <c r="W380" s="10">
        <f t="shared" ca="1" si="39"/>
        <v>4.797245173316143</v>
      </c>
      <c r="X380" s="10">
        <f t="shared" ca="1" si="40"/>
        <v>3.8541276099541575</v>
      </c>
      <c r="Y380" s="10">
        <f t="shared" ca="1" si="41"/>
        <v>0.20690354062588501</v>
      </c>
      <c r="Z380" s="10">
        <f t="shared" ca="1" si="42"/>
        <v>26.267748592012037</v>
      </c>
      <c r="AA380" s="10">
        <f t="shared" ca="1" si="43"/>
        <v>5.5235839297740741</v>
      </c>
    </row>
    <row r="381" spans="1:27">
      <c r="A381" s="6">
        <f ca="1">LN((RAND()^(-Results!$E$4))-1)</f>
        <v>5.8558120245290173</v>
      </c>
      <c r="B381" s="6">
        <f ca="1">LN((RAND()^(-Results!$E$4))-1)</f>
        <v>0.63165004033548866</v>
      </c>
      <c r="C381" s="6">
        <f ca="1">LN((RAND()^(-Results!$E$4))-1)</f>
        <v>7.5206571204782087</v>
      </c>
      <c r="D381" s="6">
        <f ca="1">LN((RAND()^(-Results!$E$4))-1)</f>
        <v>5.414902548104024</v>
      </c>
      <c r="E381" s="6">
        <f ca="1">LN((RAND()^(-Results!$E$4))-1)</f>
        <v>1.04059187703224</v>
      </c>
      <c r="F381" s="6">
        <f ca="1">LN((RAND()^(-Results!$E$4))-1)</f>
        <v>4.3860511384765513</v>
      </c>
      <c r="G381" s="6">
        <f ca="1">LN((RAND()^(-Results!$E$4))-1)</f>
        <v>-1.362858553030428</v>
      </c>
      <c r="H381" s="6">
        <f t="shared" ca="1" si="31"/>
        <v>-3.8398910900459819</v>
      </c>
      <c r="I381" s="10">
        <f ca="1">SUMPRODUCT(J381:O381,Results!B$12:G$12)+Results!$E$5*H381</f>
        <v>-86.628173829609437</v>
      </c>
      <c r="J381" s="10">
        <f ca="1">SUMPRODUCT($A381:$F381,Results!$B$15:$G$15)</f>
        <v>25.985453619205408</v>
      </c>
      <c r="K381" s="10">
        <f ca="1">SUMPRODUCT($A381:$F381,Results!$B$16:$G$16)</f>
        <v>-8.7332431933060519</v>
      </c>
      <c r="L381" s="10">
        <f ca="1">SUMPRODUCT($A381:$F381,Results!$B$17:$G$17)</f>
        <v>-5.2037878999157856</v>
      </c>
      <c r="M381" s="10">
        <f ca="1">SUMPRODUCT($A381:$F381,Results!$B$18:$G$18)</f>
        <v>-38.780797868212595</v>
      </c>
      <c r="N381" s="10">
        <f ca="1">SUMPRODUCT($A381:$F381,Results!$B$19:$G$19)</f>
        <v>-14.761059742336062</v>
      </c>
      <c r="O381" s="10">
        <f ca="1">SUMPRODUCT($A381:$F381,Results!$B$20:$G$20)</f>
        <v>-27.929734029565935</v>
      </c>
      <c r="P381" s="10" cm="1">
        <f t="array" aca="1" ref="P381" ca="1">SUMPRODUCT(J381:O381,TRANSPOSE(BL$20:BL$25))+$AD$20-$BL$27</f>
        <v>-56.53011361934491</v>
      </c>
      <c r="Q381" s="10" cm="1">
        <f t="array" aca="1" ref="Q381" ca="1">SUMPRODUCT(J381:O381,TRANSPOSE(ES$20:ES$25))+$AD$20-$ES$27</f>
        <v>-62.843339514126214</v>
      </c>
      <c r="R381" s="10">
        <f ca="1">I381-Results!$E$5*H381</f>
        <v>-63.588827289333544</v>
      </c>
      <c r="S381" s="10" cm="1">
        <f t="array" aca="1" ref="S381" ca="1">SUMPRODUCT(J381:O381,TRANSPOSE(AR$28:AR$33))+$AD$20-$AC$26</f>
        <v>-50.917781747336697</v>
      </c>
      <c r="T381" s="10">
        <f ca="1">SUMPRODUCT(J381:O381,Results!K$9:P$9)</f>
        <v>-64.043733111615737</v>
      </c>
      <c r="U381" s="10">
        <f ca="1">SUMPRODUCT(J381:O381,Results!K$9:P$9)+$AD$20-$AC$31</f>
        <v>-63.973137800463405</v>
      </c>
      <c r="V381" s="10">
        <f t="shared" ca="1" si="44"/>
        <v>-30.098060210264528</v>
      </c>
      <c r="W381" s="10">
        <f t="shared" ca="1" si="39"/>
        <v>-23.784834315483224</v>
      </c>
      <c r="X381" s="10">
        <f t="shared" ca="1" si="40"/>
        <v>-23.039346540275893</v>
      </c>
      <c r="Y381" s="10">
        <f t="shared" ca="1" si="41"/>
        <v>-35.71039208227274</v>
      </c>
      <c r="Z381" s="10">
        <f t="shared" ca="1" si="42"/>
        <v>-59.93598357831489</v>
      </c>
      <c r="AA381" s="10">
        <f t="shared" ca="1" si="43"/>
        <v>-22.655036029146032</v>
      </c>
    </row>
    <row r="382" spans="1:27">
      <c r="A382" s="6">
        <f ca="1">LN((RAND()^(-Results!$E$4))-1)</f>
        <v>6.1667773540239823</v>
      </c>
      <c r="B382" s="6">
        <f ca="1">LN((RAND()^(-Results!$E$4))-1)</f>
        <v>4.2633364761632508</v>
      </c>
      <c r="C382" s="6">
        <f ca="1">LN((RAND()^(-Results!$E$4))-1)</f>
        <v>0.94014666841883143</v>
      </c>
      <c r="D382" s="6">
        <f ca="1">LN((RAND()^(-Results!$E$4))-1)</f>
        <v>6.0214486111566199</v>
      </c>
      <c r="E382" s="6">
        <f ca="1">LN((RAND()^(-Results!$E$4))-1)</f>
        <v>3.765190764220979</v>
      </c>
      <c r="F382" s="6">
        <f ca="1">LN((RAND()^(-Results!$E$4))-1)</f>
        <v>4.529579186427541</v>
      </c>
      <c r="G382" s="6">
        <f ca="1">LN((RAND()^(-Results!$E$4))-1)</f>
        <v>3.9723366633271668</v>
      </c>
      <c r="H382" s="6">
        <f t="shared" ca="1" si="31"/>
        <v>1.4953041263116131</v>
      </c>
      <c r="I382" s="10">
        <f ca="1">SUMPRODUCT(J382:O382,Results!B$12:G$12)+Results!$E$5*H382</f>
        <v>-18.37075353119592</v>
      </c>
      <c r="J382" s="10">
        <f ca="1">SUMPRODUCT($A382:$F382,Results!$B$15:$G$15)</f>
        <v>8.3251722694212731</v>
      </c>
      <c r="K382" s="10">
        <f ca="1">SUMPRODUCT($A382:$F382,Results!$B$16:$G$16)</f>
        <v>-19.529197058049157</v>
      </c>
      <c r="L382" s="10">
        <f ca="1">SUMPRODUCT($A382:$F382,Results!$B$17:$G$17)</f>
        <v>2.183884392563348</v>
      </c>
      <c r="M382" s="10">
        <f ca="1">SUMPRODUCT($A382:$F382,Results!$B$18:$G$18)</f>
        <v>-13.501475001308744</v>
      </c>
      <c r="N382" s="10">
        <f ca="1">SUMPRODUCT($A382:$F382,Results!$B$19:$G$19)</f>
        <v>-6.7735169174194523</v>
      </c>
      <c r="O382" s="10">
        <f ca="1">SUMPRODUCT($A382:$F382,Results!$B$20:$G$20)</f>
        <v>-38.697280251171108</v>
      </c>
      <c r="P382" s="10" cm="1">
        <f t="array" aca="1" ref="P382" ca="1">SUMPRODUCT(J382:O382,TRANSPOSE(BL$20:BL$25))+$AD$20-$BL$27</f>
        <v>-25.511151646686123</v>
      </c>
      <c r="Q382" s="10" cm="1">
        <f t="array" aca="1" ref="Q382" ca="1">SUMPRODUCT(J382:O382,TRANSPOSE(ES$20:ES$25))+$AD$20-$ES$27</f>
        <v>-24.888999025170534</v>
      </c>
      <c r="R382" s="10">
        <f ca="1">I382-Results!$E$5*H382</f>
        <v>-27.3425782890656</v>
      </c>
      <c r="S382" s="10" cm="1">
        <f t="array" aca="1" ref="S382" ca="1">SUMPRODUCT(J382:O382,TRANSPOSE(AR$28:AR$33))+$AD$20-$AC$26</f>
        <v>-26.502810376381383</v>
      </c>
      <c r="T382" s="10">
        <f ca="1">SUMPRODUCT(J382:O382,Results!K$9:P$9)</f>
        <v>-24.930896951993841</v>
      </c>
      <c r="U382" s="10">
        <f ca="1">SUMPRODUCT(J382:O382,Results!K$9:P$9)+$AD$20-$AC$31</f>
        <v>-24.860301640841502</v>
      </c>
      <c r="V382" s="10">
        <f t="shared" ca="1" si="44"/>
        <v>7.1403981154902034</v>
      </c>
      <c r="W382" s="10">
        <f t="shared" ca="1" si="39"/>
        <v>6.5182454939746144</v>
      </c>
      <c r="X382" s="10">
        <f t="shared" ca="1" si="40"/>
        <v>8.9718247578696797</v>
      </c>
      <c r="Y382" s="10">
        <f t="shared" ca="1" si="41"/>
        <v>8.1320568451854633</v>
      </c>
      <c r="Z382" s="10">
        <f t="shared" ca="1" si="42"/>
        <v>8.3214367200986246</v>
      </c>
      <c r="AA382" s="10">
        <f t="shared" ca="1" si="43"/>
        <v>6.4895481096455825</v>
      </c>
    </row>
    <row r="383" spans="1:27">
      <c r="A383" s="6">
        <f ca="1">LN((RAND()^(-Results!$E$4))-1)</f>
        <v>3.0861494694704068</v>
      </c>
      <c r="B383" s="6">
        <f ca="1">LN((RAND()^(-Results!$E$4))-1)</f>
        <v>-0.42653711408077188</v>
      </c>
      <c r="C383" s="6">
        <f ca="1">LN((RAND()^(-Results!$E$4))-1)</f>
        <v>-3.357113843753972E-2</v>
      </c>
      <c r="D383" s="6">
        <f ca="1">LN((RAND()^(-Results!$E$4))-1)</f>
        <v>10.212475172281994</v>
      </c>
      <c r="E383" s="6">
        <f ca="1">LN((RAND()^(-Results!$E$4))-1)</f>
        <v>2.700083777756118</v>
      </c>
      <c r="F383" s="6">
        <f ca="1">LN((RAND()^(-Results!$E$4))-1)</f>
        <v>5.0682661141392273</v>
      </c>
      <c r="G383" s="6">
        <f ca="1">LN((RAND()^(-Results!$E$4))-1)</f>
        <v>14.383774687823379</v>
      </c>
      <c r="H383" s="6">
        <f t="shared" ca="1" si="31"/>
        <v>11.906742150807826</v>
      </c>
      <c r="I383" s="10">
        <f ca="1">SUMPRODUCT(J383:O383,Results!B$12:G$12)+Results!$E$5*H383</f>
        <v>69.77973766040418</v>
      </c>
      <c r="J383" s="10">
        <f ca="1">SUMPRODUCT($A383:$F383,Results!$B$15:$G$15)</f>
        <v>23.276789290604739</v>
      </c>
      <c r="K383" s="10">
        <f ca="1">SUMPRODUCT($A383:$F383,Results!$B$16:$G$16)</f>
        <v>-3.63280972008035</v>
      </c>
      <c r="L383" s="10">
        <f ca="1">SUMPRODUCT($A383:$F383,Results!$B$17:$G$17)</f>
        <v>4.8122482231314132</v>
      </c>
      <c r="M383" s="10">
        <f ca="1">SUMPRODUCT($A383:$F383,Results!$B$18:$G$18)</f>
        <v>-1.3397845474706216</v>
      </c>
      <c r="N383" s="10">
        <f ca="1">SUMPRODUCT($A383:$F383,Results!$B$19:$G$19)</f>
        <v>-16.190684067653422</v>
      </c>
      <c r="O383" s="10">
        <f ca="1">SUMPRODUCT($A383:$F383,Results!$B$20:$G$20)</f>
        <v>-38.818598273694413</v>
      </c>
      <c r="P383" s="10" cm="1">
        <f t="array" aca="1" ref="P383" ca="1">SUMPRODUCT(J383:O383,TRANSPOSE(BL$20:BL$25))+$AD$20-$BL$27</f>
        <v>1.2629218127189432</v>
      </c>
      <c r="Q383" s="10" cm="1">
        <f t="array" aca="1" ref="Q383" ca="1">SUMPRODUCT(J383:O383,TRANSPOSE(ES$20:ES$25))+$AD$20-$ES$27</f>
        <v>1.8845380277106933</v>
      </c>
      <c r="R383" s="10">
        <f ca="1">I383-Results!$E$5*H383</f>
        <v>-1.6607152444427697</v>
      </c>
      <c r="S383" s="10" cm="1">
        <f t="array" aca="1" ref="S383" ca="1">SUMPRODUCT(J383:O383,TRANSPOSE(AR$28:AR$33))+$AD$20-$AC$26</f>
        <v>-12.920108099219739</v>
      </c>
      <c r="T383" s="10">
        <f ca="1">SUMPRODUCT(J383:O383,Results!K$9:P$9)</f>
        <v>2.2656397560256405</v>
      </c>
      <c r="U383" s="10">
        <f ca="1">SUMPRODUCT(J383:O383,Results!K$9:P$9)+$AD$20-$AC$31</f>
        <v>2.3362350671779772</v>
      </c>
      <c r="V383" s="10">
        <f t="shared" ca="1" si="44"/>
        <v>68.516815847685237</v>
      </c>
      <c r="W383" s="10">
        <f t="shared" ca="1" si="39"/>
        <v>67.89519963269349</v>
      </c>
      <c r="X383" s="10">
        <f t="shared" ca="1" si="40"/>
        <v>71.44045290484695</v>
      </c>
      <c r="Y383" s="10">
        <f t="shared" ca="1" si="41"/>
        <v>82.699845759623912</v>
      </c>
      <c r="Z383" s="10">
        <f t="shared" ca="1" si="42"/>
        <v>96.471927911698728</v>
      </c>
      <c r="AA383" s="10">
        <f t="shared" ca="1" si="43"/>
        <v>67.443502593226199</v>
      </c>
    </row>
    <row r="384" spans="1:27">
      <c r="A384" s="6">
        <f ca="1">LN((RAND()^(-Results!$E$4))-1)</f>
        <v>2.5416143765045938</v>
      </c>
      <c r="B384" s="6">
        <f ca="1">LN((RAND()^(-Results!$E$4))-1)</f>
        <v>8.0103563301710636</v>
      </c>
      <c r="C384" s="6">
        <f ca="1">LN((RAND()^(-Results!$E$4))-1)</f>
        <v>0.8231747823786989</v>
      </c>
      <c r="D384" s="6">
        <f ca="1">LN((RAND()^(-Results!$E$4))-1)</f>
        <v>-1.2688387208105389</v>
      </c>
      <c r="E384" s="6">
        <f ca="1">LN((RAND()^(-Results!$E$4))-1)</f>
        <v>-1.0893133107518949</v>
      </c>
      <c r="F384" s="6">
        <f ca="1">LN((RAND()^(-Results!$E$4))-1)</f>
        <v>5.1358813432561714</v>
      </c>
      <c r="G384" s="6">
        <f ca="1">LN((RAND()^(-Results!$E$4))-1)</f>
        <v>5.7235975341185241E-2</v>
      </c>
      <c r="H384" s="6">
        <f t="shared" ca="1" si="31"/>
        <v>-2.4197965616743686</v>
      </c>
      <c r="I384" s="10">
        <f ca="1">SUMPRODUCT(J384:O384,Results!B$12:G$12)+Results!$E$5*H384</f>
        <v>-65.434058633000774</v>
      </c>
      <c r="J384" s="10">
        <f ca="1">SUMPRODUCT($A384:$F384,Results!$B$15:$G$15)</f>
        <v>4.2269605715764449</v>
      </c>
      <c r="K384" s="10">
        <f ca="1">SUMPRODUCT($A384:$F384,Results!$B$16:$G$16)</f>
        <v>-24.596912354132144</v>
      </c>
      <c r="L384" s="10">
        <f ca="1">SUMPRODUCT($A384:$F384,Results!$B$17:$G$17)</f>
        <v>-10.254267913756699</v>
      </c>
      <c r="M384" s="10">
        <f ca="1">SUMPRODUCT($A384:$F384,Results!$B$18:$G$18)</f>
        <v>-30.192997422510931</v>
      </c>
      <c r="N384" s="10">
        <f ca="1">SUMPRODUCT($A384:$F384,Results!$B$19:$G$19)</f>
        <v>1.2015179214275244</v>
      </c>
      <c r="O384" s="10">
        <f ca="1">SUMPRODUCT($A384:$F384,Results!$B$20:$G$20)</f>
        <v>-29.970676135489967</v>
      </c>
      <c r="P384" s="10" cm="1">
        <f t="array" aca="1" ref="P384" ca="1">SUMPRODUCT(J384:O384,TRANSPOSE(BL$20:BL$25))+$AD$20-$BL$27</f>
        <v>-61.156995228693738</v>
      </c>
      <c r="Q384" s="10" cm="1">
        <f t="array" aca="1" ref="Q384" ca="1">SUMPRODUCT(J384:O384,TRANSPOSE(ES$20:ES$25))+$AD$20-$ES$27</f>
        <v>-57.71893288234773</v>
      </c>
      <c r="R384" s="10">
        <f ca="1">I384-Results!$E$5*H384</f>
        <v>-50.915279262954563</v>
      </c>
      <c r="S384" s="10" cm="1">
        <f t="array" aca="1" ref="S384" ca="1">SUMPRODUCT(J384:O384,TRANSPOSE(AR$28:AR$33))+$AD$20-$AC$26</f>
        <v>-54.14325386175512</v>
      </c>
      <c r="T384" s="10">
        <f ca="1">SUMPRODUCT(J384:O384,Results!K$9:P$9)</f>
        <v>-52.098783415515982</v>
      </c>
      <c r="U384" s="10">
        <f ca="1">SUMPRODUCT(J384:O384,Results!K$9:P$9)+$AD$20-$AC$31</f>
        <v>-52.02818810436365</v>
      </c>
      <c r="V384" s="10">
        <f t="shared" ca="1" si="44"/>
        <v>-4.2770634043070359</v>
      </c>
      <c r="W384" s="10">
        <f t="shared" ca="1" si="39"/>
        <v>-7.7151257506530442</v>
      </c>
      <c r="X384" s="10">
        <f t="shared" ca="1" si="40"/>
        <v>-14.518779370046211</v>
      </c>
      <c r="Y384" s="10">
        <f t="shared" ca="1" si="41"/>
        <v>-11.290804771245654</v>
      </c>
      <c r="Z384" s="10">
        <f t="shared" ca="1" si="42"/>
        <v>-38.741868381706226</v>
      </c>
      <c r="AA384" s="10">
        <f t="shared" ca="1" si="43"/>
        <v>-13.405870528637124</v>
      </c>
    </row>
    <row r="385" spans="1:27">
      <c r="A385" s="6">
        <f ca="1">LN((RAND()^(-Results!$E$4))-1)</f>
        <v>0.19592114623789228</v>
      </c>
      <c r="B385" s="6">
        <f ca="1">LN((RAND()^(-Results!$E$4))-1)</f>
        <v>3.0870858325825044</v>
      </c>
      <c r="C385" s="6">
        <f ca="1">LN((RAND()^(-Results!$E$4))-1)</f>
        <v>7.0405366767307749</v>
      </c>
      <c r="D385" s="6">
        <f ca="1">LN((RAND()^(-Results!$E$4))-1)</f>
        <v>10.010237121846673</v>
      </c>
      <c r="E385" s="6">
        <f ca="1">LN((RAND()^(-Results!$E$4))-1)</f>
        <v>2.9733908846724999</v>
      </c>
      <c r="F385" s="6">
        <f ca="1">LN((RAND()^(-Results!$E$4))-1)</f>
        <v>4.901402409798548</v>
      </c>
      <c r="G385" s="6">
        <f ca="1">LN((RAND()^(-Results!$E$4))-1)</f>
        <v>2.4460301410869074</v>
      </c>
      <c r="H385" s="6">
        <f t="shared" ca="1" si="31"/>
        <v>-3.1002395928646287E-2</v>
      </c>
      <c r="I385" s="10">
        <f ca="1">SUMPRODUCT(J385:O385,Results!B$12:G$12)+Results!$E$5*H385</f>
        <v>-27.245685449617611</v>
      </c>
      <c r="J385" s="10">
        <f ca="1">SUMPRODUCT($A385:$F385,Results!$B$15:$G$15)</f>
        <v>35.719984862544891</v>
      </c>
      <c r="K385" s="10">
        <f ca="1">SUMPRODUCT($A385:$F385,Results!$B$16:$G$16)</f>
        <v>3.9080765255480729</v>
      </c>
      <c r="L385" s="10">
        <f ca="1">SUMPRODUCT($A385:$F385,Results!$B$17:$G$17)</f>
        <v>-9.0856420159925619</v>
      </c>
      <c r="M385" s="10">
        <f ca="1">SUMPRODUCT($A385:$F385,Results!$B$18:$G$18)</f>
        <v>-40.216833944835471</v>
      </c>
      <c r="N385" s="10">
        <f ca="1">SUMPRODUCT($A385:$F385,Results!$B$19:$G$19)</f>
        <v>-30.298984023485623</v>
      </c>
      <c r="O385" s="10">
        <f ca="1">SUMPRODUCT($A385:$F385,Results!$B$20:$G$20)</f>
        <v>-49.024376214830582</v>
      </c>
      <c r="P385" s="10" cm="1">
        <f t="array" aca="1" ref="P385" ca="1">SUMPRODUCT(J385:O385,TRANSPOSE(BL$20:BL$25))+$AD$20-$BL$27</f>
        <v>-30.24153272939315</v>
      </c>
      <c r="Q385" s="10" cm="1">
        <f t="array" aca="1" ref="Q385" ca="1">SUMPRODUCT(J385:O385,TRANSPOSE(ES$20:ES$25))+$AD$20-$ES$27</f>
        <v>-27.366596374956359</v>
      </c>
      <c r="R385" s="10">
        <f ca="1">I385-Results!$E$5*H385</f>
        <v>-27.059671074045731</v>
      </c>
      <c r="S385" s="10" cm="1">
        <f t="array" aca="1" ref="S385" ca="1">SUMPRODUCT(J385:O385,TRANSPOSE(AR$28:AR$33))+$AD$20-$AC$26</f>
        <v>-55.482719290815375</v>
      </c>
      <c r="T385" s="10">
        <f ca="1">SUMPRODUCT(J385:O385,Results!K$9:P$9)</f>
        <v>-26.815402389251382</v>
      </c>
      <c r="U385" s="10">
        <f ca="1">SUMPRODUCT(J385:O385,Results!K$9:P$9)+$AD$20-$AC$31</f>
        <v>-26.74480707809904</v>
      </c>
      <c r="V385" s="10">
        <f t="shared" ca="1" si="44"/>
        <v>2.9958472797755391</v>
      </c>
      <c r="W385" s="10">
        <f t="shared" ca="1" si="39"/>
        <v>0.12091092533874814</v>
      </c>
      <c r="X385" s="10">
        <f t="shared" ca="1" si="40"/>
        <v>-0.1860143755718795</v>
      </c>
      <c r="Y385" s="10">
        <f t="shared" ca="1" si="41"/>
        <v>28.237033841197764</v>
      </c>
      <c r="Z385" s="10">
        <f t="shared" ca="1" si="42"/>
        <v>-0.55349519832306626</v>
      </c>
      <c r="AA385" s="10">
        <f t="shared" ca="1" si="43"/>
        <v>-0.50087837151857073</v>
      </c>
    </row>
    <row r="386" spans="1:27">
      <c r="A386" s="6">
        <f ca="1">LN((RAND()^(-Results!$E$4))-1)</f>
        <v>3.202895128833517</v>
      </c>
      <c r="B386" s="6">
        <f ca="1">LN((RAND()^(-Results!$E$4))-1)</f>
        <v>2.2053552487332935E-2</v>
      </c>
      <c r="C386" s="6">
        <f ca="1">LN((RAND()^(-Results!$E$4))-1)</f>
        <v>2.2026148885961105</v>
      </c>
      <c r="D386" s="6">
        <f ca="1">LN((RAND()^(-Results!$E$4))-1)</f>
        <v>-0.17384145598781792</v>
      </c>
      <c r="E386" s="6">
        <f ca="1">LN((RAND()^(-Results!$E$4))-1)</f>
        <v>-7.8344944504450606E-2</v>
      </c>
      <c r="F386" s="6">
        <f ca="1">LN((RAND()^(-Results!$E$4))-1)</f>
        <v>1.0294218043752703</v>
      </c>
      <c r="G386" s="6">
        <f ca="1">LN((RAND()^(-Results!$E$4))-1)</f>
        <v>2.368579767398121</v>
      </c>
      <c r="H386" s="6">
        <f t="shared" ca="1" si="31"/>
        <v>-0.10845276961743266</v>
      </c>
      <c r="I386" s="10">
        <f ca="1">SUMPRODUCT(J386:O386,Results!B$12:G$12)+Results!$E$5*H386</f>
        <v>-29.365816331646457</v>
      </c>
      <c r="J386" s="10">
        <f ca="1">SUMPRODUCT($A386:$F386,Results!$B$15:$G$15)</f>
        <v>3.1578527401575855</v>
      </c>
      <c r="K386" s="10">
        <f ca="1">SUMPRODUCT($A386:$F386,Results!$B$16:$G$16)</f>
        <v>-6.9859177041752494</v>
      </c>
      <c r="L386" s="10">
        <f ca="1">SUMPRODUCT($A386:$F386,Results!$B$17:$G$17)</f>
        <v>-0.79416253899347922</v>
      </c>
      <c r="M386" s="10">
        <f ca="1">SUMPRODUCT($A386:$F386,Results!$B$18:$G$18)</f>
        <v>-11.160493043323891</v>
      </c>
      <c r="N386" s="10">
        <f ca="1">SUMPRODUCT($A386:$F386,Results!$B$19:$G$19)</f>
        <v>0.97673031468125582</v>
      </c>
      <c r="O386" s="10">
        <f ca="1">SUMPRODUCT($A386:$F386,Results!$B$20:$G$20)</f>
        <v>-2.1750836365350175</v>
      </c>
      <c r="P386" s="10" cm="1">
        <f t="array" aca="1" ref="P386" ca="1">SUMPRODUCT(J386:O386,TRANSPOSE(BL$20:BL$25))+$AD$20-$BL$27</f>
        <v>-25.322623548240621</v>
      </c>
      <c r="Q386" s="10" cm="1">
        <f t="array" aca="1" ref="Q386" ca="1">SUMPRODUCT(J386:O386,TRANSPOSE(ES$20:ES$25))+$AD$20-$ES$27</f>
        <v>-29.088804171296616</v>
      </c>
      <c r="R386" s="10">
        <f ca="1">I386-Results!$E$5*H386</f>
        <v>-28.715099713941861</v>
      </c>
      <c r="S386" s="10" cm="1">
        <f t="array" aca="1" ref="S386" ca="1">SUMPRODUCT(J386:O386,TRANSPOSE(AR$28:AR$33))+$AD$20-$AC$26</f>
        <v>-13.585211038794235</v>
      </c>
      <c r="T386" s="10">
        <f ca="1">SUMPRODUCT(J386:O386,Results!K$9:P$9)</f>
        <v>-29.186145977103656</v>
      </c>
      <c r="U386" s="10">
        <f ca="1">SUMPRODUCT(J386:O386,Results!K$9:P$9)+$AD$20-$AC$31</f>
        <v>-29.115550665951314</v>
      </c>
      <c r="V386" s="10">
        <f t="shared" ca="1" si="44"/>
        <v>-4.0431927834058357</v>
      </c>
      <c r="W386" s="10">
        <f t="shared" ca="1" si="39"/>
        <v>-0.277012160349841</v>
      </c>
      <c r="X386" s="10">
        <f t="shared" ca="1" si="40"/>
        <v>-0.65071661770459599</v>
      </c>
      <c r="Y386" s="10">
        <f t="shared" ca="1" si="41"/>
        <v>-15.780605292852222</v>
      </c>
      <c r="Z386" s="10">
        <f t="shared" ca="1" si="42"/>
        <v>-2.6736260803519123</v>
      </c>
      <c r="AA386" s="10">
        <f t="shared" ca="1" si="43"/>
        <v>-0.2502656656951423</v>
      </c>
    </row>
    <row r="387" spans="1:27">
      <c r="A387" s="6">
        <f ca="1">LN((RAND()^(-Results!$E$4))-1)</f>
        <v>4.5639608786979577</v>
      </c>
      <c r="B387" s="6">
        <f ca="1">LN((RAND()^(-Results!$E$4))-1)</f>
        <v>0.1666439333335078</v>
      </c>
      <c r="C387" s="6">
        <f ca="1">LN((RAND()^(-Results!$E$4))-1)</f>
        <v>3.265805692929169</v>
      </c>
      <c r="D387" s="6">
        <f ca="1">LN((RAND()^(-Results!$E$4))-1)</f>
        <v>2.238857295234157</v>
      </c>
      <c r="E387" s="6">
        <f ca="1">LN((RAND()^(-Results!$E$4))-1)</f>
        <v>-0.13934565793995127</v>
      </c>
      <c r="F387" s="6">
        <f ca="1">LN((RAND()^(-Results!$E$4))-1)</f>
        <v>1.0995985939946649</v>
      </c>
      <c r="G387" s="6">
        <f ca="1">LN((RAND()^(-Results!$E$4))-1)</f>
        <v>4.2624023028411733</v>
      </c>
      <c r="H387" s="6">
        <f t="shared" ca="1" si="31"/>
        <v>1.7853697658256196</v>
      </c>
      <c r="I387" s="10">
        <f ca="1">SUMPRODUCT(J387:O387,Results!B$12:G$12)+Results!$E$5*H387</f>
        <v>-19.506399286061281</v>
      </c>
      <c r="J387" s="10">
        <f ca="1">SUMPRODUCT($A387:$F387,Results!$B$15:$G$15)</f>
        <v>6.0136557192032392</v>
      </c>
      <c r="K387" s="10">
        <f ca="1">SUMPRODUCT($A387:$F387,Results!$B$16:$G$16)</f>
        <v>-7.6679723973816003</v>
      </c>
      <c r="L387" s="10">
        <f ca="1">SUMPRODUCT($A387:$F387,Results!$B$17:$G$17)</f>
        <v>0.29610344225743512</v>
      </c>
      <c r="M387" s="10">
        <f ca="1">SUMPRODUCT($A387:$F387,Results!$B$18:$G$18)</f>
        <v>-15.901254703247355</v>
      </c>
      <c r="N387" s="10">
        <f ca="1">SUMPRODUCT($A387:$F387,Results!$B$19:$G$19)</f>
        <v>-4.6761077725876392</v>
      </c>
      <c r="O387" s="10">
        <f ca="1">SUMPRODUCT($A387:$F387,Results!$B$20:$G$20)</f>
        <v>-8.6244443765619145</v>
      </c>
      <c r="P387" s="10" cm="1">
        <f t="array" aca="1" ref="P387" ca="1">SUMPRODUCT(J387:O387,TRANSPOSE(BL$20:BL$25))+$AD$20-$BL$27</f>
        <v>-25.350939889857266</v>
      </c>
      <c r="Q387" s="10" cm="1">
        <f t="array" aca="1" ref="Q387" ca="1">SUMPRODUCT(J387:O387,TRANSPOSE(ES$20:ES$25))+$AD$20-$ES$27</f>
        <v>-29.636190032353014</v>
      </c>
      <c r="R387" s="10">
        <f ca="1">I387-Results!$E$5*H387</f>
        <v>-30.218617881015</v>
      </c>
      <c r="S387" s="10" cm="1">
        <f t="array" aca="1" ref="S387" ca="1">SUMPRODUCT(J387:O387,TRANSPOSE(AR$28:AR$33))+$AD$20-$AC$26</f>
        <v>-16.662704107659586</v>
      </c>
      <c r="T387" s="10">
        <f ca="1">SUMPRODUCT(J387:O387,Results!K$9:P$9)</f>
        <v>-30.092025507523328</v>
      </c>
      <c r="U387" s="10">
        <f ca="1">SUMPRODUCT(J387:O387,Results!K$9:P$9)+$AD$20-$AC$31</f>
        <v>-30.021430196370989</v>
      </c>
      <c r="V387" s="10">
        <f t="shared" ca="1" si="44"/>
        <v>5.8445406037959842</v>
      </c>
      <c r="W387" s="10">
        <f t="shared" ref="W387:W450" ca="1" si="45">I387-Q387</f>
        <v>10.129790746291732</v>
      </c>
      <c r="X387" s="10">
        <f t="shared" ref="X387:X450" ca="1" si="46">I387-R387</f>
        <v>10.712218594953718</v>
      </c>
      <c r="Y387" s="10">
        <f t="shared" ref="Y387:Y450" ca="1" si="47">I387-S387</f>
        <v>-2.8436951784016955</v>
      </c>
      <c r="Z387" s="10">
        <f t="shared" ref="Z387:Z450" ca="1" si="48">I387-$AD$20</f>
        <v>7.185790965233263</v>
      </c>
      <c r="AA387" s="10">
        <f t="shared" ref="AA387:AA450" ca="1" si="49">I387-U387</f>
        <v>10.515030910309708</v>
      </c>
    </row>
    <row r="388" spans="1:27">
      <c r="A388" s="6">
        <f ca="1">LN((RAND()^(-Results!$E$4))-1)</f>
        <v>1.6706580678375076</v>
      </c>
      <c r="B388" s="6">
        <f ca="1">LN((RAND()^(-Results!$E$4))-1)</f>
        <v>0.90953371981858622</v>
      </c>
      <c r="C388" s="6">
        <f ca="1">LN((RAND()^(-Results!$E$4))-1)</f>
        <v>4.5171489181329321</v>
      </c>
      <c r="D388" s="6">
        <f ca="1">LN((RAND()^(-Results!$E$4))-1)</f>
        <v>4.0475870818965012</v>
      </c>
      <c r="E388" s="6">
        <f ca="1">LN((RAND()^(-Results!$E$4))-1)</f>
        <v>-1.378896749783147</v>
      </c>
      <c r="F388" s="6">
        <f ca="1">LN((RAND()^(-Results!$E$4))-1)</f>
        <v>1.5093840708446158</v>
      </c>
      <c r="G388" s="6">
        <f ca="1">LN((RAND()^(-Results!$E$4))-1)</f>
        <v>2.4188667490784752</v>
      </c>
      <c r="H388" s="6">
        <f t="shared" ca="1" si="31"/>
        <v>-5.8165787937078495E-2</v>
      </c>
      <c r="I388" s="10">
        <f ca="1">SUMPRODUCT(J388:O388,Results!B$12:G$12)+Results!$E$5*H388</f>
        <v>-24.812739334449972</v>
      </c>
      <c r="J388" s="10">
        <f ca="1">SUMPRODUCT($A388:$F388,Results!$B$15:$G$15)</f>
        <v>15.231779160462747</v>
      </c>
      <c r="K388" s="10">
        <f ca="1">SUMPRODUCT($A388:$F388,Results!$B$16:$G$16)</f>
        <v>-0.34126094133178353</v>
      </c>
      <c r="L388" s="10">
        <f ca="1">SUMPRODUCT($A388:$F388,Results!$B$17:$G$17)</f>
        <v>-4.5714045499245231</v>
      </c>
      <c r="M388" s="10">
        <f ca="1">SUMPRODUCT($A388:$F388,Results!$B$18:$G$18)</f>
        <v>-25.624302770206889</v>
      </c>
      <c r="N388" s="10">
        <f ca="1">SUMPRODUCT($A388:$F388,Results!$B$19:$G$19)</f>
        <v>-14.624854093722512</v>
      </c>
      <c r="O388" s="10">
        <f ca="1">SUMPRODUCT($A388:$F388,Results!$B$20:$G$20)</f>
        <v>-16.41346054636557</v>
      </c>
      <c r="P388" s="10" cm="1">
        <f t="array" aca="1" ref="P388" ca="1">SUMPRODUCT(J388:O388,TRANSPOSE(BL$20:BL$25))+$AD$20-$BL$27</f>
        <v>-24.98797228780284</v>
      </c>
      <c r="Q388" s="10" cm="1">
        <f t="array" aca="1" ref="Q388" ca="1">SUMPRODUCT(J388:O388,TRANSPOSE(ES$20:ES$25))+$AD$20-$ES$27</f>
        <v>-26.322390549065872</v>
      </c>
      <c r="R388" s="10">
        <f ca="1">I388-Results!$E$5*H388</f>
        <v>-24.4637446068275</v>
      </c>
      <c r="S388" s="10" cm="1">
        <f t="array" aca="1" ref="S388" ca="1">SUMPRODUCT(J388:O388,TRANSPOSE(AR$28:AR$33))+$AD$20-$AC$26</f>
        <v>-28.972083379871648</v>
      </c>
      <c r="T388" s="10">
        <f ca="1">SUMPRODUCT(J388:O388,Results!K$9:P$9)</f>
        <v>-24.875669371504028</v>
      </c>
      <c r="U388" s="10">
        <f ca="1">SUMPRODUCT(J388:O388,Results!K$9:P$9)+$AD$20-$AC$31</f>
        <v>-24.805074060351689</v>
      </c>
      <c r="V388" s="10">
        <f t="shared" ca="1" si="44"/>
        <v>0.17523295335286804</v>
      </c>
      <c r="W388" s="10">
        <f t="shared" ca="1" si="45"/>
        <v>1.5096512146159</v>
      </c>
      <c r="X388" s="10">
        <f t="shared" ca="1" si="46"/>
        <v>-0.34899472762247186</v>
      </c>
      <c r="Y388" s="10">
        <f t="shared" ca="1" si="47"/>
        <v>4.1593440454216761</v>
      </c>
      <c r="Z388" s="10">
        <f t="shared" ca="1" si="48"/>
        <v>1.8794509168445721</v>
      </c>
      <c r="AA388" s="10">
        <f t="shared" ca="1" si="49"/>
        <v>-7.6652740982829926E-3</v>
      </c>
    </row>
    <row r="389" spans="1:27">
      <c r="A389" s="6">
        <f ca="1">LN((RAND()^(-Results!$E$4))-1)</f>
        <v>3.8853559548848255</v>
      </c>
      <c r="B389" s="6">
        <f ca="1">LN((RAND()^(-Results!$E$4))-1)</f>
        <v>3.1642031909686241</v>
      </c>
      <c r="C389" s="6">
        <f ca="1">LN((RAND()^(-Results!$E$4))-1)</f>
        <v>3.4279491696877904</v>
      </c>
      <c r="D389" s="6">
        <f ca="1">LN((RAND()^(-Results!$E$4))-1)</f>
        <v>5.387778181957529</v>
      </c>
      <c r="E389" s="6">
        <f ca="1">LN((RAND()^(-Results!$E$4))-1)</f>
        <v>2.2441515676378638</v>
      </c>
      <c r="F389" s="6">
        <f ca="1">LN((RAND()^(-Results!$E$4))-1)</f>
        <v>0.70835408516565668</v>
      </c>
      <c r="G389" s="6">
        <f ca="1">LN((RAND()^(-Results!$E$4))-1)</f>
        <v>2.7785692784433782</v>
      </c>
      <c r="H389" s="6">
        <f t="shared" ca="1" si="31"/>
        <v>0.3015367414278245</v>
      </c>
      <c r="I389" s="10">
        <f ca="1">SUMPRODUCT(J389:O389,Results!B$12:G$12)+Results!$E$5*H389</f>
        <v>-10.410751870298657</v>
      </c>
      <c r="J389" s="10">
        <f ca="1">SUMPRODUCT($A389:$F389,Results!$B$15:$G$15)</f>
        <v>4.705252567885708</v>
      </c>
      <c r="K389" s="10">
        <f ca="1">SUMPRODUCT($A389:$F389,Results!$B$16:$G$16)</f>
        <v>-6.9191140993329743</v>
      </c>
      <c r="L389" s="10">
        <f ca="1">SUMPRODUCT($A389:$F389,Results!$B$17:$G$17)</f>
        <v>0.44877658170915702</v>
      </c>
      <c r="M389" s="10">
        <f ca="1">SUMPRODUCT($A389:$F389,Results!$B$18:$G$18)</f>
        <v>-18.792389099503851</v>
      </c>
      <c r="N389" s="10">
        <f ca="1">SUMPRODUCT($A389:$F389,Results!$B$19:$G$19)</f>
        <v>-12.938012094245542</v>
      </c>
      <c r="O389" s="10">
        <f ca="1">SUMPRODUCT($A389:$F389,Results!$B$20:$G$20)</f>
        <v>-24.241466927826124</v>
      </c>
      <c r="P389" s="10" cm="1">
        <f t="array" aca="1" ref="P389" ca="1">SUMPRODUCT(J389:O389,TRANSPOSE(BL$20:BL$25))+$AD$20-$BL$27</f>
        <v>-11.251857850786827</v>
      </c>
      <c r="Q389" s="10" cm="1">
        <f t="array" aca="1" ref="Q389" ca="1">SUMPRODUCT(J389:O389,TRANSPOSE(ES$20:ES$25))+$AD$20-$ES$27</f>
        <v>-10.528596534739137</v>
      </c>
      <c r="R389" s="10">
        <f ca="1">I389-Results!$E$5*H389</f>
        <v>-12.219972318865604</v>
      </c>
      <c r="S389" s="10" cm="1">
        <f t="array" aca="1" ref="S389" ca="1">SUMPRODUCT(J389:O389,TRANSPOSE(AR$28:AR$33))+$AD$20-$AC$26</f>
        <v>-17.812728970303361</v>
      </c>
      <c r="T389" s="10">
        <f ca="1">SUMPRODUCT(J389:O389,Results!K$9:P$9)</f>
        <v>-11.256523621474235</v>
      </c>
      <c r="U389" s="10">
        <f ca="1">SUMPRODUCT(J389:O389,Results!K$9:P$9)+$AD$20-$AC$31</f>
        <v>-11.185928310321895</v>
      </c>
      <c r="V389" s="10">
        <f t="shared" ca="1" si="44"/>
        <v>0.84110598048816954</v>
      </c>
      <c r="W389" s="10">
        <f t="shared" ca="1" si="45"/>
        <v>0.11784466444047936</v>
      </c>
      <c r="X389" s="10">
        <f t="shared" ca="1" si="46"/>
        <v>1.809220448566947</v>
      </c>
      <c r="Y389" s="10">
        <f t="shared" ca="1" si="47"/>
        <v>7.4019771000047037</v>
      </c>
      <c r="Z389" s="10">
        <f t="shared" ca="1" si="48"/>
        <v>16.281438380995887</v>
      </c>
      <c r="AA389" s="10">
        <f t="shared" ca="1" si="49"/>
        <v>0.77517644002323749</v>
      </c>
    </row>
    <row r="390" spans="1:27">
      <c r="A390" s="6">
        <f ca="1">LN((RAND()^(-Results!$E$4))-1)</f>
        <v>5.7151871113951183</v>
      </c>
      <c r="B390" s="6">
        <f ca="1">LN((RAND()^(-Results!$E$4))-1)</f>
        <v>1.1879604662030903</v>
      </c>
      <c r="C390" s="6">
        <f ca="1">LN((RAND()^(-Results!$E$4))-1)</f>
        <v>1.2488503415267382</v>
      </c>
      <c r="D390" s="6">
        <f ca="1">LN((RAND()^(-Results!$E$4))-1)</f>
        <v>2.7662422011762482</v>
      </c>
      <c r="E390" s="6">
        <f ca="1">LN((RAND()^(-Results!$E$4))-1)</f>
        <v>-0.72323387117242754</v>
      </c>
      <c r="F390" s="6">
        <f ca="1">LN((RAND()^(-Results!$E$4))-1)</f>
        <v>6.3520040591305467</v>
      </c>
      <c r="G390" s="6">
        <f ca="1">LN((RAND()^(-Results!$E$4))-1)</f>
        <v>9.0982018823298834</v>
      </c>
      <c r="H390" s="6">
        <f t="shared" ca="1" si="31"/>
        <v>6.6211693453143301</v>
      </c>
      <c r="I390" s="10">
        <f ca="1">SUMPRODUCT(J390:O390,Results!B$12:G$12)+Results!$E$5*H390</f>
        <v>-16.11020567510073</v>
      </c>
      <c r="J390" s="10">
        <f ca="1">SUMPRODUCT($A390:$F390,Results!$B$15:$G$15)</f>
        <v>17.622316983630913</v>
      </c>
      <c r="K390" s="10">
        <f ca="1">SUMPRODUCT($A390:$F390,Results!$B$16:$G$16)</f>
        <v>-19.409322682579305</v>
      </c>
      <c r="L390" s="10">
        <f ca="1">SUMPRODUCT($A390:$F390,Results!$B$17:$G$17)</f>
        <v>-1.9769915956453534</v>
      </c>
      <c r="M390" s="10">
        <f ca="1">SUMPRODUCT($A390:$F390,Results!$B$18:$G$18)</f>
        <v>-17.898690476945831</v>
      </c>
      <c r="N390" s="10">
        <f ca="1">SUMPRODUCT($A390:$F390,Results!$B$19:$G$19)</f>
        <v>-0.95403523588336281</v>
      </c>
      <c r="O390" s="10">
        <f ca="1">SUMPRODUCT($A390:$F390,Results!$B$20:$G$20)</f>
        <v>-25.84998462841568</v>
      </c>
      <c r="P390" s="10" cm="1">
        <f t="array" aca="1" ref="P390" ca="1">SUMPRODUCT(J390:O390,TRANSPOSE(BL$20:BL$25))+$AD$20-$BL$27</f>
        <v>-52.797322922628034</v>
      </c>
      <c r="Q390" s="10" cm="1">
        <f t="array" aca="1" ref="Q390" ca="1">SUMPRODUCT(J390:O390,TRANSPOSE(ES$20:ES$25))+$AD$20-$ES$27</f>
        <v>-57.219080482454928</v>
      </c>
      <c r="R390" s="10">
        <f ca="1">I390-Results!$E$5*H390</f>
        <v>-55.837221746986714</v>
      </c>
      <c r="S390" s="10" cm="1">
        <f t="array" aca="1" ref="S390" ca="1">SUMPRODUCT(J390:O390,TRANSPOSE(AR$28:AR$33))+$AD$20-$AC$26</f>
        <v>-39.160383727319264</v>
      </c>
      <c r="T390" s="10">
        <f ca="1">SUMPRODUCT(J390:O390,Results!K$9:P$9)</f>
        <v>-54.870961638179516</v>
      </c>
      <c r="U390" s="10">
        <f ca="1">SUMPRODUCT(J390:O390,Results!K$9:P$9)+$AD$20-$AC$31</f>
        <v>-54.800366327027177</v>
      </c>
      <c r="V390" s="10">
        <f t="shared" ca="1" si="44"/>
        <v>36.687117247527304</v>
      </c>
      <c r="W390" s="10">
        <f t="shared" ca="1" si="45"/>
        <v>41.108874807354198</v>
      </c>
      <c r="X390" s="10">
        <f t="shared" ca="1" si="46"/>
        <v>39.727016071885984</v>
      </c>
      <c r="Y390" s="10">
        <f t="shared" ca="1" si="47"/>
        <v>23.050178052218534</v>
      </c>
      <c r="Z390" s="10">
        <f t="shared" ca="1" si="48"/>
        <v>10.581984576193815</v>
      </c>
      <c r="AA390" s="10">
        <f t="shared" ca="1" si="49"/>
        <v>38.690160651926448</v>
      </c>
    </row>
    <row r="391" spans="1:27">
      <c r="A391" s="6">
        <f ca="1">LN((RAND()^(-Results!$E$4))-1)</f>
        <v>4.7406564496636356</v>
      </c>
      <c r="B391" s="6">
        <f ca="1">LN((RAND()^(-Results!$E$4))-1)</f>
        <v>-1.062330053323044</v>
      </c>
      <c r="C391" s="6">
        <f ca="1">LN((RAND()^(-Results!$E$4))-1)</f>
        <v>12.689897562494263</v>
      </c>
      <c r="D391" s="6">
        <f ca="1">LN((RAND()^(-Results!$E$4))-1)</f>
        <v>0.19146845267916768</v>
      </c>
      <c r="E391" s="6">
        <f ca="1">LN((RAND()^(-Results!$E$4))-1)</f>
        <v>-1.1534746699997058</v>
      </c>
      <c r="F391" s="6">
        <f ca="1">LN((RAND()^(-Results!$E$4))-1)</f>
        <v>1.8790656014455844</v>
      </c>
      <c r="G391" s="6">
        <f ca="1">LN((RAND()^(-Results!$E$4))-1)</f>
        <v>0.8930449586977014</v>
      </c>
      <c r="H391" s="6">
        <f t="shared" ca="1" si="31"/>
        <v>-1.5839875783178523</v>
      </c>
      <c r="I391" s="10">
        <f ca="1">SUMPRODUCT(J391:O391,Results!B$12:G$12)+Results!$E$5*H391</f>
        <v>-100.96224048076017</v>
      </c>
      <c r="J391" s="10">
        <f ca="1">SUMPRODUCT($A391:$F391,Results!$B$15:$G$15)</f>
        <v>26.474899640724665</v>
      </c>
      <c r="K391" s="10">
        <f ca="1">SUMPRODUCT($A391:$F391,Results!$B$16:$G$16)</f>
        <v>-0.98898266229326959</v>
      </c>
      <c r="L391" s="10">
        <f ca="1">SUMPRODUCT($A391:$F391,Results!$B$17:$G$17)</f>
        <v>-12.787885349607425</v>
      </c>
      <c r="M391" s="10">
        <f ca="1">SUMPRODUCT($A391:$F391,Results!$B$18:$G$18)</f>
        <v>-58.186002233670237</v>
      </c>
      <c r="N391" s="10">
        <f ca="1">SUMPRODUCT($A391:$F391,Results!$B$19:$G$19)</f>
        <v>-12.626963011410092</v>
      </c>
      <c r="O391" s="10">
        <f ca="1">SUMPRODUCT($A391:$F391,Results!$B$20:$G$20)</f>
        <v>-4.1897049721176387</v>
      </c>
      <c r="P391" s="10" cm="1">
        <f t="array" aca="1" ref="P391" ca="1">SUMPRODUCT(J391:O391,TRANSPOSE(BL$20:BL$25))+$AD$20-$BL$27</f>
        <v>-82.070679462395333</v>
      </c>
      <c r="Q391" s="10" cm="1">
        <f t="array" aca="1" ref="Q391" ca="1">SUMPRODUCT(J391:O391,TRANSPOSE(ES$20:ES$25))+$AD$20-$ES$27</f>
        <v>-93.397436908056648</v>
      </c>
      <c r="R391" s="10">
        <f ca="1">I391-Results!$E$5*H391</f>
        <v>-91.458315010853056</v>
      </c>
      <c r="S391" s="10" cm="1">
        <f t="array" aca="1" ref="S391" ca="1">SUMPRODUCT(J391:O391,TRANSPOSE(AR$28:AR$33))+$AD$20-$AC$26</f>
        <v>-63.999762660453506</v>
      </c>
      <c r="T391" s="10">
        <f ca="1">SUMPRODUCT(J391:O391,Results!K$9:P$9)</f>
        <v>-95.881500022527206</v>
      </c>
      <c r="U391" s="10">
        <f ca="1">SUMPRODUCT(J391:O391,Results!K$9:P$9)+$AD$20-$AC$31</f>
        <v>-95.810904711374874</v>
      </c>
      <c r="V391" s="10">
        <f t="shared" ca="1" si="44"/>
        <v>-18.89156101836484</v>
      </c>
      <c r="W391" s="10">
        <f t="shared" ca="1" si="45"/>
        <v>-7.564803572703525</v>
      </c>
      <c r="X391" s="10">
        <f t="shared" ca="1" si="46"/>
        <v>-9.5039254699071165</v>
      </c>
      <c r="Y391" s="10">
        <f t="shared" ca="1" si="47"/>
        <v>-36.962477820306667</v>
      </c>
      <c r="Z391" s="10">
        <f t="shared" ca="1" si="48"/>
        <v>-74.270050229465625</v>
      </c>
      <c r="AA391" s="10">
        <f t="shared" ca="1" si="49"/>
        <v>-5.1513357693852981</v>
      </c>
    </row>
    <row r="392" spans="1:27">
      <c r="A392" s="6">
        <f ca="1">LN((RAND()^(-Results!$E$4))-1)</f>
        <v>4.815215918370364</v>
      </c>
      <c r="B392" s="6">
        <f ca="1">LN((RAND()^(-Results!$E$4))-1)</f>
        <v>6.1945974893853499</v>
      </c>
      <c r="C392" s="6">
        <f ca="1">LN((RAND()^(-Results!$E$4))-1)</f>
        <v>1.3552588291018199</v>
      </c>
      <c r="D392" s="6">
        <f ca="1">LN((RAND()^(-Results!$E$4))-1)</f>
        <v>1.8193622056339538</v>
      </c>
      <c r="E392" s="6">
        <f ca="1">LN((RAND()^(-Results!$E$4))-1)</f>
        <v>2.1788739464143982</v>
      </c>
      <c r="F392" s="6">
        <f ca="1">LN((RAND()^(-Results!$E$4))-1)</f>
        <v>5.0199013793078011</v>
      </c>
      <c r="G392" s="6">
        <f ca="1">LN((RAND()^(-Results!$E$4))-1)</f>
        <v>2.850697918726957</v>
      </c>
      <c r="H392" s="6">
        <f t="shared" ca="1" si="31"/>
        <v>0.37366538171140329</v>
      </c>
      <c r="I392" s="10">
        <f ca="1">SUMPRODUCT(J392:O392,Results!B$12:G$12)+Results!$E$5*H392</f>
        <v>-43.011542706989708</v>
      </c>
      <c r="J392" s="10">
        <f ca="1">SUMPRODUCT($A392:$F392,Results!$B$15:$G$15)</f>
        <v>6.2369639429357395</v>
      </c>
      <c r="K392" s="10">
        <f ca="1">SUMPRODUCT($A392:$F392,Results!$B$16:$G$16)</f>
        <v>-23.25872163297538</v>
      </c>
      <c r="L392" s="10">
        <f ca="1">SUMPRODUCT($A392:$F392,Results!$B$17:$G$17)</f>
        <v>-4.3515247390921026</v>
      </c>
      <c r="M392" s="10">
        <f ca="1">SUMPRODUCT($A392:$F392,Results!$B$18:$G$18)</f>
        <v>-23.209200729669025</v>
      </c>
      <c r="N392" s="10">
        <f ca="1">SUMPRODUCT($A392:$F392,Results!$B$19:$G$19)</f>
        <v>-1.0947117900233914</v>
      </c>
      <c r="O392" s="10">
        <f ca="1">SUMPRODUCT($A392:$F392,Results!$B$20:$G$20)</f>
        <v>-34.029458817918027</v>
      </c>
      <c r="P392" s="10" cm="1">
        <f t="array" aca="1" ref="P392" ca="1">SUMPRODUCT(J392:O392,TRANSPOSE(BL$20:BL$25))+$AD$20-$BL$27</f>
        <v>-48.22133236089099</v>
      </c>
      <c r="Q392" s="10" cm="1">
        <f t="array" aca="1" ref="Q392" ca="1">SUMPRODUCT(J392:O392,TRANSPOSE(ES$20:ES$25))+$AD$20-$ES$27</f>
        <v>-46.91390037166137</v>
      </c>
      <c r="R392" s="10">
        <f ca="1">I392-Results!$E$5*H392</f>
        <v>-45.253534997258129</v>
      </c>
      <c r="S392" s="10" cm="1">
        <f t="array" aca="1" ref="S392" ca="1">SUMPRODUCT(J392:O392,TRANSPOSE(AR$28:AR$33))+$AD$20-$AC$26</f>
        <v>-42.605856817931674</v>
      </c>
      <c r="T392" s="10">
        <f ca="1">SUMPRODUCT(J392:O392,Results!K$9:P$9)</f>
        <v>-44.909656061526142</v>
      </c>
      <c r="U392" s="10">
        <f ca="1">SUMPRODUCT(J392:O392,Results!K$9:P$9)+$AD$20-$AC$31</f>
        <v>-44.839060750373804</v>
      </c>
      <c r="V392" s="10">
        <f t="shared" ca="1" si="44"/>
        <v>5.2097896539012822</v>
      </c>
      <c r="W392" s="10">
        <f t="shared" ca="1" si="45"/>
        <v>3.902357664671662</v>
      </c>
      <c r="X392" s="10">
        <f t="shared" ca="1" si="46"/>
        <v>2.2419922902684206</v>
      </c>
      <c r="Y392" s="10">
        <f t="shared" ca="1" si="47"/>
        <v>-0.40568588905803438</v>
      </c>
      <c r="Z392" s="10">
        <f t="shared" ca="1" si="48"/>
        <v>-16.319352455695164</v>
      </c>
      <c r="AA392" s="10">
        <f t="shared" ca="1" si="49"/>
        <v>1.8275180433840958</v>
      </c>
    </row>
    <row r="393" spans="1:27">
      <c r="A393" s="6">
        <f ca="1">LN((RAND()^(-Results!$E$4))-1)</f>
        <v>5.2268786837449488</v>
      </c>
      <c r="B393" s="6">
        <f ca="1">LN((RAND()^(-Results!$E$4))-1)</f>
        <v>1.4622817973785653</v>
      </c>
      <c r="C393" s="6">
        <f ca="1">LN((RAND()^(-Results!$E$4))-1)</f>
        <v>4.1246638882591906</v>
      </c>
      <c r="D393" s="6">
        <f ca="1">LN((RAND()^(-Results!$E$4))-1)</f>
        <v>2.3059433618195935</v>
      </c>
      <c r="E393" s="6">
        <f ca="1">LN((RAND()^(-Results!$E$4))-1)</f>
        <v>1.4070176787821609</v>
      </c>
      <c r="F393" s="6">
        <f ca="1">LN((RAND()^(-Results!$E$4))-1)</f>
        <v>3.1330793484801731</v>
      </c>
      <c r="G393" s="6">
        <f ca="1">LN((RAND()^(-Results!$E$4))-1)</f>
        <v>2.3711256220586225</v>
      </c>
      <c r="H393" s="6">
        <f t="shared" ca="1" si="31"/>
        <v>-0.10590691495693116</v>
      </c>
      <c r="I393" s="10">
        <f ca="1">SUMPRODUCT(J393:O393,Results!B$12:G$12)+Results!$E$5*H393</f>
        <v>-48.177641643362996</v>
      </c>
      <c r="J393" s="10">
        <f ca="1">SUMPRODUCT($A393:$F393,Results!$B$15:$G$15)</f>
        <v>11.511660070843583</v>
      </c>
      <c r="K393" s="10">
        <f ca="1">SUMPRODUCT($A393:$F393,Results!$B$16:$G$16)</f>
        <v>-12.331999306454733</v>
      </c>
      <c r="L393" s="10">
        <f ca="1">SUMPRODUCT($A393:$F393,Results!$B$17:$G$17)</f>
        <v>-2.3738256638310657</v>
      </c>
      <c r="M393" s="10">
        <f ca="1">SUMPRODUCT($A393:$F393,Results!$B$18:$G$18)</f>
        <v>-23.429588161617048</v>
      </c>
      <c r="N393" s="10">
        <f ca="1">SUMPRODUCT($A393:$F393,Results!$B$19:$G$19)</f>
        <v>-4.2658446575147426</v>
      </c>
      <c r="O393" s="10">
        <f ca="1">SUMPRODUCT($A393:$F393,Results!$B$20:$G$20)</f>
        <v>-18.407412872968806</v>
      </c>
      <c r="P393" s="10" cm="1">
        <f t="array" aca="1" ref="P393" ca="1">SUMPRODUCT(J393:O393,TRANSPOSE(BL$20:BL$25))+$AD$20-$BL$27</f>
        <v>-42.705678786257259</v>
      </c>
      <c r="Q393" s="10" cm="1">
        <f t="array" aca="1" ref="Q393" ca="1">SUMPRODUCT(J393:O393,TRANSPOSE(ES$20:ES$25))+$AD$20-$ES$27</f>
        <v>-46.99937920135018</v>
      </c>
      <c r="R393" s="10">
        <f ca="1">I393-Results!$E$5*H393</f>
        <v>-47.542200153621408</v>
      </c>
      <c r="S393" s="10" cm="1">
        <f t="array" aca="1" ref="S393" ca="1">SUMPRODUCT(J393:O393,TRANSPOSE(AR$28:AR$33))+$AD$20-$AC$26</f>
        <v>-32.706592664742168</v>
      </c>
      <c r="T393" s="10">
        <f ca="1">SUMPRODUCT(J393:O393,Results!K$9:P$9)</f>
        <v>-47.734113783554569</v>
      </c>
      <c r="U393" s="10">
        <f ca="1">SUMPRODUCT(J393:O393,Results!K$9:P$9)+$AD$20-$AC$31</f>
        <v>-47.663518472402231</v>
      </c>
      <c r="V393" s="10">
        <f t="shared" ca="1" si="44"/>
        <v>-5.471962857105737</v>
      </c>
      <c r="W393" s="10">
        <f t="shared" ca="1" si="45"/>
        <v>-1.1782624420128158</v>
      </c>
      <c r="X393" s="10">
        <f t="shared" ca="1" si="46"/>
        <v>-0.63544148974158787</v>
      </c>
      <c r="Y393" s="10">
        <f t="shared" ca="1" si="47"/>
        <v>-15.471048978620829</v>
      </c>
      <c r="Z393" s="10">
        <f t="shared" ca="1" si="48"/>
        <v>-21.485451392068452</v>
      </c>
      <c r="AA393" s="10">
        <f t="shared" ca="1" si="49"/>
        <v>-0.51412317096076521</v>
      </c>
    </row>
    <row r="394" spans="1:27">
      <c r="A394" s="6">
        <f ca="1">LN((RAND()^(-Results!$E$4))-1)</f>
        <v>8.31612716357197</v>
      </c>
      <c r="B394" s="6">
        <f ca="1">LN((RAND()^(-Results!$E$4))-1)</f>
        <v>0.15395171762958856</v>
      </c>
      <c r="C394" s="6">
        <f ca="1">LN((RAND()^(-Results!$E$4))-1)</f>
        <v>2.7376822708822046</v>
      </c>
      <c r="D394" s="6">
        <f ca="1">LN((RAND()^(-Results!$E$4))-1)</f>
        <v>1.5862661912086746</v>
      </c>
      <c r="E394" s="6">
        <f ca="1">LN((RAND()^(-Results!$E$4))-1)</f>
        <v>1.4515741379145033</v>
      </c>
      <c r="F394" s="6">
        <f ca="1">LN((RAND()^(-Results!$E$4))-1)</f>
        <v>3.228185499652223</v>
      </c>
      <c r="G394" s="6">
        <f ca="1">LN((RAND()^(-Results!$E$4))-1)</f>
        <v>4.5661039499978049</v>
      </c>
      <c r="H394" s="6">
        <f t="shared" ca="1" si="31"/>
        <v>2.0890714129822512</v>
      </c>
      <c r="I394" s="10">
        <f ca="1">SUMPRODUCT(J394:O394,Results!B$12:G$12)+Results!$E$5*H394</f>
        <v>-41.304556650073195</v>
      </c>
      <c r="J394" s="10">
        <f ca="1">SUMPRODUCT($A394:$F394,Results!$B$15:$G$15)</f>
        <v>5.7479633818349054</v>
      </c>
      <c r="K394" s="10">
        <f ca="1">SUMPRODUCT($A394:$F394,Results!$B$16:$G$16)</f>
        <v>-19.409858847574395</v>
      </c>
      <c r="L394" s="10">
        <f ca="1">SUMPRODUCT($A394:$F394,Results!$B$17:$G$17)</f>
        <v>2.8161225739388853</v>
      </c>
      <c r="M394" s="10">
        <f ca="1">SUMPRODUCT($A394:$F394,Results!$B$18:$G$18)</f>
        <v>-14.180316938418038</v>
      </c>
      <c r="N394" s="10">
        <f ca="1">SUMPRODUCT($A394:$F394,Results!$B$19:$G$19)</f>
        <v>3.2747806136092494</v>
      </c>
      <c r="O394" s="10">
        <f ca="1">SUMPRODUCT($A394:$F394,Results!$B$20:$G$20)</f>
        <v>-12.622262810385834</v>
      </c>
      <c r="P394" s="10" cm="1">
        <f t="array" aca="1" ref="P394" ca="1">SUMPRODUCT(J394:O394,TRANSPOSE(BL$20:BL$25))+$AD$20-$BL$27</f>
        <v>-43.589499468552312</v>
      </c>
      <c r="Q394" s="10" cm="1">
        <f t="array" aca="1" ref="Q394" ca="1">SUMPRODUCT(J394:O394,TRANSPOSE(ES$20:ES$25))+$AD$20-$ES$27</f>
        <v>-51.287407748346993</v>
      </c>
      <c r="R394" s="10">
        <f ca="1">I394-Results!$E$5*H394</f>
        <v>-53.838985127966701</v>
      </c>
      <c r="S394" s="10" cm="1">
        <f t="array" aca="1" ref="S394" ca="1">SUMPRODUCT(J394:O394,TRANSPOSE(AR$28:AR$33))+$AD$20-$AC$26</f>
        <v>-21.879627561652448</v>
      </c>
      <c r="T394" s="10">
        <f ca="1">SUMPRODUCT(J394:O394,Results!K$9:P$9)</f>
        <v>-53.088872723827791</v>
      </c>
      <c r="U394" s="10">
        <f ca="1">SUMPRODUCT(J394:O394,Results!K$9:P$9)+$AD$20-$AC$31</f>
        <v>-53.018277412675459</v>
      </c>
      <c r="V394" s="10">
        <f t="shared" ca="1" si="44"/>
        <v>2.2849428184791165</v>
      </c>
      <c r="W394" s="10">
        <f t="shared" ca="1" si="45"/>
        <v>9.9828510982737981</v>
      </c>
      <c r="X394" s="10">
        <f t="shared" ca="1" si="46"/>
        <v>12.534428477893506</v>
      </c>
      <c r="Y394" s="10">
        <f t="shared" ca="1" si="47"/>
        <v>-19.424929088420747</v>
      </c>
      <c r="Z394" s="10">
        <f t="shared" ca="1" si="48"/>
        <v>-14.612366398778651</v>
      </c>
      <c r="AA394" s="10">
        <f t="shared" ca="1" si="49"/>
        <v>11.713720762602264</v>
      </c>
    </row>
    <row r="395" spans="1:27">
      <c r="A395" s="6">
        <f ca="1">LN((RAND()^(-Results!$E$4))-1)</f>
        <v>1.9235130164036625</v>
      </c>
      <c r="B395" s="6">
        <f ca="1">LN((RAND()^(-Results!$E$4))-1)</f>
        <v>2.9474110276919987</v>
      </c>
      <c r="C395" s="6">
        <f ca="1">LN((RAND()^(-Results!$E$4))-1)</f>
        <v>4.9406591188240805</v>
      </c>
      <c r="D395" s="6">
        <f ca="1">LN((RAND()^(-Results!$E$4))-1)</f>
        <v>-0.21774765835738402</v>
      </c>
      <c r="E395" s="6">
        <f ca="1">LN((RAND()^(-Results!$E$4))-1)</f>
        <v>3.3948417909925612</v>
      </c>
      <c r="F395" s="6">
        <f ca="1">LN((RAND()^(-Results!$E$4))-1)</f>
        <v>9.2890939203802869</v>
      </c>
      <c r="G395" s="6">
        <f ca="1">LN((RAND()^(-Results!$E$4))-1)</f>
        <v>-9.4627329267297638E-2</v>
      </c>
      <c r="H395" s="6">
        <f t="shared" ca="1" si="31"/>
        <v>-2.5716598662828511</v>
      </c>
      <c r="I395" s="10">
        <f ca="1">SUMPRODUCT(J395:O395,Results!B$12:G$12)+Results!$E$5*H395</f>
        <v>-102.08435462723978</v>
      </c>
      <c r="J395" s="10">
        <f ca="1">SUMPRODUCT($A395:$F395,Results!$B$15:$G$15)</f>
        <v>33.079004437190733</v>
      </c>
      <c r="K395" s="10">
        <f ca="1">SUMPRODUCT($A395:$F395,Results!$B$16:$G$16)</f>
        <v>-14.738236191951351</v>
      </c>
      <c r="L395" s="10">
        <f ca="1">SUMPRODUCT($A395:$F395,Results!$B$17:$G$17)</f>
        <v>-14.335045809694218</v>
      </c>
      <c r="M395" s="10">
        <f ca="1">SUMPRODUCT($A395:$F395,Results!$B$18:$G$18)</f>
        <v>-37.912788030293804</v>
      </c>
      <c r="N395" s="10">
        <f ca="1">SUMPRODUCT($A395:$F395,Results!$B$19:$G$19)</f>
        <v>-0.35146587083841396</v>
      </c>
      <c r="O395" s="10">
        <f ca="1">SUMPRODUCT($A395:$F395,Results!$B$20:$G$20)</f>
        <v>-34.617070225372018</v>
      </c>
      <c r="P395" s="10" cm="1">
        <f t="array" aca="1" ref="P395" ca="1">SUMPRODUCT(J395:O395,TRANSPOSE(BL$20:BL$25))+$AD$20-$BL$27</f>
        <v>-87.08314048831312</v>
      </c>
      <c r="Q395" s="10" cm="1">
        <f t="array" aca="1" ref="Q395" ca="1">SUMPRODUCT(J395:O395,TRANSPOSE(ES$20:ES$25))+$AD$20-$ES$27</f>
        <v>-89.974083463491141</v>
      </c>
      <c r="R395" s="10">
        <f ca="1">I395-Results!$E$5*H395</f>
        <v>-86.654395429542674</v>
      </c>
      <c r="S395" s="10" cm="1">
        <f t="array" aca="1" ref="S395" ca="1">SUMPRODUCT(J395:O395,TRANSPOSE(AR$28:AR$33))+$AD$20-$AC$26</f>
        <v>-75.92471218283589</v>
      </c>
      <c r="T395" s="10">
        <f ca="1">SUMPRODUCT(J395:O395,Results!K$9:P$9)</f>
        <v>-88.902534058012805</v>
      </c>
      <c r="U395" s="10">
        <f ca="1">SUMPRODUCT(J395:O395,Results!K$9:P$9)+$AD$20-$AC$31</f>
        <v>-88.831938746860473</v>
      </c>
      <c r="V395" s="10">
        <f t="shared" ca="1" si="44"/>
        <v>-15.001214138926656</v>
      </c>
      <c r="W395" s="10">
        <f t="shared" ca="1" si="45"/>
        <v>-12.110271163748635</v>
      </c>
      <c r="X395" s="10">
        <f t="shared" ca="1" si="46"/>
        <v>-15.429959197697102</v>
      </c>
      <c r="Y395" s="10">
        <f t="shared" ca="1" si="47"/>
        <v>-26.159642444403886</v>
      </c>
      <c r="Z395" s="10">
        <f t="shared" ca="1" si="48"/>
        <v>-75.392164375945228</v>
      </c>
      <c r="AA395" s="10">
        <f t="shared" ca="1" si="49"/>
        <v>-13.252415880379303</v>
      </c>
    </row>
    <row r="396" spans="1:27">
      <c r="A396" s="6">
        <f ca="1">LN((RAND()^(-Results!$E$4))-1)</f>
        <v>1.2429759202744648</v>
      </c>
      <c r="B396" s="6">
        <f ca="1">LN((RAND()^(-Results!$E$4))-1)</f>
        <v>-0.40187316412661744</v>
      </c>
      <c r="C396" s="6">
        <f ca="1">LN((RAND()^(-Results!$E$4))-1)</f>
        <v>1.994466081594525</v>
      </c>
      <c r="D396" s="6">
        <f ca="1">LN((RAND()^(-Results!$E$4))-1)</f>
        <v>1.9545693197641369</v>
      </c>
      <c r="E396" s="6">
        <f ca="1">LN((RAND()^(-Results!$E$4))-1)</f>
        <v>1.475877028424093</v>
      </c>
      <c r="F396" s="6">
        <f ca="1">LN((RAND()^(-Results!$E$4))-1)</f>
        <v>0.44769474677663984</v>
      </c>
      <c r="G396" s="6">
        <f ca="1">LN((RAND()^(-Results!$E$4))-1)</f>
        <v>-0.49353816502307557</v>
      </c>
      <c r="H396" s="6">
        <f t="shared" ca="1" si="31"/>
        <v>-2.9705707020386294</v>
      </c>
      <c r="I396" s="10">
        <f ca="1">SUMPRODUCT(J396:O396,Results!B$12:G$12)+Results!$E$5*H396</f>
        <v>-25.880721146623991</v>
      </c>
      <c r="J396" s="10">
        <f ca="1">SUMPRODUCT($A396:$F396,Results!$B$15:$G$15)</f>
        <v>5.7801462310042391</v>
      </c>
      <c r="K396" s="10">
        <f ca="1">SUMPRODUCT($A396:$F396,Results!$B$16:$G$16)</f>
        <v>0.82370372793414293</v>
      </c>
      <c r="L396" s="10">
        <f ca="1">SUMPRODUCT($A396:$F396,Results!$B$17:$G$17)</f>
        <v>0.19308054495293864</v>
      </c>
      <c r="M396" s="10">
        <f ca="1">SUMPRODUCT($A396:$F396,Results!$B$18:$G$18)</f>
        <v>-6.2465335851244124</v>
      </c>
      <c r="N396" s="10">
        <f ca="1">SUMPRODUCT($A396:$F396,Results!$B$19:$G$19)</f>
        <v>-4.5660891216683108</v>
      </c>
      <c r="O396" s="10">
        <f ca="1">SUMPRODUCT($A396:$F396,Results!$B$20:$G$20)</f>
        <v>-5.9847066288208568</v>
      </c>
      <c r="P396" s="10" cm="1">
        <f t="array" aca="1" ref="P396" ca="1">SUMPRODUCT(J396:O396,TRANSPOSE(BL$20:BL$25))+$AD$20-$BL$27</f>
        <v>-5.8285322527513301</v>
      </c>
      <c r="Q396" s="10" cm="1">
        <f t="array" aca="1" ref="Q396" ca="1">SUMPRODUCT(J396:O396,TRANSPOSE(ES$20:ES$25))+$AD$20-$ES$27</f>
        <v>-7.0843467719929691</v>
      </c>
      <c r="R396" s="10">
        <f ca="1">I396-Results!$E$5*H396</f>
        <v>-8.0572969343922125</v>
      </c>
      <c r="S396" s="10" cm="1">
        <f t="array" aca="1" ref="S396" ca="1">SUMPRODUCT(J396:O396,TRANSPOSE(AR$28:AR$33))+$AD$20-$AC$26</f>
        <v>-5.6501993677499343</v>
      </c>
      <c r="T396" s="10">
        <f ca="1">SUMPRODUCT(J396:O396,Results!K$9:P$9)</f>
        <v>-7.9145758973570643</v>
      </c>
      <c r="U396" s="10">
        <f ca="1">SUMPRODUCT(J396:O396,Results!K$9:P$9)+$AD$20-$AC$31</f>
        <v>-7.8439805862047258</v>
      </c>
      <c r="V396" s="10">
        <f t="shared" ca="1" si="44"/>
        <v>-20.05218889387266</v>
      </c>
      <c r="W396" s="10">
        <f t="shared" ca="1" si="45"/>
        <v>-18.796374374631021</v>
      </c>
      <c r="X396" s="10">
        <f t="shared" ca="1" si="46"/>
        <v>-17.823424212231778</v>
      </c>
      <c r="Y396" s="10">
        <f t="shared" ca="1" si="47"/>
        <v>-20.230521778874056</v>
      </c>
      <c r="Z396" s="10">
        <f t="shared" ca="1" si="48"/>
        <v>0.81146910467055378</v>
      </c>
      <c r="AA396" s="10">
        <f t="shared" ca="1" si="49"/>
        <v>-18.036740560419265</v>
      </c>
    </row>
    <row r="397" spans="1:27">
      <c r="A397" s="6">
        <f ca="1">LN((RAND()^(-Results!$E$4))-1)</f>
        <v>-1.1716725305459761</v>
      </c>
      <c r="B397" s="6">
        <f ca="1">LN((RAND()^(-Results!$E$4))-1)</f>
        <v>-1.9257656832935028</v>
      </c>
      <c r="C397" s="6">
        <f ca="1">LN((RAND()^(-Results!$E$4))-1)</f>
        <v>-0.49460470571552662</v>
      </c>
      <c r="D397" s="6">
        <f ca="1">LN((RAND()^(-Results!$E$4))-1)</f>
        <v>-4.3921871102018981</v>
      </c>
      <c r="E397" s="6">
        <f ca="1">LN((RAND()^(-Results!$E$4))-1)</f>
        <v>0.62888206545179992</v>
      </c>
      <c r="F397" s="6">
        <f ca="1">LN((RAND()^(-Results!$E$4))-1)</f>
        <v>-4.3574337553795326</v>
      </c>
      <c r="G397" s="6">
        <f ca="1">LN((RAND()^(-Results!$E$4))-1)</f>
        <v>5.2031590103727071E-2</v>
      </c>
      <c r="H397" s="6">
        <f t="shared" ca="1" si="31"/>
        <v>-2.4250009469118265</v>
      </c>
      <c r="I397" s="10">
        <f ca="1">SUMPRODUCT(J397:O397,Results!B$12:G$12)+Results!$E$5*H397</f>
        <v>4.0550065834995799</v>
      </c>
      <c r="J397" s="10">
        <f ca="1">SUMPRODUCT($A397:$F397,Results!$B$15:$G$15)</f>
        <v>-16.474984880352544</v>
      </c>
      <c r="K397" s="10">
        <f ca="1">SUMPRODUCT($A397:$F397,Results!$B$16:$G$16)</f>
        <v>6.9478182015560579</v>
      </c>
      <c r="L397" s="10">
        <f ca="1">SUMPRODUCT($A397:$F397,Results!$B$17:$G$17)</f>
        <v>3.0775173498141415</v>
      </c>
      <c r="M397" s="10">
        <f ca="1">SUMPRODUCT($A397:$F397,Results!$B$18:$G$18)</f>
        <v>13.29561556760183</v>
      </c>
      <c r="N397" s="10">
        <f ca="1">SUMPRODUCT($A397:$F397,Results!$B$19:$G$19)</f>
        <v>9.3834566383052476</v>
      </c>
      <c r="O397" s="10">
        <f ca="1">SUMPRODUCT($A397:$F397,Results!$B$20:$G$20)</f>
        <v>27.177697874994628</v>
      </c>
      <c r="P397" s="10" cm="1">
        <f t="array" aca="1" ref="P397" ca="1">SUMPRODUCT(J397:O397,TRANSPOSE(BL$20:BL$25))+$AD$20-$BL$27</f>
        <v>20.153003933692048</v>
      </c>
      <c r="Q397" s="10" cm="1">
        <f t="array" aca="1" ref="Q397" ca="1">SUMPRODUCT(J397:O397,TRANSPOSE(ES$20:ES$25))+$AD$20-$ES$27</f>
        <v>19.087049078078419</v>
      </c>
      <c r="R397" s="10">
        <f ca="1">I397-Results!$E$5*H397</f>
        <v>18.60501226497054</v>
      </c>
      <c r="S397" s="10" cm="1">
        <f t="array" aca="1" ref="S397" ca="1">SUMPRODUCT(J397:O397,TRANSPOSE(AR$28:AR$33))+$AD$20-$AC$26</f>
        <v>29.169337757009743</v>
      </c>
      <c r="T397" s="10">
        <f ca="1">SUMPRODUCT(J397:O397,Results!K$9:P$9)</f>
        <v>17.502502610411696</v>
      </c>
      <c r="U397" s="10">
        <f ca="1">SUMPRODUCT(J397:O397,Results!K$9:P$9)+$AD$20-$AC$31</f>
        <v>17.573097921564035</v>
      </c>
      <c r="V397" s="10">
        <f t="shared" ca="1" si="44"/>
        <v>-16.097997350192468</v>
      </c>
      <c r="W397" s="10">
        <f t="shared" ca="1" si="45"/>
        <v>-15.032042494578839</v>
      </c>
      <c r="X397" s="10">
        <f t="shared" ca="1" si="46"/>
        <v>-14.55000568147096</v>
      </c>
      <c r="Y397" s="10">
        <f t="shared" ca="1" si="47"/>
        <v>-25.114331173510163</v>
      </c>
      <c r="Z397" s="10">
        <f t="shared" ca="1" si="48"/>
        <v>30.747196834794124</v>
      </c>
      <c r="AA397" s="10">
        <f t="shared" ca="1" si="49"/>
        <v>-13.518091338064455</v>
      </c>
    </row>
    <row r="398" spans="1:27">
      <c r="A398" s="6">
        <f ca="1">LN((RAND()^(-Results!$E$4))-1)</f>
        <v>3.1841928954790784</v>
      </c>
      <c r="B398" s="6">
        <f ca="1">LN((RAND()^(-Results!$E$4))-1)</f>
        <v>-0.73025814809398193</v>
      </c>
      <c r="C398" s="6">
        <f ca="1">LN((RAND()^(-Results!$E$4))-1)</f>
        <v>-0.3254590854708303</v>
      </c>
      <c r="D398" s="6">
        <f ca="1">LN((RAND()^(-Results!$E$4))-1)</f>
        <v>5.6125225995494183</v>
      </c>
      <c r="E398" s="6">
        <f ca="1">LN((RAND()^(-Results!$E$4))-1)</f>
        <v>-0.77106785032254432</v>
      </c>
      <c r="F398" s="6">
        <f ca="1">LN((RAND()^(-Results!$E$4))-1)</f>
        <v>2.5669941296877945</v>
      </c>
      <c r="G398" s="6">
        <f ca="1">LN((RAND()^(-Results!$E$4))-1)</f>
        <v>-0.78593138200220569</v>
      </c>
      <c r="H398" s="6">
        <f t="shared" ca="1" si="31"/>
        <v>-3.2629639190177593</v>
      </c>
      <c r="I398" s="10">
        <f ca="1">SUMPRODUCT(J398:O398,Results!B$12:G$12)+Results!$E$5*H398</f>
        <v>-25.008943063461032</v>
      </c>
      <c r="J398" s="10">
        <f ca="1">SUMPRODUCT($A398:$F398,Results!$B$15:$G$15)</f>
        <v>10.810291820404494</v>
      </c>
      <c r="K398" s="10">
        <f ca="1">SUMPRODUCT($A398:$F398,Results!$B$16:$G$16)</f>
        <v>-5.3261547864561489</v>
      </c>
      <c r="L398" s="10">
        <f ca="1">SUMPRODUCT($A398:$F398,Results!$B$17:$G$17)</f>
        <v>4.1083271525214347</v>
      </c>
      <c r="M398" s="10">
        <f ca="1">SUMPRODUCT($A398:$F398,Results!$B$18:$G$18)</f>
        <v>-0.8989895453269634</v>
      </c>
      <c r="N398" s="10">
        <f ca="1">SUMPRODUCT($A398:$F398,Results!$B$19:$G$19)</f>
        <v>-8.2457003029596141</v>
      </c>
      <c r="O398" s="10">
        <f ca="1">SUMPRODUCT($A398:$F398,Results!$B$20:$G$20)</f>
        <v>-17.966014646036662</v>
      </c>
      <c r="P398" s="10" cm="1">
        <f t="array" aca="1" ref="P398" ca="1">SUMPRODUCT(J398:O398,TRANSPOSE(BL$20:BL$25))+$AD$20-$BL$27</f>
        <v>-3.2682102191198545</v>
      </c>
      <c r="Q398" s="10" cm="1">
        <f t="array" aca="1" ref="Q398" ca="1">SUMPRODUCT(J398:O398,TRANSPOSE(ES$20:ES$25))+$AD$20-$ES$27</f>
        <v>-4.5846157920610402</v>
      </c>
      <c r="R398" s="10">
        <f ca="1">I398-Results!$E$5*H398</f>
        <v>-5.4311595493544758</v>
      </c>
      <c r="S398" s="10" cm="1">
        <f t="array" aca="1" ref="S398" ca="1">SUMPRODUCT(J398:O398,TRANSPOSE(AR$28:AR$33))+$AD$20-$AC$26</f>
        <v>-5.2166147500082332</v>
      </c>
      <c r="T398" s="10">
        <f ca="1">SUMPRODUCT(J398:O398,Results!K$9:P$9)</f>
        <v>-2.9734177503332164</v>
      </c>
      <c r="U398" s="10">
        <f ca="1">SUMPRODUCT(J398:O398,Results!K$9:P$9)+$AD$20-$AC$31</f>
        <v>-2.902822439180877</v>
      </c>
      <c r="V398" s="10">
        <f t="shared" ca="1" si="44"/>
        <v>-21.740732844341178</v>
      </c>
      <c r="W398" s="10">
        <f t="shared" ca="1" si="45"/>
        <v>-20.424327271399992</v>
      </c>
      <c r="X398" s="10">
        <f t="shared" ca="1" si="46"/>
        <v>-19.577783514106557</v>
      </c>
      <c r="Y398" s="10">
        <f t="shared" ca="1" si="47"/>
        <v>-19.792328313452799</v>
      </c>
      <c r="Z398" s="10">
        <f t="shared" ca="1" si="48"/>
        <v>1.683247187833512</v>
      </c>
      <c r="AA398" s="10">
        <f t="shared" ca="1" si="49"/>
        <v>-22.106120624280155</v>
      </c>
    </row>
    <row r="399" spans="1:27">
      <c r="A399" s="6">
        <f ca="1">LN((RAND()^(-Results!$E$4))-1)</f>
        <v>4.5701194267580973</v>
      </c>
      <c r="B399" s="6">
        <f ca="1">LN((RAND()^(-Results!$E$4))-1)</f>
        <v>7.6900413509491568</v>
      </c>
      <c r="C399" s="6">
        <f ca="1">LN((RAND()^(-Results!$E$4))-1)</f>
        <v>-1.5411691222410731</v>
      </c>
      <c r="D399" s="6">
        <f ca="1">LN((RAND()^(-Results!$E$4))-1)</f>
        <v>-1.3600131866132794</v>
      </c>
      <c r="E399" s="6">
        <f ca="1">LN((RAND()^(-Results!$E$4))-1)</f>
        <v>6.7523182119168856</v>
      </c>
      <c r="F399" s="6">
        <f ca="1">LN((RAND()^(-Results!$E$4))-1)</f>
        <v>1.2143017689735891</v>
      </c>
      <c r="G399" s="6">
        <f ca="1">LN((RAND()^(-Results!$E$4))-1)</f>
        <v>3.8413895323996323</v>
      </c>
      <c r="H399" s="6">
        <f t="shared" ca="1" si="31"/>
        <v>1.3643569953840786</v>
      </c>
      <c r="I399" s="10">
        <f ca="1">SUMPRODUCT(J399:O399,Results!B$12:G$12)+Results!$E$5*H399</f>
        <v>-4.1077484836268585</v>
      </c>
      <c r="J399" s="10">
        <f ca="1">SUMPRODUCT($A399:$F399,Results!$B$15:$G$15)</f>
        <v>-18.727876949072723</v>
      </c>
      <c r="K399" s="10">
        <f ca="1">SUMPRODUCT($A399:$F399,Results!$B$16:$G$16)</f>
        <v>-24.340055600862268</v>
      </c>
      <c r="L399" s="10">
        <f ca="1">SUMPRODUCT($A399:$F399,Results!$B$17:$G$17)</f>
        <v>2.044609293695471</v>
      </c>
      <c r="M399" s="10">
        <f ca="1">SUMPRODUCT($A399:$F399,Results!$B$18:$G$18)</f>
        <v>-1.594131161262224</v>
      </c>
      <c r="N399" s="10">
        <f ca="1">SUMPRODUCT($A399:$F399,Results!$B$19:$G$19)</f>
        <v>10.81724201042384</v>
      </c>
      <c r="O399" s="10">
        <f ca="1">SUMPRODUCT($A399:$F399,Results!$B$20:$G$20)</f>
        <v>-21.133087414779599</v>
      </c>
      <c r="P399" s="10" cm="1">
        <f t="array" aca="1" ref="P399" ca="1">SUMPRODUCT(J399:O399,TRANSPOSE(BL$20:BL$25))+$AD$20-$BL$27</f>
        <v>-14.731370804701392</v>
      </c>
      <c r="Q399" s="10" cm="1">
        <f t="array" aca="1" ref="Q399" ca="1">SUMPRODUCT(J399:O399,TRANSPOSE(ES$20:ES$25))+$AD$20-$ES$27</f>
        <v>-10.211229243957852</v>
      </c>
      <c r="R399" s="10">
        <f ca="1">I399-Results!$E$5*H399</f>
        <v>-12.293890455931331</v>
      </c>
      <c r="S399" s="10" cm="1">
        <f t="array" aca="1" ref="S399" ca="1">SUMPRODUCT(J399:O399,TRANSPOSE(AR$28:AR$33))+$AD$20-$AC$26</f>
        <v>-7.9096657712295269</v>
      </c>
      <c r="T399" s="10">
        <f ca="1">SUMPRODUCT(J399:O399,Results!K$9:P$9)</f>
        <v>-11.530242536700042</v>
      </c>
      <c r="U399" s="10">
        <f ca="1">SUMPRODUCT(J399:O399,Results!K$9:P$9)+$AD$20-$AC$31</f>
        <v>-11.459647225547702</v>
      </c>
      <c r="V399" s="10">
        <f t="shared" ca="1" si="44"/>
        <v>10.623622321074533</v>
      </c>
      <c r="W399" s="10">
        <f t="shared" ca="1" si="45"/>
        <v>6.103480760330994</v>
      </c>
      <c r="X399" s="10">
        <f t="shared" ca="1" si="46"/>
        <v>8.1861419723044726</v>
      </c>
      <c r="Y399" s="10">
        <f t="shared" ca="1" si="47"/>
        <v>3.8019172876026683</v>
      </c>
      <c r="Z399" s="10">
        <f t="shared" ca="1" si="48"/>
        <v>22.584441767667684</v>
      </c>
      <c r="AA399" s="10">
        <f t="shared" ca="1" si="49"/>
        <v>7.3518987419208432</v>
      </c>
    </row>
    <row r="400" spans="1:27">
      <c r="A400" s="6">
        <f ca="1">LN((RAND()^(-Results!$E$4))-1)</f>
        <v>0.55480327798304752</v>
      </c>
      <c r="B400" s="6">
        <f ca="1">LN((RAND()^(-Results!$E$4))-1)</f>
        <v>1.1555627460683822</v>
      </c>
      <c r="C400" s="6">
        <f ca="1">LN((RAND()^(-Results!$E$4))-1)</f>
        <v>10.497702343684615</v>
      </c>
      <c r="D400" s="6">
        <f ca="1">LN((RAND()^(-Results!$E$4))-1)</f>
        <v>8.4940983535048478</v>
      </c>
      <c r="E400" s="6">
        <f ca="1">LN((RAND()^(-Results!$E$4))-1)</f>
        <v>8.6956648602598552</v>
      </c>
      <c r="F400" s="6">
        <f ca="1">LN((RAND()^(-Results!$E$4))-1)</f>
        <v>-1.566227108283706</v>
      </c>
      <c r="G400" s="6">
        <f ca="1">LN((RAND()^(-Results!$E$4))-1)</f>
        <v>-0.55406029513571253</v>
      </c>
      <c r="H400" s="6">
        <f t="shared" ca="1" si="31"/>
        <v>-3.0310928321512662</v>
      </c>
      <c r="I400" s="10">
        <f ca="1">SUMPRODUCT(J400:O400,Results!B$12:G$12)+Results!$E$5*H400</f>
        <v>-21.789993968139239</v>
      </c>
      <c r="J400" s="10">
        <f ca="1">SUMPRODUCT($A400:$F400,Results!$B$15:$G$15)</f>
        <v>19.094891449388818</v>
      </c>
      <c r="K400" s="10">
        <f ca="1">SUMPRODUCT($A400:$F400,Results!$B$16:$G$16)</f>
        <v>16.704150292325341</v>
      </c>
      <c r="L400" s="10">
        <f ca="1">SUMPRODUCT($A400:$F400,Results!$B$17:$G$17)</f>
        <v>-3.6978284543931306</v>
      </c>
      <c r="M400" s="10">
        <f ca="1">SUMPRODUCT($A400:$F400,Results!$B$18:$G$18)</f>
        <v>-33.53115242431781</v>
      </c>
      <c r="N400" s="10">
        <f ca="1">SUMPRODUCT($A400:$F400,Results!$B$19:$G$19)</f>
        <v>-28.699196194110822</v>
      </c>
      <c r="O400" s="10">
        <f ca="1">SUMPRODUCT($A400:$F400,Results!$B$20:$G$20)</f>
        <v>-26.29376504014558</v>
      </c>
      <c r="P400" s="10" cm="1">
        <f t="array" aca="1" ref="P400" ca="1">SUMPRODUCT(J400:O400,TRANSPOSE(BL$20:BL$25))+$AD$20-$BL$27</f>
        <v>2.2720549851492002</v>
      </c>
      <c r="Q400" s="10" cm="1">
        <f t="array" aca="1" ref="Q400" ca="1">SUMPRODUCT(J400:O400,TRANSPOSE(ES$20:ES$25))+$AD$20-$ES$27</f>
        <v>3.0150377260230599</v>
      </c>
      <c r="R400" s="10">
        <f ca="1">I400-Results!$E$5*H400</f>
        <v>-3.6034369752316415</v>
      </c>
      <c r="S400" s="10" cm="1">
        <f t="array" aca="1" ref="S400" ca="1">SUMPRODUCT(J400:O400,TRANSPOSE(AR$28:AR$33))+$AD$20-$AC$26</f>
        <v>-22.729183619351268</v>
      </c>
      <c r="T400" s="10">
        <f ca="1">SUMPRODUCT(J400:O400,Results!K$9:P$9)</f>
        <v>-4.4566646731063999</v>
      </c>
      <c r="U400" s="10">
        <f ca="1">SUMPRODUCT(J400:O400,Results!K$9:P$9)+$AD$20-$AC$31</f>
        <v>-4.3860693619540605</v>
      </c>
      <c r="V400" s="10">
        <f t="shared" ca="1" si="44"/>
        <v>-24.062048953288439</v>
      </c>
      <c r="W400" s="10">
        <f t="shared" ca="1" si="45"/>
        <v>-24.805031694162299</v>
      </c>
      <c r="X400" s="10">
        <f t="shared" ca="1" si="46"/>
        <v>-18.186556992907597</v>
      </c>
      <c r="Y400" s="10">
        <f t="shared" ca="1" si="47"/>
        <v>0.93918965121202902</v>
      </c>
      <c r="Z400" s="10">
        <f t="shared" ca="1" si="48"/>
        <v>4.9021962831553054</v>
      </c>
      <c r="AA400" s="10">
        <f t="shared" ca="1" si="49"/>
        <v>-17.403924606185178</v>
      </c>
    </row>
    <row r="401" spans="1:27">
      <c r="A401" s="6">
        <f ca="1">LN((RAND()^(-Results!$E$4))-1)</f>
        <v>-0.85477410451207991</v>
      </c>
      <c r="B401" s="6">
        <f ca="1">LN((RAND()^(-Results!$E$4))-1)</f>
        <v>-8.0446831595665444E-2</v>
      </c>
      <c r="C401" s="6">
        <f ca="1">LN((RAND()^(-Results!$E$4))-1)</f>
        <v>1.6077197569323727</v>
      </c>
      <c r="D401" s="6">
        <f ca="1">LN((RAND()^(-Results!$E$4))-1)</f>
        <v>1.4756482414323533</v>
      </c>
      <c r="E401" s="6">
        <f ca="1">LN((RAND()^(-Results!$E$4))-1)</f>
        <v>3.8867320630768458</v>
      </c>
      <c r="F401" s="6">
        <f ca="1">LN((RAND()^(-Results!$E$4))-1)</f>
        <v>2.8423299513458047</v>
      </c>
      <c r="G401" s="6">
        <f ca="1">LN((RAND()^(-Results!$E$4))-1)</f>
        <v>2.6964817176955203</v>
      </c>
      <c r="H401" s="6">
        <f t="shared" ca="1" si="31"/>
        <v>0.21944918067996655</v>
      </c>
      <c r="I401" s="10">
        <f ca="1">SUMPRODUCT(J401:O401,Results!B$12:G$12)+Results!$E$5*H401</f>
        <v>-12.064435172055418</v>
      </c>
      <c r="J401" s="10">
        <f ca="1">SUMPRODUCT($A401:$F401,Results!$B$15:$G$15)</f>
        <v>14.219589496379301</v>
      </c>
      <c r="K401" s="10">
        <f ca="1">SUMPRODUCT($A401:$F401,Results!$B$16:$G$16)</f>
        <v>2.4071462889567021</v>
      </c>
      <c r="L401" s="10">
        <f ca="1">SUMPRODUCT($A401:$F401,Results!$B$17:$G$17)</f>
        <v>-3.2549737907350536</v>
      </c>
      <c r="M401" s="10">
        <f ca="1">SUMPRODUCT($A401:$F401,Results!$B$18:$G$18)</f>
        <v>-5.9546624140895146</v>
      </c>
      <c r="N401" s="10">
        <f ca="1">SUMPRODUCT($A401:$F401,Results!$B$19:$G$19)</f>
        <v>-2.8261242655480889</v>
      </c>
      <c r="O401" s="10">
        <f ca="1">SUMPRODUCT($A401:$F401,Results!$B$20:$G$20)</f>
        <v>-13.741378682771257</v>
      </c>
      <c r="P401" s="10" cm="1">
        <f t="array" aca="1" ref="P401" ca="1">SUMPRODUCT(J401:O401,TRANSPOSE(BL$20:BL$25))+$AD$20-$BL$27</f>
        <v>-13.119103721612113</v>
      </c>
      <c r="Q401" s="10" cm="1">
        <f t="array" aca="1" ref="Q401" ca="1">SUMPRODUCT(J401:O401,TRANSPOSE(ES$20:ES$25))+$AD$20-$ES$27</f>
        <v>-12.658046990693578</v>
      </c>
      <c r="R401" s="10">
        <f ca="1">I401-Results!$E$5*H401</f>
        <v>-13.381130256135219</v>
      </c>
      <c r="S401" s="10" cm="1">
        <f t="array" aca="1" ref="S401" ca="1">SUMPRODUCT(J401:O401,TRANSPOSE(AR$28:AR$33))+$AD$20-$AC$26</f>
        <v>-16.307490443633384</v>
      </c>
      <c r="T401" s="10">
        <f ca="1">SUMPRODUCT(J401:O401,Results!K$9:P$9)</f>
        <v>-13.609799792736068</v>
      </c>
      <c r="U401" s="10">
        <f ca="1">SUMPRODUCT(J401:O401,Results!K$9:P$9)+$AD$20-$AC$31</f>
        <v>-13.539204481583727</v>
      </c>
      <c r="V401" s="10">
        <f t="shared" ca="1" si="44"/>
        <v>1.0546685495566948</v>
      </c>
      <c r="W401" s="10">
        <f t="shared" ca="1" si="45"/>
        <v>0.59361181863815915</v>
      </c>
      <c r="X401" s="10">
        <f t="shared" ca="1" si="46"/>
        <v>1.3166950840798002</v>
      </c>
      <c r="Y401" s="10">
        <f t="shared" ca="1" si="47"/>
        <v>4.2430552715779655</v>
      </c>
      <c r="Z401" s="10">
        <f t="shared" ca="1" si="48"/>
        <v>14.627755079239126</v>
      </c>
      <c r="AA401" s="10">
        <f t="shared" ca="1" si="49"/>
        <v>1.474769309528309</v>
      </c>
    </row>
    <row r="402" spans="1:27">
      <c r="A402" s="6">
        <f ca="1">LN((RAND()^(-Results!$E$4))-1)</f>
        <v>6.346099522719574</v>
      </c>
      <c r="B402" s="6">
        <f ca="1">LN((RAND()^(-Results!$E$4))-1)</f>
        <v>3.5341399641483973</v>
      </c>
      <c r="C402" s="6">
        <f ca="1">LN((RAND()^(-Results!$E$4))-1)</f>
        <v>2.9426086365236266</v>
      </c>
      <c r="D402" s="6">
        <f ca="1">LN((RAND()^(-Results!$E$4))-1)</f>
        <v>1.280756690951147</v>
      </c>
      <c r="E402" s="6">
        <f ca="1">LN((RAND()^(-Results!$E$4))-1)</f>
        <v>0.86581267569428655</v>
      </c>
      <c r="F402" s="6">
        <f ca="1">LN((RAND()^(-Results!$E$4))-1)</f>
        <v>-0.89299830600632613</v>
      </c>
      <c r="G402" s="6">
        <f ca="1">LN((RAND()^(-Results!$E$4))-1)</f>
        <v>4.3125121690621597</v>
      </c>
      <c r="H402" s="6">
        <f t="shared" ca="1" si="31"/>
        <v>1.835479632046606</v>
      </c>
      <c r="I402" s="10">
        <f ca="1">SUMPRODUCT(J402:O402,Results!B$12:G$12)+Results!$E$5*H402</f>
        <v>-13.242160147393395</v>
      </c>
      <c r="J402" s="10">
        <f ca="1">SUMPRODUCT($A402:$F402,Results!$B$15:$G$15)</f>
        <v>-9.4071707626683647</v>
      </c>
      <c r="K402" s="10">
        <f ca="1">SUMPRODUCT($A402:$F402,Results!$B$16:$G$16)</f>
        <v>-15.410719068811808</v>
      </c>
      <c r="L402" s="10">
        <f ca="1">SUMPRODUCT($A402:$F402,Results!$B$17:$G$17)</f>
        <v>2.0694254728828589</v>
      </c>
      <c r="M402" s="10">
        <f ca="1">SUMPRODUCT($A402:$F402,Results!$B$18:$G$18)</f>
        <v>-17.018251324402559</v>
      </c>
      <c r="N402" s="10">
        <f ca="1">SUMPRODUCT($A402:$F402,Results!$B$19:$G$19)</f>
        <v>-2.0324464267986988</v>
      </c>
      <c r="O402" s="10">
        <f ca="1">SUMPRODUCT($A402:$F402,Results!$B$20:$G$20)</f>
        <v>-9.2246488336274659</v>
      </c>
      <c r="P402" s="10" cm="1">
        <f t="array" aca="1" ref="P402" ca="1">SUMPRODUCT(J402:O402,TRANSPOSE(BL$20:BL$25))+$AD$20-$BL$27</f>
        <v>-20.944828539274766</v>
      </c>
      <c r="Q402" s="10" cm="1">
        <f t="array" aca="1" ref="Q402" ca="1">SUMPRODUCT(J402:O402,TRANSPOSE(ES$20:ES$25))+$AD$20-$ES$27</f>
        <v>-23.113470570122118</v>
      </c>
      <c r="R402" s="10">
        <f ca="1">I402-Results!$E$5*H402</f>
        <v>-24.255037939673031</v>
      </c>
      <c r="S402" s="10" cm="1">
        <f t="array" aca="1" ref="S402" ca="1">SUMPRODUCT(J402:O402,TRANSPOSE(AR$28:AR$33))+$AD$20-$AC$26</f>
        <v>-11.127265533498729</v>
      </c>
      <c r="T402" s="10">
        <f ca="1">SUMPRODUCT(J402:O402,Results!K$9:P$9)</f>
        <v>-24.080715214744746</v>
      </c>
      <c r="U402" s="10">
        <f ca="1">SUMPRODUCT(J402:O402,Results!K$9:P$9)+$AD$20-$AC$31</f>
        <v>-24.010119903592408</v>
      </c>
      <c r="V402" s="10">
        <f t="shared" ca="1" si="44"/>
        <v>7.702668391881371</v>
      </c>
      <c r="W402" s="10">
        <f t="shared" ca="1" si="45"/>
        <v>9.8713104227287225</v>
      </c>
      <c r="X402" s="10">
        <f t="shared" ca="1" si="46"/>
        <v>11.012877792279635</v>
      </c>
      <c r="Y402" s="10">
        <f t="shared" ca="1" si="47"/>
        <v>-2.1148946138946663</v>
      </c>
      <c r="Z402" s="10">
        <f t="shared" ca="1" si="48"/>
        <v>13.450030103901149</v>
      </c>
      <c r="AA402" s="10">
        <f t="shared" ca="1" si="49"/>
        <v>10.767959756199012</v>
      </c>
    </row>
    <row r="403" spans="1:27">
      <c r="A403" s="6">
        <f ca="1">LN((RAND()^(-Results!$E$4))-1)</f>
        <v>-1.5784834732051511</v>
      </c>
      <c r="B403" s="6">
        <f ca="1">LN((RAND()^(-Results!$E$4))-1)</f>
        <v>2.6953045152925514</v>
      </c>
      <c r="C403" s="6">
        <f ca="1">LN((RAND()^(-Results!$E$4))-1)</f>
        <v>-0.31410347833283631</v>
      </c>
      <c r="D403" s="6">
        <f ca="1">LN((RAND()^(-Results!$E$4))-1)</f>
        <v>-0.58393977453428825</v>
      </c>
      <c r="E403" s="6">
        <f ca="1">LN((RAND()^(-Results!$E$4))-1)</f>
        <v>3.3678003612053562</v>
      </c>
      <c r="F403" s="6">
        <f ca="1">LN((RAND()^(-Results!$E$4))-1)</f>
        <v>2.6717403923851535</v>
      </c>
      <c r="G403" s="6">
        <f ca="1">LN((RAND()^(-Results!$E$4))-1)</f>
        <v>0.9381966955093578</v>
      </c>
      <c r="H403" s="6">
        <f t="shared" ca="1" si="31"/>
        <v>-1.538835841506196</v>
      </c>
      <c r="I403" s="10">
        <f ca="1">SUMPRODUCT(J403:O403,Results!B$12:G$12)+Results!$E$5*H403</f>
        <v>-17.709288759178211</v>
      </c>
      <c r="J403" s="10">
        <f ca="1">SUMPRODUCT($A403:$F403,Results!$B$15:$G$15)</f>
        <v>5.348284145078825</v>
      </c>
      <c r="K403" s="10">
        <f ca="1">SUMPRODUCT($A403:$F403,Results!$B$16:$G$16)</f>
        <v>-3.3179939309114879</v>
      </c>
      <c r="L403" s="10">
        <f ca="1">SUMPRODUCT($A403:$F403,Results!$B$17:$G$17)</f>
        <v>-4.5780705601580856</v>
      </c>
      <c r="M403" s="10">
        <f ca="1">SUMPRODUCT($A403:$F403,Results!$B$18:$G$18)</f>
        <v>-4.1537505803532575</v>
      </c>
      <c r="N403" s="10">
        <f ca="1">SUMPRODUCT($A403:$F403,Results!$B$19:$G$19)</f>
        <v>1.8851679411395468</v>
      </c>
      <c r="O403" s="10">
        <f ca="1">SUMPRODUCT($A403:$F403,Results!$B$20:$G$20)</f>
        <v>-14.557977428422001</v>
      </c>
      <c r="P403" s="10" cm="1">
        <f t="array" aca="1" ref="P403" ca="1">SUMPRODUCT(J403:O403,TRANSPOSE(BL$20:BL$25))+$AD$20-$BL$27</f>
        <v>-13.688773106455209</v>
      </c>
      <c r="Q403" s="10" cm="1">
        <f t="array" aca="1" ref="Q403" ca="1">SUMPRODUCT(J403:O403,TRANSPOSE(ES$20:ES$25))+$AD$20-$ES$27</f>
        <v>-9.942548299288859</v>
      </c>
      <c r="R403" s="10">
        <f ca="1">I403-Results!$E$5*H403</f>
        <v>-8.4762737101410348</v>
      </c>
      <c r="S403" s="10" cm="1">
        <f t="array" aca="1" ref="S403" ca="1">SUMPRODUCT(J403:O403,TRANSPOSE(AR$28:AR$33))+$AD$20-$AC$26</f>
        <v>-16.657323273614189</v>
      </c>
      <c r="T403" s="10">
        <f ca="1">SUMPRODUCT(J403:O403,Results!K$9:P$9)</f>
        <v>-8.9420563871392993</v>
      </c>
      <c r="U403" s="10">
        <f ca="1">SUMPRODUCT(J403:O403,Results!K$9:P$9)+$AD$20-$AC$31</f>
        <v>-8.8714610759869608</v>
      </c>
      <c r="V403" s="10">
        <f t="shared" ca="1" si="44"/>
        <v>-4.0205156527230024</v>
      </c>
      <c r="W403" s="10">
        <f t="shared" ca="1" si="45"/>
        <v>-7.7667404598893519</v>
      </c>
      <c r="X403" s="10">
        <f t="shared" ca="1" si="46"/>
        <v>-9.2330150490371761</v>
      </c>
      <c r="Y403" s="10">
        <f t="shared" ca="1" si="47"/>
        <v>-1.0519654855640219</v>
      </c>
      <c r="Z403" s="10">
        <f t="shared" ca="1" si="48"/>
        <v>8.9829014921163335</v>
      </c>
      <c r="AA403" s="10">
        <f t="shared" ca="1" si="49"/>
        <v>-8.8378276831912501</v>
      </c>
    </row>
    <row r="404" spans="1:27">
      <c r="A404" s="6">
        <f ca="1">LN((RAND()^(-Results!$E$4))-1)</f>
        <v>2.7708341075058036</v>
      </c>
      <c r="B404" s="6">
        <f ca="1">LN((RAND()^(-Results!$E$4))-1)</f>
        <v>2.768573372530768</v>
      </c>
      <c r="C404" s="6">
        <f ca="1">LN((RAND()^(-Results!$E$4))-1)</f>
        <v>-1.1747335857146306</v>
      </c>
      <c r="D404" s="6">
        <f ca="1">LN((RAND()^(-Results!$E$4))-1)</f>
        <v>0.38591614934388507</v>
      </c>
      <c r="E404" s="6">
        <f ca="1">LN((RAND()^(-Results!$E$4))-1)</f>
        <v>1.1257387969872855E-2</v>
      </c>
      <c r="F404" s="6">
        <f ca="1">LN((RAND()^(-Results!$E$4))-1)</f>
        <v>0.55863997368502072</v>
      </c>
      <c r="G404" s="6">
        <f ca="1">LN((RAND()^(-Results!$E$4))-1)</f>
        <v>1.258910429548175</v>
      </c>
      <c r="H404" s="6">
        <f t="shared" ca="1" si="31"/>
        <v>-1.2181221074673787</v>
      </c>
      <c r="I404" s="10">
        <f ca="1">SUMPRODUCT(J404:O404,Results!B$12:G$12)+Results!$E$5*H404</f>
        <v>-12.66240705069627</v>
      </c>
      <c r="J404" s="10">
        <f ca="1">SUMPRODUCT($A404:$F404,Results!$B$15:$G$15)</f>
        <v>-7.327667237452804</v>
      </c>
      <c r="K404" s="10">
        <f ca="1">SUMPRODUCT($A404:$F404,Results!$B$16:$G$16)</f>
        <v>-12.006014891941165</v>
      </c>
      <c r="L404" s="10">
        <f ca="1">SUMPRODUCT($A404:$F404,Results!$B$17:$G$17)</f>
        <v>1.9560641857770693</v>
      </c>
      <c r="M404" s="10">
        <f ca="1">SUMPRODUCT($A404:$F404,Results!$B$18:$G$18)</f>
        <v>-1.1031672161236925</v>
      </c>
      <c r="N404" s="10">
        <f ca="1">SUMPRODUCT($A404:$F404,Results!$B$19:$G$19)</f>
        <v>2.3518519516313163</v>
      </c>
      <c r="O404" s="10">
        <f ca="1">SUMPRODUCT($A404:$F404,Results!$B$20:$G$20)</f>
        <v>-8.5129177959042384</v>
      </c>
      <c r="P404" s="10" cm="1">
        <f t="array" aca="1" ref="P404" ca="1">SUMPRODUCT(J404:O404,TRANSPOSE(BL$20:BL$25))+$AD$20-$BL$27</f>
        <v>-7.4259687386411528</v>
      </c>
      <c r="Q404" s="10" cm="1">
        <f t="array" aca="1" ref="Q404" ca="1">SUMPRODUCT(J404:O404,TRANSPOSE(ES$20:ES$25))+$AD$20-$ES$27</f>
        <v>-6.2380095629004018</v>
      </c>
      <c r="R404" s="10">
        <f ca="1">I404-Results!$E$5*H404</f>
        <v>-5.3536744058919981</v>
      </c>
      <c r="S404" s="10" cm="1">
        <f t="array" aca="1" ref="S404" ca="1">SUMPRODUCT(J404:O404,TRANSPOSE(AR$28:AR$33))+$AD$20-$AC$26</f>
        <v>-2.4496486576286927</v>
      </c>
      <c r="T404" s="10">
        <f ca="1">SUMPRODUCT(J404:O404,Results!K$9:P$9)</f>
        <v>-4.4754408838442465</v>
      </c>
      <c r="U404" s="10">
        <f ca="1">SUMPRODUCT(J404:O404,Results!K$9:P$9)+$AD$20-$AC$31</f>
        <v>-4.404845572691908</v>
      </c>
      <c r="V404" s="10">
        <f t="shared" ca="1" si="44"/>
        <v>-5.2364383120551174</v>
      </c>
      <c r="W404" s="10">
        <f t="shared" ca="1" si="45"/>
        <v>-6.4243974877958685</v>
      </c>
      <c r="X404" s="10">
        <f t="shared" ca="1" si="46"/>
        <v>-7.3087326448042722</v>
      </c>
      <c r="Y404" s="10">
        <f t="shared" ca="1" si="47"/>
        <v>-10.212758393067578</v>
      </c>
      <c r="Z404" s="10">
        <f t="shared" ca="1" si="48"/>
        <v>14.029783200598274</v>
      </c>
      <c r="AA404" s="10">
        <f t="shared" ca="1" si="49"/>
        <v>-8.2575614780043622</v>
      </c>
    </row>
    <row r="405" spans="1:27">
      <c r="A405" s="6">
        <f ca="1">LN((RAND()^(-Results!$E$4))-1)</f>
        <v>1.9230163662647113</v>
      </c>
      <c r="B405" s="6">
        <f ca="1">LN((RAND()^(-Results!$E$4))-1)</f>
        <v>2.2259107937344766</v>
      </c>
      <c r="C405" s="6">
        <f ca="1">LN((RAND()^(-Results!$E$4))-1)</f>
        <v>3.7207264369337247</v>
      </c>
      <c r="D405" s="6">
        <f ca="1">LN((RAND()^(-Results!$E$4))-1)</f>
        <v>3.6528193286622792</v>
      </c>
      <c r="E405" s="6">
        <f ca="1">LN((RAND()^(-Results!$E$4))-1)</f>
        <v>-2.5773298052156792</v>
      </c>
      <c r="F405" s="6">
        <f ca="1">LN((RAND()^(-Results!$E$4))-1)</f>
        <v>5.2819743263742955</v>
      </c>
      <c r="G405" s="6">
        <f ca="1">LN((RAND()^(-Results!$E$4))-1)</f>
        <v>1.7944546537126833</v>
      </c>
      <c r="H405" s="6">
        <f t="shared" ca="1" si="31"/>
        <v>-0.68257788330287039</v>
      </c>
      <c r="I405" s="10">
        <f ca="1">SUMPRODUCT(J405:O405,Results!B$12:G$12)+Results!$E$5*H405</f>
        <v>-52.066601985176085</v>
      </c>
      <c r="J405" s="10">
        <f ca="1">SUMPRODUCT($A405:$F405,Results!$B$15:$G$15)</f>
        <v>24.331148219612288</v>
      </c>
      <c r="K405" s="10">
        <f ca="1">SUMPRODUCT($A405:$F405,Results!$B$16:$G$16)</f>
        <v>-8.5803029842754004</v>
      </c>
      <c r="L405" s="10">
        <f ca="1">SUMPRODUCT($A405:$F405,Results!$B$17:$G$17)</f>
        <v>-8.7124055085224867</v>
      </c>
      <c r="M405" s="10">
        <f ca="1">SUMPRODUCT($A405:$F405,Results!$B$18:$G$18)</f>
        <v>-32.486671215450954</v>
      </c>
      <c r="N405" s="10">
        <f ca="1">SUMPRODUCT($A405:$F405,Results!$B$19:$G$19)</f>
        <v>-12.522607728041649</v>
      </c>
      <c r="O405" s="10">
        <f ca="1">SUMPRODUCT($A405:$F405,Results!$B$20:$G$20)</f>
        <v>-28.207948985805359</v>
      </c>
      <c r="P405" s="10" cm="1">
        <f t="array" aca="1" ref="P405" ca="1">SUMPRODUCT(J405:O405,TRANSPOSE(BL$20:BL$25))+$AD$20-$BL$27</f>
        <v>-51.534981706513257</v>
      </c>
      <c r="Q405" s="10" cm="1">
        <f t="array" aca="1" ref="Q405" ca="1">SUMPRODUCT(J405:O405,TRANSPOSE(ES$20:ES$25))+$AD$20-$ES$27</f>
        <v>-52.677151974554747</v>
      </c>
      <c r="R405" s="10">
        <f ca="1">I405-Results!$E$5*H405</f>
        <v>-47.971134685358862</v>
      </c>
      <c r="S405" s="10" cm="1">
        <f t="array" aca="1" ref="S405" ca="1">SUMPRODUCT(J405:O405,TRANSPOSE(AR$28:AR$33))+$AD$20-$AC$26</f>
        <v>-51.759413812476701</v>
      </c>
      <c r="T405" s="10">
        <f ca="1">SUMPRODUCT(J405:O405,Results!K$9:P$9)</f>
        <v>-48.491034522089421</v>
      </c>
      <c r="U405" s="10">
        <f ca="1">SUMPRODUCT(J405:O405,Results!K$9:P$9)+$AD$20-$AC$31</f>
        <v>-48.42043921093709</v>
      </c>
      <c r="V405" s="10">
        <f t="shared" ca="1" si="44"/>
        <v>-0.53162027866282813</v>
      </c>
      <c r="W405" s="10">
        <f t="shared" ca="1" si="45"/>
        <v>0.61054998937866145</v>
      </c>
      <c r="X405" s="10">
        <f t="shared" ca="1" si="46"/>
        <v>-4.0954672998172228</v>
      </c>
      <c r="Y405" s="10">
        <f t="shared" ca="1" si="47"/>
        <v>-0.3071881726993837</v>
      </c>
      <c r="Z405" s="10">
        <f t="shared" ca="1" si="48"/>
        <v>-25.374411733881541</v>
      </c>
      <c r="AA405" s="10">
        <f t="shared" ca="1" si="49"/>
        <v>-3.646162774238995</v>
      </c>
    </row>
    <row r="406" spans="1:27">
      <c r="A406" s="6">
        <f ca="1">LN((RAND()^(-Results!$E$4))-1)</f>
        <v>-9.6803403760228016E-2</v>
      </c>
      <c r="B406" s="6">
        <f ca="1">LN((RAND()^(-Results!$E$4))-1)</f>
        <v>9.9582678682846293</v>
      </c>
      <c r="C406" s="6">
        <f ca="1">LN((RAND()^(-Results!$E$4))-1)</f>
        <v>3.4080924025549773</v>
      </c>
      <c r="D406" s="6">
        <f ca="1">LN((RAND()^(-Results!$E$4))-1)</f>
        <v>-1.8795017977118262</v>
      </c>
      <c r="E406" s="6">
        <f ca="1">LN((RAND()^(-Results!$E$4))-1)</f>
        <v>7.3653522730162058</v>
      </c>
      <c r="F406" s="6">
        <f ca="1">LN((RAND()^(-Results!$E$4))-1)</f>
        <v>4.6963501314339871</v>
      </c>
      <c r="G406" s="6">
        <f ca="1">LN((RAND()^(-Results!$E$4))-1)</f>
        <v>-0.20021293041556304</v>
      </c>
      <c r="H406" s="6">
        <f t="shared" ca="1" si="31"/>
        <v>-2.6772454674311166</v>
      </c>
      <c r="I406" s="10">
        <f ca="1">SUMPRODUCT(J406:O406,Results!B$12:G$12)+Results!$E$5*H406</f>
        <v>-61.10150726680331</v>
      </c>
      <c r="J406" s="10">
        <f ca="1">SUMPRODUCT($A406:$F406,Results!$B$15:$G$15)</f>
        <v>5.4082269844642301</v>
      </c>
      <c r="K406" s="10">
        <f ca="1">SUMPRODUCT($A406:$F406,Results!$B$16:$G$16)</f>
        <v>-16.931637263583731</v>
      </c>
      <c r="L406" s="10">
        <f ca="1">SUMPRODUCT($A406:$F406,Results!$B$17:$G$17)</f>
        <v>-13.77860028553091</v>
      </c>
      <c r="M406" s="10">
        <f ca="1">SUMPRODUCT($A406:$F406,Results!$B$18:$G$18)</f>
        <v>-33.859108207541496</v>
      </c>
      <c r="N406" s="10">
        <f ca="1">SUMPRODUCT($A406:$F406,Results!$B$19:$G$19)</f>
        <v>0.72376651251034141</v>
      </c>
      <c r="O406" s="10">
        <f ca="1">SUMPRODUCT($A406:$F406,Results!$B$20:$G$20)</f>
        <v>-37.517456448827744</v>
      </c>
      <c r="P406" s="10" cm="1">
        <f t="array" aca="1" ref="P406" ca="1">SUMPRODUCT(J406:O406,TRANSPOSE(BL$20:BL$25))+$AD$20-$BL$27</f>
        <v>-55.006476089076351</v>
      </c>
      <c r="Q406" s="10" cm="1">
        <f t="array" aca="1" ref="Q406" ca="1">SUMPRODUCT(J406:O406,TRANSPOSE(ES$20:ES$25))+$AD$20-$ES$27</f>
        <v>-47.919375687056601</v>
      </c>
      <c r="R406" s="10">
        <f ca="1">I406-Results!$E$5*H406</f>
        <v>-45.038034462216615</v>
      </c>
      <c r="S406" s="10" cm="1">
        <f t="array" aca="1" ref="S406" ca="1">SUMPRODUCT(J406:O406,TRANSPOSE(AR$28:AR$33))+$AD$20-$AC$26</f>
        <v>-58.648048548246443</v>
      </c>
      <c r="T406" s="10">
        <f ca="1">SUMPRODUCT(J406:O406,Results!K$9:P$9)</f>
        <v>-47.578690763193471</v>
      </c>
      <c r="U406" s="10">
        <f ca="1">SUMPRODUCT(J406:O406,Results!K$9:P$9)+$AD$20-$AC$31</f>
        <v>-47.508095452041132</v>
      </c>
      <c r="V406" s="10">
        <f t="shared" ca="1" si="44"/>
        <v>-6.095031177726959</v>
      </c>
      <c r="W406" s="10">
        <f t="shared" ca="1" si="45"/>
        <v>-13.182131579746709</v>
      </c>
      <c r="X406" s="10">
        <f t="shared" ca="1" si="46"/>
        <v>-16.063472804586695</v>
      </c>
      <c r="Y406" s="10">
        <f t="shared" ca="1" si="47"/>
        <v>-2.4534587185568668</v>
      </c>
      <c r="Z406" s="10">
        <f t="shared" ca="1" si="48"/>
        <v>-34.409317015508762</v>
      </c>
      <c r="AA406" s="10">
        <f t="shared" ca="1" si="49"/>
        <v>-13.593411814762177</v>
      </c>
    </row>
    <row r="407" spans="1:27">
      <c r="A407" s="6">
        <f ca="1">LN((RAND()^(-Results!$E$4))-1)</f>
        <v>6.0137705032613971</v>
      </c>
      <c r="B407" s="6">
        <f ca="1">LN((RAND()^(-Results!$E$4))-1)</f>
        <v>-0.94627728424425561</v>
      </c>
      <c r="C407" s="6">
        <f ca="1">LN((RAND()^(-Results!$E$4))-1)</f>
        <v>14.869446140769545</v>
      </c>
      <c r="D407" s="6">
        <f ca="1">LN((RAND()^(-Results!$E$4))-1)</f>
        <v>0.99929855226823405</v>
      </c>
      <c r="E407" s="6">
        <f ca="1">LN((RAND()^(-Results!$E$4))-1)</f>
        <v>-2.7448120511573695</v>
      </c>
      <c r="F407" s="6">
        <f ca="1">LN((RAND()^(-Results!$E$4))-1)</f>
        <v>4.69567815209078</v>
      </c>
      <c r="G407" s="6">
        <f ca="1">LN((RAND()^(-Results!$E$4))-1)</f>
        <v>0.20244997457945271</v>
      </c>
      <c r="H407" s="6">
        <f t="shared" ca="1" si="31"/>
        <v>-2.2745825624361009</v>
      </c>
      <c r="I407" s="10">
        <f ca="1">SUMPRODUCT(J407:O407,Results!B$12:G$12)+Results!$E$5*H407</f>
        <v>-136.84713953570849</v>
      </c>
      <c r="J407" s="10">
        <f ca="1">SUMPRODUCT($A407:$F407,Results!$B$15:$G$15)</f>
        <v>39.700938040750259</v>
      </c>
      <c r="K407" s="10">
        <f ca="1">SUMPRODUCT($A407:$F407,Results!$B$16:$G$16)</f>
        <v>-5.3117392772704095</v>
      </c>
      <c r="L407" s="10">
        <f ca="1">SUMPRODUCT($A407:$F407,Results!$B$17:$G$17)</f>
        <v>-17.405447747833708</v>
      </c>
      <c r="M407" s="10">
        <f ca="1">SUMPRODUCT($A407:$F407,Results!$B$18:$G$18)</f>
        <v>-74.503442385262076</v>
      </c>
      <c r="N407" s="10">
        <f ca="1">SUMPRODUCT($A407:$F407,Results!$B$19:$G$19)</f>
        <v>-16.289648019959245</v>
      </c>
      <c r="O407" s="10">
        <f ca="1">SUMPRODUCT($A407:$F407,Results!$B$20:$G$20)</f>
        <v>-13.605305707078671</v>
      </c>
      <c r="P407" s="10" cm="1">
        <f t="array" aca="1" ref="P407" ca="1">SUMPRODUCT(J407:O407,TRANSPOSE(BL$20:BL$25))+$AD$20-$BL$27</f>
        <v>-113.18960202774352</v>
      </c>
      <c r="Q407" s="10" cm="1">
        <f t="array" aca="1" ref="Q407" ca="1">SUMPRODUCT(J407:O407,TRANSPOSE(ES$20:ES$25))+$AD$20-$ES$27</f>
        <v>-127.05730834113842</v>
      </c>
      <c r="R407" s="10">
        <f ca="1">I407-Results!$E$5*H407</f>
        <v>-123.19964416109188</v>
      </c>
      <c r="S407" s="10" cm="1">
        <f t="array" aca="1" ref="S407" ca="1">SUMPRODUCT(J407:O407,TRANSPOSE(AR$28:AR$33))+$AD$20-$AC$26</f>
        <v>-90.960221561684079</v>
      </c>
      <c r="T407" s="10">
        <f ca="1">SUMPRODUCT(J407:O407,Results!K$9:P$9)</f>
        <v>-128.26482609064524</v>
      </c>
      <c r="U407" s="10">
        <f ca="1">SUMPRODUCT(J407:O407,Results!K$9:P$9)+$AD$20-$AC$31</f>
        <v>-128.1942307794929</v>
      </c>
      <c r="V407" s="10">
        <f t="shared" ca="1" si="44"/>
        <v>-23.657537507964975</v>
      </c>
      <c r="W407" s="10">
        <f t="shared" ca="1" si="45"/>
        <v>-9.7898311945700698</v>
      </c>
      <c r="X407" s="10">
        <f t="shared" ca="1" si="46"/>
        <v>-13.647495374616611</v>
      </c>
      <c r="Y407" s="10">
        <f t="shared" ca="1" si="47"/>
        <v>-45.886917974024414</v>
      </c>
      <c r="Z407" s="10">
        <f t="shared" ca="1" si="48"/>
        <v>-110.15494928441395</v>
      </c>
      <c r="AA407" s="10">
        <f t="shared" ca="1" si="49"/>
        <v>-8.6529087562155951</v>
      </c>
    </row>
    <row r="408" spans="1:27">
      <c r="A408" s="6">
        <f ca="1">LN((RAND()^(-Results!$E$4))-1)</f>
        <v>-1.4826612485202806</v>
      </c>
      <c r="B408" s="6">
        <f ca="1">LN((RAND()^(-Results!$E$4))-1)</f>
        <v>0.70946209252126824</v>
      </c>
      <c r="C408" s="6">
        <f ca="1">LN((RAND()^(-Results!$E$4))-1)</f>
        <v>2.0046879826603203</v>
      </c>
      <c r="D408" s="6">
        <f ca="1">LN((RAND()^(-Results!$E$4))-1)</f>
        <v>4.1398347113662579</v>
      </c>
      <c r="E408" s="6">
        <f ca="1">LN((RAND()^(-Results!$E$4))-1)</f>
        <v>0.20280045877697139</v>
      </c>
      <c r="F408" s="6">
        <f ca="1">LN((RAND()^(-Results!$E$4))-1)</f>
        <v>2.2674402222071812</v>
      </c>
      <c r="G408" s="6">
        <f ca="1">LN((RAND()^(-Results!$E$4))-1)</f>
        <v>2.3292565669301752</v>
      </c>
      <c r="H408" s="6">
        <f t="shared" ca="1" si="31"/>
        <v>-0.14777597008537846</v>
      </c>
      <c r="I408" s="10">
        <f ca="1">SUMPRODUCT(J408:O408,Results!B$12:G$12)+Results!$E$5*H408</f>
        <v>-5.1090342219133564</v>
      </c>
      <c r="J408" s="10">
        <f ca="1">SUMPRODUCT($A408:$F408,Results!$B$15:$G$15)</f>
        <v>17.035061851357476</v>
      </c>
      <c r="K408" s="10">
        <f ca="1">SUMPRODUCT($A408:$F408,Results!$B$16:$G$16)</f>
        <v>4.8092940399705446</v>
      </c>
      <c r="L408" s="10">
        <f ca="1">SUMPRODUCT($A408:$F408,Results!$B$17:$G$17)</f>
        <v>-4.43502510269668</v>
      </c>
      <c r="M408" s="10">
        <f ca="1">SUMPRODUCT($A408:$F408,Results!$B$18:$G$18)</f>
        <v>-13.404101440562627</v>
      </c>
      <c r="N408" s="10">
        <f ca="1">SUMPRODUCT($A408:$F408,Results!$B$19:$G$19)</f>
        <v>-13.196853073975705</v>
      </c>
      <c r="O408" s="10">
        <f ca="1">SUMPRODUCT($A408:$F408,Results!$B$20:$G$20)</f>
        <v>-19.152012236086051</v>
      </c>
      <c r="P408" s="10" cm="1">
        <f t="array" aca="1" ref="P408" ca="1">SUMPRODUCT(J408:O408,TRANSPOSE(BL$20:BL$25))+$AD$20-$BL$27</f>
        <v>-8.3670321431417278</v>
      </c>
      <c r="Q408" s="10" cm="1">
        <f t="array" aca="1" ref="Q408" ca="1">SUMPRODUCT(J408:O408,TRANSPOSE(ES$20:ES$25))+$AD$20-$ES$27</f>
        <v>-6.0524169557452474</v>
      </c>
      <c r="R408" s="10">
        <f ca="1">I408-Results!$E$5*H408</f>
        <v>-4.2223784014010857</v>
      </c>
      <c r="S408" s="10" cm="1">
        <f t="array" aca="1" ref="S408" ca="1">SUMPRODUCT(J408:O408,TRANSPOSE(AR$28:AR$33))+$AD$20-$AC$26</f>
        <v>-20.765879479429408</v>
      </c>
      <c r="T408" s="10">
        <f ca="1">SUMPRODUCT(J408:O408,Results!K$9:P$9)</f>
        <v>-4.0493792527956725</v>
      </c>
      <c r="U408" s="10">
        <f ca="1">SUMPRODUCT(J408:O408,Results!K$9:P$9)+$AD$20-$AC$31</f>
        <v>-3.9787839416433322</v>
      </c>
      <c r="V408" s="10">
        <f t="shared" ca="1" si="44"/>
        <v>3.2579979212283714</v>
      </c>
      <c r="W408" s="10">
        <f t="shared" ca="1" si="45"/>
        <v>0.94338273383189097</v>
      </c>
      <c r="X408" s="10">
        <f t="shared" ca="1" si="46"/>
        <v>-0.88665582051227076</v>
      </c>
      <c r="Y408" s="10">
        <f t="shared" ca="1" si="47"/>
        <v>15.656845257516052</v>
      </c>
      <c r="Z408" s="10">
        <f t="shared" ca="1" si="48"/>
        <v>21.583156029381186</v>
      </c>
      <c r="AA408" s="10">
        <f t="shared" ca="1" si="49"/>
        <v>-1.1302502802700243</v>
      </c>
    </row>
    <row r="409" spans="1:27">
      <c r="A409" s="6">
        <f ca="1">LN((RAND()^(-Results!$E$4))-1)</f>
        <v>0.47895235045979662</v>
      </c>
      <c r="B409" s="6">
        <f ca="1">LN((RAND()^(-Results!$E$4))-1)</f>
        <v>1.7155645590493016</v>
      </c>
      <c r="C409" s="6">
        <f ca="1">LN((RAND()^(-Results!$E$4))-1)</f>
        <v>0.64070529468891024</v>
      </c>
      <c r="D409" s="6">
        <f ca="1">LN((RAND()^(-Results!$E$4))-1)</f>
        <v>2.1674849914479992</v>
      </c>
      <c r="E409" s="6">
        <f ca="1">LN((RAND()^(-Results!$E$4))-1)</f>
        <v>8.0895122003209448</v>
      </c>
      <c r="F409" s="6">
        <f ca="1">LN((RAND()^(-Results!$E$4))-1)</f>
        <v>0.46187038985032075</v>
      </c>
      <c r="G409" s="6">
        <f ca="1">LN((RAND()^(-Results!$E$4))-1)</f>
        <v>-0.29151884545308004</v>
      </c>
      <c r="H409" s="6">
        <f t="shared" ca="1" si="31"/>
        <v>-2.7685513824686336</v>
      </c>
      <c r="I409" s="10">
        <f ca="1">SUMPRODUCT(J409:O409,Results!B$12:G$12)+Results!$E$5*H409</f>
        <v>-7.1900600882973436</v>
      </c>
      <c r="J409" s="10">
        <f ca="1">SUMPRODUCT($A409:$F409,Results!$B$15:$G$15)</f>
        <v>-0.47605054995322549</v>
      </c>
      <c r="K409" s="10">
        <f ca="1">SUMPRODUCT($A409:$F409,Results!$B$16:$G$16)</f>
        <v>0.14649063145900021</v>
      </c>
      <c r="L409" s="10">
        <f ca="1">SUMPRODUCT($A409:$F409,Results!$B$17:$G$17)</f>
        <v>2.5412319657214315</v>
      </c>
      <c r="M409" s="10">
        <f ca="1">SUMPRODUCT($A409:$F409,Results!$B$18:$G$18)</f>
        <v>4.3875123209655742</v>
      </c>
      <c r="N409" s="10">
        <f ca="1">SUMPRODUCT($A409:$F409,Results!$B$19:$G$19)</f>
        <v>-0.675042817894136</v>
      </c>
      <c r="O409" s="10">
        <f ca="1">SUMPRODUCT($A409:$F409,Results!$B$20:$G$20)</f>
        <v>-15.00756303116308</v>
      </c>
      <c r="P409" s="10" cm="1">
        <f t="array" aca="1" ref="P409" ca="1">SUMPRODUCT(J409:O409,TRANSPOSE(BL$20:BL$25))+$AD$20-$BL$27</f>
        <v>11.432697335803905</v>
      </c>
      <c r="Q409" s="10" cm="1">
        <f t="array" aca="1" ref="Q409" ca="1">SUMPRODUCT(J409:O409,TRANSPOSE(ES$20:ES$25))+$AD$20-$ES$27</f>
        <v>14.367972439914727</v>
      </c>
      <c r="R409" s="10">
        <f ca="1">I409-Results!$E$5*H409</f>
        <v>9.4212482065144592</v>
      </c>
      <c r="S409" s="10" cm="1">
        <f t="array" aca="1" ref="S409" ca="1">SUMPRODUCT(J409:O409,TRANSPOSE(AR$28:AR$33))+$AD$20-$AC$26</f>
        <v>4.1255753195203368</v>
      </c>
      <c r="T409" s="10">
        <f ca="1">SUMPRODUCT(J409:O409,Results!K$9:P$9)</f>
        <v>10.289333172994095</v>
      </c>
      <c r="U409" s="10">
        <f ca="1">SUMPRODUCT(J409:O409,Results!K$9:P$9)+$AD$20-$AC$31</f>
        <v>10.359928484146433</v>
      </c>
      <c r="V409" s="10">
        <f t="shared" ca="1" si="44"/>
        <v>-18.622757424101248</v>
      </c>
      <c r="W409" s="10">
        <f t="shared" ca="1" si="45"/>
        <v>-21.55803252821207</v>
      </c>
      <c r="X409" s="10">
        <f t="shared" ca="1" si="46"/>
        <v>-16.611308294811803</v>
      </c>
      <c r="Y409" s="10">
        <f t="shared" ca="1" si="47"/>
        <v>-11.31563540781768</v>
      </c>
      <c r="Z409" s="10">
        <f t="shared" ca="1" si="48"/>
        <v>19.502130162997201</v>
      </c>
      <c r="AA409" s="10">
        <f t="shared" ca="1" si="49"/>
        <v>-17.549988572443777</v>
      </c>
    </row>
    <row r="410" spans="1:27">
      <c r="A410" s="6">
        <f ca="1">LN((RAND()^(-Results!$E$4))-1)</f>
        <v>6.488843615792554</v>
      </c>
      <c r="B410" s="6">
        <f ca="1">LN((RAND()^(-Results!$E$4))-1)</f>
        <v>0.32903984368078559</v>
      </c>
      <c r="C410" s="6">
        <f ca="1">LN((RAND()^(-Results!$E$4))-1)</f>
        <v>-2.1369775305259524</v>
      </c>
      <c r="D410" s="6">
        <f ca="1">LN((RAND()^(-Results!$E$4))-1)</f>
        <v>2.7357135747969408</v>
      </c>
      <c r="E410" s="6">
        <f ca="1">LN((RAND()^(-Results!$E$4))-1)</f>
        <v>5.2461900680077163</v>
      </c>
      <c r="F410" s="6">
        <f ca="1">LN((RAND()^(-Results!$E$4))-1)</f>
        <v>-0.74204536731269921</v>
      </c>
      <c r="G410" s="6">
        <f ca="1">LN((RAND()^(-Results!$E$4))-1)</f>
        <v>-0.70808376838639053</v>
      </c>
      <c r="H410" s="6">
        <f t="shared" ca="1" si="31"/>
        <v>-3.1851163054019445</v>
      </c>
      <c r="I410" s="10">
        <f ca="1">SUMPRODUCT(J410:O410,Results!B$12:G$12)+Results!$E$5*H410</f>
        <v>-8.9858426891160068</v>
      </c>
      <c r="J410" s="10">
        <f ca="1">SUMPRODUCT($A410:$F410,Results!$B$15:$G$15)</f>
        <v>-14.873271205582922</v>
      </c>
      <c r="K410" s="10">
        <f ca="1">SUMPRODUCT($A410:$F410,Results!$B$16:$G$16)</f>
        <v>-13.065471863641406</v>
      </c>
      <c r="L410" s="10">
        <f ca="1">SUMPRODUCT($A410:$F410,Results!$B$17:$G$17)</f>
        <v>13.178524659398628</v>
      </c>
      <c r="M410" s="10">
        <f ca="1">SUMPRODUCT($A410:$F410,Results!$B$18:$G$18)</f>
        <v>18.593561517632875</v>
      </c>
      <c r="N410" s="10">
        <f ca="1">SUMPRODUCT($A410:$F410,Results!$B$19:$G$19)</f>
        <v>6.5406555635670376</v>
      </c>
      <c r="O410" s="10">
        <f ca="1">SUMPRODUCT($A410:$F410,Results!$B$20:$G$20)</f>
        <v>-6.254415061442586</v>
      </c>
      <c r="P410" s="10" cm="1">
        <f t="array" aca="1" ref="P410" ca="1">SUMPRODUCT(J410:O410,TRANSPOSE(BL$20:BL$25))+$AD$20-$BL$27</f>
        <v>19.06858515092382</v>
      </c>
      <c r="Q410" s="10" cm="1">
        <f t="array" aca="1" ref="Q410" ca="1">SUMPRODUCT(J410:O410,TRANSPOSE(ES$20:ES$25))+$AD$20-$ES$27</f>
        <v>17.309653285842391</v>
      </c>
      <c r="R410" s="10">
        <f ca="1">I410-Results!$E$5*H410</f>
        <v>10.12485514329566</v>
      </c>
      <c r="S410" s="10" cm="1">
        <f t="array" aca="1" ref="S410" ca="1">SUMPRODUCT(J410:O410,TRANSPOSE(AR$28:AR$33))+$AD$20-$AC$26</f>
        <v>27.460131562107293</v>
      </c>
      <c r="T410" s="10">
        <f ca="1">SUMPRODUCT(J410:O410,Results!K$9:P$9)</f>
        <v>13.354032998070588</v>
      </c>
      <c r="U410" s="10">
        <f ca="1">SUMPRODUCT(J410:O410,Results!K$9:P$9)+$AD$20-$AC$31</f>
        <v>13.424628309222927</v>
      </c>
      <c r="V410" s="10">
        <f t="shared" ca="1" si="44"/>
        <v>-28.054427840039828</v>
      </c>
      <c r="W410" s="10">
        <f t="shared" ca="1" si="45"/>
        <v>-26.295495974958399</v>
      </c>
      <c r="X410" s="10">
        <f t="shared" ca="1" si="46"/>
        <v>-19.110697832411667</v>
      </c>
      <c r="Y410" s="10">
        <f t="shared" ca="1" si="47"/>
        <v>-36.445974251223298</v>
      </c>
      <c r="Z410" s="10">
        <f t="shared" ca="1" si="48"/>
        <v>17.706347562178536</v>
      </c>
      <c r="AA410" s="10">
        <f t="shared" ca="1" si="49"/>
        <v>-22.410470998338933</v>
      </c>
    </row>
    <row r="411" spans="1:27">
      <c r="A411" s="6">
        <f ca="1">LN((RAND()^(-Results!$E$4))-1)</f>
        <v>2.451331926505306</v>
      </c>
      <c r="B411" s="6">
        <f ca="1">LN((RAND()^(-Results!$E$4))-1)</f>
        <v>4.401895738210615</v>
      </c>
      <c r="C411" s="6">
        <f ca="1">LN((RAND()^(-Results!$E$4))-1)</f>
        <v>-1.7461484987098197</v>
      </c>
      <c r="D411" s="6">
        <f ca="1">LN((RAND()^(-Results!$E$4))-1)</f>
        <v>1.5526924735112675</v>
      </c>
      <c r="E411" s="6">
        <f ca="1">LN((RAND()^(-Results!$E$4))-1)</f>
        <v>1.8239511457896675</v>
      </c>
      <c r="F411" s="6">
        <f ca="1">LN((RAND()^(-Results!$E$4))-1)</f>
        <v>4.9859311938393791</v>
      </c>
      <c r="G411" s="6">
        <f ca="1">LN((RAND()^(-Results!$E$4))-1)</f>
        <v>3.963774262912898</v>
      </c>
      <c r="H411" s="6">
        <f t="shared" ca="1" si="31"/>
        <v>1.4867417258973443</v>
      </c>
      <c r="I411" s="10">
        <f ca="1">SUMPRODUCT(J411:O411,Results!B$12:G$12)+Results!$E$5*H411</f>
        <v>-14.209272596693911</v>
      </c>
      <c r="J411" s="10">
        <f ca="1">SUMPRODUCT($A411:$F411,Results!$B$15:$G$15)</f>
        <v>5.4397439736331616</v>
      </c>
      <c r="K411" s="10">
        <f ca="1">SUMPRODUCT($A411:$F411,Results!$B$16:$G$16)</f>
        <v>-17.920809874734154</v>
      </c>
      <c r="L411" s="10">
        <f ca="1">SUMPRODUCT($A411:$F411,Results!$B$17:$G$17)</f>
        <v>-1.8221380709071675</v>
      </c>
      <c r="M411" s="10">
        <f ca="1">SUMPRODUCT($A411:$F411,Results!$B$18:$G$18)</f>
        <v>-6.3484421756672633</v>
      </c>
      <c r="N411" s="10">
        <f ca="1">SUMPRODUCT($A411:$F411,Results!$B$19:$G$19)</f>
        <v>2.064807798221139</v>
      </c>
      <c r="O411" s="10">
        <f ca="1">SUMPRODUCT($A411:$F411,Results!$B$20:$G$20)</f>
        <v>-28.45350873735002</v>
      </c>
      <c r="P411" s="10" cm="1">
        <f t="array" aca="1" ref="P411" ca="1">SUMPRODUCT(J411:O411,TRANSPOSE(BL$20:BL$25))+$AD$20-$BL$27</f>
        <v>-27.731786155421311</v>
      </c>
      <c r="Q411" s="10" cm="1">
        <f t="array" aca="1" ref="Q411" ca="1">SUMPRODUCT(J411:O411,TRANSPOSE(ES$20:ES$25))+$AD$20-$ES$27</f>
        <v>-24.838065663796478</v>
      </c>
      <c r="R411" s="10">
        <f ca="1">I411-Results!$E$5*H411</f>
        <v>-23.129722952077977</v>
      </c>
      <c r="S411" s="10" cm="1">
        <f t="array" aca="1" ref="S411" ca="1">SUMPRODUCT(J411:O411,TRANSPOSE(AR$28:AR$33))+$AD$20-$AC$26</f>
        <v>-25.600957160901274</v>
      </c>
      <c r="T411" s="10">
        <f ca="1">SUMPRODUCT(J411:O411,Results!K$9:P$9)</f>
        <v>-21.907179222909178</v>
      </c>
      <c r="U411" s="10">
        <f ca="1">SUMPRODUCT(J411:O411,Results!K$9:P$9)+$AD$20-$AC$31</f>
        <v>-21.836583911756843</v>
      </c>
      <c r="V411" s="10">
        <f t="shared" ca="1" si="44"/>
        <v>13.5225135587274</v>
      </c>
      <c r="W411" s="10">
        <f t="shared" ca="1" si="45"/>
        <v>10.628793067102567</v>
      </c>
      <c r="X411" s="10">
        <f t="shared" ca="1" si="46"/>
        <v>8.9204503553840659</v>
      </c>
      <c r="Y411" s="10">
        <f t="shared" ca="1" si="47"/>
        <v>11.391684564207363</v>
      </c>
      <c r="Z411" s="10">
        <f t="shared" ca="1" si="48"/>
        <v>12.482917654600634</v>
      </c>
      <c r="AA411" s="10">
        <f t="shared" ca="1" si="49"/>
        <v>7.6273113150629328</v>
      </c>
    </row>
    <row r="412" spans="1:27">
      <c r="A412" s="6">
        <f ca="1">LN((RAND()^(-Results!$E$4))-1)</f>
        <v>4.1594383860054229</v>
      </c>
      <c r="B412" s="6">
        <f ca="1">LN((RAND()^(-Results!$E$4))-1)</f>
        <v>1.5565419594499046</v>
      </c>
      <c r="C412" s="6">
        <f ca="1">LN((RAND()^(-Results!$E$4))-1)</f>
        <v>3.2108597686712184</v>
      </c>
      <c r="D412" s="6">
        <f ca="1">LN((RAND()^(-Results!$E$4))-1)</f>
        <v>12.506311472667766</v>
      </c>
      <c r="E412" s="6">
        <f ca="1">LN((RAND()^(-Results!$E$4))-1)</f>
        <v>0.60834001028387918</v>
      </c>
      <c r="F412" s="6">
        <f ca="1">LN((RAND()^(-Results!$E$4))-1)</f>
        <v>5.745220872147331</v>
      </c>
      <c r="G412" s="6">
        <f ca="1">LN((RAND()^(-Results!$E$4))-1)</f>
        <v>2.3656228691982011</v>
      </c>
      <c r="H412" s="6">
        <f t="shared" ca="1" si="31"/>
        <v>-0.11140966781735262</v>
      </c>
      <c r="I412" s="10">
        <f ca="1">SUMPRODUCT(J412:O412,Results!B$12:G$12)+Results!$E$5*H412</f>
        <v>-20.438220001513031</v>
      </c>
      <c r="J412" s="10">
        <f ca="1">SUMPRODUCT($A412:$F412,Results!$B$15:$G$15)</f>
        <v>31.056036674726634</v>
      </c>
      <c r="K412" s="10">
        <f ca="1">SUMPRODUCT($A412:$F412,Results!$B$16:$G$16)</f>
        <v>-5.9069742940121959</v>
      </c>
      <c r="L412" s="10">
        <f ca="1">SUMPRODUCT($A412:$F412,Results!$B$17:$G$17)</f>
        <v>0.12965725207196055</v>
      </c>
      <c r="M412" s="10">
        <f ca="1">SUMPRODUCT($A412:$F412,Results!$B$18:$G$18)</f>
        <v>-23.589944150288602</v>
      </c>
      <c r="N412" s="10">
        <f ca="1">SUMPRODUCT($A412:$F412,Results!$B$19:$G$19)</f>
        <v>-27.022798667944862</v>
      </c>
      <c r="O412" s="10">
        <f ca="1">SUMPRODUCT($A412:$F412,Results!$B$20:$G$20)</f>
        <v>-50.768679812702437</v>
      </c>
      <c r="P412" s="10" cm="1">
        <f t="array" aca="1" ref="P412" ca="1">SUMPRODUCT(J412:O412,TRANSPOSE(BL$20:BL$25))+$AD$20-$BL$27</f>
        <v>-18.988517938931444</v>
      </c>
      <c r="Q412" s="10" cm="1">
        <f t="array" aca="1" ref="Q412" ca="1">SUMPRODUCT(J412:O412,TRANSPOSE(ES$20:ES$25))+$AD$20-$ES$27</f>
        <v>-18.413366178979018</v>
      </c>
      <c r="R412" s="10">
        <f ca="1">I412-Results!$E$5*H412</f>
        <v>-19.769761994608913</v>
      </c>
      <c r="S412" s="10" cm="1">
        <f t="array" aca="1" ref="S412" ca="1">SUMPRODUCT(J412:O412,TRANSPOSE(AR$28:AR$33))+$AD$20-$AC$26</f>
        <v>-37.531254529386864</v>
      </c>
      <c r="T412" s="10">
        <f ca="1">SUMPRODUCT(J412:O412,Results!K$9:P$9)</f>
        <v>-16.498170430455531</v>
      </c>
      <c r="U412" s="10">
        <f ca="1">SUMPRODUCT(J412:O412,Results!K$9:P$9)+$AD$20-$AC$31</f>
        <v>-16.427575119303196</v>
      </c>
      <c r="V412" s="10">
        <f t="shared" ca="1" si="44"/>
        <v>-1.4497020625815864</v>
      </c>
      <c r="W412" s="10">
        <f t="shared" ca="1" si="45"/>
        <v>-2.0248538225340127</v>
      </c>
      <c r="X412" s="10">
        <f t="shared" ca="1" si="46"/>
        <v>-0.6684580069041175</v>
      </c>
      <c r="Y412" s="10">
        <f t="shared" ca="1" si="47"/>
        <v>17.093034527873833</v>
      </c>
      <c r="Z412" s="10">
        <f t="shared" ca="1" si="48"/>
        <v>6.2539702497815135</v>
      </c>
      <c r="AA412" s="10">
        <f t="shared" ca="1" si="49"/>
        <v>-4.0106448822098351</v>
      </c>
    </row>
    <row r="413" spans="1:27">
      <c r="A413" s="6">
        <f ca="1">LN((RAND()^(-Results!$E$4))-1)</f>
        <v>4.8741747832453903</v>
      </c>
      <c r="B413" s="6">
        <f ca="1">LN((RAND()^(-Results!$E$4))-1)</f>
        <v>5.1149749697150551</v>
      </c>
      <c r="C413" s="6">
        <f ca="1">LN((RAND()^(-Results!$E$4))-1)</f>
        <v>5.8970783859105698</v>
      </c>
      <c r="D413" s="6">
        <f ca="1">LN((RAND()^(-Results!$E$4))-1)</f>
        <v>1.6074491865477512</v>
      </c>
      <c r="E413" s="6">
        <f ca="1">LN((RAND()^(-Results!$E$4))-1)</f>
        <v>16.542359119266038</v>
      </c>
      <c r="F413" s="6">
        <f ca="1">LN((RAND()^(-Results!$E$4))-1)</f>
        <v>6.1287647136538972</v>
      </c>
      <c r="G413" s="6">
        <f ca="1">LN((RAND()^(-Results!$E$4))-1)</f>
        <v>4.354341341891371</v>
      </c>
      <c r="H413" s="6">
        <f t="shared" ca="1" si="31"/>
        <v>1.8773088048758173</v>
      </c>
      <c r="I413" s="10">
        <f ca="1">SUMPRODUCT(J413:O413,Results!B$12:G$12)+Results!$E$5*H413</f>
        <v>-48.215720679711978</v>
      </c>
      <c r="J413" s="10">
        <f ca="1">SUMPRODUCT($A413:$F413,Results!$B$15:$G$15)</f>
        <v>14.97188809300027</v>
      </c>
      <c r="K413" s="10">
        <f ca="1">SUMPRODUCT($A413:$F413,Results!$B$16:$G$16)</f>
        <v>-15.54256100874961</v>
      </c>
      <c r="L413" s="10">
        <f ca="1">SUMPRODUCT($A413:$F413,Results!$B$17:$G$17)</f>
        <v>-4.5269077529345001</v>
      </c>
      <c r="M413" s="10">
        <f ca="1">SUMPRODUCT($A413:$F413,Results!$B$18:$G$18)</f>
        <v>-22.860368578260783</v>
      </c>
      <c r="N413" s="10">
        <f ca="1">SUMPRODUCT($A413:$F413,Results!$B$19:$G$19)</f>
        <v>3.7386459890973236</v>
      </c>
      <c r="O413" s="10">
        <f ca="1">SUMPRODUCT($A413:$F413,Results!$B$20:$G$20)</f>
        <v>-42.027553847090203</v>
      </c>
      <c r="P413" s="10" cm="1">
        <f t="array" aca="1" ref="P413" ca="1">SUMPRODUCT(J413:O413,TRANSPOSE(BL$20:BL$25))+$AD$20-$BL$27</f>
        <v>-50.382845823786575</v>
      </c>
      <c r="Q413" s="10" cm="1">
        <f t="array" aca="1" ref="Q413" ca="1">SUMPRODUCT(J413:O413,TRANSPOSE(ES$20:ES$25))+$AD$20-$ES$27</f>
        <v>-50.934719551107946</v>
      </c>
      <c r="R413" s="10">
        <f ca="1">I413-Results!$E$5*H413</f>
        <v>-59.47957350896688</v>
      </c>
      <c r="S413" s="10" cm="1">
        <f t="array" aca="1" ref="S413" ca="1">SUMPRODUCT(J413:O413,TRANSPOSE(AR$28:AR$33))+$AD$20-$AC$26</f>
        <v>-46.122571296177604</v>
      </c>
      <c r="T413" s="10">
        <f ca="1">SUMPRODUCT(J413:O413,Results!K$9:P$9)</f>
        <v>-60.24466414381412</v>
      </c>
      <c r="U413" s="10">
        <f ca="1">SUMPRODUCT(J413:O413,Results!K$9:P$9)+$AD$20-$AC$31</f>
        <v>-60.174068832661789</v>
      </c>
      <c r="V413" s="10">
        <f t="shared" ca="1" si="44"/>
        <v>2.1671251440745962</v>
      </c>
      <c r="W413" s="10">
        <f t="shared" ca="1" si="45"/>
        <v>2.7189988713959679</v>
      </c>
      <c r="X413" s="10">
        <f t="shared" ca="1" si="46"/>
        <v>11.263852829254901</v>
      </c>
      <c r="Y413" s="10">
        <f t="shared" ca="1" si="47"/>
        <v>-2.0931493835343744</v>
      </c>
      <c r="Z413" s="10">
        <f t="shared" ca="1" si="48"/>
        <v>-21.523530428417434</v>
      </c>
      <c r="AA413" s="10">
        <f t="shared" ca="1" si="49"/>
        <v>11.95834815294981</v>
      </c>
    </row>
    <row r="414" spans="1:27">
      <c r="A414" s="6">
        <f ca="1">LN((RAND()^(-Results!$E$4))-1)</f>
        <v>9.9878011146695131E-2</v>
      </c>
      <c r="B414" s="6">
        <f ca="1">LN((RAND()^(-Results!$E$4))-1)</f>
        <v>-1.5246953992167487</v>
      </c>
      <c r="C414" s="6">
        <f ca="1">LN((RAND()^(-Results!$E$4))-1)</f>
        <v>2.6914454105514807</v>
      </c>
      <c r="D414" s="6">
        <f ca="1">LN((RAND()^(-Results!$E$4))-1)</f>
        <v>4.5347030516644633</v>
      </c>
      <c r="E414" s="6">
        <f ca="1">LN((RAND()^(-Results!$E$4))-1)</f>
        <v>0.95205648731016024</v>
      </c>
      <c r="F414" s="6">
        <f ca="1">LN((RAND()^(-Results!$E$4))-1)</f>
        <v>1.4459815519343957</v>
      </c>
      <c r="G414" s="6">
        <f ca="1">LN((RAND()^(-Results!$E$4))-1)</f>
        <v>4.7486211374408924</v>
      </c>
      <c r="H414" s="6">
        <f t="shared" ca="1" si="31"/>
        <v>2.2715886004253387</v>
      </c>
      <c r="I414" s="10">
        <f ca="1">SUMPRODUCT(J414:O414,Results!B$12:G$12)+Results!$E$5*H414</f>
        <v>8.3329507775827008</v>
      </c>
      <c r="J414" s="10">
        <f ca="1">SUMPRODUCT($A414:$F414,Results!$B$15:$G$15)</f>
        <v>16.433648490353452</v>
      </c>
      <c r="K414" s="10">
        <f ca="1">SUMPRODUCT($A414:$F414,Results!$B$16:$G$16)</f>
        <v>6.5429380793584606</v>
      </c>
      <c r="L414" s="10">
        <f ca="1">SUMPRODUCT($A414:$F414,Results!$B$17:$G$17)</f>
        <v>-0.88530081672423755</v>
      </c>
      <c r="M414" s="10">
        <f ca="1">SUMPRODUCT($A414:$F414,Results!$B$18:$G$18)</f>
        <v>-9.0738640003880189</v>
      </c>
      <c r="N414" s="10">
        <f ca="1">SUMPRODUCT($A414:$F414,Results!$B$19:$G$19)</f>
        <v>-11.99699838957155</v>
      </c>
      <c r="O414" s="10">
        <f ca="1">SUMPRODUCT($A414:$F414,Results!$B$20:$G$20)</f>
        <v>-12.478088073120375</v>
      </c>
      <c r="P414" s="10" cm="1">
        <f t="array" aca="1" ref="P414" ca="1">SUMPRODUCT(J414:O414,TRANSPOSE(BL$20:BL$25))+$AD$20-$BL$27</f>
        <v>-3.5295356137035512</v>
      </c>
      <c r="Q414" s="10" cm="1">
        <f t="array" aca="1" ref="Q414" ca="1">SUMPRODUCT(J414:O414,TRANSPOSE(ES$20:ES$25))+$AD$20-$ES$27</f>
        <v>-4.5022463338164336</v>
      </c>
      <c r="R414" s="10">
        <f ca="1">I414-Results!$E$5*H414</f>
        <v>-5.2965808249693307</v>
      </c>
      <c r="S414" s="10" cm="1">
        <f t="array" aca="1" ref="S414" ca="1">SUMPRODUCT(J414:O414,TRANSPOSE(AR$28:AR$33))+$AD$20-$AC$26</f>
        <v>-10.999535601265741</v>
      </c>
      <c r="T414" s="10">
        <f ca="1">SUMPRODUCT(J414:O414,Results!K$9:P$9)</f>
        <v>-4.7680960944929467</v>
      </c>
      <c r="U414" s="10">
        <f ca="1">SUMPRODUCT(J414:O414,Results!K$9:P$9)+$AD$20-$AC$31</f>
        <v>-4.6975007833406082</v>
      </c>
      <c r="V414" s="10">
        <f t="shared" ca="1" si="44"/>
        <v>11.862486391286252</v>
      </c>
      <c r="W414" s="10">
        <f t="shared" ca="1" si="45"/>
        <v>12.835197111399134</v>
      </c>
      <c r="X414" s="10">
        <f t="shared" ca="1" si="46"/>
        <v>13.629531602552031</v>
      </c>
      <c r="Y414" s="10">
        <f t="shared" ca="1" si="47"/>
        <v>19.332486378848444</v>
      </c>
      <c r="Z414" s="10">
        <f t="shared" ca="1" si="48"/>
        <v>35.025141028877243</v>
      </c>
      <c r="AA414" s="10">
        <f t="shared" ca="1" si="49"/>
        <v>13.030451560923309</v>
      </c>
    </row>
    <row r="415" spans="1:27">
      <c r="A415" s="6">
        <f ca="1">LN((RAND()^(-Results!$E$4))-1)</f>
        <v>0.91359238667258846</v>
      </c>
      <c r="B415" s="6">
        <f ca="1">LN((RAND()^(-Results!$E$4))-1)</f>
        <v>3.6794574116417542</v>
      </c>
      <c r="C415" s="6">
        <f ca="1">LN((RAND()^(-Results!$E$4))-1)</f>
        <v>8.4203144142463877</v>
      </c>
      <c r="D415" s="6">
        <f ca="1">LN((RAND()^(-Results!$E$4))-1)</f>
        <v>1.0239313177571743</v>
      </c>
      <c r="E415" s="6">
        <f ca="1">LN((RAND()^(-Results!$E$4))-1)</f>
        <v>1.8869164760804242</v>
      </c>
      <c r="F415" s="6">
        <f ca="1">LN((RAND()^(-Results!$E$4))-1)</f>
        <v>-0.26498691727859597</v>
      </c>
      <c r="G415" s="6">
        <f ca="1">LN((RAND()^(-Results!$E$4))-1)</f>
        <v>1.0239539362845085</v>
      </c>
      <c r="H415" s="6">
        <f t="shared" ca="1" si="31"/>
        <v>-1.4530786007310452</v>
      </c>
      <c r="I415" s="10">
        <f ca="1">SUMPRODUCT(J415:O415,Results!B$12:G$12)+Results!$E$5*H415</f>
        <v>-46.360650930809811</v>
      </c>
      <c r="J415" s="10">
        <f ca="1">SUMPRODUCT($A415:$F415,Results!$B$15:$G$15)</f>
        <v>10.052683193971045</v>
      </c>
      <c r="K415" s="10">
        <f ca="1">SUMPRODUCT($A415:$F415,Results!$B$16:$G$16)</f>
        <v>1.0593551075438301</v>
      </c>
      <c r="L415" s="10">
        <f ca="1">SUMPRODUCT($A415:$F415,Results!$B$17:$G$17)</f>
        <v>-10.552347232199535</v>
      </c>
      <c r="M415" s="10">
        <f ca="1">SUMPRODUCT($A415:$F415,Results!$B$18:$G$18)</f>
        <v>-42.130183181395211</v>
      </c>
      <c r="N415" s="10">
        <f ca="1">SUMPRODUCT($A415:$F415,Results!$B$19:$G$19)</f>
        <v>-13.858633835546028</v>
      </c>
      <c r="O415" s="10">
        <f ca="1">SUMPRODUCT($A415:$F415,Results!$B$20:$G$20)</f>
        <v>-13.647176194548702</v>
      </c>
      <c r="P415" s="10" cm="1">
        <f t="array" aca="1" ref="P415" ca="1">SUMPRODUCT(J415:O415,TRANSPOSE(BL$20:BL$25))+$AD$20-$BL$27</f>
        <v>-39.032806794992617</v>
      </c>
      <c r="Q415" s="10" cm="1">
        <f t="array" aca="1" ref="Q415" ca="1">SUMPRODUCT(J415:O415,TRANSPOSE(ES$20:ES$25))+$AD$20-$ES$27</f>
        <v>-39.421053272468612</v>
      </c>
      <c r="R415" s="10">
        <f ca="1">I415-Results!$E$5*H415</f>
        <v>-37.642179326423538</v>
      </c>
      <c r="S415" s="10" cm="1">
        <f t="array" aca="1" ref="S415" ca="1">SUMPRODUCT(J415:O415,TRANSPOSE(AR$28:AR$33))+$AD$20-$AC$26</f>
        <v>-42.403852890549395</v>
      </c>
      <c r="T415" s="10">
        <f ca="1">SUMPRODUCT(J415:O415,Results!K$9:P$9)</f>
        <v>-40.724005467964098</v>
      </c>
      <c r="U415" s="10">
        <f ca="1">SUMPRODUCT(J415:O415,Results!K$9:P$9)+$AD$20-$AC$31</f>
        <v>-40.653410156811759</v>
      </c>
      <c r="V415" s="10">
        <f t="shared" ca="1" si="44"/>
        <v>-7.3278441358171946</v>
      </c>
      <c r="W415" s="10">
        <f t="shared" ca="1" si="45"/>
        <v>-6.9395976583411993</v>
      </c>
      <c r="X415" s="10">
        <f t="shared" ca="1" si="46"/>
        <v>-8.7184716043862736</v>
      </c>
      <c r="Y415" s="10">
        <f t="shared" ca="1" si="47"/>
        <v>-3.9567980402604164</v>
      </c>
      <c r="Z415" s="10">
        <f t="shared" ca="1" si="48"/>
        <v>-19.668460679515267</v>
      </c>
      <c r="AA415" s="10">
        <f t="shared" ca="1" si="49"/>
        <v>-5.707240773998052</v>
      </c>
    </row>
    <row r="416" spans="1:27">
      <c r="A416" s="6">
        <f ca="1">LN((RAND()^(-Results!$E$4))-1)</f>
        <v>0.77087486636031566</v>
      </c>
      <c r="B416" s="6">
        <f ca="1">LN((RAND()^(-Results!$E$4))-1)</f>
        <v>3.1244898550870142</v>
      </c>
      <c r="C416" s="6">
        <f ca="1">LN((RAND()^(-Results!$E$4))-1)</f>
        <v>0.31195306216415958</v>
      </c>
      <c r="D416" s="6">
        <f ca="1">LN((RAND()^(-Results!$E$4))-1)</f>
        <v>3.7050468913951038</v>
      </c>
      <c r="E416" s="6">
        <f ca="1">LN((RAND()^(-Results!$E$4))-1)</f>
        <v>5.8674848122309928</v>
      </c>
      <c r="F416" s="6">
        <f ca="1">LN((RAND()^(-Results!$E$4))-1)</f>
        <v>4.149283533683378</v>
      </c>
      <c r="G416" s="6">
        <f ca="1">LN((RAND()^(-Results!$E$4))-1)</f>
        <v>1.93475964412177</v>
      </c>
      <c r="H416" s="6">
        <f t="shared" ca="1" si="31"/>
        <v>-0.54227289289378366</v>
      </c>
      <c r="I416" s="10">
        <f ca="1">SUMPRODUCT(J416:O416,Results!B$12:G$12)+Results!$E$5*H416</f>
        <v>-13.411900577144399</v>
      </c>
      <c r="J416" s="10">
        <f ca="1">SUMPRODUCT($A416:$F416,Results!$B$15:$G$15)</f>
        <v>11.49565823920725</v>
      </c>
      <c r="K416" s="10">
        <f ca="1">SUMPRODUCT($A416:$F416,Results!$B$16:$G$16)</f>
        <v>-6.5711036178709339</v>
      </c>
      <c r="L416" s="10">
        <f ca="1">SUMPRODUCT($A416:$F416,Results!$B$17:$G$17)</f>
        <v>-1.5207163795584444</v>
      </c>
      <c r="M416" s="10">
        <f ca="1">SUMPRODUCT($A416:$F416,Results!$B$18:$G$18)</f>
        <v>-5.7987616088069336</v>
      </c>
      <c r="N416" s="10">
        <f ca="1">SUMPRODUCT($A416:$F416,Results!$B$19:$G$19)</f>
        <v>-4.3506174933521438</v>
      </c>
      <c r="O416" s="10">
        <f ca="1">SUMPRODUCT($A416:$F416,Results!$B$20:$G$20)</f>
        <v>-31.186561200916184</v>
      </c>
      <c r="P416" s="10" cm="1">
        <f t="array" aca="1" ref="P416" ca="1">SUMPRODUCT(J416:O416,TRANSPOSE(BL$20:BL$25))+$AD$20-$BL$27</f>
        <v>-12.020930887927229</v>
      </c>
      <c r="Q416" s="10" cm="1">
        <f t="array" aca="1" ref="Q416" ca="1">SUMPRODUCT(J416:O416,TRANSPOSE(ES$20:ES$25))+$AD$20-$ES$27</f>
        <v>-8.3736321685365311</v>
      </c>
      <c r="R416" s="10">
        <f ca="1">I416-Results!$E$5*H416</f>
        <v>-10.158263219781697</v>
      </c>
      <c r="S416" s="10" cm="1">
        <f t="array" aca="1" ref="S416" ca="1">SUMPRODUCT(J416:O416,TRANSPOSE(AR$28:AR$33))+$AD$20-$AC$26</f>
        <v>-20.592407884127361</v>
      </c>
      <c r="T416" s="10">
        <f ca="1">SUMPRODUCT(J416:O416,Results!K$9:P$9)</f>
        <v>-8.9882292326660043</v>
      </c>
      <c r="U416" s="10">
        <f ca="1">SUMPRODUCT(J416:O416,Results!K$9:P$9)+$AD$20-$AC$31</f>
        <v>-8.9176339215136657</v>
      </c>
      <c r="V416" s="10">
        <f t="shared" ca="1" si="44"/>
        <v>-1.3909696892171706</v>
      </c>
      <c r="W416" s="10">
        <f t="shared" ca="1" si="45"/>
        <v>-5.038268408607868</v>
      </c>
      <c r="X416" s="10">
        <f t="shared" ca="1" si="46"/>
        <v>-3.2536373573627024</v>
      </c>
      <c r="Y416" s="10">
        <f t="shared" ca="1" si="47"/>
        <v>7.1805073069829621</v>
      </c>
      <c r="Z416" s="10">
        <f t="shared" ca="1" si="48"/>
        <v>13.280289674150145</v>
      </c>
      <c r="AA416" s="10">
        <f t="shared" ca="1" si="49"/>
        <v>-4.4942666556307334</v>
      </c>
    </row>
    <row r="417" spans="1:27">
      <c r="A417" s="6">
        <f ca="1">LN((RAND()^(-Results!$E$4))-1)</f>
        <v>1.4921363946397881</v>
      </c>
      <c r="B417" s="6">
        <f ca="1">LN((RAND()^(-Results!$E$4))-1)</f>
        <v>5.3117111678048099</v>
      </c>
      <c r="C417" s="6">
        <f ca="1">LN((RAND()^(-Results!$E$4))-1)</f>
        <v>4.3710775388445571</v>
      </c>
      <c r="D417" s="6">
        <f ca="1">LN((RAND()^(-Results!$E$4))-1)</f>
        <v>3.9471536930133717</v>
      </c>
      <c r="E417" s="6">
        <f ca="1">LN((RAND()^(-Results!$E$4))-1)</f>
        <v>1.6219843028777448</v>
      </c>
      <c r="F417" s="6">
        <f ca="1">LN((RAND()^(-Results!$E$4))-1)</f>
        <v>-0.18592092426737125</v>
      </c>
      <c r="G417" s="6">
        <f ca="1">LN((RAND()^(-Results!$E$4))-1)</f>
        <v>4.7603399281139778</v>
      </c>
      <c r="H417" s="6">
        <f t="shared" ca="1" si="31"/>
        <v>2.2833073910984241</v>
      </c>
      <c r="I417" s="10">
        <f ca="1">SUMPRODUCT(J417:O417,Results!B$12:G$12)+Results!$E$5*H417</f>
        <v>4.2267850851008522</v>
      </c>
      <c r="J417" s="10">
        <f ca="1">SUMPRODUCT($A417:$F417,Results!$B$15:$G$15)</f>
        <v>2.7791982844732068</v>
      </c>
      <c r="K417" s="10">
        <f ca="1">SUMPRODUCT($A417:$F417,Results!$B$16:$G$16)</f>
        <v>-4.0591771288911156</v>
      </c>
      <c r="L417" s="10">
        <f ca="1">SUMPRODUCT($A417:$F417,Results!$B$17:$G$17)</f>
        <v>-4.658001836699782</v>
      </c>
      <c r="M417" s="10">
        <f ca="1">SUMPRODUCT($A417:$F417,Results!$B$18:$G$18)</f>
        <v>-27.594803243951119</v>
      </c>
      <c r="N417" s="10">
        <f ca="1">SUMPRODUCT($A417:$F417,Results!$B$19:$G$19)</f>
        <v>-15.334685433025319</v>
      </c>
      <c r="O417" s="10">
        <f ca="1">SUMPRODUCT($A417:$F417,Results!$B$20:$G$20)</f>
        <v>-24.021541553593011</v>
      </c>
      <c r="P417" s="10" cm="1">
        <f t="array" aca="1" ref="P417" ca="1">SUMPRODUCT(J417:O417,TRANSPOSE(BL$20:BL$25))+$AD$20-$BL$27</f>
        <v>-14.324406315074661</v>
      </c>
      <c r="Q417" s="10" cm="1">
        <f t="array" aca="1" ref="Q417" ca="1">SUMPRODUCT(J417:O417,TRANSPOSE(ES$20:ES$25))+$AD$20-$ES$27</f>
        <v>-10.519115063276075</v>
      </c>
      <c r="R417" s="10">
        <f ca="1">I417-Results!$E$5*H417</f>
        <v>-9.4730592614896931</v>
      </c>
      <c r="S417" s="10" cm="1">
        <f t="array" aca="1" ref="S417" ca="1">SUMPRODUCT(J417:O417,TRANSPOSE(AR$28:AR$33))+$AD$20-$AC$26</f>
        <v>-26.379785414553389</v>
      </c>
      <c r="T417" s="10">
        <f ca="1">SUMPRODUCT(J417:O417,Results!K$9:P$9)</f>
        <v>-9.928892451551576</v>
      </c>
      <c r="U417" s="10">
        <f ca="1">SUMPRODUCT(J417:O417,Results!K$9:P$9)+$AD$20-$AC$31</f>
        <v>-9.858297140399241</v>
      </c>
      <c r="V417" s="10">
        <f t="shared" ca="1" si="44"/>
        <v>18.551191400175512</v>
      </c>
      <c r="W417" s="10">
        <f t="shared" ca="1" si="45"/>
        <v>14.745900148376927</v>
      </c>
      <c r="X417" s="10">
        <f t="shared" ca="1" si="46"/>
        <v>13.699844346590545</v>
      </c>
      <c r="Y417" s="10">
        <f t="shared" ca="1" si="47"/>
        <v>30.606570499654239</v>
      </c>
      <c r="Z417" s="10">
        <f t="shared" ca="1" si="48"/>
        <v>30.918975336395398</v>
      </c>
      <c r="AA417" s="10">
        <f t="shared" ca="1" si="49"/>
        <v>14.085082225500093</v>
      </c>
    </row>
    <row r="418" spans="1:27">
      <c r="A418" s="6">
        <f ca="1">LN((RAND()^(-Results!$E$4))-1)</f>
        <v>0.87195304128433415</v>
      </c>
      <c r="B418" s="6">
        <f ca="1">LN((RAND()^(-Results!$E$4))-1)</f>
        <v>4.5191587766295056</v>
      </c>
      <c r="C418" s="6">
        <f ca="1">LN((RAND()^(-Results!$E$4))-1)</f>
        <v>1.439980922955576</v>
      </c>
      <c r="D418" s="6">
        <f ca="1">LN((RAND()^(-Results!$E$4))-1)</f>
        <v>1.5105276411229325</v>
      </c>
      <c r="E418" s="6">
        <f ca="1">LN((RAND()^(-Results!$E$4))-1)</f>
        <v>2.3046575174580433</v>
      </c>
      <c r="F418" s="6">
        <f ca="1">LN((RAND()^(-Results!$E$4))-1)</f>
        <v>0.33745767425563344</v>
      </c>
      <c r="G418" s="6">
        <f ca="1">LN((RAND()^(-Results!$E$4))-1)</f>
        <v>10.6761059378486</v>
      </c>
      <c r="H418" s="6">
        <f t="shared" ca="1" si="31"/>
        <v>8.199073400833047</v>
      </c>
      <c r="I418" s="10">
        <f ca="1">SUMPRODUCT(J418:O418,Results!B$12:G$12)+Results!$E$5*H418</f>
        <v>45.039909426022433</v>
      </c>
      <c r="J418" s="10">
        <f ca="1">SUMPRODUCT($A418:$F418,Results!$B$15:$G$15)</f>
        <v>-2.1590334599565155</v>
      </c>
      <c r="K418" s="10">
        <f ca="1">SUMPRODUCT($A418:$F418,Results!$B$16:$G$16)</f>
        <v>-6.2513987167569169</v>
      </c>
      <c r="L418" s="10">
        <f ca="1">SUMPRODUCT($A418:$F418,Results!$B$17:$G$17)</f>
        <v>-2.5954775584379108</v>
      </c>
      <c r="M418" s="10">
        <f ca="1">SUMPRODUCT($A418:$F418,Results!$B$18:$G$18)</f>
        <v>-13.092864859894544</v>
      </c>
      <c r="N418" s="10">
        <f ca="1">SUMPRODUCT($A418:$F418,Results!$B$19:$G$19)</f>
        <v>-5.2935303366286037</v>
      </c>
      <c r="O418" s="10">
        <f ca="1">SUMPRODUCT($A418:$F418,Results!$B$20:$G$20)</f>
        <v>-17.239071841748771</v>
      </c>
      <c r="P418" s="10" cm="1">
        <f t="array" aca="1" ref="P418" ca="1">SUMPRODUCT(J418:O418,TRANSPOSE(BL$20:BL$25))+$AD$20-$BL$27</f>
        <v>-8.9184040645974321</v>
      </c>
      <c r="Q418" s="10" cm="1">
        <f t="array" aca="1" ref="Q418" ca="1">SUMPRODUCT(J418:O418,TRANSPOSE(ES$20:ES$25))+$AD$20-$ES$27</f>
        <v>-4.9863707325467104</v>
      </c>
      <c r="R418" s="10">
        <f ca="1">I418-Results!$E$5*H418</f>
        <v>-4.1545309789758491</v>
      </c>
      <c r="S418" s="10" cm="1">
        <f t="array" aca="1" ref="S418" ca="1">SUMPRODUCT(J418:O418,TRANSPOSE(AR$28:AR$33))+$AD$20-$AC$26</f>
        <v>-14.944416553043361</v>
      </c>
      <c r="T418" s="10">
        <f ca="1">SUMPRODUCT(J418:O418,Results!K$9:P$9)</f>
        <v>-4.2733095228403064</v>
      </c>
      <c r="U418" s="10">
        <f ca="1">SUMPRODUCT(J418:O418,Results!K$9:P$9)+$AD$20-$AC$31</f>
        <v>-4.2027142116879688</v>
      </c>
      <c r="V418" s="10">
        <f t="shared" ca="1" si="44"/>
        <v>53.958313490619865</v>
      </c>
      <c r="W418" s="10">
        <f t="shared" ca="1" si="45"/>
        <v>50.026280158569143</v>
      </c>
      <c r="X418" s="10">
        <f t="shared" ca="1" si="46"/>
        <v>49.194440404998282</v>
      </c>
      <c r="Y418" s="10">
        <f t="shared" ca="1" si="47"/>
        <v>59.984325979065794</v>
      </c>
      <c r="Z418" s="10">
        <f t="shared" ca="1" si="48"/>
        <v>71.732099677316981</v>
      </c>
      <c r="AA418" s="10">
        <f t="shared" ca="1" si="49"/>
        <v>49.242623637710402</v>
      </c>
    </row>
    <row r="419" spans="1:27">
      <c r="A419" s="6">
        <f ca="1">LN((RAND()^(-Results!$E$4))-1)</f>
        <v>3.0807935651080385</v>
      </c>
      <c r="B419" s="6">
        <f ca="1">LN((RAND()^(-Results!$E$4))-1)</f>
        <v>4.071179075060261</v>
      </c>
      <c r="C419" s="6">
        <f ca="1">LN((RAND()^(-Results!$E$4))-1)</f>
        <v>1.3601167364219184</v>
      </c>
      <c r="D419" s="6">
        <f ca="1">LN((RAND()^(-Results!$E$4))-1)</f>
        <v>4.8201836981258959</v>
      </c>
      <c r="E419" s="6">
        <f ca="1">LN((RAND()^(-Results!$E$4))-1)</f>
        <v>-1.1353211082705923</v>
      </c>
      <c r="F419" s="6">
        <f ca="1">LN((RAND()^(-Results!$E$4))-1)</f>
        <v>2.299976492976501</v>
      </c>
      <c r="G419" s="6">
        <f ca="1">LN((RAND()^(-Results!$E$4))-1)</f>
        <v>6.5431968534513834</v>
      </c>
      <c r="H419" s="6">
        <f t="shared" ca="1" si="31"/>
        <v>4.0661643164358292</v>
      </c>
      <c r="I419" s="10">
        <f ca="1">SUMPRODUCT(J419:O419,Results!B$12:G$12)+Results!$E$5*H419</f>
        <v>9.1450716906739302</v>
      </c>
      <c r="J419" s="10">
        <f ca="1">SUMPRODUCT($A419:$F419,Results!$B$15:$G$15)</f>
        <v>6.5288596152817346</v>
      </c>
      <c r="K419" s="10">
        <f ca="1">SUMPRODUCT($A419:$F419,Results!$B$16:$G$16)</f>
        <v>-11.350670664221928</v>
      </c>
      <c r="L419" s="10">
        <f ca="1">SUMPRODUCT($A419:$F419,Results!$B$17:$G$17)</f>
        <v>-1.6635725568244779</v>
      </c>
      <c r="M419" s="10">
        <f ca="1">SUMPRODUCT($A419:$F419,Results!$B$18:$G$18)</f>
        <v>-18.909028412171221</v>
      </c>
      <c r="N419" s="10">
        <f ca="1">SUMPRODUCT($A419:$F419,Results!$B$19:$G$19)</f>
        <v>-11.795073040194021</v>
      </c>
      <c r="O419" s="10">
        <f ca="1">SUMPRODUCT($A419:$F419,Results!$B$20:$G$20)</f>
        <v>-27.478365573750001</v>
      </c>
      <c r="P419" s="10" cm="1">
        <f t="array" aca="1" ref="P419" ca="1">SUMPRODUCT(J419:O419,TRANSPOSE(BL$20:BL$25))+$AD$20-$BL$27</f>
        <v>-19.541851196081218</v>
      </c>
      <c r="Q419" s="10" cm="1">
        <f t="array" aca="1" ref="Q419" ca="1">SUMPRODUCT(J419:O419,TRANSPOSE(ES$20:ES$25))+$AD$20-$ES$27</f>
        <v>-17.341175725385668</v>
      </c>
      <c r="R419" s="10">
        <f ca="1">I419-Results!$E$5*H419</f>
        <v>-15.251914207941045</v>
      </c>
      <c r="S419" s="10" cm="1">
        <f t="array" aca="1" ref="S419" ca="1">SUMPRODUCT(J419:O419,TRANSPOSE(AR$28:AR$33))+$AD$20-$AC$26</f>
        <v>-25.442934363642024</v>
      </c>
      <c r="T419" s="10">
        <f ca="1">SUMPRODUCT(J419:O419,Results!K$9:P$9)</f>
        <v>-14.098915658864506</v>
      </c>
      <c r="U419" s="10">
        <f ca="1">SUMPRODUCT(J419:O419,Results!K$9:P$9)+$AD$20-$AC$31</f>
        <v>-14.028320347712164</v>
      </c>
      <c r="V419" s="10">
        <f t="shared" ca="1" si="44"/>
        <v>28.686922886755148</v>
      </c>
      <c r="W419" s="10">
        <f t="shared" ca="1" si="45"/>
        <v>26.486247416059598</v>
      </c>
      <c r="X419" s="10">
        <f t="shared" ca="1" si="46"/>
        <v>24.396985898614975</v>
      </c>
      <c r="Y419" s="10">
        <f t="shared" ca="1" si="47"/>
        <v>34.588006054315954</v>
      </c>
      <c r="Z419" s="10">
        <f t="shared" ca="1" si="48"/>
        <v>35.837261941968478</v>
      </c>
      <c r="AA419" s="10">
        <f t="shared" ca="1" si="49"/>
        <v>23.173392038386094</v>
      </c>
    </row>
    <row r="420" spans="1:27">
      <c r="A420" s="6">
        <f ca="1">LN((RAND()^(-Results!$E$4))-1)</f>
        <v>2.7544890555097261</v>
      </c>
      <c r="B420" s="6">
        <f ca="1">LN((RAND()^(-Results!$E$4))-1)</f>
        <v>0.38475739272820492</v>
      </c>
      <c r="C420" s="6">
        <f ca="1">LN((RAND()^(-Results!$E$4))-1)</f>
        <v>-5.5347425186796837</v>
      </c>
      <c r="D420" s="6">
        <f ca="1">LN((RAND()^(-Results!$E$4))-1)</f>
        <v>2.250775639293471</v>
      </c>
      <c r="E420" s="6">
        <f ca="1">LN((RAND()^(-Results!$E$4))-1)</f>
        <v>0.18210707230333181</v>
      </c>
      <c r="F420" s="6">
        <f ca="1">LN((RAND()^(-Results!$E$4))-1)</f>
        <v>2.3067364613136685</v>
      </c>
      <c r="G420" s="6">
        <f ca="1">LN((RAND()^(-Results!$E$4))-1)</f>
        <v>1.5987927190272524</v>
      </c>
      <c r="H420" s="6">
        <f t="shared" ca="1" si="31"/>
        <v>-0.87823981798830131</v>
      </c>
      <c r="I420" s="10">
        <f ca="1">SUMPRODUCT(J420:O420,Results!B$12:G$12)+Results!$E$5*H420</f>
        <v>7.2426504533840257</v>
      </c>
      <c r="J420" s="10">
        <f ca="1">SUMPRODUCT($A420:$F420,Results!$B$15:$G$15)</f>
        <v>-4.9673515829052173</v>
      </c>
      <c r="K420" s="10">
        <f ca="1">SUMPRODUCT($A420:$F420,Results!$B$16:$G$16)</f>
        <v>-12.55207974527641</v>
      </c>
      <c r="L420" s="10">
        <f ca="1">SUMPRODUCT($A420:$F420,Results!$B$17:$G$17)</f>
        <v>8.3231941836596519</v>
      </c>
      <c r="M420" s="10">
        <f ca="1">SUMPRODUCT($A420:$F420,Results!$B$18:$G$18)</f>
        <v>21.192358795490868</v>
      </c>
      <c r="N420" s="10">
        <f ca="1">SUMPRODUCT($A420:$F420,Results!$B$19:$G$19)</f>
        <v>6.1397327406848321</v>
      </c>
      <c r="O420" s="10">
        <f ca="1">SUMPRODUCT($A420:$F420,Results!$B$20:$G$20)</f>
        <v>-11.079768678736031</v>
      </c>
      <c r="P420" s="10" cm="1">
        <f t="array" aca="1" ref="P420" ca="1">SUMPRODUCT(J420:O420,TRANSPOSE(BL$20:BL$25))+$AD$20-$BL$27</f>
        <v>11.985626692062475</v>
      </c>
      <c r="Q420" s="10" cm="1">
        <f t="array" aca="1" ref="Q420" ca="1">SUMPRODUCT(J420:O420,TRANSPOSE(ES$20:ES$25))+$AD$20-$ES$27</f>
        <v>13.399967359548285</v>
      </c>
      <c r="R420" s="10">
        <f ca="1">I420-Results!$E$5*H420</f>
        <v>12.512089361313834</v>
      </c>
      <c r="S420" s="10" cm="1">
        <f t="array" aca="1" ref="S420" ca="1">SUMPRODUCT(J420:O420,TRANSPOSE(AR$28:AR$33))+$AD$20-$AC$26</f>
        <v>15.822537056300568</v>
      </c>
      <c r="T420" s="10">
        <f ca="1">SUMPRODUCT(J420:O420,Results!K$9:P$9)</f>
        <v>15.890368546561518</v>
      </c>
      <c r="U420" s="10">
        <f ca="1">SUMPRODUCT(J420:O420,Results!K$9:P$9)+$AD$20-$AC$31</f>
        <v>15.960963857713857</v>
      </c>
      <c r="V420" s="10">
        <f t="shared" ca="1" si="44"/>
        <v>-4.7429762386784491</v>
      </c>
      <c r="W420" s="10">
        <f t="shared" ca="1" si="45"/>
        <v>-6.157316906164259</v>
      </c>
      <c r="X420" s="10">
        <f t="shared" ca="1" si="46"/>
        <v>-5.2694389079298078</v>
      </c>
      <c r="Y420" s="10">
        <f t="shared" ca="1" si="47"/>
        <v>-8.5798866029165417</v>
      </c>
      <c r="Z420" s="10">
        <f t="shared" ca="1" si="48"/>
        <v>33.934840704678571</v>
      </c>
      <c r="AA420" s="10">
        <f t="shared" ca="1" si="49"/>
        <v>-8.7183134043298303</v>
      </c>
    </row>
    <row r="421" spans="1:27">
      <c r="A421" s="6">
        <f ca="1">LN((RAND()^(-Results!$E$4))-1)</f>
        <v>0.92464921474534878</v>
      </c>
      <c r="B421" s="6">
        <f ca="1">LN((RAND()^(-Results!$E$4))-1)</f>
        <v>5.5796388868924716</v>
      </c>
      <c r="C421" s="6">
        <f ca="1">LN((RAND()^(-Results!$E$4))-1)</f>
        <v>0.15704450308395637</v>
      </c>
      <c r="D421" s="6">
        <f ca="1">LN((RAND()^(-Results!$E$4))-1)</f>
        <v>3.2195599516415063</v>
      </c>
      <c r="E421" s="6">
        <f ca="1">LN((RAND()^(-Results!$E$4))-1)</f>
        <v>5.0688649765657137E-2</v>
      </c>
      <c r="F421" s="6">
        <f ca="1">LN((RAND()^(-Results!$E$4))-1)</f>
        <v>3.2982982300953214</v>
      </c>
      <c r="G421" s="6">
        <f ca="1">LN((RAND()^(-Results!$E$4))-1)</f>
        <v>1.9395598407053563</v>
      </c>
      <c r="H421" s="6">
        <f t="shared" ca="1" si="31"/>
        <v>-0.53747269631019745</v>
      </c>
      <c r="I421" s="10">
        <f ca="1">SUMPRODUCT(J421:O421,Results!B$12:G$12)+Results!$E$5*H421</f>
        <v>-16.217839161155727</v>
      </c>
      <c r="J421" s="10">
        <f ca="1">SUMPRODUCT($A421:$F421,Results!$B$15:$G$15)</f>
        <v>6.4758025787161468</v>
      </c>
      <c r="K421" s="10">
        <f ca="1">SUMPRODUCT($A421:$F421,Results!$B$16:$G$16)</f>
        <v>-11.728762272442031</v>
      </c>
      <c r="L421" s="10">
        <f ca="1">SUMPRODUCT($A421:$F421,Results!$B$17:$G$17)</f>
        <v>-4.6534777795327518</v>
      </c>
      <c r="M421" s="10">
        <f ca="1">SUMPRODUCT($A421:$F421,Results!$B$18:$G$18)</f>
        <v>-17.195049144141894</v>
      </c>
      <c r="N421" s="10">
        <f ca="1">SUMPRODUCT($A421:$F421,Results!$B$19:$G$19)</f>
        <v>-8.3797641028628007</v>
      </c>
      <c r="O421" s="10">
        <f ca="1">SUMPRODUCT($A421:$F421,Results!$B$20:$G$20)</f>
        <v>-30.807873770381534</v>
      </c>
      <c r="P421" s="10" cm="1">
        <f t="array" aca="1" ref="P421" ca="1">SUMPRODUCT(J421:O421,TRANSPOSE(BL$20:BL$25))+$AD$20-$BL$27</f>
        <v>-21.688941811877903</v>
      </c>
      <c r="Q421" s="10" cm="1">
        <f t="array" aca="1" ref="Q421" ca="1">SUMPRODUCT(J421:O421,TRANSPOSE(ES$20:ES$25))+$AD$20-$ES$27</f>
        <v>-16.472448520331199</v>
      </c>
      <c r="R421" s="10">
        <f ca="1">I421-Results!$E$5*H421</f>
        <v>-12.993002983294542</v>
      </c>
      <c r="S421" s="10" cm="1">
        <f t="array" aca="1" ref="S421" ca="1">SUMPRODUCT(J421:O421,TRANSPOSE(AR$28:AR$33))+$AD$20-$AC$26</f>
        <v>-30.356458386468411</v>
      </c>
      <c r="T421" s="10">
        <f ca="1">SUMPRODUCT(J421:O421,Results!K$9:P$9)</f>
        <v>-12.342764731963326</v>
      </c>
      <c r="U421" s="10">
        <f ca="1">SUMPRODUCT(J421:O421,Results!K$9:P$9)+$AD$20-$AC$31</f>
        <v>-12.272169420810986</v>
      </c>
      <c r="V421" s="10">
        <f t="shared" ca="1" si="44"/>
        <v>5.4711026507221767</v>
      </c>
      <c r="W421" s="10">
        <f t="shared" ca="1" si="45"/>
        <v>0.25460935917547189</v>
      </c>
      <c r="X421" s="10">
        <f t="shared" ca="1" si="46"/>
        <v>-3.2248361778611851</v>
      </c>
      <c r="Y421" s="10">
        <f t="shared" ca="1" si="47"/>
        <v>14.138619225312684</v>
      </c>
      <c r="Z421" s="10">
        <f t="shared" ca="1" si="48"/>
        <v>10.474351090138818</v>
      </c>
      <c r="AA421" s="10">
        <f t="shared" ca="1" si="49"/>
        <v>-3.9456697403447407</v>
      </c>
    </row>
    <row r="422" spans="1:27">
      <c r="A422" s="6">
        <f ca="1">LN((RAND()^(-Results!$E$4))-1)</f>
        <v>1.033661602244399</v>
      </c>
      <c r="B422" s="6">
        <f ca="1">LN((RAND()^(-Results!$E$4))-1)</f>
        <v>2.154665768864235</v>
      </c>
      <c r="C422" s="6">
        <f ca="1">LN((RAND()^(-Results!$E$4))-1)</f>
        <v>1.5923968846751078</v>
      </c>
      <c r="D422" s="6">
        <f ca="1">LN((RAND()^(-Results!$E$4))-1)</f>
        <v>-0.87602639312626918</v>
      </c>
      <c r="E422" s="6">
        <f ca="1">LN((RAND()^(-Results!$E$4))-1)</f>
        <v>7.6680640954455868</v>
      </c>
      <c r="F422" s="6">
        <f ca="1">LN((RAND()^(-Results!$E$4))-1)</f>
        <v>3.0798658031491559</v>
      </c>
      <c r="G422" s="6">
        <f ca="1">LN((RAND()^(-Results!$E$4))-1)</f>
        <v>0.85450456301607358</v>
      </c>
      <c r="H422" s="6">
        <f t="shared" ca="1" si="31"/>
        <v>-1.62252797399948</v>
      </c>
      <c r="I422" s="10">
        <f ca="1">SUMPRODUCT(J422:O422,Results!B$12:G$12)+Results!$E$5*H422</f>
        <v>-34.994795404980238</v>
      </c>
      <c r="J422" s="10">
        <f ca="1">SUMPRODUCT($A422:$F422,Results!$B$15:$G$15)</f>
        <v>5.7444616489213844</v>
      </c>
      <c r="K422" s="10">
        <f ca="1">SUMPRODUCT($A422:$F422,Results!$B$16:$G$16)</f>
        <v>-6.541975128321468</v>
      </c>
      <c r="L422" s="10">
        <f ca="1">SUMPRODUCT($A422:$F422,Results!$B$17:$G$17)</f>
        <v>-2.8246894528844271</v>
      </c>
      <c r="M422" s="10">
        <f ca="1">SUMPRODUCT($A422:$F422,Results!$B$18:$G$18)</f>
        <v>-5.8018568494335083</v>
      </c>
      <c r="N422" s="10">
        <f ca="1">SUMPRODUCT($A422:$F422,Results!$B$19:$G$19)</f>
        <v>5.937461019134112</v>
      </c>
      <c r="O422" s="10">
        <f ca="1">SUMPRODUCT($A422:$F422,Results!$B$20:$G$20)</f>
        <v>-15.58670337125314</v>
      </c>
      <c r="P422" s="10" cm="1">
        <f t="array" aca="1" ref="P422" ca="1">SUMPRODUCT(J422:O422,TRANSPOSE(BL$20:BL$25))+$AD$20-$BL$27</f>
        <v>-23.08247086584511</v>
      </c>
      <c r="Q422" s="10" cm="1">
        <f t="array" aca="1" ref="Q422" ca="1">SUMPRODUCT(J422:O422,TRANSPOSE(ES$20:ES$25))+$AD$20-$ES$27</f>
        <v>-22.594362467161645</v>
      </c>
      <c r="R422" s="10">
        <f ca="1">I422-Results!$E$5*H422</f>
        <v>-25.259627560983358</v>
      </c>
      <c r="S422" s="10" cm="1">
        <f t="array" aca="1" ref="S422" ca="1">SUMPRODUCT(J422:O422,TRANSPOSE(AR$28:AR$33))+$AD$20-$AC$26</f>
        <v>-18.588220905284757</v>
      </c>
      <c r="T422" s="10">
        <f ca="1">SUMPRODUCT(J422:O422,Results!K$9:P$9)</f>
        <v>-25.902802423476071</v>
      </c>
      <c r="U422" s="10">
        <f ca="1">SUMPRODUCT(J422:O422,Results!K$9:P$9)+$AD$20-$AC$31</f>
        <v>-25.832207112323733</v>
      </c>
      <c r="V422" s="10">
        <f t="shared" ca="1" si="44"/>
        <v>-11.912324539135128</v>
      </c>
      <c r="W422" s="10">
        <f t="shared" ca="1" si="45"/>
        <v>-12.400432937818593</v>
      </c>
      <c r="X422" s="10">
        <f t="shared" ca="1" si="46"/>
        <v>-9.7351678439968801</v>
      </c>
      <c r="Y422" s="10">
        <f t="shared" ca="1" si="47"/>
        <v>-16.406574499695481</v>
      </c>
      <c r="Z422" s="10">
        <f t="shared" ca="1" si="48"/>
        <v>-8.3026051536856933</v>
      </c>
      <c r="AA422" s="10">
        <f t="shared" ca="1" si="49"/>
        <v>-9.1625882926565048</v>
      </c>
    </row>
    <row r="423" spans="1:27">
      <c r="A423" s="6">
        <f ca="1">LN((RAND()^(-Results!$E$4))-1)</f>
        <v>0.11967200151818189</v>
      </c>
      <c r="B423" s="6">
        <f ca="1">LN((RAND()^(-Results!$E$4))-1)</f>
        <v>2.1572690001295243</v>
      </c>
      <c r="C423" s="6">
        <f ca="1">LN((RAND()^(-Results!$E$4))-1)</f>
        <v>4.8342204456488282</v>
      </c>
      <c r="D423" s="6">
        <f ca="1">LN((RAND()^(-Results!$E$4))-1)</f>
        <v>-3.1749745017047624</v>
      </c>
      <c r="E423" s="6">
        <f ca="1">LN((RAND()^(-Results!$E$4))-1)</f>
        <v>-0.60146700895331762</v>
      </c>
      <c r="F423" s="6">
        <f ca="1">LN((RAND()^(-Results!$E$4))-1)</f>
        <v>2.7011849935237828</v>
      </c>
      <c r="G423" s="6">
        <f ca="1">LN((RAND()^(-Results!$E$4))-1)</f>
        <v>3.8700693082504927</v>
      </c>
      <c r="H423" s="6">
        <f t="shared" ca="1" si="31"/>
        <v>1.393036771234939</v>
      </c>
      <c r="I423" s="10">
        <f ca="1">SUMPRODUCT(J423:O423,Results!B$12:G$12)+Results!$E$5*H423</f>
        <v>-45.576812328894604</v>
      </c>
      <c r="J423" s="10">
        <f ca="1">SUMPRODUCT($A423:$F423,Results!$B$15:$G$15)</f>
        <v>12.409923594726704</v>
      </c>
      <c r="K423" s="10">
        <f ca="1">SUMPRODUCT($A423:$F423,Results!$B$16:$G$16)</f>
        <v>-5.2246677526820449</v>
      </c>
      <c r="L423" s="10">
        <f ca="1">SUMPRODUCT($A423:$F423,Results!$B$17:$G$17)</f>
        <v>-12.046485649638495</v>
      </c>
      <c r="M423" s="10">
        <f ca="1">SUMPRODUCT($A423:$F423,Results!$B$18:$G$18)</f>
        <v>-31.649314621865152</v>
      </c>
      <c r="N423" s="10">
        <f ca="1">SUMPRODUCT($A423:$F423,Results!$B$19:$G$19)</f>
        <v>6.7284897718198122E-2</v>
      </c>
      <c r="O423" s="10">
        <f ca="1">SUMPRODUCT($A423:$F423,Results!$B$20:$G$20)</f>
        <v>-5.6576890348280546</v>
      </c>
      <c r="P423" s="10" cm="1">
        <f t="array" aca="1" ref="P423" ca="1">SUMPRODUCT(J423:O423,TRANSPOSE(BL$20:BL$25))+$AD$20-$BL$27</f>
        <v>-56.75792842034344</v>
      </c>
      <c r="Q423" s="10" cm="1">
        <f t="array" aca="1" ref="Q423" ca="1">SUMPRODUCT(J423:O423,TRANSPOSE(ES$20:ES$25))+$AD$20-$ES$27</f>
        <v>-58.97073737191775</v>
      </c>
      <c r="R423" s="10">
        <f ca="1">I423-Results!$E$5*H423</f>
        <v>-53.935032956304241</v>
      </c>
      <c r="S423" s="10" cm="1">
        <f t="array" aca="1" ref="S423" ca="1">SUMPRODUCT(J423:O423,TRANSPOSE(AR$28:AR$33))+$AD$20-$AC$26</f>
        <v>-45.691608801487682</v>
      </c>
      <c r="T423" s="10">
        <f ca="1">SUMPRODUCT(J423:O423,Results!K$9:P$9)</f>
        <v>-57.289446301935001</v>
      </c>
      <c r="U423" s="10">
        <f ca="1">SUMPRODUCT(J423:O423,Results!K$9:P$9)+$AD$20-$AC$31</f>
        <v>-57.21885099078267</v>
      </c>
      <c r="V423" s="10">
        <f t="shared" ca="1" si="44"/>
        <v>11.181116091448835</v>
      </c>
      <c r="W423" s="10">
        <f t="shared" ca="1" si="45"/>
        <v>13.393925043023145</v>
      </c>
      <c r="X423" s="10">
        <f t="shared" ca="1" si="46"/>
        <v>8.3582206274096364</v>
      </c>
      <c r="Y423" s="10">
        <f t="shared" ca="1" si="47"/>
        <v>0.11479647259307768</v>
      </c>
      <c r="Z423" s="10">
        <f t="shared" ca="1" si="48"/>
        <v>-18.88462207760006</v>
      </c>
      <c r="AA423" s="10">
        <f t="shared" ca="1" si="49"/>
        <v>11.642038661888066</v>
      </c>
    </row>
    <row r="424" spans="1:27">
      <c r="A424" s="6">
        <f ca="1">LN((RAND()^(-Results!$E$4))-1)</f>
        <v>-0.53891042990880988</v>
      </c>
      <c r="B424" s="6">
        <f ca="1">LN((RAND()^(-Results!$E$4))-1)</f>
        <v>1.5658814292337231</v>
      </c>
      <c r="C424" s="6">
        <f ca="1">LN((RAND()^(-Results!$E$4))-1)</f>
        <v>3.761248159195139</v>
      </c>
      <c r="D424" s="6">
        <f ca="1">LN((RAND()^(-Results!$E$4))-1)</f>
        <v>2.4538491195363994</v>
      </c>
      <c r="E424" s="6">
        <f ca="1">LN((RAND()^(-Results!$E$4))-1)</f>
        <v>1.2931179879767636</v>
      </c>
      <c r="F424" s="6">
        <f ca="1">LN((RAND()^(-Results!$E$4))-1)</f>
        <v>0.31552637686591045</v>
      </c>
      <c r="G424" s="6">
        <f ca="1">LN((RAND()^(-Results!$E$4))-1)</f>
        <v>1.3687435384076123</v>
      </c>
      <c r="H424" s="6">
        <f t="shared" ca="1" si="31"/>
        <v>-1.1082889986079414</v>
      </c>
      <c r="I424" s="10">
        <f ca="1">SUMPRODUCT(J424:O424,Results!B$12:G$12)+Results!$E$5*H424</f>
        <v>-15.325387139810662</v>
      </c>
      <c r="J424" s="10">
        <f ca="1">SUMPRODUCT($A424:$F424,Results!$B$15:$G$15)</f>
        <v>9.3350160193236693</v>
      </c>
      <c r="K424" s="10">
        <f ca="1">SUMPRODUCT($A424:$F424,Results!$B$16:$G$16)</f>
        <v>4.0022176610610538</v>
      </c>
      <c r="L424" s="10">
        <f ca="1">SUMPRODUCT($A424:$F424,Results!$B$17:$G$17)</f>
        <v>-4.7763921281461048</v>
      </c>
      <c r="M424" s="10">
        <f ca="1">SUMPRODUCT($A424:$F424,Results!$B$18:$G$18)</f>
        <v>-18.579535357466519</v>
      </c>
      <c r="N424" s="10">
        <f ca="1">SUMPRODUCT($A424:$F424,Results!$B$19:$G$19)</f>
        <v>-11.230167435938178</v>
      </c>
      <c r="O424" s="10">
        <f ca="1">SUMPRODUCT($A424:$F424,Results!$B$20:$G$20)</f>
        <v>-12.488510128780359</v>
      </c>
      <c r="P424" s="10" cm="1">
        <f t="array" aca="1" ref="P424" ca="1">SUMPRODUCT(J424:O424,TRANSPOSE(BL$20:BL$25))+$AD$20-$BL$27</f>
        <v>-11.071330941255631</v>
      </c>
      <c r="Q424" s="10" cm="1">
        <f t="array" aca="1" ref="Q424" ca="1">SUMPRODUCT(J424:O424,TRANSPOSE(ES$20:ES$25))+$AD$20-$ES$27</f>
        <v>-9.6469982564601793</v>
      </c>
      <c r="R424" s="10">
        <f ca="1">I424-Results!$E$5*H424</f>
        <v>-8.675653148163013</v>
      </c>
      <c r="S424" s="10" cm="1">
        <f t="array" aca="1" ref="S424" ca="1">SUMPRODUCT(J424:O424,TRANSPOSE(AR$28:AR$33))+$AD$20-$AC$26</f>
        <v>-19.30325738381498</v>
      </c>
      <c r="T424" s="10">
        <f ca="1">SUMPRODUCT(J424:O424,Results!K$9:P$9)</f>
        <v>-9.5305558427323049</v>
      </c>
      <c r="U424" s="10">
        <f ca="1">SUMPRODUCT(J424:O424,Results!K$9:P$9)+$AD$20-$AC$31</f>
        <v>-9.4599605315799629</v>
      </c>
      <c r="V424" s="10">
        <f t="shared" ca="1" si="44"/>
        <v>-4.2540561985550305</v>
      </c>
      <c r="W424" s="10">
        <f t="shared" ca="1" si="45"/>
        <v>-5.6783888833504825</v>
      </c>
      <c r="X424" s="10">
        <f t="shared" ca="1" si="46"/>
        <v>-6.6497339916476488</v>
      </c>
      <c r="Y424" s="10">
        <f t="shared" ca="1" si="47"/>
        <v>3.9778702440043183</v>
      </c>
      <c r="Z424" s="10">
        <f t="shared" ca="1" si="48"/>
        <v>11.366803111483883</v>
      </c>
      <c r="AA424" s="10">
        <f t="shared" ca="1" si="49"/>
        <v>-5.8654266082306989</v>
      </c>
    </row>
    <row r="425" spans="1:27">
      <c r="A425" s="6">
        <f ca="1">LN((RAND()^(-Results!$E$4))-1)</f>
        <v>1.1104285045845488</v>
      </c>
      <c r="B425" s="6">
        <f ca="1">LN((RAND()^(-Results!$E$4))-1)</f>
        <v>-0.56834474655438594</v>
      </c>
      <c r="C425" s="6">
        <f ca="1">LN((RAND()^(-Results!$E$4))-1)</f>
        <v>-1.949409650089351</v>
      </c>
      <c r="D425" s="6">
        <f ca="1">LN((RAND()^(-Results!$E$4))-1)</f>
        <v>5.8419341310686805</v>
      </c>
      <c r="E425" s="6">
        <f ca="1">LN((RAND()^(-Results!$E$4))-1)</f>
        <v>2.6374187650872059</v>
      </c>
      <c r="F425" s="6">
        <f ca="1">LN((RAND()^(-Results!$E$4))-1)</f>
        <v>0.27063465615949167</v>
      </c>
      <c r="G425" s="6">
        <f ca="1">LN((RAND()^(-Results!$E$4))-1)</f>
        <v>-2.0416051879624635</v>
      </c>
      <c r="H425" s="6">
        <f t="shared" ca="1" si="31"/>
        <v>-4.5186377249780172</v>
      </c>
      <c r="I425" s="10">
        <f ca="1">SUMPRODUCT(J425:O425,Results!B$12:G$12)+Results!$E$5*H425</f>
        <v>1.5983821614025722</v>
      </c>
      <c r="J425" s="10">
        <f ca="1">SUMPRODUCT($A425:$F425,Results!$B$15:$G$15)</f>
        <v>1.6557232969806415</v>
      </c>
      <c r="K425" s="10">
        <f ca="1">SUMPRODUCT($A425:$F425,Results!$B$16:$G$16)</f>
        <v>1.619669054657912</v>
      </c>
      <c r="L425" s="10">
        <f ca="1">SUMPRODUCT($A425:$F425,Results!$B$17:$G$17)</f>
        <v>7.8390428241219841</v>
      </c>
      <c r="M425" s="10">
        <f ca="1">SUMPRODUCT($A425:$F425,Results!$B$18:$G$18)</f>
        <v>14.08733533103989</v>
      </c>
      <c r="N425" s="10">
        <f ca="1">SUMPRODUCT($A425:$F425,Results!$B$19:$G$19)</f>
        <v>-7.2986847315382253</v>
      </c>
      <c r="O425" s="10">
        <f ca="1">SUMPRODUCT($A425:$F425,Results!$B$20:$G$20)</f>
        <v>-14.459225991234938</v>
      </c>
      <c r="P425" s="10" cm="1">
        <f t="array" aca="1" ref="P425" ca="1">SUMPRODUCT(J425:O425,TRANSPOSE(BL$20:BL$25))+$AD$20-$BL$27</f>
        <v>29.965568933280014</v>
      </c>
      <c r="Q425" s="10" cm="1">
        <f t="array" aca="1" ref="Q425" ca="1">SUMPRODUCT(J425:O425,TRANSPOSE(ES$20:ES$25))+$AD$20-$ES$27</f>
        <v>32.362266645317973</v>
      </c>
      <c r="R425" s="10">
        <f ca="1">I425-Results!$E$5*H425</f>
        <v>28.710208511270675</v>
      </c>
      <c r="S425" s="10" cm="1">
        <f t="array" aca="1" ref="S425" ca="1">SUMPRODUCT(J425:O425,TRANSPOSE(AR$28:AR$33))+$AD$20-$AC$26</f>
        <v>18.443310015833738</v>
      </c>
      <c r="T425" s="10">
        <f ca="1">SUMPRODUCT(J425:O425,Results!K$9:P$9)</f>
        <v>31.852112631143594</v>
      </c>
      <c r="U425" s="10">
        <f ca="1">SUMPRODUCT(J425:O425,Results!K$9:P$9)+$AD$20-$AC$31</f>
        <v>31.922707942295933</v>
      </c>
      <c r="V425" s="10">
        <f t="shared" ca="1" si="44"/>
        <v>-28.367186771877442</v>
      </c>
      <c r="W425" s="10">
        <f t="shared" ca="1" si="45"/>
        <v>-30.763884483915401</v>
      </c>
      <c r="X425" s="10">
        <f t="shared" ca="1" si="46"/>
        <v>-27.111826349868103</v>
      </c>
      <c r="Y425" s="10">
        <f t="shared" ca="1" si="47"/>
        <v>-16.844927854431166</v>
      </c>
      <c r="Z425" s="10">
        <f t="shared" ca="1" si="48"/>
        <v>28.290572412697117</v>
      </c>
      <c r="AA425" s="10">
        <f t="shared" ca="1" si="49"/>
        <v>-30.324325780893361</v>
      </c>
    </row>
    <row r="426" spans="1:27">
      <c r="A426" s="6">
        <f ca="1">LN((RAND()^(-Results!$E$4))-1)</f>
        <v>-0.87236408313600644</v>
      </c>
      <c r="B426" s="6">
        <f ca="1">LN((RAND()^(-Results!$E$4))-1)</f>
        <v>0.45110561127628029</v>
      </c>
      <c r="C426" s="6">
        <f ca="1">LN((RAND()^(-Results!$E$4))-1)</f>
        <v>-0.5715943861526338</v>
      </c>
      <c r="D426" s="6">
        <f ca="1">LN((RAND()^(-Results!$E$4))-1)</f>
        <v>0.10026546489893971</v>
      </c>
      <c r="E426" s="6">
        <f ca="1">LN((RAND()^(-Results!$E$4))-1)</f>
        <v>3.8134561362802093</v>
      </c>
      <c r="F426" s="6">
        <f ca="1">LN((RAND()^(-Results!$E$4))-1)</f>
        <v>-1.2389950940895496</v>
      </c>
      <c r="G426" s="6">
        <f ca="1">LN((RAND()^(-Results!$E$4))-1)</f>
        <v>11.186011014971822</v>
      </c>
      <c r="H426" s="6">
        <f t="shared" ca="1" si="31"/>
        <v>8.7089784779562684</v>
      </c>
      <c r="I426" s="10">
        <f ca="1">SUMPRODUCT(J426:O426,Results!B$12:G$12)+Results!$E$5*H426</f>
        <v>70.511057105207811</v>
      </c>
      <c r="J426" s="10">
        <f ca="1">SUMPRODUCT($A426:$F426,Results!$B$15:$G$15)</f>
        <v>-5.845876941164331</v>
      </c>
      <c r="K426" s="10">
        <f ca="1">SUMPRODUCT($A426:$F426,Results!$B$16:$G$16)</f>
        <v>3.382611877754361</v>
      </c>
      <c r="L426" s="10">
        <f ca="1">SUMPRODUCT($A426:$F426,Results!$B$17:$G$17)</f>
        <v>2.4312750894184951</v>
      </c>
      <c r="M426" s="10">
        <f ca="1">SUMPRODUCT($A426:$F426,Results!$B$18:$G$18)</f>
        <v>8.7365576669889151</v>
      </c>
      <c r="N426" s="10">
        <f ca="1">SUMPRODUCT($A426:$F426,Results!$B$19:$G$19)</f>
        <v>1.5247765867288328</v>
      </c>
      <c r="O426" s="10">
        <f ca="1">SUMPRODUCT($A426:$F426,Results!$B$20:$G$20)</f>
        <v>4.3402611687634707E-2</v>
      </c>
      <c r="P426" s="10" cm="1">
        <f t="array" aca="1" ref="P426" ca="1">SUMPRODUCT(J426:O426,TRANSPOSE(BL$20:BL$25))+$AD$20-$BL$27</f>
        <v>17.765869818815716</v>
      </c>
      <c r="Q426" s="10" cm="1">
        <f t="array" aca="1" ref="Q426" ca="1">SUMPRODUCT(J426:O426,TRANSPOSE(ES$20:ES$25))+$AD$20-$ES$27</f>
        <v>20.228601258649611</v>
      </c>
      <c r="R426" s="10">
        <f ca="1">I426-Results!$E$5*H426</f>
        <v>18.257186237470201</v>
      </c>
      <c r="S426" s="10" cm="1">
        <f t="array" aca="1" ref="S426" ca="1">SUMPRODUCT(J426:O426,TRANSPOSE(AR$28:AR$33))+$AD$20-$AC$26</f>
        <v>13.956753126536475</v>
      </c>
      <c r="T426" s="10">
        <f ca="1">SUMPRODUCT(J426:O426,Results!K$9:P$9)</f>
        <v>18.621810261106056</v>
      </c>
      <c r="U426" s="10">
        <f ca="1">SUMPRODUCT(J426:O426,Results!K$9:P$9)+$AD$20-$AC$31</f>
        <v>18.692405572258394</v>
      </c>
      <c r="V426" s="10">
        <f t="shared" ca="1" si="44"/>
        <v>52.745187286392095</v>
      </c>
      <c r="W426" s="10">
        <f t="shared" ca="1" si="45"/>
        <v>50.2824558465582</v>
      </c>
      <c r="X426" s="10">
        <f t="shared" ca="1" si="46"/>
        <v>52.253870867737611</v>
      </c>
      <c r="Y426" s="10">
        <f t="shared" ca="1" si="47"/>
        <v>56.554303978671335</v>
      </c>
      <c r="Z426" s="10">
        <f t="shared" ca="1" si="48"/>
        <v>97.203247356502359</v>
      </c>
      <c r="AA426" s="10">
        <f t="shared" ca="1" si="49"/>
        <v>51.818651532949417</v>
      </c>
    </row>
    <row r="427" spans="1:27">
      <c r="A427" s="6">
        <f ca="1">LN((RAND()^(-Results!$E$4))-1)</f>
        <v>1.8857181901254783</v>
      </c>
      <c r="B427" s="6">
        <f ca="1">LN((RAND()^(-Results!$E$4))-1)</f>
        <v>1.8190156951571312</v>
      </c>
      <c r="C427" s="6">
        <f ca="1">LN((RAND()^(-Results!$E$4))-1)</f>
        <v>-0.90940682104668358</v>
      </c>
      <c r="D427" s="6">
        <f ca="1">LN((RAND()^(-Results!$E$4))-1)</f>
        <v>1.972000016062454</v>
      </c>
      <c r="E427" s="6">
        <f ca="1">LN((RAND()^(-Results!$E$4))-1)</f>
        <v>-1.8332416324461194</v>
      </c>
      <c r="F427" s="6">
        <f ca="1">LN((RAND()^(-Results!$E$4))-1)</f>
        <v>5.0896362696673387</v>
      </c>
      <c r="G427" s="6">
        <f ca="1">LN((RAND()^(-Results!$E$4))-1)</f>
        <v>2.5443030616087885</v>
      </c>
      <c r="H427" s="6">
        <f t="shared" ca="1" si="31"/>
        <v>6.7270524593234793E-2</v>
      </c>
      <c r="I427" s="10">
        <f ca="1">SUMPRODUCT(J427:O427,Results!B$12:G$12)+Results!$E$5*H427</f>
        <v>-28.319976432348628</v>
      </c>
      <c r="J427" s="10">
        <f ca="1">SUMPRODUCT($A427:$F427,Results!$B$15:$G$15)</f>
        <v>13.171720799468503</v>
      </c>
      <c r="K427" s="10">
        <f ca="1">SUMPRODUCT($A427:$F427,Results!$B$16:$G$16)</f>
        <v>-12.724954068261443</v>
      </c>
      <c r="L427" s="10">
        <f ca="1">SUMPRODUCT($A427:$F427,Results!$B$17:$G$17)</f>
        <v>-3.0676676934769835</v>
      </c>
      <c r="M427" s="10">
        <f ca="1">SUMPRODUCT($A427:$F427,Results!$B$18:$G$18)</f>
        <v>-9.843873504802426</v>
      </c>
      <c r="N427" s="10">
        <f ca="1">SUMPRODUCT($A427:$F427,Results!$B$19:$G$19)</f>
        <v>-1.6644912436217445</v>
      </c>
      <c r="O427" s="10">
        <f ca="1">SUMPRODUCT($A427:$F427,Results!$B$20:$G$20)</f>
        <v>-21.821592471846397</v>
      </c>
      <c r="P427" s="10" cm="1">
        <f t="array" aca="1" ref="P427" ca="1">SUMPRODUCT(J427:O427,TRANSPOSE(BL$20:BL$25))+$AD$20-$BL$27</f>
        <v>-32.519647590913713</v>
      </c>
      <c r="Q427" s="10" cm="1">
        <f t="array" aca="1" ref="Q427" ca="1">SUMPRODUCT(J427:O427,TRANSPOSE(ES$20:ES$25))+$AD$20-$ES$27</f>
        <v>-32.32584471469675</v>
      </c>
      <c r="R427" s="10">
        <f ca="1">I427-Results!$E$5*H427</f>
        <v>-28.723599579908036</v>
      </c>
      <c r="S427" s="10" cm="1">
        <f t="array" aca="1" ref="S427" ca="1">SUMPRODUCT(J427:O427,TRANSPOSE(AR$28:AR$33))+$AD$20-$AC$26</f>
        <v>-28.506420417789322</v>
      </c>
      <c r="T427" s="10">
        <f ca="1">SUMPRODUCT(J427:O427,Results!K$9:P$9)</f>
        <v>-27.838192036177436</v>
      </c>
      <c r="U427" s="10">
        <f ca="1">SUMPRODUCT(J427:O427,Results!K$9:P$9)+$AD$20-$AC$31</f>
        <v>-27.767596725025097</v>
      </c>
      <c r="V427" s="10">
        <f t="shared" ca="1" si="44"/>
        <v>4.199671158565085</v>
      </c>
      <c r="W427" s="10">
        <f t="shared" ca="1" si="45"/>
        <v>4.0058682823481213</v>
      </c>
      <c r="X427" s="10">
        <f t="shared" ca="1" si="46"/>
        <v>0.40362314755940787</v>
      </c>
      <c r="Y427" s="10">
        <f t="shared" ca="1" si="47"/>
        <v>0.18644398544069318</v>
      </c>
      <c r="Z427" s="10">
        <f t="shared" ca="1" si="48"/>
        <v>-1.6277861810540841</v>
      </c>
      <c r="AA427" s="10">
        <f t="shared" ca="1" si="49"/>
        <v>-0.55237970732353148</v>
      </c>
    </row>
    <row r="428" spans="1:27">
      <c r="A428" s="6">
        <f ca="1">LN((RAND()^(-Results!$E$4))-1)</f>
        <v>0.55181014410232221</v>
      </c>
      <c r="B428" s="6">
        <f ca="1">LN((RAND()^(-Results!$E$4))-1)</f>
        <v>-2.0906856516871208</v>
      </c>
      <c r="C428" s="6">
        <f ca="1">LN((RAND()^(-Results!$E$4))-1)</f>
        <v>5.8761098388466779</v>
      </c>
      <c r="D428" s="6">
        <f ca="1">LN((RAND()^(-Results!$E$4))-1)</f>
        <v>3.1773485365261442</v>
      </c>
      <c r="E428" s="6">
        <f ca="1">LN((RAND()^(-Results!$E$4))-1)</f>
        <v>3.9456503120222326</v>
      </c>
      <c r="F428" s="6">
        <f ca="1">LN((RAND()^(-Results!$E$4))-1)</f>
        <v>0.17473975930645672</v>
      </c>
      <c r="G428" s="6">
        <f ca="1">LN((RAND()^(-Results!$E$4))-1)</f>
        <v>0.17304075729849488</v>
      </c>
      <c r="H428" s="6">
        <f t="shared" ca="1" si="31"/>
        <v>-2.3039917797170588</v>
      </c>
      <c r="I428" s="10">
        <f ca="1">SUMPRODUCT(J428:O428,Results!B$12:G$12)+Results!$E$5*H428</f>
        <v>-30.003553440149517</v>
      </c>
      <c r="J428" s="10">
        <f ca="1">SUMPRODUCT($A428:$F428,Results!$B$15:$G$15)</f>
        <v>15.987964622712569</v>
      </c>
      <c r="K428" s="10">
        <f ca="1">SUMPRODUCT($A428:$F428,Results!$B$16:$G$16)</f>
        <v>10.236119143065858</v>
      </c>
      <c r="L428" s="10">
        <f ca="1">SUMPRODUCT($A428:$F428,Results!$B$17:$G$17)</f>
        <v>-2.2523577311797083</v>
      </c>
      <c r="M428" s="10">
        <f ca="1">SUMPRODUCT($A428:$F428,Results!$B$18:$G$18)</f>
        <v>-16.0098373883805</v>
      </c>
      <c r="N428" s="10">
        <f ca="1">SUMPRODUCT($A428:$F428,Results!$B$19:$G$19)</f>
        <v>-10.992087768545687</v>
      </c>
      <c r="O428" s="10">
        <f ca="1">SUMPRODUCT($A428:$F428,Results!$B$20:$G$20)</f>
        <v>-6.3270246758945126</v>
      </c>
      <c r="P428" s="10" cm="1">
        <f t="array" aca="1" ref="P428" ca="1">SUMPRODUCT(J428:O428,TRANSPOSE(BL$20:BL$25))+$AD$20-$BL$27</f>
        <v>-9.7473600045760307</v>
      </c>
      <c r="Q428" s="10" cm="1">
        <f t="array" aca="1" ref="Q428" ca="1">SUMPRODUCT(J428:O428,TRANSPOSE(ES$20:ES$25))+$AD$20-$ES$27</f>
        <v>-13.047761674341004</v>
      </c>
      <c r="R428" s="10">
        <f ca="1">I428-Results!$E$5*H428</f>
        <v>-16.179602761847164</v>
      </c>
      <c r="S428" s="10" cm="1">
        <f t="array" aca="1" ref="S428" ca="1">SUMPRODUCT(J428:O428,TRANSPOSE(AR$28:AR$33))+$AD$20-$AC$26</f>
        <v>-13.433738880199215</v>
      </c>
      <c r="T428" s="10">
        <f ca="1">SUMPRODUCT(J428:O428,Results!K$9:P$9)</f>
        <v>-17.072508293900491</v>
      </c>
      <c r="U428" s="10">
        <f ca="1">SUMPRODUCT(J428:O428,Results!K$9:P$9)+$AD$20-$AC$31</f>
        <v>-17.001912982748149</v>
      </c>
      <c r="V428" s="10">
        <f t="shared" ref="V428:V491" ca="1" si="50">I428-P428</f>
        <v>-20.256193435573486</v>
      </c>
      <c r="W428" s="10">
        <f t="shared" ca="1" si="45"/>
        <v>-16.955791765808513</v>
      </c>
      <c r="X428" s="10">
        <f t="shared" ca="1" si="46"/>
        <v>-13.823950678302353</v>
      </c>
      <c r="Y428" s="10">
        <f t="shared" ca="1" si="47"/>
        <v>-16.569814559950302</v>
      </c>
      <c r="Z428" s="10">
        <f t="shared" ca="1" si="48"/>
        <v>-3.3113631888549726</v>
      </c>
      <c r="AA428" s="10">
        <f t="shared" ca="1" si="49"/>
        <v>-13.001640457401368</v>
      </c>
    </row>
    <row r="429" spans="1:27">
      <c r="A429" s="6">
        <f ca="1">LN((RAND()^(-Results!$E$4))-1)</f>
        <v>2.2699699861518106</v>
      </c>
      <c r="B429" s="6">
        <f ca="1">LN((RAND()^(-Results!$E$4))-1)</f>
        <v>10.695767706866713</v>
      </c>
      <c r="C429" s="6">
        <f ca="1">LN((RAND()^(-Results!$E$4))-1)</f>
        <v>6.5331314097526834</v>
      </c>
      <c r="D429" s="6">
        <f ca="1">LN((RAND()^(-Results!$E$4))-1)</f>
        <v>0.7086885930064617</v>
      </c>
      <c r="E429" s="6">
        <f ca="1">LN((RAND()^(-Results!$E$4))-1)</f>
        <v>-0.59409298278160227</v>
      </c>
      <c r="F429" s="6">
        <f ca="1">LN((RAND()^(-Results!$E$4))-1)</f>
        <v>2.2292370367598409</v>
      </c>
      <c r="G429" s="6">
        <f ca="1">LN((RAND()^(-Results!$E$4))-1)</f>
        <v>3.7780615603463588</v>
      </c>
      <c r="H429" s="6">
        <f t="shared" ca="1" si="31"/>
        <v>1.3010290233308051</v>
      </c>
      <c r="I429" s="10">
        <f ca="1">SUMPRODUCT(J429:O429,Results!B$12:G$12)+Results!$E$5*H429</f>
        <v>-44.7298033902849</v>
      </c>
      <c r="J429" s="10">
        <f ca="1">SUMPRODUCT($A429:$F429,Results!$B$15:$G$15)</f>
        <v>4.5045095928854959</v>
      </c>
      <c r="K429" s="10">
        <f ca="1">SUMPRODUCT($A429:$F429,Results!$B$16:$G$16)</f>
        <v>-18.136174656305528</v>
      </c>
      <c r="L429" s="10">
        <f ca="1">SUMPRODUCT($A429:$F429,Results!$B$17:$G$17)</f>
        <v>-15.317517608318973</v>
      </c>
      <c r="M429" s="10">
        <f ca="1">SUMPRODUCT($A429:$F429,Results!$B$18:$G$18)</f>
        <v>-55.95515145136666</v>
      </c>
      <c r="N429" s="10">
        <f ca="1">SUMPRODUCT($A429:$F429,Results!$B$19:$G$19)</f>
        <v>-13.646615757404859</v>
      </c>
      <c r="O429" s="10">
        <f ca="1">SUMPRODUCT($A429:$F429,Results!$B$20:$G$20)</f>
        <v>-35.235572692136301</v>
      </c>
      <c r="P429" s="10" cm="1">
        <f t="array" aca="1" ref="P429" ca="1">SUMPRODUCT(J429:O429,TRANSPOSE(BL$20:BL$25))+$AD$20-$BL$27</f>
        <v>-64.618736361305992</v>
      </c>
      <c r="Q429" s="10" cm="1">
        <f t="array" aca="1" ref="Q429" ca="1">SUMPRODUCT(J429:O429,TRANSPOSE(ES$20:ES$25))+$AD$20-$ES$27</f>
        <v>-59.589605013086583</v>
      </c>
      <c r="R429" s="10">
        <f ca="1">I429-Results!$E$5*H429</f>
        <v>-52.535977530269733</v>
      </c>
      <c r="S429" s="10" cm="1">
        <f t="array" aca="1" ref="S429" ca="1">SUMPRODUCT(J429:O429,TRANSPOSE(AR$28:AR$33))+$AD$20-$AC$26</f>
        <v>-69.290917863217913</v>
      </c>
      <c r="T429" s="10">
        <f ca="1">SUMPRODUCT(J429:O429,Results!K$9:P$9)</f>
        <v>-55.446857765442218</v>
      </c>
      <c r="U429" s="10">
        <f ca="1">SUMPRODUCT(J429:O429,Results!K$9:P$9)+$AD$20-$AC$31</f>
        <v>-55.376262454289886</v>
      </c>
      <c r="V429" s="10">
        <f t="shared" ca="1" si="50"/>
        <v>19.888932971021092</v>
      </c>
      <c r="W429" s="10">
        <f t="shared" ca="1" si="45"/>
        <v>14.859801622801683</v>
      </c>
      <c r="X429" s="10">
        <f t="shared" ca="1" si="46"/>
        <v>7.806174139984833</v>
      </c>
      <c r="Y429" s="10">
        <f t="shared" ca="1" si="47"/>
        <v>24.561114472933014</v>
      </c>
      <c r="Z429" s="10">
        <f t="shared" ca="1" si="48"/>
        <v>-18.037613138990356</v>
      </c>
      <c r="AA429" s="10">
        <f t="shared" ca="1" si="49"/>
        <v>10.646459064004986</v>
      </c>
    </row>
    <row r="430" spans="1:27">
      <c r="A430" s="6">
        <f ca="1">LN((RAND()^(-Results!$E$4))-1)</f>
        <v>5.021393494700936</v>
      </c>
      <c r="B430" s="6">
        <f ca="1">LN((RAND()^(-Results!$E$4))-1)</f>
        <v>4.3252600246597304</v>
      </c>
      <c r="C430" s="6">
        <f ca="1">LN((RAND()^(-Results!$E$4))-1)</f>
        <v>3.5467739068210378</v>
      </c>
      <c r="D430" s="6">
        <f ca="1">LN((RAND()^(-Results!$E$4))-1)</f>
        <v>1.1906712770016743</v>
      </c>
      <c r="E430" s="6">
        <f ca="1">LN((RAND()^(-Results!$E$4))-1)</f>
        <v>6.2582413726645703</v>
      </c>
      <c r="F430" s="6">
        <f ca="1">LN((RAND()^(-Results!$E$4))-1)</f>
        <v>-1.240636660073182</v>
      </c>
      <c r="G430" s="6">
        <f ca="1">LN((RAND()^(-Results!$E$4))-1)</f>
        <v>6.6109080058146015</v>
      </c>
      <c r="H430" s="6">
        <f t="shared" ca="1" si="31"/>
        <v>4.1338754687990473</v>
      </c>
      <c r="I430" s="10">
        <f ca="1">SUMPRODUCT(J430:O430,Results!B$12:G$12)+Results!$E$5*H430</f>
        <v>9.8777841057083027</v>
      </c>
      <c r="J430" s="10">
        <f ca="1">SUMPRODUCT($A430:$F430,Results!$B$15:$G$15)</f>
        <v>-10.516367679223309</v>
      </c>
      <c r="K430" s="10">
        <f ca="1">SUMPRODUCT($A430:$F430,Results!$B$16:$G$16)</f>
        <v>-11.247367319155293</v>
      </c>
      <c r="L430" s="10">
        <f ca="1">SUMPRODUCT($A430:$F430,Results!$B$17:$G$17)</f>
        <v>2.0128502760824594</v>
      </c>
      <c r="M430" s="10">
        <f ca="1">SUMPRODUCT($A430:$F430,Results!$B$18:$G$18)</f>
        <v>-13.535369087574741</v>
      </c>
      <c r="N430" s="10">
        <f ca="1">SUMPRODUCT($A430:$F430,Results!$B$19:$G$19)</f>
        <v>-0.98196148172574971</v>
      </c>
      <c r="O430" s="10">
        <f ca="1">SUMPRODUCT($A430:$F430,Results!$B$20:$G$20)</f>
        <v>-13.153427393957903</v>
      </c>
      <c r="P430" s="10" cm="1">
        <f t="array" aca="1" ref="P430" ca="1">SUMPRODUCT(J430:O430,TRANSPOSE(BL$20:BL$25))+$AD$20-$BL$27</f>
        <v>-10.719844694199871</v>
      </c>
      <c r="Q430" s="10" cm="1">
        <f t="array" aca="1" ref="Q430" ca="1">SUMPRODUCT(J430:O430,TRANSPOSE(ES$20:ES$25))+$AD$20-$ES$27</f>
        <v>-10.635029693393122</v>
      </c>
      <c r="R430" s="10">
        <f ca="1">I430-Results!$E$5*H430</f>
        <v>-14.925468707085981</v>
      </c>
      <c r="S430" s="10" cm="1">
        <f t="array" aca="1" ref="S430" ca="1">SUMPRODUCT(J430:O430,TRANSPOSE(AR$28:AR$33))+$AD$20-$AC$26</f>
        <v>-7.1650354409123835</v>
      </c>
      <c r="T430" s="10">
        <f ca="1">SUMPRODUCT(J430:O430,Results!K$9:P$9)</f>
        <v>-14.991193808130632</v>
      </c>
      <c r="U430" s="10">
        <f ca="1">SUMPRODUCT(J430:O430,Results!K$9:P$9)+$AD$20-$AC$31</f>
        <v>-14.920598496978297</v>
      </c>
      <c r="V430" s="10">
        <f t="shared" ca="1" si="50"/>
        <v>20.597628799908172</v>
      </c>
      <c r="W430" s="10">
        <f t="shared" ca="1" si="45"/>
        <v>20.512813799101423</v>
      </c>
      <c r="X430" s="10">
        <f t="shared" ca="1" si="46"/>
        <v>24.803252812794284</v>
      </c>
      <c r="Y430" s="10">
        <f t="shared" ca="1" si="47"/>
        <v>17.042819546620684</v>
      </c>
      <c r="Z430" s="10">
        <f t="shared" ca="1" si="48"/>
        <v>36.569974357002849</v>
      </c>
      <c r="AA430" s="10">
        <f t="shared" ca="1" si="49"/>
        <v>24.798382602686601</v>
      </c>
    </row>
    <row r="431" spans="1:27">
      <c r="A431" s="6">
        <f ca="1">LN((RAND()^(-Results!$E$4))-1)</f>
        <v>1.8297826385148424</v>
      </c>
      <c r="B431" s="6">
        <f ca="1">LN((RAND()^(-Results!$E$4))-1)</f>
        <v>-0.11670395134090455</v>
      </c>
      <c r="C431" s="6">
        <f ca="1">LN((RAND()^(-Results!$E$4))-1)</f>
        <v>1.7607873918938408</v>
      </c>
      <c r="D431" s="6">
        <f ca="1">LN((RAND()^(-Results!$E$4))-1)</f>
        <v>9.2728622846148543</v>
      </c>
      <c r="E431" s="6">
        <f ca="1">LN((RAND()^(-Results!$E$4))-1)</f>
        <v>6.0909649939340831</v>
      </c>
      <c r="F431" s="6">
        <f ca="1">LN((RAND()^(-Results!$E$4))-1)</f>
        <v>1.2710744349645362</v>
      </c>
      <c r="G431" s="6">
        <f ca="1">LN((RAND()^(-Results!$E$4))-1)</f>
        <v>-1.9910768840662372</v>
      </c>
      <c r="H431" s="6">
        <f t="shared" ca="1" si="31"/>
        <v>-4.4681094210817909</v>
      </c>
      <c r="I431" s="10">
        <f ca="1">SUMPRODUCT(J431:O431,Results!B$12:G$12)+Results!$E$5*H431</f>
        <v>-8.9025099126291707</v>
      </c>
      <c r="J431" s="10">
        <f ca="1">SUMPRODUCT($A431:$F431,Results!$B$15:$G$15)</f>
        <v>13.182373472402523</v>
      </c>
      <c r="K431" s="10">
        <f ca="1">SUMPRODUCT($A431:$F431,Results!$B$16:$G$16)</f>
        <v>4.8853295223009097</v>
      </c>
      <c r="L431" s="10">
        <f ca="1">SUMPRODUCT($A431:$F431,Results!$B$17:$G$17)</f>
        <v>5.8408742693418372</v>
      </c>
      <c r="M431" s="10">
        <f ca="1">SUMPRODUCT($A431:$F431,Results!$B$18:$G$18)</f>
        <v>0.37144454394907434</v>
      </c>
      <c r="N431" s="10">
        <f ca="1">SUMPRODUCT($A431:$F431,Results!$B$19:$G$19)</f>
        <v>-17.091002899089602</v>
      </c>
      <c r="O431" s="10">
        <f ca="1">SUMPRODUCT($A431:$F431,Results!$B$20:$G$20)</f>
        <v>-29.249729327069677</v>
      </c>
      <c r="P431" s="10" cm="1">
        <f t="array" aca="1" ref="P431" ca="1">SUMPRODUCT(J431:O431,TRANSPOSE(BL$20:BL$25))+$AD$20-$BL$27</f>
        <v>22.20807701107201</v>
      </c>
      <c r="Q431" s="10" cm="1">
        <f t="array" aca="1" ref="Q431" ca="1">SUMPRODUCT(J431:O431,TRANSPOSE(ES$20:ES$25))+$AD$20-$ES$27</f>
        <v>24.242835712707322</v>
      </c>
      <c r="R431" s="10">
        <f ca="1">I431-Results!$E$5*H431</f>
        <v>17.906146613861573</v>
      </c>
      <c r="S431" s="10" cm="1">
        <f t="array" aca="1" ref="S431" ca="1">SUMPRODUCT(J431:O431,TRANSPOSE(AR$28:AR$33))+$AD$20-$AC$26</f>
        <v>2.6230864423804121</v>
      </c>
      <c r="T431" s="10">
        <f ca="1">SUMPRODUCT(J431:O431,Results!K$9:P$9)</f>
        <v>20.921647130031651</v>
      </c>
      <c r="U431" s="10">
        <f ca="1">SUMPRODUCT(J431:O431,Results!K$9:P$9)+$AD$20-$AC$31</f>
        <v>20.99224244118399</v>
      </c>
      <c r="V431" s="10">
        <f t="shared" ca="1" si="50"/>
        <v>-31.110586923701181</v>
      </c>
      <c r="W431" s="10">
        <f t="shared" ca="1" si="45"/>
        <v>-33.145345625336489</v>
      </c>
      <c r="X431" s="10">
        <f t="shared" ca="1" si="46"/>
        <v>-26.808656526490743</v>
      </c>
      <c r="Y431" s="10">
        <f t="shared" ca="1" si="47"/>
        <v>-11.525596355009583</v>
      </c>
      <c r="Z431" s="10">
        <f t="shared" ca="1" si="48"/>
        <v>17.789680338665374</v>
      </c>
      <c r="AA431" s="10">
        <f t="shared" ca="1" si="49"/>
        <v>-29.894752353813161</v>
      </c>
    </row>
    <row r="432" spans="1:27">
      <c r="A432" s="6">
        <f ca="1">LN((RAND()^(-Results!$E$4))-1)</f>
        <v>13.110263423004925</v>
      </c>
      <c r="B432" s="6">
        <f ca="1">LN((RAND()^(-Results!$E$4))-1)</f>
        <v>7.1286686180794492</v>
      </c>
      <c r="C432" s="6">
        <f ca="1">LN((RAND()^(-Results!$E$4))-1)</f>
        <v>3.7445506075316444</v>
      </c>
      <c r="D432" s="6">
        <f ca="1">LN((RAND()^(-Results!$E$4))-1)</f>
        <v>2.1856436757613968</v>
      </c>
      <c r="E432" s="6">
        <f ca="1">LN((RAND()^(-Results!$E$4))-1)</f>
        <v>2.0094154200458614</v>
      </c>
      <c r="F432" s="6">
        <f ca="1">LN((RAND()^(-Results!$E$4))-1)</f>
        <v>1.1488585520046259</v>
      </c>
      <c r="G432" s="6">
        <f ca="1">LN((RAND()^(-Results!$E$4))-1)</f>
        <v>0.46461863470734488</v>
      </c>
      <c r="H432" s="6">
        <f t="shared" ca="1" si="31"/>
        <v>-2.012413902308209</v>
      </c>
      <c r="I432" s="10">
        <f ca="1">SUMPRODUCT(J432:O432,Results!B$12:G$12)+Results!$E$5*H432</f>
        <v>-70.828651186759274</v>
      </c>
      <c r="J432" s="10">
        <f ca="1">SUMPRODUCT($A432:$F432,Results!$B$15:$G$15)</f>
        <v>-14.271253705795775</v>
      </c>
      <c r="K432" s="10">
        <f ca="1">SUMPRODUCT($A432:$F432,Results!$B$16:$G$16)</f>
        <v>-37.314839480587771</v>
      </c>
      <c r="L432" s="10">
        <f ca="1">SUMPRODUCT($A432:$F432,Results!$B$17:$G$17)</f>
        <v>4.1571909337537569</v>
      </c>
      <c r="M432" s="10">
        <f ca="1">SUMPRODUCT($A432:$F432,Results!$B$18:$G$18)</f>
        <v>-28.813603045296819</v>
      </c>
      <c r="N432" s="10">
        <f ca="1">SUMPRODUCT($A432:$F432,Results!$B$19:$G$19)</f>
        <v>1.3921634951045765</v>
      </c>
      <c r="O432" s="10">
        <f ca="1">SUMPRODUCT($A432:$F432,Results!$B$20:$G$20)</f>
        <v>-25.257348143672218</v>
      </c>
      <c r="P432" s="10" cm="1">
        <f t="array" aca="1" ref="P432" ca="1">SUMPRODUCT(J432:O432,TRANSPOSE(BL$20:BL$25))+$AD$20-$BL$27</f>
        <v>-51.413343107425085</v>
      </c>
      <c r="Q432" s="10" cm="1">
        <f t="array" aca="1" ref="Q432" ca="1">SUMPRODUCT(J432:O432,TRANSPOSE(ES$20:ES$25))+$AD$20-$ES$27</f>
        <v>-56.066252839213448</v>
      </c>
      <c r="R432" s="10">
        <f ca="1">I432-Results!$E$5*H432</f>
        <v>-58.754167772910023</v>
      </c>
      <c r="S432" s="10" cm="1">
        <f t="array" aca="1" ref="S432" ca="1">SUMPRODUCT(J432:O432,TRANSPOSE(AR$28:AR$33))+$AD$20-$AC$26</f>
        <v>-29.133550871297324</v>
      </c>
      <c r="T432" s="10">
        <f ca="1">SUMPRODUCT(J432:O432,Results!K$9:P$9)</f>
        <v>-57.71793150658754</v>
      </c>
      <c r="U432" s="10">
        <f ca="1">SUMPRODUCT(J432:O432,Results!K$9:P$9)+$AD$20-$AC$31</f>
        <v>-57.647336195435201</v>
      </c>
      <c r="V432" s="10">
        <f t="shared" ca="1" si="50"/>
        <v>-19.415308079334189</v>
      </c>
      <c r="W432" s="10">
        <f t="shared" ca="1" si="45"/>
        <v>-14.762398347545826</v>
      </c>
      <c r="X432" s="10">
        <f t="shared" ca="1" si="46"/>
        <v>-12.074483413849251</v>
      </c>
      <c r="Y432" s="10">
        <f t="shared" ca="1" si="47"/>
        <v>-41.69510031546195</v>
      </c>
      <c r="Z432" s="10">
        <f t="shared" ca="1" si="48"/>
        <v>-44.136460935464726</v>
      </c>
      <c r="AA432" s="10">
        <f t="shared" ca="1" si="49"/>
        <v>-13.181314991324072</v>
      </c>
    </row>
    <row r="433" spans="1:27">
      <c r="A433" s="6">
        <f ca="1">LN((RAND()^(-Results!$E$4))-1)</f>
        <v>1.2800398690502257</v>
      </c>
      <c r="B433" s="6">
        <f ca="1">LN((RAND()^(-Results!$E$4))-1)</f>
        <v>-0.73462064583952935</v>
      </c>
      <c r="C433" s="6">
        <f ca="1">LN((RAND()^(-Results!$E$4))-1)</f>
        <v>8.1987492088472251</v>
      </c>
      <c r="D433" s="6">
        <f ca="1">LN((RAND()^(-Results!$E$4))-1)</f>
        <v>3.171405654300596</v>
      </c>
      <c r="E433" s="6">
        <f ca="1">LN((RAND()^(-Results!$E$4))-1)</f>
        <v>-0.32682835520638609</v>
      </c>
      <c r="F433" s="6">
        <f ca="1">LN((RAND()^(-Results!$E$4))-1)</f>
        <v>1.2039866537666277</v>
      </c>
      <c r="G433" s="6">
        <f ca="1">LN((RAND()^(-Results!$E$4))-1)</f>
        <v>-0.49463572370253245</v>
      </c>
      <c r="H433" s="6">
        <f t="shared" ca="1" si="31"/>
        <v>-2.971668260718086</v>
      </c>
      <c r="I433" s="10">
        <f ca="1">SUMPRODUCT(J433:O433,Results!B$12:G$12)+Results!$E$5*H433</f>
        <v>-59.456114975251154</v>
      </c>
      <c r="J433" s="10">
        <f ca="1">SUMPRODUCT($A433:$F433,Results!$B$15:$G$15)</f>
        <v>22.707099023056237</v>
      </c>
      <c r="K433" s="10">
        <f ca="1">SUMPRODUCT($A433:$F433,Results!$B$16:$G$16)</f>
        <v>6.1326377934545881</v>
      </c>
      <c r="L433" s="10">
        <f ca="1">SUMPRODUCT($A433:$F433,Results!$B$17:$G$17)</f>
        <v>-8.1722771126226892</v>
      </c>
      <c r="M433" s="10">
        <f ca="1">SUMPRODUCT($A433:$F433,Results!$B$18:$G$18)</f>
        <v>-36.74866288758902</v>
      </c>
      <c r="N433" s="10">
        <f ca="1">SUMPRODUCT($A433:$F433,Results!$B$19:$G$19)</f>
        <v>-16.659075371727319</v>
      </c>
      <c r="O433" s="10">
        <f ca="1">SUMPRODUCT($A433:$F433,Results!$B$20:$G$20)</f>
        <v>-10.742829370565431</v>
      </c>
      <c r="P433" s="10" cm="1">
        <f t="array" aca="1" ref="P433" ca="1">SUMPRODUCT(J433:O433,TRANSPOSE(BL$20:BL$25))+$AD$20-$BL$27</f>
        <v>-38.303088409201571</v>
      </c>
      <c r="Q433" s="10" cm="1">
        <f t="array" aca="1" ref="Q433" ca="1">SUMPRODUCT(J433:O433,TRANSPOSE(ES$20:ES$25))+$AD$20-$ES$27</f>
        <v>-42.820574725003752</v>
      </c>
      <c r="R433" s="10">
        <f ca="1">I433-Results!$E$5*H433</f>
        <v>-41.626105410942642</v>
      </c>
      <c r="S433" s="10" cm="1">
        <f t="array" aca="1" ref="S433" ca="1">SUMPRODUCT(J433:O433,TRANSPOSE(AR$28:AR$33))+$AD$20-$AC$26</f>
        <v>-39.211396499592801</v>
      </c>
      <c r="T433" s="10">
        <f ca="1">SUMPRODUCT(J433:O433,Results!K$9:P$9)</f>
        <v>-43.731191231336297</v>
      </c>
      <c r="U433" s="10">
        <f ca="1">SUMPRODUCT(J433:O433,Results!K$9:P$9)+$AD$20-$AC$31</f>
        <v>-43.660595920183965</v>
      </c>
      <c r="V433" s="10">
        <f t="shared" ca="1" si="50"/>
        <v>-21.153026566049583</v>
      </c>
      <c r="W433" s="10">
        <f t="shared" ca="1" si="45"/>
        <v>-16.635540250247402</v>
      </c>
      <c r="X433" s="10">
        <f t="shared" ca="1" si="46"/>
        <v>-17.830009564308511</v>
      </c>
      <c r="Y433" s="10">
        <f t="shared" ca="1" si="47"/>
        <v>-20.244718475658352</v>
      </c>
      <c r="Z433" s="10">
        <f t="shared" ca="1" si="48"/>
        <v>-32.763924723956606</v>
      </c>
      <c r="AA433" s="10">
        <f t="shared" ca="1" si="49"/>
        <v>-15.795519055067189</v>
      </c>
    </row>
    <row r="434" spans="1:27">
      <c r="A434" s="6">
        <f ca="1">LN((RAND()^(-Results!$E$4))-1)</f>
        <v>-0.16102333071061559</v>
      </c>
      <c r="B434" s="6">
        <f ca="1">LN((RAND()^(-Results!$E$4))-1)</f>
        <v>3.7334643835854715</v>
      </c>
      <c r="C434" s="6">
        <f ca="1">LN((RAND()^(-Results!$E$4))-1)</f>
        <v>1.4671749733133472</v>
      </c>
      <c r="D434" s="6">
        <f ca="1">LN((RAND()^(-Results!$E$4))-1)</f>
        <v>-0.70651078631315312</v>
      </c>
      <c r="E434" s="6">
        <f ca="1">LN((RAND()^(-Results!$E$4))-1)</f>
        <v>2.0326379754712525</v>
      </c>
      <c r="F434" s="6">
        <f ca="1">LN((RAND()^(-Results!$E$4))-1)</f>
        <v>-1.5156272505337063</v>
      </c>
      <c r="G434" s="6">
        <f ca="1">LN((RAND()^(-Results!$E$4))-1)</f>
        <v>-0.20337932104750611</v>
      </c>
      <c r="H434" s="6">
        <f t="shared" ca="1" si="31"/>
        <v>-2.68041185806306</v>
      </c>
      <c r="I434" s="10">
        <f ca="1">SUMPRODUCT(J434:O434,Results!B$12:G$12)+Results!$E$5*H434</f>
        <v>-13.654833669912062</v>
      </c>
      <c r="J434" s="10">
        <f ca="1">SUMPRODUCT($A434:$F434,Results!$B$15:$G$15)</f>
        <v>-8.1979761015400872</v>
      </c>
      <c r="K434" s="10">
        <f ca="1">SUMPRODUCT($A434:$F434,Results!$B$16:$G$16)</f>
        <v>-2.3152592949570243</v>
      </c>
      <c r="L434" s="10">
        <f ca="1">SUMPRODUCT($A434:$F434,Results!$B$17:$G$17)</f>
        <v>-2.5392995755590428</v>
      </c>
      <c r="M434" s="10">
        <f ca="1">SUMPRODUCT($A434:$F434,Results!$B$18:$G$18)</f>
        <v>-9.4441255343601078</v>
      </c>
      <c r="N434" s="10">
        <f ca="1">SUMPRODUCT($A434:$F434,Results!$B$19:$G$19)</f>
        <v>-1.7708337458653065</v>
      </c>
      <c r="O434" s="10">
        <f ca="1">SUMPRODUCT($A434:$F434,Results!$B$20:$G$20)</f>
        <v>-4.8022681483637637</v>
      </c>
      <c r="P434" s="10" cm="1">
        <f t="array" aca="1" ref="P434" ca="1">SUMPRODUCT(J434:O434,TRANSPOSE(BL$20:BL$25))+$AD$20-$BL$27</f>
        <v>-2.1266518931710081</v>
      </c>
      <c r="Q434" s="10" cm="1">
        <f t="array" aca="1" ref="Q434" ca="1">SUMPRODUCT(J434:O434,TRANSPOSE(ES$20:ES$25))+$AD$20-$ES$27</f>
        <v>1.3968589009341734</v>
      </c>
      <c r="R434" s="10">
        <f ca="1">I434-Results!$E$5*H434</f>
        <v>2.4276374784662984</v>
      </c>
      <c r="S434" s="10" cm="1">
        <f t="array" aca="1" ref="S434" ca="1">SUMPRODUCT(J434:O434,TRANSPOSE(AR$28:AR$33))+$AD$20-$AC$26</f>
        <v>-5.3437140059785264</v>
      </c>
      <c r="T434" s="10">
        <f ca="1">SUMPRODUCT(J434:O434,Results!K$9:P$9)</f>
        <v>1.4998296854597337</v>
      </c>
      <c r="U434" s="10">
        <f ca="1">SUMPRODUCT(J434:O434,Results!K$9:P$9)+$AD$20-$AC$31</f>
        <v>1.570424996612072</v>
      </c>
      <c r="V434" s="10">
        <f t="shared" ca="1" si="50"/>
        <v>-11.528181776741054</v>
      </c>
      <c r="W434" s="10">
        <f t="shared" ca="1" si="45"/>
        <v>-15.051692570846235</v>
      </c>
      <c r="X434" s="10">
        <f t="shared" ca="1" si="46"/>
        <v>-16.08247114837836</v>
      </c>
      <c r="Y434" s="10">
        <f t="shared" ca="1" si="47"/>
        <v>-8.3111196639335354</v>
      </c>
      <c r="Z434" s="10">
        <f t="shared" ca="1" si="48"/>
        <v>13.037356581382483</v>
      </c>
      <c r="AA434" s="10">
        <f t="shared" ca="1" si="49"/>
        <v>-15.225258666524134</v>
      </c>
    </row>
    <row r="435" spans="1:27">
      <c r="A435" s="6">
        <f ca="1">LN((RAND()^(-Results!$E$4))-1)</f>
        <v>0.74096872037546002</v>
      </c>
      <c r="B435" s="6">
        <f ca="1">LN((RAND()^(-Results!$E$4))-1)</f>
        <v>0.50627743775947476</v>
      </c>
      <c r="C435" s="6">
        <f ca="1">LN((RAND()^(-Results!$E$4))-1)</f>
        <v>2.3559342844127285</v>
      </c>
      <c r="D435" s="6">
        <f ca="1">LN((RAND()^(-Results!$E$4))-1)</f>
        <v>1.2116782395663408</v>
      </c>
      <c r="E435" s="6">
        <f ca="1">LN((RAND()^(-Results!$E$4))-1)</f>
        <v>3.7512947605063167</v>
      </c>
      <c r="F435" s="6">
        <f ca="1">LN((RAND()^(-Results!$E$4))-1)</f>
        <v>-0.47226600625731707</v>
      </c>
      <c r="G435" s="6">
        <f ca="1">LN((RAND()^(-Results!$E$4))-1)</f>
        <v>-0.35783023056489471</v>
      </c>
      <c r="H435" s="6">
        <f t="shared" ca="1" si="31"/>
        <v>-2.8348627675804483</v>
      </c>
      <c r="I435" s="10">
        <f ca="1">SUMPRODUCT(J435:O435,Results!B$12:G$12)+Results!$E$5*H435</f>
        <v>-19.543612789206886</v>
      </c>
      <c r="J435" s="10">
        <f ca="1">SUMPRODUCT($A435:$F435,Results!$B$15:$G$15)</f>
        <v>1.3589778206830041</v>
      </c>
      <c r="K435" s="10">
        <f ca="1">SUMPRODUCT($A435:$F435,Results!$B$16:$G$16)</f>
        <v>1.9997741389454826</v>
      </c>
      <c r="L435" s="10">
        <f ca="1">SUMPRODUCT($A435:$F435,Results!$B$17:$G$17)</f>
        <v>0.10365113767612721</v>
      </c>
      <c r="M435" s="10">
        <f ca="1">SUMPRODUCT($A435:$F435,Results!$B$18:$G$18)</f>
        <v>-5.3545077982555584</v>
      </c>
      <c r="N435" s="10">
        <f ca="1">SUMPRODUCT($A435:$F435,Results!$B$19:$G$19)</f>
        <v>-3.1871715439253876</v>
      </c>
      <c r="O435" s="10">
        <f ca="1">SUMPRODUCT($A435:$F435,Results!$B$20:$G$20)</f>
        <v>-5.220408355892693</v>
      </c>
      <c r="P435" s="10" cm="1">
        <f t="array" aca="1" ref="P435" ca="1">SUMPRODUCT(J435:O435,TRANSPOSE(BL$20:BL$25))+$AD$20-$BL$27</f>
        <v>-0.42609345385249497</v>
      </c>
      <c r="Q435" s="10" cm="1">
        <f t="array" aca="1" ref="Q435" ca="1">SUMPRODUCT(J435:O435,TRANSPOSE(ES$20:ES$25))+$AD$20-$ES$27</f>
        <v>-0.38491409862828974</v>
      </c>
      <c r="R435" s="10">
        <f ca="1">I435-Results!$E$5*H435</f>
        <v>-2.5344361837241962</v>
      </c>
      <c r="S435" s="10" cm="1">
        <f t="array" aca="1" ref="S435" ca="1">SUMPRODUCT(J435:O435,TRANSPOSE(AR$28:AR$33))+$AD$20-$AC$26</f>
        <v>-2.1689286153945204</v>
      </c>
      <c r="T435" s="10">
        <f ca="1">SUMPRODUCT(J435:O435,Results!K$9:P$9)</f>
        <v>-2.7648316047683341</v>
      </c>
      <c r="U435" s="10">
        <f ca="1">SUMPRODUCT(J435:O435,Results!K$9:P$9)+$AD$20-$AC$31</f>
        <v>-2.6942362936159974</v>
      </c>
      <c r="V435" s="10">
        <f t="shared" ca="1" si="50"/>
        <v>-19.117519335354391</v>
      </c>
      <c r="W435" s="10">
        <f t="shared" ca="1" si="45"/>
        <v>-19.158698690578596</v>
      </c>
      <c r="X435" s="10">
        <f t="shared" ca="1" si="46"/>
        <v>-17.00917660548269</v>
      </c>
      <c r="Y435" s="10">
        <f t="shared" ca="1" si="47"/>
        <v>-17.374684173812366</v>
      </c>
      <c r="Z435" s="10">
        <f t="shared" ca="1" si="48"/>
        <v>7.1485774620876583</v>
      </c>
      <c r="AA435" s="10">
        <f t="shared" ca="1" si="49"/>
        <v>-16.849376495590889</v>
      </c>
    </row>
    <row r="436" spans="1:27">
      <c r="A436" s="6">
        <f ca="1">LN((RAND()^(-Results!$E$4))-1)</f>
        <v>1.4762976238065471</v>
      </c>
      <c r="B436" s="6">
        <f ca="1">LN((RAND()^(-Results!$E$4))-1)</f>
        <v>0.56204933818867409</v>
      </c>
      <c r="C436" s="6">
        <f ca="1">LN((RAND()^(-Results!$E$4))-1)</f>
        <v>5.1454307019418692</v>
      </c>
      <c r="D436" s="6">
        <f ca="1">LN((RAND()^(-Results!$E$4))-1)</f>
        <v>5.9206568548277563</v>
      </c>
      <c r="E436" s="6">
        <f ca="1">LN((RAND()^(-Results!$E$4))-1)</f>
        <v>-2.0202507420753792</v>
      </c>
      <c r="F436" s="6">
        <f ca="1">LN((RAND()^(-Results!$E$4))-1)</f>
        <v>3.2138611364567473</v>
      </c>
      <c r="G436" s="6">
        <f ca="1">LN((RAND()^(-Results!$E$4))-1)</f>
        <v>-4.618031378203777</v>
      </c>
      <c r="H436" s="6">
        <f t="shared" ca="1" si="31"/>
        <v>-7.0950639152193311</v>
      </c>
      <c r="I436" s="10">
        <f ca="1">SUMPRODUCT(J436:O436,Results!B$12:G$12)+Results!$E$5*H436</f>
        <v>-74.217102365502114</v>
      </c>
      <c r="J436" s="10">
        <f ca="1">SUMPRODUCT($A436:$F436,Results!$B$15:$G$15)</f>
        <v>25.119155116093037</v>
      </c>
      <c r="K436" s="10">
        <f ca="1">SUMPRODUCT($A436:$F436,Results!$B$16:$G$16)</f>
        <v>0.52317955289301121</v>
      </c>
      <c r="L436" s="10">
        <f ca="1">SUMPRODUCT($A436:$F436,Results!$B$17:$G$17)</f>
        <v>-6.2936790768315438</v>
      </c>
      <c r="M436" s="10">
        <f ca="1">SUMPRODUCT($A436:$F436,Results!$B$18:$G$18)</f>
        <v>-31.032112388429354</v>
      </c>
      <c r="N436" s="10">
        <f ca="1">SUMPRODUCT($A436:$F436,Results!$B$19:$G$19)</f>
        <v>-19.604531430768752</v>
      </c>
      <c r="O436" s="10">
        <f ca="1">SUMPRODUCT($A436:$F436,Results!$B$20:$G$20)</f>
        <v>-24.729790679634018</v>
      </c>
      <c r="P436" s="10" cm="1">
        <f t="array" aca="1" ref="P436" ca="1">SUMPRODUCT(J436:O436,TRANSPOSE(BL$20:BL$25))+$AD$20-$BL$27</f>
        <v>-32.630164333348823</v>
      </c>
      <c r="Q436" s="10" cm="1">
        <f t="array" aca="1" ref="Q436" ca="1">SUMPRODUCT(J436:O436,TRANSPOSE(ES$20:ES$25))+$AD$20-$ES$27</f>
        <v>-34.165998099031668</v>
      </c>
      <c r="R436" s="10">
        <f ca="1">I436-Results!$E$5*H436</f>
        <v>-31.646718874186128</v>
      </c>
      <c r="S436" s="10" cm="1">
        <f t="array" aca="1" ref="S436" ca="1">SUMPRODUCT(J436:O436,TRANSPOSE(AR$28:AR$33))+$AD$20-$AC$26</f>
        <v>-40.108974601498367</v>
      </c>
      <c r="T436" s="10">
        <f ca="1">SUMPRODUCT(J436:O436,Results!K$9:P$9)</f>
        <v>-31.814722251256683</v>
      </c>
      <c r="U436" s="10">
        <f ca="1">SUMPRODUCT(J436:O436,Results!K$9:P$9)+$AD$20-$AC$31</f>
        <v>-31.744126940104348</v>
      </c>
      <c r="V436" s="10">
        <f t="shared" ca="1" si="50"/>
        <v>-41.586938032153292</v>
      </c>
      <c r="W436" s="10">
        <f t="shared" ca="1" si="45"/>
        <v>-40.051104266470446</v>
      </c>
      <c r="X436" s="10">
        <f t="shared" ca="1" si="46"/>
        <v>-42.570383491315987</v>
      </c>
      <c r="Y436" s="10">
        <f t="shared" ca="1" si="47"/>
        <v>-34.108127764003747</v>
      </c>
      <c r="Z436" s="10">
        <f t="shared" ca="1" si="48"/>
        <v>-47.524912114207567</v>
      </c>
      <c r="AA436" s="10">
        <f t="shared" ca="1" si="49"/>
        <v>-42.472975425397763</v>
      </c>
    </row>
    <row r="437" spans="1:27">
      <c r="A437" s="6">
        <f ca="1">LN((RAND()^(-Results!$E$4))-1)</f>
        <v>3.6208204063372293</v>
      </c>
      <c r="B437" s="6">
        <f ca="1">LN((RAND()^(-Results!$E$4))-1)</f>
        <v>0.86693532491328029</v>
      </c>
      <c r="C437" s="6">
        <f ca="1">LN((RAND()^(-Results!$E$4))-1)</f>
        <v>4.6892226298817858</v>
      </c>
      <c r="D437" s="6">
        <f ca="1">LN((RAND()^(-Results!$E$4))-1)</f>
        <v>-1.9076160280162742</v>
      </c>
      <c r="E437" s="6">
        <f ca="1">LN((RAND()^(-Results!$E$4))-1)</f>
        <v>2.8792654111400409</v>
      </c>
      <c r="F437" s="6">
        <f ca="1">LN((RAND()^(-Results!$E$4))-1)</f>
        <v>4.590715684736244</v>
      </c>
      <c r="G437" s="6">
        <f ca="1">LN((RAND()^(-Results!$E$4))-1)</f>
        <v>2.3406068132437907</v>
      </c>
      <c r="H437" s="6">
        <f t="shared" ca="1" si="31"/>
        <v>-0.13642572377176299</v>
      </c>
      <c r="I437" s="10">
        <f ca="1">SUMPRODUCT(J437:O437,Results!B$12:G$12)+Results!$E$5*H437</f>
        <v>-68.779759653738878</v>
      </c>
      <c r="J437" s="10">
        <f ca="1">SUMPRODUCT($A437:$F437,Results!$B$15:$G$15)</f>
        <v>15.463226871456193</v>
      </c>
      <c r="K437" s="10">
        <f ca="1">SUMPRODUCT($A437:$F437,Results!$B$16:$G$16)</f>
        <v>-11.821675674189702</v>
      </c>
      <c r="L437" s="10">
        <f ca="1">SUMPRODUCT($A437:$F437,Results!$B$17:$G$17)</f>
        <v>-7.3427494977544132</v>
      </c>
      <c r="M437" s="10">
        <f ca="1">SUMPRODUCT($A437:$F437,Results!$B$18:$G$18)</f>
        <v>-25.675328522534148</v>
      </c>
      <c r="N437" s="10">
        <f ca="1">SUMPRODUCT($A437:$F437,Results!$B$19:$G$19)</f>
        <v>4.7124438098873069</v>
      </c>
      <c r="O437" s="10">
        <f ca="1">SUMPRODUCT($A437:$F437,Results!$B$20:$G$20)</f>
        <v>-11.668110775424708</v>
      </c>
      <c r="P437" s="10" cm="1">
        <f t="array" aca="1" ref="P437" ca="1">SUMPRODUCT(J437:O437,TRANSPOSE(BL$20:BL$25))+$AD$20-$BL$27</f>
        <v>-62.820149639489763</v>
      </c>
      <c r="Q437" s="10" cm="1">
        <f t="array" aca="1" ref="Q437" ca="1">SUMPRODUCT(J437:O437,TRANSPOSE(ES$20:ES$25))+$AD$20-$ES$27</f>
        <v>-68.555140691110978</v>
      </c>
      <c r="R437" s="10">
        <f ca="1">I437-Results!$E$5*H437</f>
        <v>-67.961205311108301</v>
      </c>
      <c r="S437" s="10" cm="1">
        <f t="array" aca="1" ref="S437" ca="1">SUMPRODUCT(J437:O437,TRANSPOSE(AR$28:AR$33))+$AD$20-$AC$26</f>
        <v>-43.916154888497054</v>
      </c>
      <c r="T437" s="10">
        <f ca="1">SUMPRODUCT(J437:O437,Results!K$9:P$9)</f>
        <v>-70.039845348452431</v>
      </c>
      <c r="U437" s="10">
        <f ca="1">SUMPRODUCT(J437:O437,Results!K$9:P$9)+$AD$20-$AC$31</f>
        <v>-69.9692500373001</v>
      </c>
      <c r="V437" s="10">
        <f t="shared" ca="1" si="50"/>
        <v>-5.9596100142491153</v>
      </c>
      <c r="W437" s="10">
        <f t="shared" ca="1" si="45"/>
        <v>-0.22461896262790049</v>
      </c>
      <c r="X437" s="10">
        <f t="shared" ca="1" si="46"/>
        <v>-0.81855434263057703</v>
      </c>
      <c r="Y437" s="10">
        <f t="shared" ca="1" si="47"/>
        <v>-24.863604765241824</v>
      </c>
      <c r="Z437" s="10">
        <f t="shared" ca="1" si="48"/>
        <v>-42.087569402444331</v>
      </c>
      <c r="AA437" s="10">
        <f t="shared" ca="1" si="49"/>
        <v>1.1894903835612212</v>
      </c>
    </row>
    <row r="438" spans="1:27">
      <c r="A438" s="6">
        <f ca="1">LN((RAND()^(-Results!$E$4))-1)</f>
        <v>4.3726674247518655</v>
      </c>
      <c r="B438" s="6">
        <f ca="1">LN((RAND()^(-Results!$E$4))-1)</f>
        <v>4.3589086963359351</v>
      </c>
      <c r="C438" s="6">
        <f ca="1">LN((RAND()^(-Results!$E$4))-1)</f>
        <v>3.3058517173162616</v>
      </c>
      <c r="D438" s="6">
        <f ca="1">LN((RAND()^(-Results!$E$4))-1)</f>
        <v>-0.68134916790187683</v>
      </c>
      <c r="E438" s="6">
        <f ca="1">LN((RAND()^(-Results!$E$4))-1)</f>
        <v>2.2957511815151146</v>
      </c>
      <c r="F438" s="6">
        <f ca="1">LN((RAND()^(-Results!$E$4))-1)</f>
        <v>-1.6196719298587259</v>
      </c>
      <c r="G438" s="6">
        <f ca="1">LN((RAND()^(-Results!$E$4))-1)</f>
        <v>2.1432181764272875</v>
      </c>
      <c r="H438" s="6">
        <f t="shared" ca="1" si="31"/>
        <v>-0.33381436058826619</v>
      </c>
      <c r="I438" s="10">
        <f ca="1">SUMPRODUCT(J438:O438,Results!B$12:G$12)+Results!$E$5*H438</f>
        <v>-22.558729238326485</v>
      </c>
      <c r="J438" s="10">
        <f ca="1">SUMPRODUCT($A438:$F438,Results!$B$15:$G$15)</f>
        <v>-12.060452752036518</v>
      </c>
      <c r="K438" s="10">
        <f ca="1">SUMPRODUCT($A438:$F438,Results!$B$16:$G$16)</f>
        <v>-12.080862226738519</v>
      </c>
      <c r="L438" s="10">
        <f ca="1">SUMPRODUCT($A438:$F438,Results!$B$17:$G$17)</f>
        <v>-0.59880012759638546</v>
      </c>
      <c r="M438" s="10">
        <f ca="1">SUMPRODUCT($A438:$F438,Results!$B$18:$G$18)</f>
        <v>-17.806337600466641</v>
      </c>
      <c r="N438" s="10">
        <f ca="1">SUMPRODUCT($A438:$F438,Results!$B$19:$G$19)</f>
        <v>0.14179203181775357</v>
      </c>
      <c r="O438" s="10">
        <f ca="1">SUMPRODUCT($A438:$F438,Results!$B$20:$G$20)</f>
        <v>-5.6633912008514971</v>
      </c>
      <c r="P438" s="10" cm="1">
        <f t="array" aca="1" ref="P438" ca="1">SUMPRODUCT(J438:O438,TRANSPOSE(BL$20:BL$25))+$AD$20-$BL$27</f>
        <v>-19.5017090499001</v>
      </c>
      <c r="Q438" s="10" cm="1">
        <f t="array" aca="1" ref="Q438" ca="1">SUMPRODUCT(J438:O438,TRANSPOSE(ES$20:ES$25))+$AD$20-$ES$27</f>
        <v>-19.907315890871715</v>
      </c>
      <c r="R438" s="10">
        <f ca="1">I438-Results!$E$5*H438</f>
        <v>-20.55584307479689</v>
      </c>
      <c r="S438" s="10" cm="1">
        <f t="array" aca="1" ref="S438" ca="1">SUMPRODUCT(J438:O438,TRANSPOSE(AR$28:AR$33))+$AD$20-$AC$26</f>
        <v>-11.591928184569873</v>
      </c>
      <c r="T438" s="10">
        <f ca="1">SUMPRODUCT(J438:O438,Results!K$9:P$9)</f>
        <v>-21.472738844505145</v>
      </c>
      <c r="U438" s="10">
        <f ca="1">SUMPRODUCT(J438:O438,Results!K$9:P$9)+$AD$20-$AC$31</f>
        <v>-21.40214353335281</v>
      </c>
      <c r="V438" s="10">
        <f t="shared" ca="1" si="50"/>
        <v>-3.0570201884263852</v>
      </c>
      <c r="W438" s="10">
        <f t="shared" ca="1" si="45"/>
        <v>-2.6514133474547705</v>
      </c>
      <c r="X438" s="10">
        <f t="shared" ca="1" si="46"/>
        <v>-2.0028861635295954</v>
      </c>
      <c r="Y438" s="10">
        <f t="shared" ca="1" si="47"/>
        <v>-10.966801053756612</v>
      </c>
      <c r="Z438" s="10">
        <f t="shared" ca="1" si="48"/>
        <v>4.1334610129680591</v>
      </c>
      <c r="AA438" s="10">
        <f t="shared" ca="1" si="49"/>
        <v>-1.1565857049736756</v>
      </c>
    </row>
    <row r="439" spans="1:27">
      <c r="A439" s="6">
        <f ca="1">LN((RAND()^(-Results!$E$4))-1)</f>
        <v>1.2164414963012771</v>
      </c>
      <c r="B439" s="6">
        <f ca="1">LN((RAND()^(-Results!$E$4))-1)</f>
        <v>6.1823146145374723</v>
      </c>
      <c r="C439" s="6">
        <f ca="1">LN((RAND()^(-Results!$E$4))-1)</f>
        <v>9.0944970589803038</v>
      </c>
      <c r="D439" s="6">
        <f ca="1">LN((RAND()^(-Results!$E$4))-1)</f>
        <v>8.4947873218571583</v>
      </c>
      <c r="E439" s="6">
        <f ca="1">LN((RAND()^(-Results!$E$4))-1)</f>
        <v>10.49940095384156</v>
      </c>
      <c r="F439" s="6">
        <f ca="1">LN((RAND()^(-Results!$E$4))-1)</f>
        <v>4.7548808492480896</v>
      </c>
      <c r="G439" s="6">
        <f ca="1">LN((RAND()^(-Results!$E$4))-1)</f>
        <v>2.3997695908679173</v>
      </c>
      <c r="H439" s="6">
        <f t="shared" ca="1" si="31"/>
        <v>-7.7262946147636402E-2</v>
      </c>
      <c r="I439" s="10">
        <f ca="1">SUMPRODUCT(J439:O439,Results!B$12:G$12)+Results!$E$5*H439</f>
        <v>-37.182420591542488</v>
      </c>
      <c r="J439" s="10">
        <f ca="1">SUMPRODUCT($A439:$F439,Results!$B$15:$G$15)</f>
        <v>29.707920906167537</v>
      </c>
      <c r="K439" s="10">
        <f ca="1">SUMPRODUCT($A439:$F439,Results!$B$16:$G$16)</f>
        <v>-0.46426994282510936</v>
      </c>
      <c r="L439" s="10">
        <f ca="1">SUMPRODUCT($A439:$F439,Results!$B$17:$G$17)</f>
        <v>-10.299255239575192</v>
      </c>
      <c r="M439" s="10">
        <f ca="1">SUMPRODUCT($A439:$F439,Results!$B$18:$G$18)</f>
        <v>-45.3228756041606</v>
      </c>
      <c r="N439" s="10">
        <f ca="1">SUMPRODUCT($A439:$F439,Results!$B$19:$G$19)</f>
        <v>-25.304929963588688</v>
      </c>
      <c r="O439" s="10">
        <f ca="1">SUMPRODUCT($A439:$F439,Results!$B$20:$G$20)</f>
        <v>-56.57807939423509</v>
      </c>
      <c r="P439" s="10" cm="1">
        <f t="array" aca="1" ref="P439" ca="1">SUMPRODUCT(J439:O439,TRANSPOSE(BL$20:BL$25))+$AD$20-$BL$27</f>
        <v>-37.309019691695603</v>
      </c>
      <c r="Q439" s="10" cm="1">
        <f t="array" aca="1" ref="Q439" ca="1">SUMPRODUCT(J439:O439,TRANSPOSE(ES$20:ES$25))+$AD$20-$ES$27</f>
        <v>-32.984197387660288</v>
      </c>
      <c r="R439" s="10">
        <f ca="1">I439-Results!$E$5*H439</f>
        <v>-36.718842914656669</v>
      </c>
      <c r="S439" s="10" cm="1">
        <f t="array" aca="1" ref="S439" ca="1">SUMPRODUCT(J439:O439,TRANSPOSE(AR$28:AR$33))+$AD$20-$AC$26</f>
        <v>-61.924160711480006</v>
      </c>
      <c r="T439" s="10">
        <f ca="1">SUMPRODUCT(J439:O439,Results!K$9:P$9)</f>
        <v>-37.433807717440885</v>
      </c>
      <c r="U439" s="10">
        <f ca="1">SUMPRODUCT(J439:O439,Results!K$9:P$9)+$AD$20-$AC$31</f>
        <v>-37.363212406288554</v>
      </c>
      <c r="V439" s="10">
        <f t="shared" ca="1" si="50"/>
        <v>0.12659910015311482</v>
      </c>
      <c r="W439" s="10">
        <f t="shared" ca="1" si="45"/>
        <v>-4.1982232038822005</v>
      </c>
      <c r="X439" s="10">
        <f t="shared" ca="1" si="46"/>
        <v>-0.4635776768858193</v>
      </c>
      <c r="Y439" s="10">
        <f t="shared" ca="1" si="47"/>
        <v>24.741740119937518</v>
      </c>
      <c r="Z439" s="10">
        <f t="shared" ca="1" si="48"/>
        <v>-10.490230340247944</v>
      </c>
      <c r="AA439" s="10">
        <f t="shared" ca="1" si="49"/>
        <v>0.18079181474606543</v>
      </c>
    </row>
    <row r="440" spans="1:27">
      <c r="A440" s="6">
        <f ca="1">LN((RAND()^(-Results!$E$4))-1)</f>
        <v>0.46117460470801708</v>
      </c>
      <c r="B440" s="6">
        <f ca="1">LN((RAND()^(-Results!$E$4))-1)</f>
        <v>0.82235570761453214</v>
      </c>
      <c r="C440" s="6">
        <f ca="1">LN((RAND()^(-Results!$E$4))-1)</f>
        <v>2.7001742244421227</v>
      </c>
      <c r="D440" s="6">
        <f ca="1">LN((RAND()^(-Results!$E$4))-1)</f>
        <v>-0.44426108664870934</v>
      </c>
      <c r="E440" s="6">
        <f ca="1">LN((RAND()^(-Results!$E$4))-1)</f>
        <v>2.0702824330877769</v>
      </c>
      <c r="F440" s="6">
        <f ca="1">LN((RAND()^(-Results!$E$4))-1)</f>
        <v>15.374180704868628</v>
      </c>
      <c r="G440" s="6">
        <f ca="1">LN((RAND()^(-Results!$E$4))-1)</f>
        <v>0.12427023702545104</v>
      </c>
      <c r="H440" s="6">
        <f t="shared" ca="1" si="31"/>
        <v>-2.3527622999901028</v>
      </c>
      <c r="I440" s="10">
        <f ca="1">SUMPRODUCT(J440:O440,Results!B$12:G$12)+Results!$E$5*H440</f>
        <v>-125.50713367427343</v>
      </c>
      <c r="J440" s="10">
        <f ca="1">SUMPRODUCT($A440:$F440,Results!$B$15:$G$15)</f>
        <v>54.084229247715953</v>
      </c>
      <c r="K440" s="10">
        <f ca="1">SUMPRODUCT($A440:$F440,Results!$B$16:$G$16)</f>
        <v>-17.543784932648524</v>
      </c>
      <c r="L440" s="10">
        <f ca="1">SUMPRODUCT($A440:$F440,Results!$B$17:$G$17)</f>
        <v>-18.297260030651636</v>
      </c>
      <c r="M440" s="10">
        <f ca="1">SUMPRODUCT($A440:$F440,Results!$B$18:$G$18)</f>
        <v>-34.982752517232051</v>
      </c>
      <c r="N440" s="10">
        <f ca="1">SUMPRODUCT($A440:$F440,Results!$B$19:$G$19)</f>
        <v>4.1691323965532074</v>
      </c>
      <c r="O440" s="10">
        <f ca="1">SUMPRODUCT($A440:$F440,Results!$B$20:$G$20)</f>
        <v>-44.563428233490967</v>
      </c>
      <c r="P440" s="10" cm="1">
        <f t="array" aca="1" ref="P440" ca="1">SUMPRODUCT(J440:O440,TRANSPOSE(BL$20:BL$25))+$AD$20-$BL$27</f>
        <v>-113.0590559415775</v>
      </c>
      <c r="Q440" s="10" cm="1">
        <f t="array" aca="1" ref="Q440" ca="1">SUMPRODUCT(J440:O440,TRANSPOSE(ES$20:ES$25))+$AD$20-$ES$27</f>
        <v>-117.43803076831614</v>
      </c>
      <c r="R440" s="10">
        <f ca="1">I440-Results!$E$5*H440</f>
        <v>-111.39055987433281</v>
      </c>
      <c r="S440" s="10" cm="1">
        <f t="array" aca="1" ref="S440" ca="1">SUMPRODUCT(J440:O440,TRANSPOSE(AR$28:AR$33))+$AD$20-$AC$26</f>
        <v>-96.982497529275037</v>
      </c>
      <c r="T440" s="10">
        <f ca="1">SUMPRODUCT(J440:O440,Results!K$9:P$9)</f>
        <v>-113.2861851061551</v>
      </c>
      <c r="U440" s="10">
        <f ca="1">SUMPRODUCT(J440:O440,Results!K$9:P$9)+$AD$20-$AC$31</f>
        <v>-113.21558979500276</v>
      </c>
      <c r="V440" s="10">
        <f t="shared" ca="1" si="50"/>
        <v>-12.448077732695936</v>
      </c>
      <c r="W440" s="10">
        <f t="shared" ca="1" si="45"/>
        <v>-8.0691029059572941</v>
      </c>
      <c r="X440" s="10">
        <f t="shared" ca="1" si="46"/>
        <v>-14.116573799940625</v>
      </c>
      <c r="Y440" s="10">
        <f t="shared" ca="1" si="47"/>
        <v>-28.524636144998397</v>
      </c>
      <c r="Z440" s="10">
        <f t="shared" ca="1" si="48"/>
        <v>-98.814943422978885</v>
      </c>
      <c r="AA440" s="10">
        <f t="shared" ca="1" si="49"/>
        <v>-12.291543879270677</v>
      </c>
    </row>
    <row r="441" spans="1:27">
      <c r="A441" s="6">
        <f ca="1">LN((RAND()^(-Results!$E$4))-1)</f>
        <v>3.8266841433683682E-2</v>
      </c>
      <c r="B441" s="6">
        <f ca="1">LN((RAND()^(-Results!$E$4))-1)</f>
        <v>2.7915498303456876</v>
      </c>
      <c r="C441" s="6">
        <f ca="1">LN((RAND()^(-Results!$E$4))-1)</f>
        <v>8.6678946420544083</v>
      </c>
      <c r="D441" s="6">
        <f ca="1">LN((RAND()^(-Results!$E$4))-1)</f>
        <v>1.0981111696174897</v>
      </c>
      <c r="E441" s="6">
        <f ca="1">LN((RAND()^(-Results!$E$4))-1)</f>
        <v>3.5528959794624488</v>
      </c>
      <c r="F441" s="6">
        <f ca="1">LN((RAND()^(-Results!$E$4))-1)</f>
        <v>7.6697861826203626</v>
      </c>
      <c r="G441" s="6">
        <f ca="1">LN((RAND()^(-Results!$E$4))-1)</f>
        <v>-1.2093149725455627</v>
      </c>
      <c r="H441" s="6">
        <f t="shared" ca="1" si="31"/>
        <v>-3.6863475095611165</v>
      </c>
      <c r="I441" s="10">
        <f ca="1">SUMPRODUCT(J441:O441,Results!B$12:G$12)+Results!$E$5*H441</f>
        <v>-106.05810702399742</v>
      </c>
      <c r="J441" s="10">
        <f ca="1">SUMPRODUCT($A441:$F441,Results!$B$15:$G$15)</f>
        <v>39.049495992118068</v>
      </c>
      <c r="K441" s="10">
        <f ca="1">SUMPRODUCT($A441:$F441,Results!$B$16:$G$16)</f>
        <v>-3.9802100306034092</v>
      </c>
      <c r="L441" s="10">
        <f ca="1">SUMPRODUCT($A441:$F441,Results!$B$17:$G$17)</f>
        <v>-18.352529322361754</v>
      </c>
      <c r="M441" s="10">
        <f ca="1">SUMPRODUCT($A441:$F441,Results!$B$18:$G$18)</f>
        <v>-51.547477329509988</v>
      </c>
      <c r="N441" s="10">
        <f ca="1">SUMPRODUCT($A441:$F441,Results!$B$19:$G$19)</f>
        <v>-10.865161173632359</v>
      </c>
      <c r="O441" s="10">
        <f ca="1">SUMPRODUCT($A441:$F441,Results!$B$20:$G$20)</f>
        <v>-34.41484328564875</v>
      </c>
      <c r="P441" s="10" cm="1">
        <f t="array" aca="1" ref="P441" ca="1">SUMPRODUCT(J441:O441,TRANSPOSE(BL$20:BL$25))+$AD$20-$BL$27</f>
        <v>-85.178032935322108</v>
      </c>
      <c r="Q441" s="10" cm="1">
        <f t="array" aca="1" ref="Q441" ca="1">SUMPRODUCT(J441:O441,TRANSPOSE(ES$20:ES$25))+$AD$20-$ES$27</f>
        <v>-87.526462813419641</v>
      </c>
      <c r="R441" s="10">
        <f ca="1">I441-Results!$E$5*H441</f>
        <v>-83.940021966630724</v>
      </c>
      <c r="S441" s="10" cm="1">
        <f t="array" aca="1" ref="S441" ca="1">SUMPRODUCT(J441:O441,TRANSPOSE(AR$28:AR$33))+$AD$20-$AC$26</f>
        <v>-83.598203360339397</v>
      </c>
      <c r="T441" s="10">
        <f ca="1">SUMPRODUCT(J441:O441,Results!K$9:P$9)</f>
        <v>-87.497320531875502</v>
      </c>
      <c r="U441" s="10">
        <f ca="1">SUMPRODUCT(J441:O441,Results!K$9:P$9)+$AD$20-$AC$31</f>
        <v>-87.426725220723171</v>
      </c>
      <c r="V441" s="10">
        <f t="shared" ca="1" si="50"/>
        <v>-20.880074088675315</v>
      </c>
      <c r="W441" s="10">
        <f t="shared" ca="1" si="45"/>
        <v>-18.531644210577781</v>
      </c>
      <c r="X441" s="10">
        <f t="shared" ca="1" si="46"/>
        <v>-22.118085057366699</v>
      </c>
      <c r="Y441" s="10">
        <f t="shared" ca="1" si="47"/>
        <v>-22.459903663658025</v>
      </c>
      <c r="Z441" s="10">
        <f t="shared" ca="1" si="48"/>
        <v>-79.365916772702874</v>
      </c>
      <c r="AA441" s="10">
        <f t="shared" ca="1" si="49"/>
        <v>-18.631381803274252</v>
      </c>
    </row>
    <row r="442" spans="1:27">
      <c r="A442" s="6">
        <f ca="1">LN((RAND()^(-Results!$E$4))-1)</f>
        <v>-2.0579201091441339</v>
      </c>
      <c r="B442" s="6">
        <f ca="1">LN((RAND()^(-Results!$E$4))-1)</f>
        <v>0.64964793920840525</v>
      </c>
      <c r="C442" s="6">
        <f ca="1">LN((RAND()^(-Results!$E$4))-1)</f>
        <v>4.2779776099034583</v>
      </c>
      <c r="D442" s="6">
        <f ca="1">LN((RAND()^(-Results!$E$4))-1)</f>
        <v>0.46098450795355944</v>
      </c>
      <c r="E442" s="6">
        <f ca="1">LN((RAND()^(-Results!$E$4))-1)</f>
        <v>2.7379090574163087</v>
      </c>
      <c r="F442" s="6">
        <f ca="1">LN((RAND()^(-Results!$E$4))-1)</f>
        <v>-0.53563203212933008</v>
      </c>
      <c r="G442" s="6">
        <f ca="1">LN((RAND()^(-Results!$E$4))-1)</f>
        <v>-2.4423605952535681</v>
      </c>
      <c r="H442" s="6">
        <f t="shared" ca="1" si="31"/>
        <v>-4.9193931322691213</v>
      </c>
      <c r="I442" s="10">
        <f ca="1">SUMPRODUCT(J442:O442,Results!B$12:G$12)+Results!$E$5*H442</f>
        <v>-36.014766340444922</v>
      </c>
      <c r="J442" s="10">
        <f ca="1">SUMPRODUCT($A442:$F442,Results!$B$15:$G$15)</f>
        <v>8.1064824084357667</v>
      </c>
      <c r="K442" s="10">
        <f ca="1">SUMPRODUCT($A442:$F442,Results!$B$16:$G$16)</f>
        <v>9.1651918831512411</v>
      </c>
      <c r="L442" s="10">
        <f ca="1">SUMPRODUCT($A442:$F442,Results!$B$17:$G$17)</f>
        <v>-5.8963132354149215</v>
      </c>
      <c r="M442" s="10">
        <f ca="1">SUMPRODUCT($A442:$F442,Results!$B$18:$G$18)</f>
        <v>-16.047286189675233</v>
      </c>
      <c r="N442" s="10">
        <f ca="1">SUMPRODUCT($A442:$F442,Results!$B$19:$G$19)</f>
        <v>-7.8271290186807203</v>
      </c>
      <c r="O442" s="10">
        <f ca="1">SUMPRODUCT($A442:$F442,Results!$B$20:$G$20)</f>
        <v>-4.1025021627121445</v>
      </c>
      <c r="P442" s="10" cm="1">
        <f t="array" aca="1" ref="P442" ca="1">SUMPRODUCT(J442:O442,TRANSPOSE(BL$20:BL$25))+$AD$20-$BL$27</f>
        <v>-8.0373538870749357</v>
      </c>
      <c r="Q442" s="10" cm="1">
        <f t="array" aca="1" ref="Q442" ca="1">SUMPRODUCT(J442:O442,TRANSPOSE(ES$20:ES$25))+$AD$20-$ES$27</f>
        <v>-6.9276001382064152</v>
      </c>
      <c r="R442" s="10">
        <f ca="1">I442-Results!$E$5*H442</f>
        <v>-6.4984075468301938</v>
      </c>
      <c r="S442" s="10" cm="1">
        <f t="array" aca="1" ref="S442" ca="1">SUMPRODUCT(J442:O442,TRANSPOSE(AR$28:AR$33))+$AD$20-$AC$26</f>
        <v>-14.858106009159954</v>
      </c>
      <c r="T442" s="10">
        <f ca="1">SUMPRODUCT(J442:O442,Results!K$9:P$9)</f>
        <v>-8.3170485095287106</v>
      </c>
      <c r="U442" s="10">
        <f ca="1">SUMPRODUCT(J442:O442,Results!K$9:P$9)+$AD$20-$AC$31</f>
        <v>-8.2464531983763685</v>
      </c>
      <c r="V442" s="10">
        <f t="shared" ca="1" si="50"/>
        <v>-27.977412453369986</v>
      </c>
      <c r="W442" s="10">
        <f t="shared" ca="1" si="45"/>
        <v>-29.087166202238507</v>
      </c>
      <c r="X442" s="10">
        <f t="shared" ca="1" si="46"/>
        <v>-29.516358793614728</v>
      </c>
      <c r="Y442" s="10">
        <f t="shared" ca="1" si="47"/>
        <v>-21.156660331284968</v>
      </c>
      <c r="Z442" s="10">
        <f t="shared" ca="1" si="48"/>
        <v>-9.3225760891503775</v>
      </c>
      <c r="AA442" s="10">
        <f t="shared" ca="1" si="49"/>
        <v>-27.768313142068553</v>
      </c>
    </row>
    <row r="443" spans="1:27">
      <c r="A443" s="6">
        <f ca="1">LN((RAND()^(-Results!$E$4))-1)</f>
        <v>3.2718463942780951</v>
      </c>
      <c r="B443" s="6">
        <f ca="1">LN((RAND()^(-Results!$E$4))-1)</f>
        <v>7.0215108674109761</v>
      </c>
      <c r="C443" s="6">
        <f ca="1">LN((RAND()^(-Results!$E$4))-1)</f>
        <v>18.758655425413188</v>
      </c>
      <c r="D443" s="6">
        <f ca="1">LN((RAND()^(-Results!$E$4))-1)</f>
        <v>5.7226337842186377</v>
      </c>
      <c r="E443" s="6">
        <f ca="1">LN((RAND()^(-Results!$E$4))-1)</f>
        <v>2.7868503518836985</v>
      </c>
      <c r="F443" s="6">
        <f ca="1">LN((RAND()^(-Results!$E$4))-1)</f>
        <v>2.2087974883481998</v>
      </c>
      <c r="G443" s="6">
        <f ca="1">LN((RAND()^(-Results!$E$4))-1)</f>
        <v>2.1381730731912634</v>
      </c>
      <c r="H443" s="6">
        <f t="shared" ca="1" si="31"/>
        <v>-0.33885946382429033</v>
      </c>
      <c r="I443" s="10">
        <f ca="1">SUMPRODUCT(J443:O443,Results!B$12:G$12)+Results!$E$5*H443</f>
        <v>-96.682282679045997</v>
      </c>
      <c r="J443" s="10">
        <f ca="1">SUMPRODUCT($A443:$F443,Results!$B$15:$G$15)</f>
        <v>35.762060195118984</v>
      </c>
      <c r="K443" s="10">
        <f ca="1">SUMPRODUCT($A443:$F443,Results!$B$16:$G$16)</f>
        <v>0.37906955102789652</v>
      </c>
      <c r="L443" s="10">
        <f ca="1">SUMPRODUCT($A443:$F443,Results!$B$17:$G$17)</f>
        <v>-23.067215372799435</v>
      </c>
      <c r="M443" s="10">
        <f ca="1">SUMPRODUCT($A443:$F443,Results!$B$18:$G$18)</f>
        <v>-97.078225509709043</v>
      </c>
      <c r="N443" s="10">
        <f ca="1">SUMPRODUCT($A443:$F443,Results!$B$19:$G$19)</f>
        <v>-36.756565615331873</v>
      </c>
      <c r="O443" s="10">
        <f ca="1">SUMPRODUCT($A443:$F443,Results!$B$20:$G$20)</f>
        <v>-42.690970142975253</v>
      </c>
      <c r="P443" s="10" cm="1">
        <f t="array" aca="1" ref="P443" ca="1">SUMPRODUCT(J443:O443,TRANSPOSE(BL$20:BL$25))+$AD$20-$BL$27</f>
        <v>-94.878869776913405</v>
      </c>
      <c r="Q443" s="10" cm="1">
        <f t="array" aca="1" ref="Q443" ca="1">SUMPRODUCT(J443:O443,TRANSPOSE(ES$20:ES$25))+$AD$20-$ES$27</f>
        <v>-97.592654518331315</v>
      </c>
      <c r="R443" s="10">
        <f ca="1">I443-Results!$E$5*H443</f>
        <v>-94.649125896100259</v>
      </c>
      <c r="S443" s="10" cm="1">
        <f t="array" aca="1" ref="S443" ca="1">SUMPRODUCT(J443:O443,TRANSPOSE(AR$28:AR$33))+$AD$20-$AC$26</f>
        <v>-106.3447988398361</v>
      </c>
      <c r="T443" s="10">
        <f ca="1">SUMPRODUCT(J443:O443,Results!K$9:P$9)</f>
        <v>-100.27907296917748</v>
      </c>
      <c r="U443" s="10">
        <f ca="1">SUMPRODUCT(J443:O443,Results!K$9:P$9)+$AD$20-$AC$31</f>
        <v>-100.20847765802515</v>
      </c>
      <c r="V443" s="10">
        <f t="shared" ca="1" si="50"/>
        <v>-1.8034129021325924</v>
      </c>
      <c r="W443" s="10">
        <f t="shared" ca="1" si="45"/>
        <v>0.91037183928531817</v>
      </c>
      <c r="X443" s="10">
        <f t="shared" ca="1" si="46"/>
        <v>-2.0331567829457384</v>
      </c>
      <c r="Y443" s="10">
        <f t="shared" ca="1" si="47"/>
        <v>9.6625161607901049</v>
      </c>
      <c r="Z443" s="10">
        <f t="shared" ca="1" si="48"/>
        <v>-69.990092427751449</v>
      </c>
      <c r="AA443" s="10">
        <f t="shared" ca="1" si="49"/>
        <v>3.5261949789791487</v>
      </c>
    </row>
    <row r="444" spans="1:27">
      <c r="A444" s="6">
        <f ca="1">LN((RAND()^(-Results!$E$4))-1)</f>
        <v>2.3828888256284366</v>
      </c>
      <c r="B444" s="6">
        <f ca="1">LN((RAND()^(-Results!$E$4))-1)</f>
        <v>1.2760904732395648</v>
      </c>
      <c r="C444" s="6">
        <f ca="1">LN((RAND()^(-Results!$E$4))-1)</f>
        <v>0.54329705638338699</v>
      </c>
      <c r="D444" s="6">
        <f ca="1">LN((RAND()^(-Results!$E$4))-1)</f>
        <v>5.6834562095088685</v>
      </c>
      <c r="E444" s="6">
        <f ca="1">LN((RAND()^(-Results!$E$4))-1)</f>
        <v>1.9368241511216584</v>
      </c>
      <c r="F444" s="6">
        <f ca="1">LN((RAND()^(-Results!$E$4))-1)</f>
        <v>-1.3017855711392741</v>
      </c>
      <c r="G444" s="6">
        <f ca="1">LN((RAND()^(-Results!$E$4))-1)</f>
        <v>21.80764858332002</v>
      </c>
      <c r="H444" s="6">
        <f t="shared" ca="1" si="31"/>
        <v>19.330616046304467</v>
      </c>
      <c r="I444" s="10">
        <f ca="1">SUMPRODUCT(J444:O444,Results!B$12:G$12)+Results!$E$5*H444</f>
        <v>136.57267697562042</v>
      </c>
      <c r="J444" s="10">
        <f ca="1">SUMPRODUCT($A444:$F444,Results!$B$15:$G$15)</f>
        <v>-2.7913758926984822</v>
      </c>
      <c r="K444" s="10">
        <f ca="1">SUMPRODUCT($A444:$F444,Results!$B$16:$G$16)</f>
        <v>-0.53005261124138436</v>
      </c>
      <c r="L444" s="10">
        <f ca="1">SUMPRODUCT($A444:$F444,Results!$B$17:$G$17)</f>
        <v>5.9172074109760047</v>
      </c>
      <c r="M444" s="10">
        <f ca="1">SUMPRODUCT($A444:$F444,Results!$B$18:$G$18)</f>
        <v>0.66239369216308175</v>
      </c>
      <c r="N444" s="10">
        <f ca="1">SUMPRODUCT($A444:$F444,Results!$B$19:$G$19)</f>
        <v>-11.086064279272399</v>
      </c>
      <c r="O444" s="10">
        <f ca="1">SUMPRODUCT($A444:$F444,Results!$B$20:$G$20)</f>
        <v>-14.294246694772637</v>
      </c>
      <c r="P444" s="10" cm="1">
        <f t="array" aca="1" ref="P444" ca="1">SUMPRODUCT(J444:O444,TRANSPOSE(BL$20:BL$25))+$AD$20-$BL$27</f>
        <v>21.447564754676545</v>
      </c>
      <c r="Q444" s="10" cm="1">
        <f t="array" aca="1" ref="Q444" ca="1">SUMPRODUCT(J444:O444,TRANSPOSE(ES$20:ES$25))+$AD$20-$ES$27</f>
        <v>23.581518296316329</v>
      </c>
      <c r="R444" s="10">
        <f ca="1">I444-Results!$E$5*H444</f>
        <v>20.58898069779363</v>
      </c>
      <c r="S444" s="10" cm="1">
        <f t="array" aca="1" ref="S444" ca="1">SUMPRODUCT(J444:O444,TRANSPOSE(AR$28:AR$33))+$AD$20-$AC$26</f>
        <v>10.529980030317788</v>
      </c>
      <c r="T444" s="10">
        <f ca="1">SUMPRODUCT(J444:O444,Results!K$9:P$9)</f>
        <v>22.789332728745656</v>
      </c>
      <c r="U444" s="10">
        <f ca="1">SUMPRODUCT(J444:O444,Results!K$9:P$9)+$AD$20-$AC$31</f>
        <v>22.859928039897994</v>
      </c>
      <c r="V444" s="10">
        <f t="shared" ca="1" si="50"/>
        <v>115.12511222094388</v>
      </c>
      <c r="W444" s="10">
        <f t="shared" ca="1" si="45"/>
        <v>112.99115867930409</v>
      </c>
      <c r="X444" s="10">
        <f t="shared" ca="1" si="46"/>
        <v>115.98369627782679</v>
      </c>
      <c r="Y444" s="10">
        <f t="shared" ca="1" si="47"/>
        <v>126.04269694530264</v>
      </c>
      <c r="Z444" s="10">
        <f t="shared" ca="1" si="48"/>
        <v>163.26486722691496</v>
      </c>
      <c r="AA444" s="10">
        <f t="shared" ca="1" si="49"/>
        <v>113.71274893572243</v>
      </c>
    </row>
    <row r="445" spans="1:27">
      <c r="A445" s="6">
        <f ca="1">LN((RAND()^(-Results!$E$4))-1)</f>
        <v>1.997283100753642</v>
      </c>
      <c r="B445" s="6">
        <f ca="1">LN((RAND()^(-Results!$E$4))-1)</f>
        <v>8.3404230439957594</v>
      </c>
      <c r="C445" s="6">
        <f ca="1">LN((RAND()^(-Results!$E$4))-1)</f>
        <v>0.90123027212967177</v>
      </c>
      <c r="D445" s="6">
        <f ca="1">LN((RAND()^(-Results!$E$4))-1)</f>
        <v>2.5957198503971601</v>
      </c>
      <c r="E445" s="6">
        <f ca="1">LN((RAND()^(-Results!$E$4))-1)</f>
        <v>-0.52567549309486417</v>
      </c>
      <c r="F445" s="6">
        <f ca="1">LN((RAND()^(-Results!$E$4))-1)</f>
        <v>2.610850179448525</v>
      </c>
      <c r="G445" s="6">
        <f ca="1">LN((RAND()^(-Results!$E$4))-1)</f>
        <v>6.078630239318179</v>
      </c>
      <c r="H445" s="6">
        <f t="shared" ca="1" si="31"/>
        <v>3.6015977023026253</v>
      </c>
      <c r="I445" s="10">
        <f ca="1">SUMPRODUCT(J445:O445,Results!B$12:G$12)+Results!$E$5*H445</f>
        <v>2.7350819813256564</v>
      </c>
      <c r="J445" s="10">
        <f ca="1">SUMPRODUCT($A445:$F445,Results!$B$15:$G$15)</f>
        <v>0.16736656490034996</v>
      </c>
      <c r="K445" s="10">
        <f ca="1">SUMPRODUCT($A445:$F445,Results!$B$16:$G$16)</f>
        <v>-17.643574673165222</v>
      </c>
      <c r="L445" s="10">
        <f ca="1">SUMPRODUCT($A445:$F445,Results!$B$17:$G$17)</f>
        <v>-6.2872488238029938</v>
      </c>
      <c r="M445" s="10">
        <f ca="1">SUMPRODUCT($A445:$F445,Results!$B$18:$G$18)</f>
        <v>-26.083647836750593</v>
      </c>
      <c r="N445" s="10">
        <f ca="1">SUMPRODUCT($A445:$F445,Results!$B$19:$G$19)</f>
        <v>-8.9835126198698045</v>
      </c>
      <c r="O445" s="10">
        <f ca="1">SUMPRODUCT($A445:$F445,Results!$B$20:$G$20)</f>
        <v>-33.907974939326266</v>
      </c>
      <c r="P445" s="10" cm="1">
        <f t="array" aca="1" ref="P445" ca="1">SUMPRODUCT(J445:O445,TRANSPOSE(BL$20:BL$25))+$AD$20-$BL$27</f>
        <v>-30.059103225122115</v>
      </c>
      <c r="Q445" s="10" cm="1">
        <f t="array" aca="1" ref="Q445" ca="1">SUMPRODUCT(J445:O445,TRANSPOSE(ES$20:ES$25))+$AD$20-$ES$27</f>
        <v>-23.618584705483812</v>
      </c>
      <c r="R445" s="10">
        <f ca="1">I445-Results!$E$5*H445</f>
        <v>-18.874504232490096</v>
      </c>
      <c r="S445" s="10" cm="1">
        <f t="array" aca="1" ref="S445" ca="1">SUMPRODUCT(J445:O445,TRANSPOSE(AR$28:AR$33))+$AD$20-$AC$26</f>
        <v>-37.90400003226889</v>
      </c>
      <c r="T445" s="10">
        <f ca="1">SUMPRODUCT(J445:O445,Results!K$9:P$9)</f>
        <v>-18.737916960496847</v>
      </c>
      <c r="U445" s="10">
        <f ca="1">SUMPRODUCT(J445:O445,Results!K$9:P$9)+$AD$20-$AC$31</f>
        <v>-18.667321649344512</v>
      </c>
      <c r="V445" s="10">
        <f t="shared" ca="1" si="50"/>
        <v>32.794185206447771</v>
      </c>
      <c r="W445" s="10">
        <f t="shared" ca="1" si="45"/>
        <v>26.353666686809468</v>
      </c>
      <c r="X445" s="10">
        <f t="shared" ca="1" si="46"/>
        <v>21.609586213815753</v>
      </c>
      <c r="Y445" s="10">
        <f t="shared" ca="1" si="47"/>
        <v>40.639082013594546</v>
      </c>
      <c r="Z445" s="10">
        <f t="shared" ca="1" si="48"/>
        <v>29.427272232620201</v>
      </c>
      <c r="AA445" s="10">
        <f t="shared" ca="1" si="49"/>
        <v>21.402403630670168</v>
      </c>
    </row>
    <row r="446" spans="1:27">
      <c r="A446" s="6">
        <f ca="1">LN((RAND()^(-Results!$E$4))-1)</f>
        <v>0.81088894841600312</v>
      </c>
      <c r="B446" s="6">
        <f ca="1">LN((RAND()^(-Results!$E$4))-1)</f>
        <v>5.2017692459653491</v>
      </c>
      <c r="C446" s="6">
        <f ca="1">LN((RAND()^(-Results!$E$4))-1)</f>
        <v>2.9225865433823484</v>
      </c>
      <c r="D446" s="6">
        <f ca="1">LN((RAND()^(-Results!$E$4))-1)</f>
        <v>-3.7489254968913404</v>
      </c>
      <c r="E446" s="6">
        <f ca="1">LN((RAND()^(-Results!$E$4))-1)</f>
        <v>5.2083647033558851</v>
      </c>
      <c r="F446" s="6">
        <f ca="1">LN((RAND()^(-Results!$E$4))-1)</f>
        <v>3.1225677559948838E-2</v>
      </c>
      <c r="G446" s="6">
        <f ca="1">LN((RAND()^(-Results!$E$4))-1)</f>
        <v>0.34427572368450687</v>
      </c>
      <c r="H446" s="6">
        <f t="shared" ca="1" si="31"/>
        <v>-2.1327568133310466</v>
      </c>
      <c r="I446" s="10">
        <f ca="1">SUMPRODUCT(J446:O446,Results!B$12:G$12)+Results!$E$5*H446</f>
        <v>-38.070195937993937</v>
      </c>
      <c r="J446" s="10">
        <f ca="1">SUMPRODUCT($A446:$F446,Results!$B$15:$G$15)</f>
        <v>-7.7033721763063143</v>
      </c>
      <c r="K446" s="10">
        <f ca="1">SUMPRODUCT($A446:$F446,Results!$B$16:$G$16)</f>
        <v>-8.9248697115884177</v>
      </c>
      <c r="L446" s="10">
        <f ca="1">SUMPRODUCT($A446:$F446,Results!$B$17:$G$17)</f>
        <v>-6.2601887258883409</v>
      </c>
      <c r="M446" s="10">
        <f ca="1">SUMPRODUCT($A446:$F446,Results!$B$18:$G$18)</f>
        <v>-17.325825025381143</v>
      </c>
      <c r="N446" s="10">
        <f ca="1">SUMPRODUCT($A446:$F446,Results!$B$19:$G$19)</f>
        <v>6.0484766574593207</v>
      </c>
      <c r="O446" s="10">
        <f ca="1">SUMPRODUCT($A446:$F446,Results!$B$20:$G$20)</f>
        <v>-6.8380516418524211</v>
      </c>
      <c r="P446" s="10" cm="1">
        <f t="array" aca="1" ref="P446" ca="1">SUMPRODUCT(J446:O446,TRANSPOSE(BL$20:BL$25))+$AD$20-$BL$27</f>
        <v>-27.988494662475041</v>
      </c>
      <c r="Q446" s="10" cm="1">
        <f t="array" aca="1" ref="Q446" ca="1">SUMPRODUCT(J446:O446,TRANSPOSE(ES$20:ES$25))+$AD$20-$ES$27</f>
        <v>-25.812090457323713</v>
      </c>
      <c r="R446" s="10">
        <f ca="1">I446-Results!$E$5*H446</f>
        <v>-25.273655058007655</v>
      </c>
      <c r="S446" s="10" cm="1">
        <f t="array" aca="1" ref="S446" ca="1">SUMPRODUCT(J446:O446,TRANSPOSE(AR$28:AR$33))+$AD$20-$AC$26</f>
        <v>-21.646988477258233</v>
      </c>
      <c r="T446" s="10">
        <f ca="1">SUMPRODUCT(J446:O446,Results!K$9:P$9)</f>
        <v>-27.660799538540811</v>
      </c>
      <c r="U446" s="10">
        <f ca="1">SUMPRODUCT(J446:O446,Results!K$9:P$9)+$AD$20-$AC$31</f>
        <v>-27.590204227388472</v>
      </c>
      <c r="V446" s="10">
        <f t="shared" ca="1" si="50"/>
        <v>-10.081701275518895</v>
      </c>
      <c r="W446" s="10">
        <f t="shared" ca="1" si="45"/>
        <v>-12.258105480670224</v>
      </c>
      <c r="X446" s="10">
        <f t="shared" ca="1" si="46"/>
        <v>-12.796540879986281</v>
      </c>
      <c r="Y446" s="10">
        <f t="shared" ca="1" si="47"/>
        <v>-16.423207460735703</v>
      </c>
      <c r="Z446" s="10">
        <f t="shared" ca="1" si="48"/>
        <v>-11.378005686699392</v>
      </c>
      <c r="AA446" s="10">
        <f t="shared" ca="1" si="49"/>
        <v>-10.479991710605464</v>
      </c>
    </row>
    <row r="447" spans="1:27">
      <c r="A447" s="6">
        <f ca="1">LN((RAND()^(-Results!$E$4))-1)</f>
        <v>2.814319360232167</v>
      </c>
      <c r="B447" s="6">
        <f ca="1">LN((RAND()^(-Results!$E$4))-1)</f>
        <v>9.7940345697850049</v>
      </c>
      <c r="C447" s="6">
        <f ca="1">LN((RAND()^(-Results!$E$4))-1)</f>
        <v>7.7002149390174779</v>
      </c>
      <c r="D447" s="6">
        <f ca="1">LN((RAND()^(-Results!$E$4))-1)</f>
        <v>0.77804380427713526</v>
      </c>
      <c r="E447" s="6">
        <f ca="1">LN((RAND()^(-Results!$E$4))-1)</f>
        <v>-0.56682830360887682</v>
      </c>
      <c r="F447" s="6">
        <f ca="1">LN((RAND()^(-Results!$E$4))-1)</f>
        <v>1.1689052593920275</v>
      </c>
      <c r="G447" s="6">
        <f ca="1">LN((RAND()^(-Results!$E$4))-1)</f>
        <v>4.3382057466651167</v>
      </c>
      <c r="H447" s="6">
        <f t="shared" ca="1" si="31"/>
        <v>1.861173209649563</v>
      </c>
      <c r="I447" s="10">
        <f ca="1">SUMPRODUCT(J447:O447,Results!B$12:G$12)+Results!$E$5*H447</f>
        <v>-41.986166182403352</v>
      </c>
      <c r="J447" s="10">
        <f ca="1">SUMPRODUCT($A447:$F447,Results!$B$15:$G$15)</f>
        <v>3.6742946185548879</v>
      </c>
      <c r="K447" s="10">
        <f ca="1">SUMPRODUCT($A447:$F447,Results!$B$16:$G$16)</f>
        <v>-15.763715271785239</v>
      </c>
      <c r="L447" s="10">
        <f ca="1">SUMPRODUCT($A447:$F447,Results!$B$17:$G$17)</f>
        <v>-14.521776449275846</v>
      </c>
      <c r="M447" s="10">
        <f ca="1">SUMPRODUCT($A447:$F447,Results!$B$18:$G$18)</f>
        <v>-57.445216257628729</v>
      </c>
      <c r="N447" s="10">
        <f ca="1">SUMPRODUCT($A447:$F447,Results!$B$19:$G$19)</f>
        <v>-14.732126075162222</v>
      </c>
      <c r="O447" s="10">
        <f ca="1">SUMPRODUCT($A447:$F447,Results!$B$20:$G$20)</f>
        <v>-30.409308454356154</v>
      </c>
      <c r="P447" s="10" cm="1">
        <f t="array" aca="1" ref="P447" ca="1">SUMPRODUCT(J447:O447,TRANSPOSE(BL$20:BL$25))+$AD$20-$BL$27</f>
        <v>-62.741601522705018</v>
      </c>
      <c r="Q447" s="10" cm="1">
        <f t="array" aca="1" ref="Q447" ca="1">SUMPRODUCT(J447:O447,TRANSPOSE(ES$20:ES$25))+$AD$20-$ES$27</f>
        <v>-59.28600078044029</v>
      </c>
      <c r="R447" s="10">
        <f ca="1">I447-Results!$E$5*H447</f>
        <v>-53.153205440300731</v>
      </c>
      <c r="S447" s="10" cm="1">
        <f t="array" aca="1" ref="S447" ca="1">SUMPRODUCT(J447:O447,TRANSPOSE(AR$28:AR$33))+$AD$20-$AC$26</f>
        <v>-65.898480250992293</v>
      </c>
      <c r="T447" s="10">
        <f ca="1">SUMPRODUCT(J447:O447,Results!K$9:P$9)</f>
        <v>-56.311586511287999</v>
      </c>
      <c r="U447" s="10">
        <f ca="1">SUMPRODUCT(J447:O447,Results!K$9:P$9)+$AD$20-$AC$31</f>
        <v>-56.240991200135667</v>
      </c>
      <c r="V447" s="10">
        <f t="shared" ca="1" si="50"/>
        <v>20.755435340301666</v>
      </c>
      <c r="W447" s="10">
        <f t="shared" ca="1" si="45"/>
        <v>17.299834598036938</v>
      </c>
      <c r="X447" s="10">
        <f t="shared" ca="1" si="46"/>
        <v>11.167039257897379</v>
      </c>
      <c r="Y447" s="10">
        <f t="shared" ca="1" si="47"/>
        <v>23.912314068588941</v>
      </c>
      <c r="Z447" s="10">
        <f t="shared" ca="1" si="48"/>
        <v>-15.293975931108807</v>
      </c>
      <c r="AA447" s="10">
        <f t="shared" ca="1" si="49"/>
        <v>14.254825017732315</v>
      </c>
    </row>
    <row r="448" spans="1:27">
      <c r="A448" s="6">
        <f ca="1">LN((RAND()^(-Results!$E$4))-1)</f>
        <v>8.1151314803615353</v>
      </c>
      <c r="B448" s="6">
        <f ca="1">LN((RAND()^(-Results!$E$4))-1)</f>
        <v>1.5614266079719736</v>
      </c>
      <c r="C448" s="6">
        <f ca="1">LN((RAND()^(-Results!$E$4))-1)</f>
        <v>4.9420018739136005</v>
      </c>
      <c r="D448" s="6">
        <f ca="1">LN((RAND()^(-Results!$E$4))-1)</f>
        <v>-1.7605073500757056</v>
      </c>
      <c r="E448" s="6">
        <f ca="1">LN((RAND()^(-Results!$E$4))-1)</f>
        <v>1.1641929887636755</v>
      </c>
      <c r="F448" s="6">
        <f ca="1">LN((RAND()^(-Results!$E$4))-1)</f>
        <v>-0.38726706347095458</v>
      </c>
      <c r="G448" s="6">
        <f ca="1">LN((RAND()^(-Results!$E$4))-1)</f>
        <v>1.2577548654478257</v>
      </c>
      <c r="H448" s="6">
        <f t="shared" ca="1" si="31"/>
        <v>-1.219277671567728</v>
      </c>
      <c r="I448" s="10">
        <f ca="1">SUMPRODUCT(J448:O448,Results!B$12:G$12)+Results!$E$5*H448</f>
        <v>-61.233852815464047</v>
      </c>
      <c r="J448" s="10">
        <f ca="1">SUMPRODUCT($A448:$F448,Results!$B$15:$G$15)</f>
        <v>-7.1017271246822942</v>
      </c>
      <c r="K448" s="10">
        <f ca="1">SUMPRODUCT($A448:$F448,Results!$B$16:$G$16)</f>
        <v>-17.760505808687405</v>
      </c>
      <c r="L448" s="10">
        <f ca="1">SUMPRODUCT($A448:$F448,Results!$B$17:$G$17)</f>
        <v>0.63590132926379894</v>
      </c>
      <c r="M448" s="10">
        <f ca="1">SUMPRODUCT($A448:$F448,Results!$B$18:$G$18)</f>
        <v>-22.230202573162348</v>
      </c>
      <c r="N448" s="10">
        <f ca="1">SUMPRODUCT($A448:$F448,Results!$B$19:$G$19)</f>
        <v>5.4079362480636002</v>
      </c>
      <c r="O448" s="10">
        <f ca="1">SUMPRODUCT($A448:$F448,Results!$B$20:$G$20)</f>
        <v>1.67124253060872</v>
      </c>
      <c r="P448" s="10" cm="1">
        <f t="array" aca="1" ref="P448" ca="1">SUMPRODUCT(J448:O448,TRANSPOSE(BL$20:BL$25))+$AD$20-$BL$27</f>
        <v>-44.409733639563363</v>
      </c>
      <c r="Q448" s="10" cm="1">
        <f t="array" aca="1" ref="Q448" ca="1">SUMPRODUCT(J448:O448,TRANSPOSE(ES$20:ES$25))+$AD$20-$ES$27</f>
        <v>-52.204598379985384</v>
      </c>
      <c r="R448" s="10">
        <f ca="1">I448-Results!$E$5*H448</f>
        <v>-53.918186786057682</v>
      </c>
      <c r="S448" s="10" cm="1">
        <f t="array" aca="1" ref="S448" ca="1">SUMPRODUCT(J448:O448,TRANSPOSE(AR$28:AR$33))+$AD$20-$AC$26</f>
        <v>-18.623534959859604</v>
      </c>
      <c r="T448" s="10">
        <f ca="1">SUMPRODUCT(J448:O448,Results!K$9:P$9)</f>
        <v>-55.168906252527862</v>
      </c>
      <c r="U448" s="10">
        <f ca="1">SUMPRODUCT(J448:O448,Results!K$9:P$9)+$AD$20-$AC$31</f>
        <v>-55.09831094137553</v>
      </c>
      <c r="V448" s="10">
        <f t="shared" ca="1" si="50"/>
        <v>-16.824119175900684</v>
      </c>
      <c r="W448" s="10">
        <f t="shared" ca="1" si="45"/>
        <v>-9.0292544354786628</v>
      </c>
      <c r="X448" s="10">
        <f t="shared" ca="1" si="46"/>
        <v>-7.3156660294063656</v>
      </c>
      <c r="Y448" s="10">
        <f t="shared" ca="1" si="47"/>
        <v>-42.610317855604443</v>
      </c>
      <c r="Z448" s="10">
        <f t="shared" ca="1" si="48"/>
        <v>-34.541662564169499</v>
      </c>
      <c r="AA448" s="10">
        <f t="shared" ca="1" si="49"/>
        <v>-6.135541874088517</v>
      </c>
    </row>
    <row r="449" spans="1:27">
      <c r="A449" s="6">
        <f ca="1">LN((RAND()^(-Results!$E$4))-1)</f>
        <v>7.084779835721795</v>
      </c>
      <c r="B449" s="6">
        <f ca="1">LN((RAND()^(-Results!$E$4))-1)</f>
        <v>4.9112861313815023E-2</v>
      </c>
      <c r="C449" s="6">
        <f ca="1">LN((RAND()^(-Results!$E$4))-1)</f>
        <v>2.9092351667711651</v>
      </c>
      <c r="D449" s="6">
        <f ca="1">LN((RAND()^(-Results!$E$4))-1)</f>
        <v>2.169617662650003</v>
      </c>
      <c r="E449" s="6">
        <f ca="1">LN((RAND()^(-Results!$E$4))-1)</f>
        <v>2.6675034419445764</v>
      </c>
      <c r="F449" s="6">
        <f ca="1">LN((RAND()^(-Results!$E$4))-1)</f>
        <v>-2.3691762629178368</v>
      </c>
      <c r="G449" s="6">
        <f ca="1">LN((RAND()^(-Results!$E$4))-1)</f>
        <v>4.60113214332645</v>
      </c>
      <c r="H449" s="6">
        <f t="shared" ca="1" si="31"/>
        <v>2.1240996063108963</v>
      </c>
      <c r="I449" s="10">
        <f ca="1">SUMPRODUCT(J449:O449,Results!B$12:G$12)+Results!$E$5*H449</f>
        <v>0.94375224080226161</v>
      </c>
      <c r="J449" s="10">
        <f ca="1">SUMPRODUCT($A449:$F449,Results!$B$15:$G$15)</f>
        <v>-10.696188186179613</v>
      </c>
      <c r="K449" s="10">
        <f ca="1">SUMPRODUCT($A449:$F449,Results!$B$16:$G$16)</f>
        <v>-8.9973090163490301</v>
      </c>
      <c r="L449" s="10">
        <f ca="1">SUMPRODUCT($A449:$F449,Results!$B$17:$G$17)</f>
        <v>7.8981498863366166</v>
      </c>
      <c r="M449" s="10">
        <f ca="1">SUMPRODUCT($A449:$F449,Results!$B$18:$G$18)</f>
        <v>-4.3582933961851484</v>
      </c>
      <c r="N449" s="10">
        <f ca="1">SUMPRODUCT($A449:$F449,Results!$B$19:$G$19)</f>
        <v>-0.69697141569236154</v>
      </c>
      <c r="O449" s="10">
        <f ca="1">SUMPRODUCT($A449:$F449,Results!$B$20:$G$20)</f>
        <v>0.58361170050514488</v>
      </c>
      <c r="P449" s="10" cm="1">
        <f t="array" aca="1" ref="P449" ca="1">SUMPRODUCT(J449:O449,TRANSPOSE(BL$20:BL$25))+$AD$20-$BL$27</f>
        <v>-1.4152865532769141</v>
      </c>
      <c r="Q449" s="10" cm="1">
        <f t="array" aca="1" ref="Q449" ca="1">SUMPRODUCT(J449:O449,TRANSPOSE(ES$20:ES$25))+$AD$20-$ES$27</f>
        <v>-6.5259326678008165</v>
      </c>
      <c r="R449" s="10">
        <f ca="1">I449-Results!$E$5*H449</f>
        <v>-11.800845397063117</v>
      </c>
      <c r="S449" s="10" cm="1">
        <f t="array" aca="1" ref="S449" ca="1">SUMPRODUCT(J449:O449,TRANSPOSE(AR$28:AR$33))+$AD$20-$AC$26</f>
        <v>10.295888343345396</v>
      </c>
      <c r="T449" s="10">
        <f ca="1">SUMPRODUCT(J449:O449,Results!K$9:P$9)</f>
        <v>-10.777896300661329</v>
      </c>
      <c r="U449" s="10">
        <f ca="1">SUMPRODUCT(J449:O449,Results!K$9:P$9)+$AD$20-$AC$31</f>
        <v>-10.70730098950899</v>
      </c>
      <c r="V449" s="10">
        <f t="shared" ca="1" si="50"/>
        <v>2.3590387940791757</v>
      </c>
      <c r="W449" s="10">
        <f t="shared" ca="1" si="45"/>
        <v>7.4696849086030781</v>
      </c>
      <c r="X449" s="10">
        <f t="shared" ca="1" si="46"/>
        <v>12.744597637865379</v>
      </c>
      <c r="Y449" s="10">
        <f t="shared" ca="1" si="47"/>
        <v>-9.3521361025431347</v>
      </c>
      <c r="Z449" s="10">
        <f t="shared" ca="1" si="48"/>
        <v>27.635942492096806</v>
      </c>
      <c r="AA449" s="10">
        <f t="shared" ca="1" si="49"/>
        <v>11.651053230311252</v>
      </c>
    </row>
    <row r="450" spans="1:27">
      <c r="A450" s="6">
        <f ca="1">LN((RAND()^(-Results!$E$4))-1)</f>
        <v>-0.67849973842396949</v>
      </c>
      <c r="B450" s="6">
        <f ca="1">LN((RAND()^(-Results!$E$4))-1)</f>
        <v>2.220868746899757</v>
      </c>
      <c r="C450" s="6">
        <f ca="1">LN((RAND()^(-Results!$E$4))-1)</f>
        <v>5.6170171532216093</v>
      </c>
      <c r="D450" s="6">
        <f ca="1">LN((RAND()^(-Results!$E$4))-1)</f>
        <v>0.18711780502248088</v>
      </c>
      <c r="E450" s="6">
        <f ca="1">LN((RAND()^(-Results!$E$4))-1)</f>
        <v>-0.22214753731274414</v>
      </c>
      <c r="F450" s="6">
        <f ca="1">LN((RAND()^(-Results!$E$4))-1)</f>
        <v>-0.86129979075721419</v>
      </c>
      <c r="G450" s="6">
        <f ca="1">LN((RAND()^(-Results!$E$4))-1)</f>
        <v>1.2827830970571201</v>
      </c>
      <c r="H450" s="6">
        <f t="shared" ca="1" si="31"/>
        <v>-1.1942494399584336</v>
      </c>
      <c r="I450" s="10">
        <f ca="1">SUMPRODUCT(J450:O450,Results!B$12:G$12)+Results!$E$5*H450</f>
        <v>-27.237195295923982</v>
      </c>
      <c r="J450" s="10">
        <f ca="1">SUMPRODUCT($A450:$F450,Results!$B$15:$G$15)</f>
        <v>6.4490020315274474</v>
      </c>
      <c r="K450" s="10">
        <f ca="1">SUMPRODUCT($A450:$F450,Results!$B$16:$G$16)</f>
        <v>4.0738582342270586</v>
      </c>
      <c r="L450" s="10">
        <f ca="1">SUMPRODUCT($A450:$F450,Results!$B$17:$G$17)</f>
        <v>-8.3318310503350457</v>
      </c>
      <c r="M450" s="10">
        <f ca="1">SUMPRODUCT($A450:$F450,Results!$B$18:$G$18)</f>
        <v>-28.847153148466287</v>
      </c>
      <c r="N450" s="10">
        <f ca="1">SUMPRODUCT($A450:$F450,Results!$B$19:$G$19)</f>
        <v>-10.562595611002152</v>
      </c>
      <c r="O450" s="10">
        <f ca="1">SUMPRODUCT($A450:$F450,Results!$B$20:$G$20)</f>
        <v>-4.9671898657881979</v>
      </c>
      <c r="P450" s="10" cm="1">
        <f t="array" aca="1" ref="P450" ca="1">SUMPRODUCT(J450:O450,TRANSPOSE(BL$20:BL$25))+$AD$20-$BL$27</f>
        <v>-23.455461478692463</v>
      </c>
      <c r="Q450" s="10" cm="1">
        <f t="array" aca="1" ref="Q450" ca="1">SUMPRODUCT(J450:O450,TRANSPOSE(ES$20:ES$25))+$AD$20-$ES$27</f>
        <v>-23.028515603989661</v>
      </c>
      <c r="R450" s="10">
        <f ca="1">I450-Results!$E$5*H450</f>
        <v>-20.071698656173382</v>
      </c>
      <c r="S450" s="10" cm="1">
        <f t="array" aca="1" ref="S450" ca="1">SUMPRODUCT(J450:O450,TRANSPOSE(AR$28:AR$33))+$AD$20-$AC$26</f>
        <v>-26.996028267990752</v>
      </c>
      <c r="T450" s="10">
        <f ca="1">SUMPRODUCT(J450:O450,Results!K$9:P$9)</f>
        <v>-22.549637412795789</v>
      </c>
      <c r="U450" s="10">
        <f ca="1">SUMPRODUCT(J450:O450,Results!K$9:P$9)+$AD$20-$AC$31</f>
        <v>-22.479042101643454</v>
      </c>
      <c r="V450" s="10">
        <f t="shared" ca="1" si="50"/>
        <v>-3.7817338172315189</v>
      </c>
      <c r="W450" s="10">
        <f t="shared" ca="1" si="45"/>
        <v>-4.2086796919343215</v>
      </c>
      <c r="X450" s="10">
        <f t="shared" ca="1" si="46"/>
        <v>-7.1654966397506001</v>
      </c>
      <c r="Y450" s="10">
        <f t="shared" ca="1" si="47"/>
        <v>-0.24116702793322986</v>
      </c>
      <c r="Z450" s="10">
        <f t="shared" ca="1" si="48"/>
        <v>-0.54500504462943766</v>
      </c>
      <c r="AA450" s="10">
        <f t="shared" ca="1" si="49"/>
        <v>-4.7581531942805277</v>
      </c>
    </row>
    <row r="451" spans="1:27">
      <c r="A451" s="6">
        <f ca="1">LN((RAND()^(-Results!$E$4))-1)</f>
        <v>3.8686403990247182</v>
      </c>
      <c r="B451" s="6">
        <f ca="1">LN((RAND()^(-Results!$E$4))-1)</f>
        <v>0.8578896112000296</v>
      </c>
      <c r="C451" s="6">
        <f ca="1">LN((RAND()^(-Results!$E$4))-1)</f>
        <v>-0.50420431438360658</v>
      </c>
      <c r="D451" s="6">
        <f ca="1">LN((RAND()^(-Results!$E$4))-1)</f>
        <v>3.5290915385989945</v>
      </c>
      <c r="E451" s="6">
        <f ca="1">LN((RAND()^(-Results!$E$4))-1)</f>
        <v>2.6341027393306868</v>
      </c>
      <c r="F451" s="6">
        <f ca="1">LN((RAND()^(-Results!$E$4))-1)</f>
        <v>0.45360966583602308</v>
      </c>
      <c r="G451" s="6">
        <f ca="1">LN((RAND()^(-Results!$E$4))-1)</f>
        <v>3.6565811267592823</v>
      </c>
      <c r="H451" s="6">
        <f t="shared" ca="1" si="31"/>
        <v>1.1795485897437286</v>
      </c>
      <c r="I451" s="10">
        <f ca="1">SUMPRODUCT(J451:O451,Results!B$12:G$12)+Results!$E$5*H451</f>
        <v>9.930267708752103</v>
      </c>
      <c r="J451" s="10">
        <f ca="1">SUMPRODUCT($A451:$F451,Results!$B$15:$G$15)</f>
        <v>-2.9926402987309122</v>
      </c>
      <c r="K451" s="10">
        <f ca="1">SUMPRODUCT($A451:$F451,Results!$B$16:$G$16)</f>
        <v>-7.7994956402759392</v>
      </c>
      <c r="L451" s="10">
        <f ca="1">SUMPRODUCT($A451:$F451,Results!$B$17:$G$17)</f>
        <v>6.3493176478287383</v>
      </c>
      <c r="M451" s="10">
        <f ca="1">SUMPRODUCT($A451:$F451,Results!$B$18:$G$18)</f>
        <v>4.3878369408894446</v>
      </c>
      <c r="N451" s="10">
        <f ca="1">SUMPRODUCT($A451:$F451,Results!$B$19:$G$19)</f>
        <v>-1.8612643009602607</v>
      </c>
      <c r="O451" s="10">
        <f ca="1">SUMPRODUCT($A451:$F451,Results!$B$20:$G$20)</f>
        <v>-12.476453113599369</v>
      </c>
      <c r="P451" s="10" cm="1">
        <f t="array" aca="1" ref="P451" ca="1">SUMPRODUCT(J451:O451,TRANSPOSE(BL$20:BL$25))+$AD$20-$BL$27</f>
        <v>6.3301774725101083</v>
      </c>
      <c r="Q451" s="10" cm="1">
        <f t="array" aca="1" ref="Q451" ca="1">SUMPRODUCT(J451:O451,TRANSPOSE(ES$20:ES$25))+$AD$20-$ES$27</f>
        <v>6.1299151529196223</v>
      </c>
      <c r="R451" s="10">
        <f ca="1">I451-Results!$E$5*H451</f>
        <v>2.8529761702897316</v>
      </c>
      <c r="S451" s="10" cm="1">
        <f t="array" aca="1" ref="S451" ca="1">SUMPRODUCT(J451:O451,TRANSPOSE(AR$28:AR$33))+$AD$20-$AC$26</f>
        <v>6.9974128524697647</v>
      </c>
      <c r="T451" s="10">
        <f ca="1">SUMPRODUCT(J451:O451,Results!K$9:P$9)</f>
        <v>4.9878254682154486</v>
      </c>
      <c r="U451" s="10">
        <f ca="1">SUMPRODUCT(J451:O451,Results!K$9:P$9)+$AD$20-$AC$31</f>
        <v>5.0584207793677862</v>
      </c>
      <c r="V451" s="10">
        <f t="shared" ca="1" si="50"/>
        <v>3.6000902362419946</v>
      </c>
      <c r="W451" s="10">
        <f t="shared" ref="W451:W514" ca="1" si="51">I451-Q451</f>
        <v>3.8003525558324807</v>
      </c>
      <c r="X451" s="10">
        <f t="shared" ref="X451:X514" ca="1" si="52">I451-R451</f>
        <v>7.0772915384623714</v>
      </c>
      <c r="Y451" s="10">
        <f t="shared" ref="Y451:Y514" ca="1" si="53">I451-S451</f>
        <v>2.9328548562823382</v>
      </c>
      <c r="Z451" s="10">
        <f t="shared" ref="Z451:Z514" ca="1" si="54">I451-$AD$20</f>
        <v>36.622457960046646</v>
      </c>
      <c r="AA451" s="10">
        <f t="shared" ref="AA451:AA514" ca="1" si="55">I451-U451</f>
        <v>4.8718469293843167</v>
      </c>
    </row>
    <row r="452" spans="1:27">
      <c r="A452" s="6">
        <f ca="1">LN((RAND()^(-Results!$E$4))-1)</f>
        <v>12.33412189033657</v>
      </c>
      <c r="B452" s="6">
        <f ca="1">LN((RAND()^(-Results!$E$4))-1)</f>
        <v>0.90801504445370551</v>
      </c>
      <c r="C452" s="6">
        <f ca="1">LN((RAND()^(-Results!$E$4))-1)</f>
        <v>7.2457951169547892</v>
      </c>
      <c r="D452" s="6">
        <f ca="1">LN((RAND()^(-Results!$E$4))-1)</f>
        <v>-1.467519238060303</v>
      </c>
      <c r="E452" s="6">
        <f ca="1">LN((RAND()^(-Results!$E$4))-1)</f>
        <v>5.826600463114235</v>
      </c>
      <c r="F452" s="6">
        <f ca="1">LN((RAND()^(-Results!$E$4))-1)</f>
        <v>1.4949210484839146</v>
      </c>
      <c r="G452" s="6">
        <f ca="1">LN((RAND()^(-Results!$E$4))-1)</f>
        <v>-1.4789756818187221</v>
      </c>
      <c r="H452" s="6">
        <f t="shared" ca="1" si="31"/>
        <v>-3.9560082188342758</v>
      </c>
      <c r="I452" s="10">
        <f ca="1">SUMPRODUCT(J452:O452,Results!B$12:G$12)+Results!$E$5*H452</f>
        <v>-108.441534549633</v>
      </c>
      <c r="J452" s="10">
        <f ca="1">SUMPRODUCT($A452:$F452,Results!$B$15:$G$15)</f>
        <v>-2.5421761364323077</v>
      </c>
      <c r="K452" s="10">
        <f ca="1">SUMPRODUCT($A452:$F452,Results!$B$16:$G$16)</f>
        <v>-25.368158836588766</v>
      </c>
      <c r="L452" s="10">
        <f ca="1">SUMPRODUCT($A452:$F452,Results!$B$17:$G$17)</f>
        <v>2.5233452694336913</v>
      </c>
      <c r="M452" s="10">
        <f ca="1">SUMPRODUCT($A452:$F452,Results!$B$18:$G$18)</f>
        <v>-26.906961078588463</v>
      </c>
      <c r="N452" s="10">
        <f ca="1">SUMPRODUCT($A452:$F452,Results!$B$19:$G$19)</f>
        <v>10.074095156750966</v>
      </c>
      <c r="O452" s="10">
        <f ca="1">SUMPRODUCT($A452:$F452,Results!$B$20:$G$20)</f>
        <v>-4.470545705560566</v>
      </c>
      <c r="P452" s="10" cm="1">
        <f t="array" aca="1" ref="P452" ca="1">SUMPRODUCT(J452:O452,TRANSPOSE(BL$20:BL$25))+$AD$20-$BL$27</f>
        <v>-65.551826909730437</v>
      </c>
      <c r="Q452" s="10" cm="1">
        <f t="array" aca="1" ref="Q452" ca="1">SUMPRODUCT(J452:O452,TRANSPOSE(ES$20:ES$25))+$AD$20-$ES$27</f>
        <v>-78.291608689264692</v>
      </c>
      <c r="R452" s="10">
        <f ca="1">I452-Results!$E$5*H452</f>
        <v>-84.705485236627354</v>
      </c>
      <c r="S452" s="10" cm="1">
        <f t="array" aca="1" ref="S452" ca="1">SUMPRODUCT(J452:O452,TRANSPOSE(AR$28:AR$33))+$AD$20-$AC$26</f>
        <v>-28.327908869085256</v>
      </c>
      <c r="T452" s="10">
        <f ca="1">SUMPRODUCT(J452:O452,Results!K$9:P$9)</f>
        <v>-85.869093136071456</v>
      </c>
      <c r="U452" s="10">
        <f ca="1">SUMPRODUCT(J452:O452,Results!K$9:P$9)+$AD$20-$AC$31</f>
        <v>-85.798497824919124</v>
      </c>
      <c r="V452" s="10">
        <f t="shared" ca="1" si="50"/>
        <v>-42.889707639902568</v>
      </c>
      <c r="W452" s="10">
        <f t="shared" ca="1" si="51"/>
        <v>-30.149925860368313</v>
      </c>
      <c r="X452" s="10">
        <f t="shared" ca="1" si="52"/>
        <v>-23.736049313005651</v>
      </c>
      <c r="Y452" s="10">
        <f t="shared" ca="1" si="53"/>
        <v>-80.113625680547756</v>
      </c>
      <c r="Z452" s="10">
        <f t="shared" ca="1" si="54"/>
        <v>-81.749344298338457</v>
      </c>
      <c r="AA452" s="10">
        <f t="shared" ca="1" si="55"/>
        <v>-22.64303672471388</v>
      </c>
    </row>
    <row r="453" spans="1:27">
      <c r="A453" s="6">
        <f ca="1">LN((RAND()^(-Results!$E$4))-1)</f>
        <v>0.66042014015691264</v>
      </c>
      <c r="B453" s="6">
        <f ca="1">LN((RAND()^(-Results!$E$4))-1)</f>
        <v>2.9664116579001103</v>
      </c>
      <c r="C453" s="6">
        <f ca="1">LN((RAND()^(-Results!$E$4))-1)</f>
        <v>0.72382208925355784</v>
      </c>
      <c r="D453" s="6">
        <f ca="1">LN((RAND()^(-Results!$E$4))-1)</f>
        <v>3.8664360260233397</v>
      </c>
      <c r="E453" s="6">
        <f ca="1">LN((RAND()^(-Results!$E$4))-1)</f>
        <v>2.9469185188777027</v>
      </c>
      <c r="F453" s="6">
        <f ca="1">LN((RAND()^(-Results!$E$4))-1)</f>
        <v>1.7561049624819707</v>
      </c>
      <c r="G453" s="6">
        <f ca="1">LN((RAND()^(-Results!$E$4))-1)</f>
        <v>9.3465038689063196</v>
      </c>
      <c r="H453" s="6">
        <f t="shared" ca="1" si="31"/>
        <v>6.8694713318907663</v>
      </c>
      <c r="I453" s="10">
        <f ca="1">SUMPRODUCT(J453:O453,Results!B$12:G$12)+Results!$E$5*H453</f>
        <v>41.722372644806789</v>
      </c>
      <c r="J453" s="10">
        <f ca="1">SUMPRODUCT($A453:$F453,Results!$B$15:$G$15)</f>
        <v>5.7769420406716172</v>
      </c>
      <c r="K453" s="10">
        <f ca="1">SUMPRODUCT($A453:$F453,Results!$B$16:$G$16)</f>
        <v>-3.6108668272696067</v>
      </c>
      <c r="L453" s="10">
        <f ca="1">SUMPRODUCT($A453:$F453,Results!$B$17:$G$17)</f>
        <v>-0.75880906508052504</v>
      </c>
      <c r="M453" s="10">
        <f ca="1">SUMPRODUCT($A453:$F453,Results!$B$18:$G$18)</f>
        <v>-7.6222033640176523</v>
      </c>
      <c r="N453" s="10">
        <f ca="1">SUMPRODUCT($A453:$F453,Results!$B$19:$G$19)</f>
        <v>-8.1256944571798861</v>
      </c>
      <c r="O453" s="10">
        <f ca="1">SUMPRODUCT($A453:$F453,Results!$B$20:$G$20)</f>
        <v>-23.303757128745939</v>
      </c>
      <c r="P453" s="10" cm="1">
        <f t="array" aca="1" ref="P453" ca="1">SUMPRODUCT(J453:O453,TRANSPOSE(BL$20:BL$25))+$AD$20-$BL$27</f>
        <v>-2.6800136660572136</v>
      </c>
      <c r="Q453" s="10" cm="1">
        <f t="array" aca="1" ref="Q453" ca="1">SUMPRODUCT(J453:O453,TRANSPOSE(ES$20:ES$25))+$AD$20-$ES$27</f>
        <v>1.0008093293495364</v>
      </c>
      <c r="R453" s="10">
        <f ca="1">I453-Results!$E$5*H453</f>
        <v>0.50554465346218791</v>
      </c>
      <c r="S453" s="10" cm="1">
        <f t="array" aca="1" ref="S453" ca="1">SUMPRODUCT(J453:O453,TRANSPOSE(AR$28:AR$33))+$AD$20-$AC$26</f>
        <v>-12.880021837854436</v>
      </c>
      <c r="T453" s="10">
        <f ca="1">SUMPRODUCT(J453:O453,Results!K$9:P$9)</f>
        <v>1.5100019621544432</v>
      </c>
      <c r="U453" s="10">
        <f ca="1">SUMPRODUCT(J453:O453,Results!K$9:P$9)+$AD$20-$AC$31</f>
        <v>1.5805972733067826</v>
      </c>
      <c r="V453" s="10">
        <f t="shared" ca="1" si="50"/>
        <v>44.402386310864003</v>
      </c>
      <c r="W453" s="10">
        <f t="shared" ca="1" si="51"/>
        <v>40.721563315457253</v>
      </c>
      <c r="X453" s="10">
        <f t="shared" ca="1" si="52"/>
        <v>41.216827991344601</v>
      </c>
      <c r="Y453" s="10">
        <f t="shared" ca="1" si="53"/>
        <v>54.602394482661225</v>
      </c>
      <c r="Z453" s="10">
        <f t="shared" ca="1" si="54"/>
        <v>68.41456289610133</v>
      </c>
      <c r="AA453" s="10">
        <f t="shared" ca="1" si="55"/>
        <v>40.141775371500003</v>
      </c>
    </row>
    <row r="454" spans="1:27">
      <c r="A454" s="6">
        <f ca="1">LN((RAND()^(-Results!$E$4))-1)</f>
        <v>-0.31447110256584049</v>
      </c>
      <c r="B454" s="6">
        <f ca="1">LN((RAND()^(-Results!$E$4))-1)</f>
        <v>-0.61048589502918049</v>
      </c>
      <c r="C454" s="6">
        <f ca="1">LN((RAND()^(-Results!$E$4))-1)</f>
        <v>1.1133857825907407</v>
      </c>
      <c r="D454" s="6">
        <f ca="1">LN((RAND()^(-Results!$E$4))-1)</f>
        <v>-0.43402050672913955</v>
      </c>
      <c r="E454" s="6">
        <f ca="1">LN((RAND()^(-Results!$E$4))-1)</f>
        <v>2.5119934251259267E-2</v>
      </c>
      <c r="F454" s="6">
        <f ca="1">LN((RAND()^(-Results!$E$4))-1)</f>
        <v>8.0070031147501037</v>
      </c>
      <c r="G454" s="6">
        <f ca="1">LN((RAND()^(-Results!$E$4))-1)</f>
        <v>3.4956972548829253</v>
      </c>
      <c r="H454" s="6">
        <f t="shared" ca="1" si="31"/>
        <v>1.0186647178673716</v>
      </c>
      <c r="I454" s="10">
        <f ca="1">SUMPRODUCT(J454:O454,Results!B$12:G$12)+Results!$E$5*H454</f>
        <v>-50.541882115502943</v>
      </c>
      <c r="J454" s="10">
        <f ca="1">SUMPRODUCT($A454:$F454,Results!$B$15:$G$15)</f>
        <v>29.820070956872822</v>
      </c>
      <c r="K454" s="10">
        <f ca="1">SUMPRODUCT($A454:$F454,Results!$B$16:$G$16)</f>
        <v>-6.9535798003798188</v>
      </c>
      <c r="L454" s="10">
        <f ca="1">SUMPRODUCT($A454:$F454,Results!$B$17:$G$17)</f>
        <v>-9.5451226045041579</v>
      </c>
      <c r="M454" s="10">
        <f ca="1">SUMPRODUCT($A454:$F454,Results!$B$18:$G$18)</f>
        <v>-16.263609413688666</v>
      </c>
      <c r="N454" s="10">
        <f ca="1">SUMPRODUCT($A454:$F454,Results!$B$19:$G$19)</f>
        <v>2.3147693743203104</v>
      </c>
      <c r="O454" s="10">
        <f ca="1">SUMPRODUCT($A454:$F454,Results!$B$20:$G$20)</f>
        <v>-19.645362189591562</v>
      </c>
      <c r="P454" s="10" cm="1">
        <f t="array" aca="1" ref="P454" ca="1">SUMPRODUCT(J454:O454,TRANSPOSE(BL$20:BL$25))+$AD$20-$BL$27</f>
        <v>-58.045423110450521</v>
      </c>
      <c r="Q454" s="10" cm="1">
        <f t="array" aca="1" ref="Q454" ca="1">SUMPRODUCT(J454:O454,TRANSPOSE(ES$20:ES$25))+$AD$20-$ES$27</f>
        <v>-60.821282655501278</v>
      </c>
      <c r="R454" s="10">
        <f ca="1">I454-Results!$E$5*H454</f>
        <v>-56.653870422707172</v>
      </c>
      <c r="S454" s="10" cm="1">
        <f t="array" aca="1" ref="S454" ca="1">SUMPRODUCT(J454:O454,TRANSPOSE(AR$28:AR$33))+$AD$20-$AC$26</f>
        <v>-48.163371905413094</v>
      </c>
      <c r="T454" s="10">
        <f ca="1">SUMPRODUCT(J454:O454,Results!K$9:P$9)</f>
        <v>-57.67461280474474</v>
      </c>
      <c r="U454" s="10">
        <f ca="1">SUMPRODUCT(J454:O454,Results!K$9:P$9)+$AD$20-$AC$31</f>
        <v>-57.604017493592409</v>
      </c>
      <c r="V454" s="10">
        <f t="shared" ca="1" si="50"/>
        <v>7.5035409949475778</v>
      </c>
      <c r="W454" s="10">
        <f t="shared" ca="1" si="51"/>
        <v>10.279400539998335</v>
      </c>
      <c r="X454" s="10">
        <f t="shared" ca="1" si="52"/>
        <v>6.1119883072042285</v>
      </c>
      <c r="Y454" s="10">
        <f t="shared" ca="1" si="53"/>
        <v>-2.3785102100898499</v>
      </c>
      <c r="Z454" s="10">
        <f t="shared" ca="1" si="54"/>
        <v>-23.849691864208399</v>
      </c>
      <c r="AA454" s="10">
        <f t="shared" ca="1" si="55"/>
        <v>7.0621353780894651</v>
      </c>
    </row>
    <row r="455" spans="1:27">
      <c r="A455" s="6">
        <f ca="1">LN((RAND()^(-Results!$E$4))-1)</f>
        <v>-1.6579436172232036</v>
      </c>
      <c r="B455" s="6">
        <f ca="1">LN((RAND()^(-Results!$E$4))-1)</f>
        <v>11.63622164200617</v>
      </c>
      <c r="C455" s="6">
        <f ca="1">LN((RAND()^(-Results!$E$4))-1)</f>
        <v>7.4512750091332647</v>
      </c>
      <c r="D455" s="6">
        <f ca="1">LN((RAND()^(-Results!$E$4))-1)</f>
        <v>4.958781314510861</v>
      </c>
      <c r="E455" s="6">
        <f ca="1">LN((RAND()^(-Results!$E$4))-1)</f>
        <v>1.7345457364468131</v>
      </c>
      <c r="F455" s="6">
        <f ca="1">LN((RAND()^(-Results!$E$4))-1)</f>
        <v>2.9863358339752324</v>
      </c>
      <c r="G455" s="6">
        <f ca="1">LN((RAND()^(-Results!$E$4))-1)</f>
        <v>2.2766151131160175</v>
      </c>
      <c r="H455" s="6">
        <f t="shared" ca="1" si="31"/>
        <v>-0.20041742389953621</v>
      </c>
      <c r="I455" s="10">
        <f ca="1">SUMPRODUCT(J455:O455,Results!B$12:G$12)+Results!$E$5*H455</f>
        <v>-32.162413868300483</v>
      </c>
      <c r="J455" s="10">
        <f ca="1">SUMPRODUCT($A455:$F455,Results!$B$15:$G$15)</f>
        <v>16.809331309178752</v>
      </c>
      <c r="K455" s="10">
        <f ca="1">SUMPRODUCT($A455:$F455,Results!$B$16:$G$16)</f>
        <v>-6.5001955188077822</v>
      </c>
      <c r="L455" s="10">
        <f ca="1">SUMPRODUCT($A455:$F455,Results!$B$17:$G$17)</f>
        <v>-18.488745941158626</v>
      </c>
      <c r="M455" s="10">
        <f ca="1">SUMPRODUCT($A455:$F455,Results!$B$18:$G$18)</f>
        <v>-60.00810995435846</v>
      </c>
      <c r="N455" s="10">
        <f ca="1">SUMPRODUCT($A455:$F455,Results!$B$19:$G$19)</f>
        <v>-27.371144477701737</v>
      </c>
      <c r="O455" s="10">
        <f ca="1">SUMPRODUCT($A455:$F455,Results!$B$20:$G$20)</f>
        <v>-52.473660803115884</v>
      </c>
      <c r="P455" s="10" cm="1">
        <f t="array" aca="1" ref="P455" ca="1">SUMPRODUCT(J455:O455,TRANSPOSE(BL$20:BL$25))+$AD$20-$BL$27</f>
        <v>-48.243112912550508</v>
      </c>
      <c r="Q455" s="10" cm="1">
        <f t="array" aca="1" ref="Q455" ca="1">SUMPRODUCT(J455:O455,TRANSPOSE(ES$20:ES$25))+$AD$20-$ES$27</f>
        <v>-37.707557227439423</v>
      </c>
      <c r="R455" s="10">
        <f ca="1">I455-Results!$E$5*H455</f>
        <v>-30.959909324903265</v>
      </c>
      <c r="S455" s="10" cm="1">
        <f t="array" aca="1" ref="S455" ca="1">SUMPRODUCT(J455:O455,TRANSPOSE(AR$28:AR$33))+$AD$20-$AC$26</f>
        <v>-76.188677674665286</v>
      </c>
      <c r="T455" s="10">
        <f ca="1">SUMPRODUCT(J455:O455,Results!K$9:P$9)</f>
        <v>-33.454666474342432</v>
      </c>
      <c r="U455" s="10">
        <f ca="1">SUMPRODUCT(J455:O455,Results!K$9:P$9)+$AD$20-$AC$31</f>
        <v>-33.3840711631901</v>
      </c>
      <c r="V455" s="10">
        <f t="shared" ca="1" si="50"/>
        <v>16.080699044250025</v>
      </c>
      <c r="W455" s="10">
        <f t="shared" ca="1" si="51"/>
        <v>5.5451433591389403</v>
      </c>
      <c r="X455" s="10">
        <f t="shared" ca="1" si="52"/>
        <v>-1.2025045433972181</v>
      </c>
      <c r="Y455" s="10">
        <f t="shared" ca="1" si="53"/>
        <v>44.026263806364803</v>
      </c>
      <c r="Z455" s="10">
        <f t="shared" ca="1" si="54"/>
        <v>-5.4702236170059386</v>
      </c>
      <c r="AA455" s="10">
        <f t="shared" ca="1" si="55"/>
        <v>1.2216572948896172</v>
      </c>
    </row>
    <row r="456" spans="1:27">
      <c r="A456" s="6">
        <f ca="1">LN((RAND()^(-Results!$E$4))-1)</f>
        <v>8.4889911876747455</v>
      </c>
      <c r="B456" s="6">
        <f ca="1">LN((RAND()^(-Results!$E$4))-1)</f>
        <v>5.2207078652918213</v>
      </c>
      <c r="C456" s="6">
        <f ca="1">LN((RAND()^(-Results!$E$4))-1)</f>
        <v>2.1130558330972464</v>
      </c>
      <c r="D456" s="6">
        <f ca="1">LN((RAND()^(-Results!$E$4))-1)</f>
        <v>-1.4212688726016076</v>
      </c>
      <c r="E456" s="6">
        <f ca="1">LN((RAND()^(-Results!$E$4))-1)</f>
        <v>8.4734909782323324</v>
      </c>
      <c r="F456" s="6">
        <f ca="1">LN((RAND()^(-Results!$E$4))-1)</f>
        <v>11.739113665777245</v>
      </c>
      <c r="G456" s="6">
        <f ca="1">LN((RAND()^(-Results!$E$4))-1)</f>
        <v>4.2312221087564819</v>
      </c>
      <c r="H456" s="6">
        <f t="shared" ca="1" si="31"/>
        <v>1.7541895717409282</v>
      </c>
      <c r="I456" s="10">
        <f ca="1">SUMPRODUCT(J456:O456,Results!B$12:G$12)+Results!$E$5*H456</f>
        <v>-97.53522070159724</v>
      </c>
      <c r="J456" s="10">
        <f ca="1">SUMPRODUCT($A456:$F456,Results!$B$15:$G$15)</f>
        <v>20.858153124467286</v>
      </c>
      <c r="K456" s="10">
        <f ca="1">SUMPRODUCT($A456:$F456,Results!$B$16:$G$16)</f>
        <v>-38.358336015360543</v>
      </c>
      <c r="L456" s="10">
        <f ca="1">SUMPRODUCT($A456:$F456,Results!$B$17:$G$17)</f>
        <v>-6.9021467698061292</v>
      </c>
      <c r="M456" s="10">
        <f ca="1">SUMPRODUCT($A456:$F456,Results!$B$18:$G$18)</f>
        <v>-26.134586700808299</v>
      </c>
      <c r="N456" s="10">
        <f ca="1">SUMPRODUCT($A456:$F456,Results!$B$19:$G$19)</f>
        <v>16.19052862416212</v>
      </c>
      <c r="O456" s="10">
        <f ca="1">SUMPRODUCT($A456:$F456,Results!$B$20:$G$20)</f>
        <v>-44.417604819913372</v>
      </c>
      <c r="P456" s="10" cm="1">
        <f t="array" aca="1" ref="P456" ca="1">SUMPRODUCT(J456:O456,TRANSPOSE(BL$20:BL$25))+$AD$20-$BL$27</f>
        <v>-101.27874372726657</v>
      </c>
      <c r="Q456" s="10" cm="1">
        <f t="array" aca="1" ref="Q456" ca="1">SUMPRODUCT(J456:O456,TRANSPOSE(ES$20:ES$25))+$AD$20-$ES$27</f>
        <v>-106.46846911942555</v>
      </c>
      <c r="R456" s="10">
        <f ca="1">I456-Results!$E$5*H456</f>
        <v>-108.06035813204281</v>
      </c>
      <c r="S456" s="10" cm="1">
        <f t="array" aca="1" ref="S456" ca="1">SUMPRODUCT(J456:O456,TRANSPOSE(AR$28:AR$33))+$AD$20-$AC$26</f>
        <v>-72.001562366606748</v>
      </c>
      <c r="T456" s="10">
        <f ca="1">SUMPRODUCT(J456:O456,Results!K$9:P$9)</f>
        <v>-108.41609189220524</v>
      </c>
      <c r="U456" s="10">
        <f ca="1">SUMPRODUCT(J456:O456,Results!K$9:P$9)+$AD$20-$AC$31</f>
        <v>-108.34549658105291</v>
      </c>
      <c r="V456" s="10">
        <f t="shared" ca="1" si="50"/>
        <v>3.743523025669333</v>
      </c>
      <c r="W456" s="10">
        <f t="shared" ca="1" si="51"/>
        <v>8.9332484178283096</v>
      </c>
      <c r="X456" s="10">
        <f t="shared" ca="1" si="52"/>
        <v>10.525137430445568</v>
      </c>
      <c r="Y456" s="10">
        <f t="shared" ca="1" si="53"/>
        <v>-25.533658334990491</v>
      </c>
      <c r="Z456" s="10">
        <f t="shared" ca="1" si="54"/>
        <v>-70.843030450302692</v>
      </c>
      <c r="AA456" s="10">
        <f t="shared" ca="1" si="55"/>
        <v>10.810275879455673</v>
      </c>
    </row>
    <row r="457" spans="1:27">
      <c r="A457" s="6">
        <f ca="1">LN((RAND()^(-Results!$E$4))-1)</f>
        <v>5.4073014727844901</v>
      </c>
      <c r="B457" s="6">
        <f ca="1">LN((RAND()^(-Results!$E$4))-1)</f>
        <v>-0.37875085928519769</v>
      </c>
      <c r="C457" s="6">
        <f ca="1">LN((RAND()^(-Results!$E$4))-1)</f>
        <v>-0.60751304218194768</v>
      </c>
      <c r="D457" s="6">
        <f ca="1">LN((RAND()^(-Results!$E$4))-1)</f>
        <v>3.9791345999169341</v>
      </c>
      <c r="E457" s="6">
        <f ca="1">LN((RAND()^(-Results!$E$4))-1)</f>
        <v>0.25235728187224427</v>
      </c>
      <c r="F457" s="6">
        <f ca="1">LN((RAND()^(-Results!$E$4))-1)</f>
        <v>0.25240122779817054</v>
      </c>
      <c r="G457" s="6">
        <f ca="1">LN((RAND()^(-Results!$E$4))-1)</f>
        <v>-0.4501660244793394</v>
      </c>
      <c r="H457" s="6">
        <f t="shared" ca="1" si="31"/>
        <v>-2.927198561494893</v>
      </c>
      <c r="I457" s="10">
        <f ca="1">SUMPRODUCT(J457:O457,Results!B$12:G$12)+Results!$E$5*H457</f>
        <v>-19.011754616744827</v>
      </c>
      <c r="J457" s="10">
        <f ca="1">SUMPRODUCT($A457:$F457,Results!$B$15:$G$15)</f>
        <v>-3.1248532280679533</v>
      </c>
      <c r="K457" s="10">
        <f ca="1">SUMPRODUCT($A457:$F457,Results!$B$16:$G$16)</f>
        <v>-9.6474054964905029</v>
      </c>
      <c r="L457" s="10">
        <f ca="1">SUMPRODUCT($A457:$F457,Results!$B$17:$G$17)</f>
        <v>8.2792124667224929</v>
      </c>
      <c r="M457" s="10">
        <f ca="1">SUMPRODUCT($A457:$F457,Results!$B$18:$G$18)</f>
        <v>4.7646305486083715</v>
      </c>
      <c r="N457" s="10">
        <f ca="1">SUMPRODUCT($A457:$F457,Results!$B$19:$G$19)</f>
        <v>-2.1465092086133888</v>
      </c>
      <c r="O457" s="10">
        <f ca="1">SUMPRODUCT($A457:$F457,Results!$B$20:$G$20)</f>
        <v>-8.3955863390244065</v>
      </c>
      <c r="P457" s="10" cm="1">
        <f t="array" aca="1" ref="P457" ca="1">SUMPRODUCT(J457:O457,TRANSPOSE(BL$20:BL$25))+$AD$20-$BL$27</f>
        <v>4.1359046313211287</v>
      </c>
      <c r="Q457" s="10" cm="1">
        <f t="array" aca="1" ref="Q457" ca="1">SUMPRODUCT(J457:O457,TRANSPOSE(ES$20:ES$25))+$AD$20-$ES$27</f>
        <v>1.4972650898030793</v>
      </c>
      <c r="R457" s="10">
        <f ca="1">I457-Results!$E$5*H457</f>
        <v>-1.4485632477754713</v>
      </c>
      <c r="S457" s="10" cm="1">
        <f t="array" aca="1" ref="S457" ca="1">SUMPRODUCT(J457:O457,TRANSPOSE(AR$28:AR$33))+$AD$20-$AC$26</f>
        <v>9.7538220501465815</v>
      </c>
      <c r="T457" s="10">
        <f ca="1">SUMPRODUCT(J457:O457,Results!K$9:P$9)</f>
        <v>1.1048751066967371</v>
      </c>
      <c r="U457" s="10">
        <f ca="1">SUMPRODUCT(J457:O457,Results!K$9:P$9)+$AD$20-$AC$31</f>
        <v>1.1754704178490769</v>
      </c>
      <c r="V457" s="10">
        <f t="shared" ca="1" si="50"/>
        <v>-23.147659248065956</v>
      </c>
      <c r="W457" s="10">
        <f t="shared" ca="1" si="51"/>
        <v>-20.509019706547907</v>
      </c>
      <c r="X457" s="10">
        <f t="shared" ca="1" si="52"/>
        <v>-17.563191368969356</v>
      </c>
      <c r="Y457" s="10">
        <f t="shared" ca="1" si="53"/>
        <v>-28.765576666891409</v>
      </c>
      <c r="Z457" s="10">
        <f t="shared" ca="1" si="54"/>
        <v>7.6804356345497169</v>
      </c>
      <c r="AA457" s="10">
        <f t="shared" ca="1" si="55"/>
        <v>-20.187225034593904</v>
      </c>
    </row>
    <row r="458" spans="1:27">
      <c r="A458" s="6">
        <f ca="1">LN((RAND()^(-Results!$E$4))-1)</f>
        <v>-1.277433396502603</v>
      </c>
      <c r="B458" s="6">
        <f ca="1">LN((RAND()^(-Results!$E$4))-1)</f>
        <v>3.9766735954491561</v>
      </c>
      <c r="C458" s="6">
        <f ca="1">LN((RAND()^(-Results!$E$4))-1)</f>
        <v>7.3182668290678009E-3</v>
      </c>
      <c r="D458" s="6">
        <f ca="1">LN((RAND()^(-Results!$E$4))-1)</f>
        <v>12.612086799662652</v>
      </c>
      <c r="E458" s="6">
        <f ca="1">LN((RAND()^(-Results!$E$4))-1)</f>
        <v>1.5633622437004322</v>
      </c>
      <c r="F458" s="6">
        <f ca="1">LN((RAND()^(-Results!$E$4))-1)</f>
        <v>4.7555636596156203</v>
      </c>
      <c r="G458" s="6">
        <f ca="1">LN((RAND()^(-Results!$E$4))-1)</f>
        <v>2.5667851847362022</v>
      </c>
      <c r="H458" s="6">
        <f t="shared" ca="1" si="31"/>
        <v>8.9752647720648504E-2</v>
      </c>
      <c r="I458" s="10">
        <f ca="1">SUMPRODUCT(J458:O458,Results!B$12:G$12)+Results!$E$5*H458</f>
        <v>22.242635768964</v>
      </c>
      <c r="J458" s="10">
        <f ca="1">SUMPRODUCT($A458:$F458,Results!$B$15:$G$15)</f>
        <v>25.68684529539507</v>
      </c>
      <c r="K458" s="10">
        <f ca="1">SUMPRODUCT($A458:$F458,Results!$B$16:$G$16)</f>
        <v>1.8733835428523111</v>
      </c>
      <c r="L458" s="10">
        <f ca="1">SUMPRODUCT($A458:$F458,Results!$B$17:$G$17)</f>
        <v>-1.380093355655899</v>
      </c>
      <c r="M458" s="10">
        <f ca="1">SUMPRODUCT($A458:$F458,Results!$B$18:$G$18)</f>
        <v>-12.360135533032086</v>
      </c>
      <c r="N458" s="10">
        <f ca="1">SUMPRODUCT($A458:$F458,Results!$B$19:$G$19)</f>
        <v>-29.488594103666706</v>
      </c>
      <c r="O458" s="10">
        <f ca="1">SUMPRODUCT($A458:$F458,Results!$B$20:$G$20)</f>
        <v>-55.347642521753272</v>
      </c>
      <c r="P458" s="10" cm="1">
        <f t="array" aca="1" ref="P458" ca="1">SUMPRODUCT(J458:O458,TRANSPOSE(BL$20:BL$25))+$AD$20-$BL$27</f>
        <v>11.908215502400139</v>
      </c>
      <c r="Q458" s="10" cm="1">
        <f t="array" aca="1" ref="Q458" ca="1">SUMPRODUCT(J458:O458,TRANSPOSE(ES$20:ES$25))+$AD$20-$ES$27</f>
        <v>21.174530367849943</v>
      </c>
      <c r="R458" s="10">
        <f ca="1">I458-Results!$E$5*H458</f>
        <v>21.704119882640107</v>
      </c>
      <c r="S458" s="10" cm="1">
        <f t="array" aca="1" ref="S458" ca="1">SUMPRODUCT(J458:O458,TRANSPOSE(AR$28:AR$33))+$AD$20-$AC$26</f>
        <v>-25.708436227115563</v>
      </c>
      <c r="T458" s="10">
        <f ca="1">SUMPRODUCT(J458:O458,Results!K$9:P$9)</f>
        <v>25.33557582431434</v>
      </c>
      <c r="U458" s="10">
        <f ca="1">SUMPRODUCT(J458:O458,Results!K$9:P$9)+$AD$20-$AC$31</f>
        <v>25.406171135466678</v>
      </c>
      <c r="V458" s="10">
        <f t="shared" ca="1" si="50"/>
        <v>10.33442026656386</v>
      </c>
      <c r="W458" s="10">
        <f t="shared" ca="1" si="51"/>
        <v>1.0681054011140567</v>
      </c>
      <c r="X458" s="10">
        <f t="shared" ca="1" si="52"/>
        <v>0.5385158863238928</v>
      </c>
      <c r="Y458" s="10">
        <f t="shared" ca="1" si="53"/>
        <v>47.951071996079563</v>
      </c>
      <c r="Z458" s="10">
        <f t="shared" ca="1" si="54"/>
        <v>48.934826020258541</v>
      </c>
      <c r="AA458" s="10">
        <f t="shared" ca="1" si="55"/>
        <v>-3.1635353665026784</v>
      </c>
    </row>
    <row r="459" spans="1:27">
      <c r="A459" s="6">
        <f ca="1">LN((RAND()^(-Results!$E$4))-1)</f>
        <v>-1.6901331011861385</v>
      </c>
      <c r="B459" s="6">
        <f ca="1">LN((RAND()^(-Results!$E$4))-1)</f>
        <v>4.3546701993816495</v>
      </c>
      <c r="C459" s="6">
        <f ca="1">LN((RAND()^(-Results!$E$4))-1)</f>
        <v>1.5548050593760723</v>
      </c>
      <c r="D459" s="6">
        <f ca="1">LN((RAND()^(-Results!$E$4))-1)</f>
        <v>4.8270633213733136</v>
      </c>
      <c r="E459" s="6">
        <f ca="1">LN((RAND()^(-Results!$E$4))-1)</f>
        <v>1.0873716082527631</v>
      </c>
      <c r="F459" s="6">
        <f ca="1">LN((RAND()^(-Results!$E$4))-1)</f>
        <v>8.0241095863499812</v>
      </c>
      <c r="G459" s="6">
        <f ca="1">LN((RAND()^(-Results!$E$4))-1)</f>
        <v>0.90330490651800499</v>
      </c>
      <c r="H459" s="6">
        <f t="shared" ca="1" si="31"/>
        <v>-1.5737276304975487</v>
      </c>
      <c r="I459" s="10">
        <f ca="1">SUMPRODUCT(J459:O459,Results!B$12:G$12)+Results!$E$5*H459</f>
        <v>-43.665870318669597</v>
      </c>
      <c r="J459" s="10">
        <f ca="1">SUMPRODUCT($A459:$F459,Results!$B$15:$G$15)</f>
        <v>31.606516667369597</v>
      </c>
      <c r="K459" s="10">
        <f ca="1">SUMPRODUCT($A459:$F459,Results!$B$16:$G$16)</f>
        <v>-6.4722317837495922</v>
      </c>
      <c r="L459" s="10">
        <f ca="1">SUMPRODUCT($A459:$F459,Results!$B$17:$G$17)</f>
        <v>-11.593555666409866</v>
      </c>
      <c r="M459" s="10">
        <f ca="1">SUMPRODUCT($A459:$F459,Results!$B$18:$G$18)</f>
        <v>-26.923924001613759</v>
      </c>
      <c r="N459" s="10">
        <f ca="1">SUMPRODUCT($A459:$F459,Results!$B$19:$G$19)</f>
        <v>-13.668393973442701</v>
      </c>
      <c r="O459" s="10">
        <f ca="1">SUMPRODUCT($A459:$F459,Results!$B$20:$G$20)</f>
        <v>-46.101396437865439</v>
      </c>
      <c r="P459" s="10" cm="1">
        <f t="array" aca="1" ref="P459" ca="1">SUMPRODUCT(J459:O459,TRANSPOSE(BL$20:BL$25))+$AD$20-$BL$27</f>
        <v>-44.271179687387935</v>
      </c>
      <c r="Q459" s="10" cm="1">
        <f t="array" aca="1" ref="Q459" ca="1">SUMPRODUCT(J459:O459,TRANSPOSE(ES$20:ES$25))+$AD$20-$ES$27</f>
        <v>-39.130852731616528</v>
      </c>
      <c r="R459" s="10">
        <f ca="1">I459-Results!$E$5*H459</f>
        <v>-34.223504535684306</v>
      </c>
      <c r="S459" s="10" cm="1">
        <f t="array" aca="1" ref="S459" ca="1">SUMPRODUCT(J459:O459,TRANSPOSE(AR$28:AR$33))+$AD$20-$AC$26</f>
        <v>-58.889884664715787</v>
      </c>
      <c r="T459" s="10">
        <f ca="1">SUMPRODUCT(J459:O459,Results!K$9:P$9)</f>
        <v>-34.151991343587802</v>
      </c>
      <c r="U459" s="10">
        <f ca="1">SUMPRODUCT(J459:O459,Results!K$9:P$9)+$AD$20-$AC$31</f>
        <v>-34.081396032435464</v>
      </c>
      <c r="V459" s="10">
        <f t="shared" ca="1" si="50"/>
        <v>0.60530936871833774</v>
      </c>
      <c r="W459" s="10">
        <f t="shared" ca="1" si="51"/>
        <v>-4.5350175870530691</v>
      </c>
      <c r="X459" s="10">
        <f t="shared" ca="1" si="52"/>
        <v>-9.4423657829852914</v>
      </c>
      <c r="Y459" s="10">
        <f t="shared" ca="1" si="53"/>
        <v>15.224014346046189</v>
      </c>
      <c r="Z459" s="10">
        <f t="shared" ca="1" si="54"/>
        <v>-16.973680067375053</v>
      </c>
      <c r="AA459" s="10">
        <f t="shared" ca="1" si="55"/>
        <v>-9.5844742862341334</v>
      </c>
    </row>
    <row r="460" spans="1:27">
      <c r="A460" s="6">
        <f ca="1">LN((RAND()^(-Results!$E$4))-1)</f>
        <v>-0.92556275640257513</v>
      </c>
      <c r="B460" s="6">
        <f ca="1">LN((RAND()^(-Results!$E$4))-1)</f>
        <v>3.3655800665982269</v>
      </c>
      <c r="C460" s="6">
        <f ca="1">LN((RAND()^(-Results!$E$4))-1)</f>
        <v>-1.8482393894315632</v>
      </c>
      <c r="D460" s="6">
        <f ca="1">LN((RAND()^(-Results!$E$4))-1)</f>
        <v>1.3093242448105591</v>
      </c>
      <c r="E460" s="6">
        <f ca="1">LN((RAND()^(-Results!$E$4))-1)</f>
        <v>0.72180874833545494</v>
      </c>
      <c r="F460" s="6">
        <f ca="1">LN((RAND()^(-Results!$E$4))-1)</f>
        <v>-0.55587736640273189</v>
      </c>
      <c r="G460" s="6">
        <f ca="1">LN((RAND()^(-Results!$E$4))-1)</f>
        <v>5.2847848257036478</v>
      </c>
      <c r="H460" s="6">
        <f t="shared" ca="1" si="31"/>
        <v>2.8077522886880941</v>
      </c>
      <c r="I460" s="10">
        <f ca="1">SUMPRODUCT(J460:O460,Results!B$12:G$12)+Results!$E$5*H460</f>
        <v>38.145126648223936</v>
      </c>
      <c r="J460" s="10">
        <f ca="1">SUMPRODUCT($A460:$F460,Results!$B$15:$G$15)</f>
        <v>-7.3096606884753665</v>
      </c>
      <c r="K460" s="10">
        <f ca="1">SUMPRODUCT($A460:$F460,Results!$B$16:$G$16)</f>
        <v>-2.6477613401050046</v>
      </c>
      <c r="L460" s="10">
        <f ca="1">SUMPRODUCT($A460:$F460,Results!$B$17:$G$17)</f>
        <v>0.67800230108623993</v>
      </c>
      <c r="M460" s="10">
        <f ca="1">SUMPRODUCT($A460:$F460,Results!$B$18:$G$18)</f>
        <v>2.9530522475861667</v>
      </c>
      <c r="N460" s="10">
        <f ca="1">SUMPRODUCT($A460:$F460,Results!$B$19:$G$19)</f>
        <v>-2.9055540914129203</v>
      </c>
      <c r="O460" s="10">
        <f ca="1">SUMPRODUCT($A460:$F460,Results!$B$20:$G$20)</f>
        <v>-10.286313010661051</v>
      </c>
      <c r="P460" s="10" cm="1">
        <f t="array" aca="1" ref="P460" ca="1">SUMPRODUCT(J460:O460,TRANSPOSE(BL$20:BL$25))+$AD$20-$BL$27</f>
        <v>13.984712636640664</v>
      </c>
      <c r="Q460" s="10" cm="1">
        <f t="array" aca="1" ref="Q460" ca="1">SUMPRODUCT(J460:O460,TRANSPOSE(ES$20:ES$25))+$AD$20-$ES$27</f>
        <v>19.824185999926996</v>
      </c>
      <c r="R460" s="10">
        <f ca="1">I460-Results!$E$5*H460</f>
        <v>21.298612916095372</v>
      </c>
      <c r="S460" s="10" cm="1">
        <f t="array" aca="1" ref="S460" ca="1">SUMPRODUCT(J460:O460,TRANSPOSE(AR$28:AR$33))+$AD$20-$AC$26</f>
        <v>4.6510741466633476</v>
      </c>
      <c r="T460" s="10">
        <f ca="1">SUMPRODUCT(J460:O460,Results!K$9:P$9)</f>
        <v>22.187052173525533</v>
      </c>
      <c r="U460" s="10">
        <f ca="1">SUMPRODUCT(J460:O460,Results!K$9:P$9)+$AD$20-$AC$31</f>
        <v>22.257647484677872</v>
      </c>
      <c r="V460" s="10">
        <f t="shared" ca="1" si="50"/>
        <v>24.160414011583271</v>
      </c>
      <c r="W460" s="10">
        <f t="shared" ca="1" si="51"/>
        <v>18.32094064829694</v>
      </c>
      <c r="X460" s="10">
        <f t="shared" ca="1" si="52"/>
        <v>16.846513732128564</v>
      </c>
      <c r="Y460" s="10">
        <f t="shared" ca="1" si="53"/>
        <v>33.494052501560589</v>
      </c>
      <c r="Z460" s="10">
        <f t="shared" ca="1" si="54"/>
        <v>64.837316899518484</v>
      </c>
      <c r="AA460" s="10">
        <f t="shared" ca="1" si="55"/>
        <v>15.887479163546065</v>
      </c>
    </row>
    <row r="461" spans="1:27">
      <c r="A461" s="6">
        <f ca="1">LN((RAND()^(-Results!$E$4))-1)</f>
        <v>7.2330076517518194</v>
      </c>
      <c r="B461" s="6">
        <f ca="1">LN((RAND()^(-Results!$E$4))-1)</f>
        <v>13.495193686811762</v>
      </c>
      <c r="C461" s="6">
        <f ca="1">LN((RAND()^(-Results!$E$4))-1)</f>
        <v>1.6968609976853624</v>
      </c>
      <c r="D461" s="6">
        <f ca="1">LN((RAND()^(-Results!$E$4))-1)</f>
        <v>-1.0841581539442859</v>
      </c>
      <c r="E461" s="6">
        <f ca="1">LN((RAND()^(-Results!$E$4))-1)</f>
        <v>2.4878086117239104</v>
      </c>
      <c r="F461" s="6">
        <f ca="1">LN((RAND()^(-Results!$E$4))-1)</f>
        <v>2.3482328565270207</v>
      </c>
      <c r="G461" s="6">
        <f ca="1">LN((RAND()^(-Results!$E$4))-1)</f>
        <v>0.716190539244554</v>
      </c>
      <c r="H461" s="6">
        <f t="shared" ca="1" si="31"/>
        <v>-1.7608419977709997</v>
      </c>
      <c r="I461" s="10">
        <f ca="1">SUMPRODUCT(J461:O461,Results!B$12:G$12)+Results!$E$5*H461</f>
        <v>-58.938202557246186</v>
      </c>
      <c r="J461" s="10">
        <f ca="1">SUMPRODUCT($A461:$F461,Results!$B$15:$G$15)</f>
        <v>-17.877973888323922</v>
      </c>
      <c r="K461" s="10">
        <f ca="1">SUMPRODUCT($A461:$F461,Results!$B$16:$G$16)</f>
        <v>-38.828660988208306</v>
      </c>
      <c r="L461" s="10">
        <f ca="1">SUMPRODUCT($A461:$F461,Results!$B$17:$G$17)</f>
        <v>-6.095978657368434</v>
      </c>
      <c r="M461" s="10">
        <f ca="1">SUMPRODUCT($A461:$F461,Results!$B$18:$G$18)</f>
        <v>-35.785411798538398</v>
      </c>
      <c r="N461" s="10">
        <f ca="1">SUMPRODUCT($A461:$F461,Results!$B$19:$G$19)</f>
        <v>2.908647623283489</v>
      </c>
      <c r="O461" s="10">
        <f ca="1">SUMPRODUCT($A461:$F461,Results!$B$20:$G$20)</f>
        <v>-37.417543747766878</v>
      </c>
      <c r="P461" s="10" cm="1">
        <f t="array" aca="1" ref="P461" ca="1">SUMPRODUCT(J461:O461,TRANSPOSE(BL$20:BL$25))+$AD$20-$BL$27</f>
        <v>-57.515235801038948</v>
      </c>
      <c r="Q461" s="10" cm="1">
        <f t="array" aca="1" ref="Q461" ca="1">SUMPRODUCT(J461:O461,TRANSPOSE(ES$20:ES$25))+$AD$20-$ES$27</f>
        <v>-51.921377545868808</v>
      </c>
      <c r="R461" s="10">
        <f ca="1">I461-Results!$E$5*H461</f>
        <v>-48.373150570620183</v>
      </c>
      <c r="S461" s="10" cm="1">
        <f t="array" aca="1" ref="S461" ca="1">SUMPRODUCT(J461:O461,TRANSPOSE(AR$28:AR$33))+$AD$20-$AC$26</f>
        <v>-48.862917431895859</v>
      </c>
      <c r="T461" s="10">
        <f ca="1">SUMPRODUCT(J461:O461,Results!K$9:P$9)</f>
        <v>-49.070300277753482</v>
      </c>
      <c r="U461" s="10">
        <f ca="1">SUMPRODUCT(J461:O461,Results!K$9:P$9)+$AD$20-$AC$31</f>
        <v>-48.999704966601143</v>
      </c>
      <c r="V461" s="10">
        <f t="shared" ca="1" si="50"/>
        <v>-1.4229667562072379</v>
      </c>
      <c r="W461" s="10">
        <f t="shared" ca="1" si="51"/>
        <v>-7.016825011377378</v>
      </c>
      <c r="X461" s="10">
        <f t="shared" ca="1" si="52"/>
        <v>-10.565051986626003</v>
      </c>
      <c r="Y461" s="10">
        <f t="shared" ca="1" si="53"/>
        <v>-10.075285125350327</v>
      </c>
      <c r="Z461" s="10">
        <f t="shared" ca="1" si="54"/>
        <v>-32.246012305951638</v>
      </c>
      <c r="AA461" s="10">
        <f t="shared" ca="1" si="55"/>
        <v>-9.9384975906450421</v>
      </c>
    </row>
    <row r="462" spans="1:27">
      <c r="A462" s="6">
        <f ca="1">LN((RAND()^(-Results!$E$4))-1)</f>
        <v>2.4266057496060767</v>
      </c>
      <c r="B462" s="6">
        <f ca="1">LN((RAND()^(-Results!$E$4))-1)</f>
        <v>0.80175167112606183</v>
      </c>
      <c r="C462" s="6">
        <f ca="1">LN((RAND()^(-Results!$E$4))-1)</f>
        <v>14.515798262320615</v>
      </c>
      <c r="D462" s="6">
        <f ca="1">LN((RAND()^(-Results!$E$4))-1)</f>
        <v>2.8587857727952741</v>
      </c>
      <c r="E462" s="6">
        <f ca="1">LN((RAND()^(-Results!$E$4))-1)</f>
        <v>0.77676234948713463</v>
      </c>
      <c r="F462" s="6">
        <f ca="1">LN((RAND()^(-Results!$E$4))-1)</f>
        <v>4.5148285114046312</v>
      </c>
      <c r="G462" s="6">
        <f ca="1">LN((RAND()^(-Results!$E$4))-1)</f>
        <v>0.40524451416149165</v>
      </c>
      <c r="H462" s="6">
        <f t="shared" ca="1" si="31"/>
        <v>-2.0717880228540619</v>
      </c>
      <c r="I462" s="10">
        <f ca="1">SUMPRODUCT(J462:O462,Results!B$12:G$12)+Results!$E$5*H462</f>
        <v>-110.23436640102899</v>
      </c>
      <c r="J462" s="10">
        <f ca="1">SUMPRODUCT($A462:$F462,Results!$B$15:$G$15)</f>
        <v>41.913101305562009</v>
      </c>
      <c r="K462" s="10">
        <f ca="1">SUMPRODUCT($A462:$F462,Results!$B$16:$G$16)</f>
        <v>2.7259976369679553</v>
      </c>
      <c r="L462" s="10">
        <f ca="1">SUMPRODUCT($A462:$F462,Results!$B$17:$G$17)</f>
        <v>-19.033351676887044</v>
      </c>
      <c r="M462" s="10">
        <f ca="1">SUMPRODUCT($A462:$F462,Results!$B$18:$G$18)</f>
        <v>-71.739809795879907</v>
      </c>
      <c r="N462" s="10">
        <f ca="1">SUMPRODUCT($A462:$F462,Results!$B$19:$G$19)</f>
        <v>-22.415006141805026</v>
      </c>
      <c r="O462" s="10">
        <f ca="1">SUMPRODUCT($A462:$F462,Results!$B$20:$G$20)</f>
        <v>-24.584351289212904</v>
      </c>
      <c r="P462" s="10" cm="1">
        <f t="array" aca="1" ref="P462" ca="1">SUMPRODUCT(J462:O462,TRANSPOSE(BL$20:BL$25))+$AD$20-$BL$27</f>
        <v>-92.893983989253542</v>
      </c>
      <c r="Q462" s="10" cm="1">
        <f t="array" aca="1" ref="Q462" ca="1">SUMPRODUCT(J462:O462,TRANSPOSE(ES$20:ES$25))+$AD$20-$ES$27</f>
        <v>-100.7580279435398</v>
      </c>
      <c r="R462" s="10">
        <f ca="1">I462-Results!$E$5*H462</f>
        <v>-97.803638263904617</v>
      </c>
      <c r="S462" s="10" cm="1">
        <f t="array" aca="1" ref="S462" ca="1">SUMPRODUCT(J462:O462,TRANSPOSE(AR$28:AR$33))+$AD$20-$AC$26</f>
        <v>-88.762248631558748</v>
      </c>
      <c r="T462" s="10">
        <f ca="1">SUMPRODUCT(J462:O462,Results!K$9:P$9)</f>
        <v>-102.62071676626718</v>
      </c>
      <c r="U462" s="10">
        <f ca="1">SUMPRODUCT(J462:O462,Results!K$9:P$9)+$AD$20-$AC$31</f>
        <v>-102.55012145511483</v>
      </c>
      <c r="V462" s="10">
        <f t="shared" ca="1" si="50"/>
        <v>-17.340382411775451</v>
      </c>
      <c r="W462" s="10">
        <f t="shared" ca="1" si="51"/>
        <v>-9.4763384574891916</v>
      </c>
      <c r="X462" s="10">
        <f t="shared" ca="1" si="52"/>
        <v>-12.430728137124376</v>
      </c>
      <c r="Y462" s="10">
        <f t="shared" ca="1" si="53"/>
        <v>-21.472117769470245</v>
      </c>
      <c r="Z462" s="10">
        <f t="shared" ca="1" si="54"/>
        <v>-83.542176149734445</v>
      </c>
      <c r="AA462" s="10">
        <f t="shared" ca="1" si="55"/>
        <v>-7.6842449459141591</v>
      </c>
    </row>
    <row r="463" spans="1:27">
      <c r="A463" s="6">
        <f ca="1">LN((RAND()^(-Results!$E$4))-1)</f>
        <v>3.7568648769702584</v>
      </c>
      <c r="B463" s="6">
        <f ca="1">LN((RAND()^(-Results!$E$4))-1)</f>
        <v>6.8884941386440754</v>
      </c>
      <c r="C463" s="6">
        <f ca="1">LN((RAND()^(-Results!$E$4))-1)</f>
        <v>1.9892839745068325</v>
      </c>
      <c r="D463" s="6">
        <f ca="1">LN((RAND()^(-Results!$E$4))-1)</f>
        <v>-0.7838317616407301</v>
      </c>
      <c r="E463" s="6">
        <f ca="1">LN((RAND()^(-Results!$E$4))-1)</f>
        <v>0.43346124140100173</v>
      </c>
      <c r="F463" s="6">
        <f ca="1">LN((RAND()^(-Results!$E$4))-1)</f>
        <v>0.58405837033934194</v>
      </c>
      <c r="G463" s="6">
        <f ca="1">LN((RAND()^(-Results!$E$4))-1)</f>
        <v>4.6832041545618992</v>
      </c>
      <c r="H463" s="6">
        <f t="shared" ca="1" si="31"/>
        <v>2.2061716175463455</v>
      </c>
      <c r="I463" s="10">
        <f ca="1">SUMPRODUCT(J463:O463,Results!B$12:G$12)+Results!$E$5*H463</f>
        <v>-15.200666223497176</v>
      </c>
      <c r="J463" s="10">
        <f ca="1">SUMPRODUCT($A463:$F463,Results!$B$15:$G$15)</f>
        <v>-9.0523062097986404</v>
      </c>
      <c r="K463" s="10">
        <f ca="1">SUMPRODUCT($A463:$F463,Results!$B$16:$G$16)</f>
        <v>-18.711710231148906</v>
      </c>
      <c r="L463" s="10">
        <f ca="1">SUMPRODUCT($A463:$F463,Results!$B$17:$G$17)</f>
        <v>-4.3063581629301897</v>
      </c>
      <c r="M463" s="10">
        <f ca="1">SUMPRODUCT($A463:$F463,Results!$B$18:$G$18)</f>
        <v>-23.502528911290174</v>
      </c>
      <c r="N463" s="10">
        <f ca="1">SUMPRODUCT($A463:$F463,Results!$B$19:$G$19)</f>
        <v>-0.25743927664034705</v>
      </c>
      <c r="O463" s="10">
        <f ca="1">SUMPRODUCT($A463:$F463,Results!$B$20:$G$20)</f>
        <v>-16.667101854804113</v>
      </c>
      <c r="P463" s="10" cm="1">
        <f t="array" aca="1" ref="P463" ca="1">SUMPRODUCT(J463:O463,TRANSPOSE(BL$20:BL$25))+$AD$20-$BL$27</f>
        <v>-33.639198185641511</v>
      </c>
      <c r="Q463" s="10" cm="1">
        <f t="array" aca="1" ref="Q463" ca="1">SUMPRODUCT(J463:O463,TRANSPOSE(ES$20:ES$25))+$AD$20-$ES$27</f>
        <v>-31.316989770236972</v>
      </c>
      <c r="R463" s="10">
        <f ca="1">I463-Results!$E$5*H463</f>
        <v>-28.437695928775248</v>
      </c>
      <c r="S463" s="10" cm="1">
        <f t="array" aca="1" ref="S463" ca="1">SUMPRODUCT(J463:O463,TRANSPOSE(AR$28:AR$33))+$AD$20-$AC$26</f>
        <v>-27.7462789790643</v>
      </c>
      <c r="T463" s="10">
        <f ca="1">SUMPRODUCT(J463:O463,Results!K$9:P$9)</f>
        <v>-29.337690478882461</v>
      </c>
      <c r="U463" s="10">
        <f ca="1">SUMPRODUCT(J463:O463,Results!K$9:P$9)+$AD$20-$AC$31</f>
        <v>-29.267095167730123</v>
      </c>
      <c r="V463" s="10">
        <f t="shared" ca="1" si="50"/>
        <v>18.438531962144335</v>
      </c>
      <c r="W463" s="10">
        <f t="shared" ca="1" si="51"/>
        <v>16.116323546739796</v>
      </c>
      <c r="X463" s="10">
        <f t="shared" ca="1" si="52"/>
        <v>13.237029705278072</v>
      </c>
      <c r="Y463" s="10">
        <f t="shared" ca="1" si="53"/>
        <v>12.545612755567124</v>
      </c>
      <c r="Z463" s="10">
        <f t="shared" ca="1" si="54"/>
        <v>11.491524027797368</v>
      </c>
      <c r="AA463" s="10">
        <f t="shared" ca="1" si="55"/>
        <v>14.066428944232946</v>
      </c>
    </row>
    <row r="464" spans="1:27">
      <c r="A464" s="6">
        <f ca="1">LN((RAND()^(-Results!$E$4))-1)</f>
        <v>2.0409619546160966</v>
      </c>
      <c r="B464" s="6">
        <f ca="1">LN((RAND()^(-Results!$E$4))-1)</f>
        <v>2.4082531812904366</v>
      </c>
      <c r="C464" s="6">
        <f ca="1">LN((RAND()^(-Results!$E$4))-1)</f>
        <v>4.6575633960651937</v>
      </c>
      <c r="D464" s="6">
        <f ca="1">LN((RAND()^(-Results!$E$4))-1)</f>
        <v>-0.57954021411703582</v>
      </c>
      <c r="E464" s="6">
        <f ca="1">LN((RAND()^(-Results!$E$4))-1)</f>
        <v>0.88733101099118405</v>
      </c>
      <c r="F464" s="6">
        <f ca="1">LN((RAND()^(-Results!$E$4))-1)</f>
        <v>4.9733423662919218</v>
      </c>
      <c r="G464" s="6">
        <f ca="1">LN((RAND()^(-Results!$E$4))-1)</f>
        <v>-1.2017749072639869</v>
      </c>
      <c r="H464" s="6">
        <f t="shared" ca="1" si="31"/>
        <v>-3.6788074442795407</v>
      </c>
      <c r="I464" s="10">
        <f ca="1">SUMPRODUCT(J464:O464,Results!B$12:G$12)+Results!$E$5*H464</f>
        <v>-84.61028749603598</v>
      </c>
      <c r="J464" s="10">
        <f ca="1">SUMPRODUCT($A464:$F464,Results!$B$15:$G$15)</f>
        <v>19.010819070771863</v>
      </c>
      <c r="K464" s="10">
        <f ca="1">SUMPRODUCT($A464:$F464,Results!$B$16:$G$16)</f>
        <v>-10.413168594504643</v>
      </c>
      <c r="L464" s="10">
        <f ca="1">SUMPRODUCT($A464:$F464,Results!$B$17:$G$17)</f>
        <v>-10.398625200360613</v>
      </c>
      <c r="M464" s="10">
        <f ca="1">SUMPRODUCT($A464:$F464,Results!$B$18:$G$18)</f>
        <v>-32.268024544363314</v>
      </c>
      <c r="N464" s="10">
        <f ca="1">SUMPRODUCT($A464:$F464,Results!$B$19:$G$19)</f>
        <v>-1.937422149644588</v>
      </c>
      <c r="O464" s="10">
        <f ca="1">SUMPRODUCT($A464:$F464,Results!$B$20:$G$20)</f>
        <v>-19.218947299532061</v>
      </c>
      <c r="P464" s="10" cm="1">
        <f t="array" aca="1" ref="P464" ca="1">SUMPRODUCT(J464:O464,TRANSPOSE(BL$20:BL$25))+$AD$20-$BL$27</f>
        <v>-63.079968365479196</v>
      </c>
      <c r="Q464" s="10" cm="1">
        <f t="array" aca="1" ref="Q464" ca="1">SUMPRODUCT(J464:O464,TRANSPOSE(ES$20:ES$25))+$AD$20-$ES$27</f>
        <v>-65.840509323208281</v>
      </c>
      <c r="R464" s="10">
        <f ca="1">I464-Results!$E$5*H464</f>
        <v>-62.537442830358735</v>
      </c>
      <c r="S464" s="10" cm="1">
        <f t="array" aca="1" ref="S464" ca="1">SUMPRODUCT(J464:O464,TRANSPOSE(AR$28:AR$33))+$AD$20-$AC$26</f>
        <v>-52.908392304564849</v>
      </c>
      <c r="T464" s="10">
        <f ca="1">SUMPRODUCT(J464:O464,Results!K$9:P$9)</f>
        <v>-64.658107016961509</v>
      </c>
      <c r="U464" s="10">
        <f ca="1">SUMPRODUCT(J464:O464,Results!K$9:P$9)+$AD$20-$AC$31</f>
        <v>-64.587511705809177</v>
      </c>
      <c r="V464" s="10">
        <f t="shared" ca="1" si="50"/>
        <v>-21.530319130556784</v>
      </c>
      <c r="W464" s="10">
        <f t="shared" ca="1" si="51"/>
        <v>-18.769778172827699</v>
      </c>
      <c r="X464" s="10">
        <f t="shared" ca="1" si="52"/>
        <v>-22.072844665677245</v>
      </c>
      <c r="Y464" s="10">
        <f t="shared" ca="1" si="53"/>
        <v>-31.701895191471131</v>
      </c>
      <c r="Z464" s="10">
        <f t="shared" ca="1" si="54"/>
        <v>-57.918097244741432</v>
      </c>
      <c r="AA464" s="10">
        <f t="shared" ca="1" si="55"/>
        <v>-20.022775790226802</v>
      </c>
    </row>
    <row r="465" spans="1:27">
      <c r="A465" s="6">
        <f ca="1">LN((RAND()^(-Results!$E$4))-1)</f>
        <v>-2.0808610746867524</v>
      </c>
      <c r="B465" s="6">
        <f ca="1">LN((RAND()^(-Results!$E$4))-1)</f>
        <v>2.12341517837908</v>
      </c>
      <c r="C465" s="6">
        <f ca="1">LN((RAND()^(-Results!$E$4))-1)</f>
        <v>11.877184300593592</v>
      </c>
      <c r="D465" s="6">
        <f ca="1">LN((RAND()^(-Results!$E$4))-1)</f>
        <v>2.0454746293689809</v>
      </c>
      <c r="E465" s="6">
        <f ca="1">LN((RAND()^(-Results!$E$4))-1)</f>
        <v>0.98165209985260493</v>
      </c>
      <c r="F465" s="6">
        <f ca="1">LN((RAND()^(-Results!$E$4))-1)</f>
        <v>2.740660004409071</v>
      </c>
      <c r="G465" s="6">
        <f ca="1">LN((RAND()^(-Results!$E$4))-1)</f>
        <v>2.0345741664046344E-3</v>
      </c>
      <c r="H465" s="6">
        <f t="shared" ca="1" si="31"/>
        <v>-2.474997962849149</v>
      </c>
      <c r="I465" s="10">
        <f ca="1">SUMPRODUCT(J465:O465,Results!B$12:G$12)+Results!$E$5*H465</f>
        <v>-76.267801684672136</v>
      </c>
      <c r="J465" s="10">
        <f ca="1">SUMPRODUCT($A465:$F465,Results!$B$15:$G$15)</f>
        <v>34.393620846513059</v>
      </c>
      <c r="K465" s="10">
        <f ca="1">SUMPRODUCT($A465:$F465,Results!$B$16:$G$16)</f>
        <v>10.460215892123664</v>
      </c>
      <c r="L465" s="10">
        <f ca="1">SUMPRODUCT($A465:$F465,Results!$B$17:$G$17)</f>
        <v>-19.606914996052733</v>
      </c>
      <c r="M465" s="10">
        <f ca="1">SUMPRODUCT($A465:$F465,Results!$B$18:$G$18)</f>
        <v>-60.483104087942351</v>
      </c>
      <c r="N465" s="10">
        <f ca="1">SUMPRODUCT($A465:$F465,Results!$B$19:$G$19)</f>
        <v>-22.793995642227429</v>
      </c>
      <c r="O465" s="10">
        <f ca="1">SUMPRODUCT($A465:$F465,Results!$B$20:$G$20)</f>
        <v>-21.533437358429889</v>
      </c>
      <c r="P465" s="10" cm="1">
        <f t="array" aca="1" ref="P465" ca="1">SUMPRODUCT(J465:O465,TRANSPOSE(BL$20:BL$25))+$AD$20-$BL$27</f>
        <v>-64.418540135891703</v>
      </c>
      <c r="Q465" s="10" cm="1">
        <f t="array" aca="1" ref="Q465" ca="1">SUMPRODUCT(J465:O465,TRANSPOSE(ES$20:ES$25))+$AD$20-$ES$27</f>
        <v>-65.945150654417077</v>
      </c>
      <c r="R465" s="10">
        <f ca="1">I465-Results!$E$5*H465</f>
        <v>-61.417813907577241</v>
      </c>
      <c r="S465" s="10" cm="1">
        <f t="array" aca="1" ref="S465" ca="1">SUMPRODUCT(J465:O465,TRANSPOSE(AR$28:AR$33))+$AD$20-$AC$26</f>
        <v>-73.417128101830997</v>
      </c>
      <c r="T465" s="10">
        <f ca="1">SUMPRODUCT(J465:O465,Results!K$9:P$9)</f>
        <v>-66.187939053157592</v>
      </c>
      <c r="U465" s="10">
        <f ca="1">SUMPRODUCT(J465:O465,Results!K$9:P$9)+$AD$20-$AC$31</f>
        <v>-66.117343742005261</v>
      </c>
      <c r="V465" s="10">
        <f t="shared" ca="1" si="50"/>
        <v>-11.849261548780433</v>
      </c>
      <c r="W465" s="10">
        <f t="shared" ca="1" si="51"/>
        <v>-10.322651030255059</v>
      </c>
      <c r="X465" s="10">
        <f t="shared" ca="1" si="52"/>
        <v>-14.849987777094896</v>
      </c>
      <c r="Y465" s="10">
        <f t="shared" ca="1" si="53"/>
        <v>-2.8506735828411394</v>
      </c>
      <c r="Z465" s="10">
        <f t="shared" ca="1" si="54"/>
        <v>-49.575611433377588</v>
      </c>
      <c r="AA465" s="10">
        <f t="shared" ca="1" si="55"/>
        <v>-10.150457942666876</v>
      </c>
    </row>
    <row r="466" spans="1:27">
      <c r="A466" s="6">
        <f ca="1">LN((RAND()^(-Results!$E$4))-1)</f>
        <v>-1.2118487265099782</v>
      </c>
      <c r="B466" s="6">
        <f ca="1">LN((RAND()^(-Results!$E$4))-1)</f>
        <v>-0.24903191029969066</v>
      </c>
      <c r="C466" s="6">
        <f ca="1">LN((RAND()^(-Results!$E$4))-1)</f>
        <v>0.70098340361894018</v>
      </c>
      <c r="D466" s="6">
        <f ca="1">LN((RAND()^(-Results!$E$4))-1)</f>
        <v>0.72243915543825465</v>
      </c>
      <c r="E466" s="6">
        <f ca="1">LN((RAND()^(-Results!$E$4))-1)</f>
        <v>-1.1606075360139367</v>
      </c>
      <c r="F466" s="6">
        <f ca="1">LN((RAND()^(-Results!$E$4))-1)</f>
        <v>-0.15818838480481023</v>
      </c>
      <c r="G466" s="6">
        <f ca="1">LN((RAND()^(-Results!$E$4))-1)</f>
        <v>4.7042773246654299</v>
      </c>
      <c r="H466" s="6">
        <f t="shared" ca="1" si="31"/>
        <v>2.2272447876498762</v>
      </c>
      <c r="I466" s="10">
        <f ca="1">SUMPRODUCT(J466:O466,Results!B$12:G$12)+Results!$E$5*H466</f>
        <v>16.122897483529897</v>
      </c>
      <c r="J466" s="10">
        <f ca="1">SUMPRODUCT($A466:$F466,Results!$B$15:$G$15)</f>
        <v>3.9888720855458635</v>
      </c>
      <c r="K466" s="10">
        <f ca="1">SUMPRODUCT($A466:$F466,Results!$B$16:$G$16)</f>
        <v>4.2514452224751782</v>
      </c>
      <c r="L466" s="10">
        <f ca="1">SUMPRODUCT($A466:$F466,Results!$B$17:$G$17)</f>
        <v>-1.8334966826324353</v>
      </c>
      <c r="M466" s="10">
        <f ca="1">SUMPRODUCT($A466:$F466,Results!$B$18:$G$18)</f>
        <v>-4.0452788835362838</v>
      </c>
      <c r="N466" s="10">
        <f ca="1">SUMPRODUCT($A466:$F466,Results!$B$19:$G$19)</f>
        <v>-4.5782913370665774</v>
      </c>
      <c r="O466" s="10">
        <f ca="1">SUMPRODUCT($A466:$F466,Results!$B$20:$G$20)</f>
        <v>-0.59360307034541182</v>
      </c>
      <c r="P466" s="10" cm="1">
        <f t="array" aca="1" ref="P466" ca="1">SUMPRODUCT(J466:O466,TRANSPOSE(BL$20:BL$25))+$AD$20-$BL$27</f>
        <v>-0.1625566436906567</v>
      </c>
      <c r="Q466" s="10" cm="1">
        <f t="array" aca="1" ref="Q466" ca="1">SUMPRODUCT(J466:O466,TRANSPOSE(ES$20:ES$25))+$AD$20-$ES$27</f>
        <v>0.67191933381353053</v>
      </c>
      <c r="R466" s="10">
        <f ca="1">I466-Results!$E$5*H466</f>
        <v>2.7594287576306407</v>
      </c>
      <c r="S466" s="10" cm="1">
        <f t="array" aca="1" ref="S466" ca="1">SUMPRODUCT(J466:O466,TRANSPOSE(AR$28:AR$33))+$AD$20-$AC$26</f>
        <v>-3.0344355714388662</v>
      </c>
      <c r="T466" s="10">
        <f ca="1">SUMPRODUCT(J466:O466,Results!K$9:P$9)</f>
        <v>2.467314277408033</v>
      </c>
      <c r="U466" s="10">
        <f ca="1">SUMPRODUCT(J466:O466,Results!K$9:P$9)+$AD$20-$AC$31</f>
        <v>2.5379095885603711</v>
      </c>
      <c r="V466" s="10">
        <f t="shared" ca="1" si="50"/>
        <v>16.285454127220554</v>
      </c>
      <c r="W466" s="10">
        <f t="shared" ca="1" si="51"/>
        <v>15.450978149716367</v>
      </c>
      <c r="X466" s="10">
        <f t="shared" ca="1" si="52"/>
        <v>13.363468725899256</v>
      </c>
      <c r="Y466" s="10">
        <f t="shared" ca="1" si="53"/>
        <v>19.157333054968763</v>
      </c>
      <c r="Z466" s="10">
        <f t="shared" ca="1" si="54"/>
        <v>42.815087734824445</v>
      </c>
      <c r="AA466" s="10">
        <f t="shared" ca="1" si="55"/>
        <v>13.584987894969526</v>
      </c>
    </row>
    <row r="467" spans="1:27">
      <c r="A467" s="6">
        <f ca="1">LN((RAND()^(-Results!$E$4))-1)</f>
        <v>4.3106633477836418</v>
      </c>
      <c r="B467" s="6">
        <f ca="1">LN((RAND()^(-Results!$E$4))-1)</f>
        <v>9.9132264115491466</v>
      </c>
      <c r="C467" s="6">
        <f ca="1">LN((RAND()^(-Results!$E$4))-1)</f>
        <v>3.4211498071016764</v>
      </c>
      <c r="D467" s="6">
        <f ca="1">LN((RAND()^(-Results!$E$4))-1)</f>
        <v>7.191796614828263</v>
      </c>
      <c r="E467" s="6">
        <f ca="1">LN((RAND()^(-Results!$E$4))-1)</f>
        <v>-1.0970801108241828</v>
      </c>
      <c r="F467" s="6">
        <f ca="1">LN((RAND()^(-Results!$E$4))-1)</f>
        <v>6.7127419349860027</v>
      </c>
      <c r="G467" s="6">
        <f ca="1">LN((RAND()^(-Results!$E$4))-1)</f>
        <v>-1.5099070839101723</v>
      </c>
      <c r="H467" s="6">
        <f t="shared" ca="1" si="31"/>
        <v>-3.986939620925726</v>
      </c>
      <c r="I467" s="10">
        <f ca="1">SUMPRODUCT(J467:O467,Results!B$12:G$12)+Results!$E$5*H467</f>
        <v>-72.836776926653016</v>
      </c>
      <c r="J467" s="10">
        <f ca="1">SUMPRODUCT($A467:$F467,Results!$B$15:$G$15)</f>
        <v>18.806116501703929</v>
      </c>
      <c r="K467" s="10">
        <f ca="1">SUMPRODUCT($A467:$F467,Results!$B$16:$G$16)</f>
        <v>-24.529566142136666</v>
      </c>
      <c r="L467" s="10">
        <f ca="1">SUMPRODUCT($A467:$F467,Results!$B$17:$G$17)</f>
        <v>-10.154531483437722</v>
      </c>
      <c r="M467" s="10">
        <f ca="1">SUMPRODUCT($A467:$F467,Results!$B$18:$G$18)</f>
        <v>-46.988599254840274</v>
      </c>
      <c r="N467" s="10">
        <f ca="1">SUMPRODUCT($A467:$F467,Results!$B$19:$G$19)</f>
        <v>-20.314856253587045</v>
      </c>
      <c r="O467" s="10">
        <f ca="1">SUMPRODUCT($A467:$F467,Results!$B$20:$G$20)</f>
        <v>-60.240442961022289</v>
      </c>
      <c r="P467" s="10" cm="1">
        <f t="array" aca="1" ref="P467" ca="1">SUMPRODUCT(J467:O467,TRANSPOSE(BL$20:BL$25))+$AD$20-$BL$27</f>
        <v>-60.167086283284185</v>
      </c>
      <c r="Q467" s="10" cm="1">
        <f t="array" aca="1" ref="Q467" ca="1">SUMPRODUCT(J467:O467,TRANSPOSE(ES$20:ES$25))+$AD$20-$ES$27</f>
        <v>-54.526762839085492</v>
      </c>
      <c r="R467" s="10">
        <f ca="1">I467-Results!$E$5*H467</f>
        <v>-48.915139201098661</v>
      </c>
      <c r="S467" s="10" cm="1">
        <f t="array" aca="1" ref="S467" ca="1">SUMPRODUCT(J467:O467,TRANSPOSE(AR$28:AR$33))+$AD$20-$AC$26</f>
        <v>-72.501437287401302</v>
      </c>
      <c r="T467" s="10">
        <f ca="1">SUMPRODUCT(J467:O467,Results!K$9:P$9)</f>
        <v>-48.20333727321362</v>
      </c>
      <c r="U467" s="10">
        <f ca="1">SUMPRODUCT(J467:O467,Results!K$9:P$9)+$AD$20-$AC$31</f>
        <v>-48.132741962061289</v>
      </c>
      <c r="V467" s="10">
        <f t="shared" ca="1" si="50"/>
        <v>-12.669690643368831</v>
      </c>
      <c r="W467" s="10">
        <f t="shared" ca="1" si="51"/>
        <v>-18.310014087567524</v>
      </c>
      <c r="X467" s="10">
        <f t="shared" ca="1" si="52"/>
        <v>-23.921637725554355</v>
      </c>
      <c r="Y467" s="10">
        <f t="shared" ca="1" si="53"/>
        <v>-0.33533963925171406</v>
      </c>
      <c r="Z467" s="10">
        <f t="shared" ca="1" si="54"/>
        <v>-46.144586675358468</v>
      </c>
      <c r="AA467" s="10">
        <f t="shared" ca="1" si="55"/>
        <v>-24.704034964591727</v>
      </c>
    </row>
    <row r="468" spans="1:27">
      <c r="A468" s="6">
        <f ca="1">LN((RAND()^(-Results!$E$4))-1)</f>
        <v>0.48406363929987867</v>
      </c>
      <c r="B468" s="6">
        <f ca="1">LN((RAND()^(-Results!$E$4))-1)</f>
        <v>1.561904127057788</v>
      </c>
      <c r="C468" s="6">
        <f ca="1">LN((RAND()^(-Results!$E$4))-1)</f>
        <v>9.2964910319665588</v>
      </c>
      <c r="D468" s="6">
        <f ca="1">LN((RAND()^(-Results!$E$4))-1)</f>
        <v>1.8044380693830397</v>
      </c>
      <c r="E468" s="6">
        <f ca="1">LN((RAND()^(-Results!$E$4))-1)</f>
        <v>-0.67080021497723508</v>
      </c>
      <c r="F468" s="6">
        <f ca="1">LN((RAND()^(-Results!$E$4))-1)</f>
        <v>-0.45991350910853052</v>
      </c>
      <c r="G468" s="6">
        <f ca="1">LN((RAND()^(-Results!$E$4))-1)</f>
        <v>0.67868845727218141</v>
      </c>
      <c r="H468" s="6">
        <f t="shared" ca="1" si="31"/>
        <v>-1.7983440797433723</v>
      </c>
      <c r="I468" s="10">
        <f ca="1">SUMPRODUCT(J468:O468,Results!B$12:G$12)+Results!$E$5*H468</f>
        <v>-50.219469944635222</v>
      </c>
      <c r="J468" s="10">
        <f ca="1">SUMPRODUCT($A468:$F468,Results!$B$15:$G$15)</f>
        <v>16.091416366121859</v>
      </c>
      <c r="K468" s="10">
        <f ca="1">SUMPRODUCT($A468:$F468,Results!$B$16:$G$16)</f>
        <v>6.1856707865408866</v>
      </c>
      <c r="L468" s="10">
        <f ca="1">SUMPRODUCT($A468:$F468,Results!$B$17:$G$17)</f>
        <v>-11.082597098697189</v>
      </c>
      <c r="M468" s="10">
        <f ca="1">SUMPRODUCT($A468:$F468,Results!$B$18:$G$18)</f>
        <v>-44.729262923248882</v>
      </c>
      <c r="N468" s="10">
        <f ca="1">SUMPRODUCT($A468:$F468,Results!$B$19:$G$19)</f>
        <v>-17.944839741706442</v>
      </c>
      <c r="O468" s="10">
        <f ca="1">SUMPRODUCT($A468:$F468,Results!$B$20:$G$20)</f>
        <v>-8.7842516814014431</v>
      </c>
      <c r="P468" s="10" cm="1">
        <f t="array" aca="1" ref="P468" ca="1">SUMPRODUCT(J468:O468,TRANSPOSE(BL$20:BL$25))+$AD$20-$BL$27</f>
        <v>-39.795105127248256</v>
      </c>
      <c r="Q468" s="10" cm="1">
        <f t="array" aca="1" ref="Q468" ca="1">SUMPRODUCT(J468:O468,TRANSPOSE(ES$20:ES$25))+$AD$20-$ES$27</f>
        <v>-42.213719993400346</v>
      </c>
      <c r="R468" s="10">
        <f ca="1">I468-Results!$E$5*H468</f>
        <v>-39.429405466174984</v>
      </c>
      <c r="S468" s="10" cm="1">
        <f t="array" aca="1" ref="S468" ca="1">SUMPRODUCT(J468:O468,TRANSPOSE(AR$28:AR$33))+$AD$20-$AC$26</f>
        <v>-43.108532609789627</v>
      </c>
      <c r="T468" s="10">
        <f ca="1">SUMPRODUCT(J468:O468,Results!K$9:P$9)</f>
        <v>-42.673230236359515</v>
      </c>
      <c r="U468" s="10">
        <f ca="1">SUMPRODUCT(J468:O468,Results!K$9:P$9)+$AD$20-$AC$31</f>
        <v>-42.602634925207184</v>
      </c>
      <c r="V468" s="10">
        <f t="shared" ca="1" si="50"/>
        <v>-10.424364817386966</v>
      </c>
      <c r="W468" s="10">
        <f t="shared" ca="1" si="51"/>
        <v>-8.0057499512348755</v>
      </c>
      <c r="X468" s="10">
        <f t="shared" ca="1" si="52"/>
        <v>-10.790064478460238</v>
      </c>
      <c r="Y468" s="10">
        <f t="shared" ca="1" si="53"/>
        <v>-7.1109373348455946</v>
      </c>
      <c r="Z468" s="10">
        <f t="shared" ca="1" si="54"/>
        <v>-23.527279693340677</v>
      </c>
      <c r="AA468" s="10">
        <f t="shared" ca="1" si="55"/>
        <v>-7.6168350194280379</v>
      </c>
    </row>
    <row r="469" spans="1:27">
      <c r="A469" s="6">
        <f ca="1">LN((RAND()^(-Results!$E$4))-1)</f>
        <v>0.59431168734711537</v>
      </c>
      <c r="B469" s="6">
        <f ca="1">LN((RAND()^(-Results!$E$4))-1)</f>
        <v>-0.3946602556802018</v>
      </c>
      <c r="C469" s="6">
        <f ca="1">LN((RAND()^(-Results!$E$4))-1)</f>
        <v>7.8105924312852482</v>
      </c>
      <c r="D469" s="6">
        <f ca="1">LN((RAND()^(-Results!$E$4))-1)</f>
        <v>5.2897723612769072</v>
      </c>
      <c r="E469" s="6">
        <f ca="1">LN((RAND()^(-Results!$E$4))-1)</f>
        <v>2.0601925896499251</v>
      </c>
      <c r="F469" s="6">
        <f ca="1">LN((RAND()^(-Results!$E$4))-1)</f>
        <v>3.8178220136539549</v>
      </c>
      <c r="G469" s="6">
        <f ca="1">LN((RAND()^(-Results!$E$4))-1)</f>
        <v>1.1587666012880524</v>
      </c>
      <c r="H469" s="6">
        <f t="shared" ca="1" si="31"/>
        <v>-1.3182659357275013</v>
      </c>
      <c r="I469" s="10">
        <f ca="1">SUMPRODUCT(J469:O469,Results!B$12:G$12)+Results!$E$5*H469</f>
        <v>-51.426743470266985</v>
      </c>
      <c r="J469" s="10">
        <f ca="1">SUMPRODUCT($A469:$F469,Results!$B$15:$G$15)</f>
        <v>32.702559333121322</v>
      </c>
      <c r="K469" s="10">
        <f ca="1">SUMPRODUCT($A469:$F469,Results!$B$16:$G$16)</f>
        <v>6.1851684635950424</v>
      </c>
      <c r="L469" s="10">
        <f ca="1">SUMPRODUCT($A469:$F469,Results!$B$17:$G$17)</f>
        <v>-9.0977501497061155</v>
      </c>
      <c r="M469" s="10">
        <f ca="1">SUMPRODUCT($A469:$F469,Results!$B$18:$G$18)</f>
        <v>-36.328767046387838</v>
      </c>
      <c r="N469" s="10">
        <f ca="1">SUMPRODUCT($A469:$F469,Results!$B$19:$G$19)</f>
        <v>-19.318927681771772</v>
      </c>
      <c r="O469" s="10">
        <f ca="1">SUMPRODUCT($A469:$F469,Results!$B$20:$G$20)</f>
        <v>-25.266546011901433</v>
      </c>
      <c r="P469" s="10" cm="1">
        <f t="array" aca="1" ref="P469" ca="1">SUMPRODUCT(J469:O469,TRANSPOSE(BL$20:BL$25))+$AD$20-$BL$27</f>
        <v>-40.809109240079131</v>
      </c>
      <c r="Q469" s="10" cm="1">
        <f t="array" aca="1" ref="Q469" ca="1">SUMPRODUCT(J469:O469,TRANSPOSE(ES$20:ES$25))+$AD$20-$ES$27</f>
        <v>-43.729603418028731</v>
      </c>
      <c r="R469" s="10">
        <f ca="1">I469-Results!$E$5*H469</f>
        <v>-43.517147855901975</v>
      </c>
      <c r="S469" s="10" cm="1">
        <f t="array" aca="1" ref="S469" ca="1">SUMPRODUCT(J469:O469,TRANSPOSE(AR$28:AR$33))+$AD$20-$AC$26</f>
        <v>-48.32043412603462</v>
      </c>
      <c r="T469" s="10">
        <f ca="1">SUMPRODUCT(J469:O469,Results!K$9:P$9)</f>
        <v>-44.884324380572203</v>
      </c>
      <c r="U469" s="10">
        <f ca="1">SUMPRODUCT(J469:O469,Results!K$9:P$9)+$AD$20-$AC$31</f>
        <v>-44.813729069419864</v>
      </c>
      <c r="V469" s="10">
        <f t="shared" ca="1" si="50"/>
        <v>-10.617634230187853</v>
      </c>
      <c r="W469" s="10">
        <f t="shared" ca="1" si="51"/>
        <v>-7.6971400522382538</v>
      </c>
      <c r="X469" s="10">
        <f t="shared" ca="1" si="52"/>
        <v>-7.9095956143650099</v>
      </c>
      <c r="Y469" s="10">
        <f t="shared" ca="1" si="53"/>
        <v>-3.1063093442323648</v>
      </c>
      <c r="Z469" s="10">
        <f t="shared" ca="1" si="54"/>
        <v>-24.73455321897244</v>
      </c>
      <c r="AA469" s="10">
        <f t="shared" ca="1" si="55"/>
        <v>-6.6130144008471206</v>
      </c>
    </row>
    <row r="470" spans="1:27">
      <c r="A470" s="6">
        <f ca="1">LN((RAND()^(-Results!$E$4))-1)</f>
        <v>2.3297487777776031</v>
      </c>
      <c r="B470" s="6">
        <f ca="1">LN((RAND()^(-Results!$E$4))-1)</f>
        <v>-0.40334699603826385</v>
      </c>
      <c r="C470" s="6">
        <f ca="1">LN((RAND()^(-Results!$E$4))-1)</f>
        <v>6.0744952975020094</v>
      </c>
      <c r="D470" s="6">
        <f ca="1">LN((RAND()^(-Results!$E$4))-1)</f>
        <v>1.0435978460200148</v>
      </c>
      <c r="E470" s="6">
        <f ca="1">LN((RAND()^(-Results!$E$4))-1)</f>
        <v>-1.8933461155894658</v>
      </c>
      <c r="F470" s="6">
        <f ca="1">LN((RAND()^(-Results!$E$4))-1)</f>
        <v>2.0880521311305236</v>
      </c>
      <c r="G470" s="6">
        <f ca="1">LN((RAND()^(-Results!$E$4))-1)</f>
        <v>-0.19461336743084545</v>
      </c>
      <c r="H470" s="6">
        <f t="shared" ca="1" si="31"/>
        <v>-2.6716459044463994</v>
      </c>
      <c r="I470" s="10">
        <f ca="1">SUMPRODUCT(J470:O470,Results!B$12:G$12)+Results!$E$5*H470</f>
        <v>-65.587609938070784</v>
      </c>
      <c r="J470" s="10">
        <f ca="1">SUMPRODUCT($A470:$F470,Results!$B$15:$G$15)</f>
        <v>17.929577963114312</v>
      </c>
      <c r="K470" s="10">
        <f ca="1">SUMPRODUCT($A470:$F470,Results!$B$16:$G$16)</f>
        <v>-1.7448207048116604</v>
      </c>
      <c r="L470" s="10">
        <f ca="1">SUMPRODUCT($A470:$F470,Results!$B$17:$G$17)</f>
        <v>-7.3759023471071199</v>
      </c>
      <c r="M470" s="10">
        <f ca="1">SUMPRODUCT($A470:$F470,Results!$B$18:$G$18)</f>
        <v>-31.679749609807224</v>
      </c>
      <c r="N470" s="10">
        <f ca="1">SUMPRODUCT($A470:$F470,Results!$B$19:$G$19)</f>
        <v>-8.6825725126042883</v>
      </c>
      <c r="O470" s="10">
        <f ca="1">SUMPRODUCT($A470:$F470,Results!$B$20:$G$20)</f>
        <v>-7.2025604866368189</v>
      </c>
      <c r="P470" s="10" cm="1">
        <f t="array" aca="1" ref="P470" ca="1">SUMPRODUCT(J470:O470,TRANSPOSE(BL$20:BL$25))+$AD$20-$BL$27</f>
        <v>-46.890685209487124</v>
      </c>
      <c r="Q470" s="10" cm="1">
        <f t="array" aca="1" ref="Q470" ca="1">SUMPRODUCT(J470:O470,TRANSPOSE(ES$20:ES$25))+$AD$20-$ES$27</f>
        <v>-52.208143209801634</v>
      </c>
      <c r="R470" s="10">
        <f ca="1">I470-Results!$E$5*H470</f>
        <v>-49.55773451139239</v>
      </c>
      <c r="S470" s="10" cm="1">
        <f t="array" aca="1" ref="S470" ca="1">SUMPRODUCT(J470:O470,TRANSPOSE(AR$28:AR$33))+$AD$20-$AC$26</f>
        <v>-38.456409484028235</v>
      </c>
      <c r="T470" s="10">
        <f ca="1">SUMPRODUCT(J470:O470,Results!K$9:P$9)</f>
        <v>-51.484269946145098</v>
      </c>
      <c r="U470" s="10">
        <f ca="1">SUMPRODUCT(J470:O470,Results!K$9:P$9)+$AD$20-$AC$31</f>
        <v>-51.413674634992759</v>
      </c>
      <c r="V470" s="10">
        <f t="shared" ca="1" si="50"/>
        <v>-18.69692472858366</v>
      </c>
      <c r="W470" s="10">
        <f t="shared" ca="1" si="51"/>
        <v>-13.379466728269151</v>
      </c>
      <c r="X470" s="10">
        <f t="shared" ca="1" si="52"/>
        <v>-16.029875426678394</v>
      </c>
      <c r="Y470" s="10">
        <f t="shared" ca="1" si="53"/>
        <v>-27.131200454042549</v>
      </c>
      <c r="Z470" s="10">
        <f t="shared" ca="1" si="54"/>
        <v>-38.895419686776236</v>
      </c>
      <c r="AA470" s="10">
        <f t="shared" ca="1" si="55"/>
        <v>-14.173935303078025</v>
      </c>
    </row>
    <row r="471" spans="1:27">
      <c r="A471" s="6">
        <f ca="1">LN((RAND()^(-Results!$E$4))-1)</f>
        <v>9.1072486518991624</v>
      </c>
      <c r="B471" s="6">
        <f ca="1">LN((RAND()^(-Results!$E$4))-1)</f>
        <v>-1.8514728421605737</v>
      </c>
      <c r="C471" s="6">
        <f ca="1">LN((RAND()^(-Results!$E$4))-1)</f>
        <v>8.9757502281200381</v>
      </c>
      <c r="D471" s="6">
        <f ca="1">LN((RAND()^(-Results!$E$4))-1)</f>
        <v>0.57617401248136502</v>
      </c>
      <c r="E471" s="6">
        <f ca="1">LN((RAND()^(-Results!$E$4))-1)</f>
        <v>1.5145170663781105</v>
      </c>
      <c r="F471" s="6">
        <f ca="1">LN((RAND()^(-Results!$E$4))-1)</f>
        <v>3.4612285245132739</v>
      </c>
      <c r="G471" s="6">
        <f ca="1">LN((RAND()^(-Results!$E$4))-1)</f>
        <v>-1.2300333911563597</v>
      </c>
      <c r="H471" s="6">
        <f t="shared" ca="1" si="31"/>
        <v>-3.7070659281719136</v>
      </c>
      <c r="I471" s="10">
        <f ca="1">SUMPRODUCT(J471:O471,Results!B$12:G$12)+Results!$E$5*H471</f>
        <v>-114.91023515139156</v>
      </c>
      <c r="J471" s="10">
        <f ca="1">SUMPRODUCT($A471:$F471,Results!$B$15:$G$15)</f>
        <v>19.042816314820271</v>
      </c>
      <c r="K471" s="10">
        <f ca="1">SUMPRODUCT($A471:$F471,Results!$B$16:$G$16)</f>
        <v>-13.962190496702657</v>
      </c>
      <c r="L471" s="10">
        <f ca="1">SUMPRODUCT($A471:$F471,Results!$B$17:$G$17)</f>
        <v>-3.6045569800993711</v>
      </c>
      <c r="M471" s="10">
        <f ca="1">SUMPRODUCT($A471:$F471,Results!$B$18:$G$18)</f>
        <v>-38.008215645595953</v>
      </c>
      <c r="N471" s="10">
        <f ca="1">SUMPRODUCT($A471:$F471,Results!$B$19:$G$19)</f>
        <v>-1.0446264338005262</v>
      </c>
      <c r="O471" s="10">
        <f ca="1">SUMPRODUCT($A471:$F471,Results!$B$20:$G$20)</f>
        <v>-7.0079483754814991</v>
      </c>
      <c r="P471" s="10" cm="1">
        <f t="array" aca="1" ref="P471" ca="1">SUMPRODUCT(J471:O471,TRANSPOSE(BL$20:BL$25))+$AD$20-$BL$27</f>
        <v>-76.433119151895966</v>
      </c>
      <c r="Q471" s="10" cm="1">
        <f t="array" aca="1" ref="Q471" ca="1">SUMPRODUCT(J471:O471,TRANSPOSE(ES$20:ES$25))+$AD$20-$ES$27</f>
        <v>-90.170652962234712</v>
      </c>
      <c r="R471" s="10">
        <f ca="1">I471-Results!$E$5*H471</f>
        <v>-92.667839582360074</v>
      </c>
      <c r="S471" s="10" cm="1">
        <f t="array" aca="1" ref="S471" ca="1">SUMPRODUCT(J471:O471,TRANSPOSE(AR$28:AR$33))+$AD$20-$AC$26</f>
        <v>-46.707905431970723</v>
      </c>
      <c r="T471" s="10">
        <f ca="1">SUMPRODUCT(J471:O471,Results!K$9:P$9)</f>
        <v>-94.561998853404376</v>
      </c>
      <c r="U471" s="10">
        <f ca="1">SUMPRODUCT(J471:O471,Results!K$9:P$9)+$AD$20-$AC$31</f>
        <v>-94.491403542252044</v>
      </c>
      <c r="V471" s="10">
        <f t="shared" ca="1" si="50"/>
        <v>-38.477115999495595</v>
      </c>
      <c r="W471" s="10">
        <f t="shared" ca="1" si="51"/>
        <v>-24.739582189156849</v>
      </c>
      <c r="X471" s="10">
        <f t="shared" ca="1" si="52"/>
        <v>-22.242395569031487</v>
      </c>
      <c r="Y471" s="10">
        <f t="shared" ca="1" si="53"/>
        <v>-68.202329719420845</v>
      </c>
      <c r="Z471" s="10">
        <f t="shared" ca="1" si="54"/>
        <v>-88.218044900097013</v>
      </c>
      <c r="AA471" s="10">
        <f t="shared" ca="1" si="55"/>
        <v>-20.418831609139517</v>
      </c>
    </row>
    <row r="472" spans="1:27">
      <c r="A472" s="6">
        <f ca="1">LN((RAND()^(-Results!$E$4))-1)</f>
        <v>0.88362598797129333</v>
      </c>
      <c r="B472" s="6">
        <f ca="1">LN((RAND()^(-Results!$E$4))-1)</f>
        <v>-2.3062746338000353</v>
      </c>
      <c r="C472" s="6">
        <f ca="1">LN((RAND()^(-Results!$E$4))-1)</f>
        <v>-0.28377772744126861</v>
      </c>
      <c r="D472" s="6">
        <f ca="1">LN((RAND()^(-Results!$E$4))-1)</f>
        <v>2.0973120230754434</v>
      </c>
      <c r="E472" s="6">
        <f ca="1">LN((RAND()^(-Results!$E$4))-1)</f>
        <v>-0.89762854870541087</v>
      </c>
      <c r="F472" s="6">
        <f ca="1">LN((RAND()^(-Results!$E$4))-1)</f>
        <v>0.10811582721670189</v>
      </c>
      <c r="G472" s="6">
        <f ca="1">LN((RAND()^(-Results!$E$4))-1)</f>
        <v>-1.976320806742951</v>
      </c>
      <c r="H472" s="6">
        <f t="shared" ca="1" si="31"/>
        <v>-4.4533533437585042</v>
      </c>
      <c r="I472" s="10">
        <f ca="1">SUMPRODUCT(J472:O472,Results!B$12:G$12)+Results!$E$5*H472</f>
        <v>-22.212239737114157</v>
      </c>
      <c r="J472" s="10">
        <f ca="1">SUMPRODUCT($A472:$F472,Results!$B$15:$G$15)</f>
        <v>4.0705520235371608</v>
      </c>
      <c r="K472" s="10">
        <f ca="1">SUMPRODUCT($A472:$F472,Results!$B$16:$G$16)</f>
        <v>2.4910351664288473</v>
      </c>
      <c r="L472" s="10">
        <f ca="1">SUMPRODUCT($A472:$F472,Results!$B$17:$G$17)</f>
        <v>3.4192335962480822</v>
      </c>
      <c r="M472" s="10">
        <f ca="1">SUMPRODUCT($A472:$F472,Results!$B$18:$G$18)</f>
        <v>5.18048401843763</v>
      </c>
      <c r="N472" s="10">
        <f ca="1">SUMPRODUCT($A472:$F472,Results!$B$19:$G$19)</f>
        <v>-2.7959173049610881</v>
      </c>
      <c r="O472" s="10">
        <f ca="1">SUMPRODUCT($A472:$F472,Results!$B$20:$G$20)</f>
        <v>0.96433756241443391</v>
      </c>
      <c r="P472" s="10" cm="1">
        <f t="array" aca="1" ref="P472" ca="1">SUMPRODUCT(J472:O472,TRANSPOSE(BL$20:BL$25))+$AD$20-$BL$27</f>
        <v>6.7585257807886343</v>
      </c>
      <c r="Q472" s="10" cm="1">
        <f t="array" aca="1" ref="Q472" ca="1">SUMPRODUCT(J472:O472,TRANSPOSE(ES$20:ES$25))+$AD$20-$ES$27</f>
        <v>4.9424559049503145</v>
      </c>
      <c r="R472" s="10">
        <f ca="1">I472-Results!$E$5*H472</f>
        <v>4.5078803254368687</v>
      </c>
      <c r="S472" s="10" cm="1">
        <f t="array" aca="1" ref="S472" ca="1">SUMPRODUCT(J472:O472,TRANSPOSE(AR$28:AR$33))+$AD$20-$AC$26</f>
        <v>8.2322437360224328</v>
      </c>
      <c r="T472" s="10">
        <f ca="1">SUMPRODUCT(J472:O472,Results!K$9:P$9)</f>
        <v>5.5843082152779902</v>
      </c>
      <c r="U472" s="10">
        <f ca="1">SUMPRODUCT(J472:O472,Results!K$9:P$9)+$AD$20-$AC$31</f>
        <v>5.6549035264303278</v>
      </c>
      <c r="V472" s="10">
        <f t="shared" ca="1" si="50"/>
        <v>-28.970765517902791</v>
      </c>
      <c r="W472" s="10">
        <f t="shared" ca="1" si="51"/>
        <v>-27.154695642064471</v>
      </c>
      <c r="X472" s="10">
        <f t="shared" ca="1" si="52"/>
        <v>-26.720120062551025</v>
      </c>
      <c r="Y472" s="10">
        <f t="shared" ca="1" si="53"/>
        <v>-30.444483473136589</v>
      </c>
      <c r="Z472" s="10">
        <f t="shared" ca="1" si="54"/>
        <v>4.4799505141803877</v>
      </c>
      <c r="AA472" s="10">
        <f t="shared" ca="1" si="55"/>
        <v>-27.867143263544484</v>
      </c>
    </row>
    <row r="473" spans="1:27">
      <c r="A473" s="6">
        <f ca="1">LN((RAND()^(-Results!$E$4))-1)</f>
        <v>-0.16856842978207426</v>
      </c>
      <c r="B473" s="6">
        <f ca="1">LN((RAND()^(-Results!$E$4))-1)</f>
        <v>2.6718062318274463</v>
      </c>
      <c r="C473" s="6">
        <f ca="1">LN((RAND()^(-Results!$E$4))-1)</f>
        <v>-1.7468189689137248</v>
      </c>
      <c r="D473" s="6">
        <f ca="1">LN((RAND()^(-Results!$E$4))-1)</f>
        <v>-1.5935934165249301</v>
      </c>
      <c r="E473" s="6">
        <f ca="1">LN((RAND()^(-Results!$E$4))-1)</f>
        <v>5.7849876762342385</v>
      </c>
      <c r="F473" s="6">
        <f ca="1">LN((RAND()^(-Results!$E$4))-1)</f>
        <v>0.85552249210549158</v>
      </c>
      <c r="G473" s="6">
        <f ca="1">LN((RAND()^(-Results!$E$4))-1)</f>
        <v>-0.49344470245726668</v>
      </c>
      <c r="H473" s="6">
        <f t="shared" ca="1" si="31"/>
        <v>-2.9704772394728205</v>
      </c>
      <c r="I473" s="10">
        <f ca="1">SUMPRODUCT(J473:O473,Results!B$12:G$12)+Results!$E$5*H473</f>
        <v>-13.1745696416789</v>
      </c>
      <c r="J473" s="10">
        <f ca="1">SUMPRODUCT($A473:$F473,Results!$B$15:$G$15)</f>
        <v>-7.3680740837768504</v>
      </c>
      <c r="K473" s="10">
        <f ca="1">SUMPRODUCT($A473:$F473,Results!$B$16:$G$16)</f>
        <v>-5.8612875575331014</v>
      </c>
      <c r="L473" s="10">
        <f ca="1">SUMPRODUCT($A473:$F473,Results!$B$17:$G$17)</f>
        <v>0.89983838652283277</v>
      </c>
      <c r="M473" s="10">
        <f ca="1">SUMPRODUCT($A473:$F473,Results!$B$18:$G$18)</f>
        <v>8.5764287333710367</v>
      </c>
      <c r="N473" s="10">
        <f ca="1">SUMPRODUCT($A473:$F473,Results!$B$19:$G$19)</f>
        <v>8.6221735125133439</v>
      </c>
      <c r="O473" s="10">
        <f ca="1">SUMPRODUCT($A473:$F473,Results!$B$20:$G$20)</f>
        <v>-7.5840167790498043</v>
      </c>
      <c r="P473" s="10" cm="1">
        <f t="array" aca="1" ref="P473" ca="1">SUMPRODUCT(J473:O473,TRANSPOSE(BL$20:BL$25))+$AD$20-$BL$27</f>
        <v>2.7197230495842177</v>
      </c>
      <c r="Q473" s="10" cm="1">
        <f t="array" aca="1" ref="Q473" ca="1">SUMPRODUCT(J473:O473,TRANSPOSE(ES$20:ES$25))+$AD$20-$ES$27</f>
        <v>6.3164914958256979</v>
      </c>
      <c r="R473" s="10">
        <f ca="1">I473-Results!$E$5*H473</f>
        <v>4.6482937951580219</v>
      </c>
      <c r="S473" s="10" cm="1">
        <f t="array" aca="1" ref="S473" ca="1">SUMPRODUCT(J473:O473,TRANSPOSE(AR$28:AR$33))+$AD$20-$AC$26</f>
        <v>3.7901056811623519</v>
      </c>
      <c r="T473" s="10">
        <f ca="1">SUMPRODUCT(J473:O473,Results!K$9:P$9)</f>
        <v>4.9001322189693823</v>
      </c>
      <c r="U473" s="10">
        <f ca="1">SUMPRODUCT(J473:O473,Results!K$9:P$9)+$AD$20-$AC$31</f>
        <v>4.9707275301217209</v>
      </c>
      <c r="V473" s="10">
        <f t="shared" ca="1" si="50"/>
        <v>-15.894292691263118</v>
      </c>
      <c r="W473" s="10">
        <f t="shared" ca="1" si="51"/>
        <v>-19.491061137504598</v>
      </c>
      <c r="X473" s="10">
        <f t="shared" ca="1" si="52"/>
        <v>-17.822863436836922</v>
      </c>
      <c r="Y473" s="10">
        <f t="shared" ca="1" si="53"/>
        <v>-16.964675322841252</v>
      </c>
      <c r="Z473" s="10">
        <f t="shared" ca="1" si="54"/>
        <v>13.517620609615644</v>
      </c>
      <c r="AA473" s="10">
        <f t="shared" ca="1" si="55"/>
        <v>-18.145297171800621</v>
      </c>
    </row>
    <row r="474" spans="1:27">
      <c r="A474" s="6">
        <f ca="1">LN((RAND()^(-Results!$E$4))-1)</f>
        <v>1.9836874023521975</v>
      </c>
      <c r="B474" s="6">
        <f ca="1">LN((RAND()^(-Results!$E$4))-1)</f>
        <v>-6.1558403886861299</v>
      </c>
      <c r="C474" s="6">
        <f ca="1">LN((RAND()^(-Results!$E$4))-1)</f>
        <v>1.0650477479117515</v>
      </c>
      <c r="D474" s="6">
        <f ca="1">LN((RAND()^(-Results!$E$4))-1)</f>
        <v>-1.7878817184374853</v>
      </c>
      <c r="E474" s="6">
        <f ca="1">LN((RAND()^(-Results!$E$4))-1)</f>
        <v>3.2005594614078103</v>
      </c>
      <c r="F474" s="6">
        <f ca="1">LN((RAND()^(-Results!$E$4))-1)</f>
        <v>1.031420541180563</v>
      </c>
      <c r="G474" s="6">
        <f ca="1">LN((RAND()^(-Results!$E$4))-1)</f>
        <v>-0.84609146827113713</v>
      </c>
      <c r="H474" s="6">
        <f t="shared" ca="1" si="31"/>
        <v>-3.3231240052866911</v>
      </c>
      <c r="I474" s="10">
        <f ca="1">SUMPRODUCT(J474:O474,Results!B$12:G$12)+Results!$E$5*H474</f>
        <v>-40.968386226592628</v>
      </c>
      <c r="J474" s="10">
        <f ca="1">SUMPRODUCT($A474:$F474,Results!$B$15:$G$15)</f>
        <v>7.6102808061084977</v>
      </c>
      <c r="K474" s="10">
        <f ca="1">SUMPRODUCT($A474:$F474,Results!$B$16:$G$16)</f>
        <v>3.8538514739664067</v>
      </c>
      <c r="L474" s="10">
        <f ca="1">SUMPRODUCT($A474:$F474,Results!$B$17:$G$17)</f>
        <v>4.1236173499326583</v>
      </c>
      <c r="M474" s="10">
        <f ca="1">SUMPRODUCT($A474:$F474,Results!$B$18:$G$18)</f>
        <v>11.336476132000687</v>
      </c>
      <c r="N474" s="10">
        <f ca="1">SUMPRODUCT($A474:$F474,Results!$B$19:$G$19)</f>
        <v>10.471717798651051</v>
      </c>
      <c r="O474" s="10">
        <f ca="1">SUMPRODUCT($A474:$F474,Results!$B$20:$G$20)</f>
        <v>15.599207927477789</v>
      </c>
      <c r="P474" s="10" cm="1">
        <f t="array" aca="1" ref="P474" ca="1">SUMPRODUCT(J474:O474,TRANSPOSE(BL$20:BL$25))+$AD$20-$BL$27</f>
        <v>-8.5115886751102252</v>
      </c>
      <c r="Q474" s="10" cm="1">
        <f t="array" aca="1" ref="Q474" ca="1">SUMPRODUCT(J474:O474,TRANSPOSE(ES$20:ES$25))+$AD$20-$ES$27</f>
        <v>-16.854290672264106</v>
      </c>
      <c r="R474" s="10">
        <f ca="1">I474-Results!$E$5*H474</f>
        <v>-21.02964219487248</v>
      </c>
      <c r="S474" s="10" cm="1">
        <f t="array" aca="1" ref="S474" ca="1">SUMPRODUCT(J474:O474,TRANSPOSE(AR$28:AR$33))+$AD$20-$AC$26</f>
        <v>10.838113721928025</v>
      </c>
      <c r="T474" s="10">
        <f ca="1">SUMPRODUCT(J474:O474,Results!K$9:P$9)</f>
        <v>-21.195611314550476</v>
      </c>
      <c r="U474" s="10">
        <f ca="1">SUMPRODUCT(J474:O474,Results!K$9:P$9)+$AD$20-$AC$31</f>
        <v>-21.125016003398141</v>
      </c>
      <c r="V474" s="10">
        <f t="shared" ca="1" si="50"/>
        <v>-32.456797551482403</v>
      </c>
      <c r="W474" s="10">
        <f t="shared" ca="1" si="51"/>
        <v>-24.114095554328522</v>
      </c>
      <c r="X474" s="10">
        <f t="shared" ca="1" si="52"/>
        <v>-19.938744031720148</v>
      </c>
      <c r="Y474" s="10">
        <f t="shared" ca="1" si="53"/>
        <v>-51.806499948520653</v>
      </c>
      <c r="Z474" s="10">
        <f t="shared" ca="1" si="54"/>
        <v>-14.276195975298084</v>
      </c>
      <c r="AA474" s="10">
        <f t="shared" ca="1" si="55"/>
        <v>-19.843370223194487</v>
      </c>
    </row>
    <row r="475" spans="1:27">
      <c r="A475" s="6">
        <f ca="1">LN((RAND()^(-Results!$E$4))-1)</f>
        <v>2.399601986475119</v>
      </c>
      <c r="B475" s="6">
        <f ca="1">LN((RAND()^(-Results!$E$4))-1)</f>
        <v>0.86825870272905481</v>
      </c>
      <c r="C475" s="6">
        <f ca="1">LN((RAND()^(-Results!$E$4))-1)</f>
        <v>-2.3370005992534904E-2</v>
      </c>
      <c r="D475" s="6">
        <f ca="1">LN((RAND()^(-Results!$E$4))-1)</f>
        <v>3.4113902166235017</v>
      </c>
      <c r="E475" s="6">
        <f ca="1">LN((RAND()^(-Results!$E$4))-1)</f>
        <v>2.491929275423225</v>
      </c>
      <c r="F475" s="6">
        <f ca="1">LN((RAND()^(-Results!$E$4))-1)</f>
        <v>4.1075198980501906</v>
      </c>
      <c r="G475" s="6">
        <f ca="1">LN((RAND()^(-Results!$E$4))-1)</f>
        <v>-1.8662465738127458</v>
      </c>
      <c r="H475" s="6">
        <f t="shared" ca="1" si="31"/>
        <v>-4.3432791108282993</v>
      </c>
      <c r="I475" s="10">
        <f ca="1">SUMPRODUCT(J475:O475,Results!B$12:G$12)+Results!$E$5*H475</f>
        <v>-44.481088913668728</v>
      </c>
      <c r="J475" s="10">
        <f ca="1">SUMPRODUCT($A475:$F475,Results!$B$15:$G$15)</f>
        <v>12.159193403690434</v>
      </c>
      <c r="K475" s="10">
        <f ca="1">SUMPRODUCT($A475:$F475,Results!$B$16:$G$16)</f>
        <v>-8.3150807753144669</v>
      </c>
      <c r="L475" s="10">
        <f ca="1">SUMPRODUCT($A475:$F475,Results!$B$17:$G$17)</f>
        <v>0.51256851102934409</v>
      </c>
      <c r="M475" s="10">
        <f ca="1">SUMPRODUCT($A475:$F475,Results!$B$18:$G$18)</f>
        <v>-3.924106289347121</v>
      </c>
      <c r="N475" s="10">
        <f ca="1">SUMPRODUCT($A475:$F475,Results!$B$19:$G$19)</f>
        <v>-2.586487293095284</v>
      </c>
      <c r="O475" s="10">
        <f ca="1">SUMPRODUCT($A475:$F475,Results!$B$20:$G$20)</f>
        <v>-22.579601298404057</v>
      </c>
      <c r="P475" s="10" cm="1">
        <f t="array" aca="1" ref="P475" ca="1">SUMPRODUCT(J475:O475,TRANSPOSE(BL$20:BL$25))+$AD$20-$BL$27</f>
        <v>-17.250138896207481</v>
      </c>
      <c r="Q475" s="10" cm="1">
        <f t="array" aca="1" ref="Q475" ca="1">SUMPRODUCT(J475:O475,TRANSPOSE(ES$20:ES$25))+$AD$20-$ES$27</f>
        <v>-17.438327846737906</v>
      </c>
      <c r="R475" s="10">
        <f ca="1">I475-Results!$E$5*H475</f>
        <v>-18.42141424869893</v>
      </c>
      <c r="S475" s="10" cm="1">
        <f t="array" aca="1" ref="S475" ca="1">SUMPRODUCT(J475:O475,TRANSPOSE(AR$28:AR$33))+$AD$20-$AC$26</f>
        <v>-16.888020336979842</v>
      </c>
      <c r="T475" s="10">
        <f ca="1">SUMPRODUCT(J475:O475,Results!K$9:P$9)</f>
        <v>-16.96967030004296</v>
      </c>
      <c r="U475" s="10">
        <f ca="1">SUMPRODUCT(J475:O475,Results!K$9:P$9)+$AD$20-$AC$31</f>
        <v>-16.899074988890622</v>
      </c>
      <c r="V475" s="10">
        <f t="shared" ca="1" si="50"/>
        <v>-27.230950017461247</v>
      </c>
      <c r="W475" s="10">
        <f t="shared" ca="1" si="51"/>
        <v>-27.042761066930822</v>
      </c>
      <c r="X475" s="10">
        <f t="shared" ca="1" si="52"/>
        <v>-26.059674664969798</v>
      </c>
      <c r="Y475" s="10">
        <f t="shared" ca="1" si="53"/>
        <v>-27.593068576688886</v>
      </c>
      <c r="Z475" s="10">
        <f t="shared" ca="1" si="54"/>
        <v>-17.788898662374184</v>
      </c>
      <c r="AA475" s="10">
        <f t="shared" ca="1" si="55"/>
        <v>-27.582013924778106</v>
      </c>
    </row>
    <row r="476" spans="1:27">
      <c r="A476" s="6">
        <f ca="1">LN((RAND()^(-Results!$E$4))-1)</f>
        <v>0.83931270290932913</v>
      </c>
      <c r="B476" s="6">
        <f ca="1">LN((RAND()^(-Results!$E$4))-1)</f>
        <v>0.43299818041280519</v>
      </c>
      <c r="C476" s="6">
        <f ca="1">LN((RAND()^(-Results!$E$4))-1)</f>
        <v>4.6112464191986602</v>
      </c>
      <c r="D476" s="6">
        <f ca="1">LN((RAND()^(-Results!$E$4))-1)</f>
        <v>3.0704316444436057</v>
      </c>
      <c r="E476" s="6">
        <f ca="1">LN((RAND()^(-Results!$E$4))-1)</f>
        <v>3.5809609922636407</v>
      </c>
      <c r="F476" s="6">
        <f ca="1">LN((RAND()^(-Results!$E$4))-1)</f>
        <v>4.5952064172995915</v>
      </c>
      <c r="G476" s="6">
        <f ca="1">LN((RAND()^(-Results!$E$4))-1)</f>
        <v>8.5189812791969128</v>
      </c>
      <c r="H476" s="6">
        <f t="shared" ca="1" si="31"/>
        <v>6.0419487421813596</v>
      </c>
      <c r="I476" s="10">
        <f ca="1">SUMPRODUCT(J476:O476,Results!B$12:G$12)+Results!$E$5*H476</f>
        <v>-3.3240825481606393</v>
      </c>
      <c r="J476" s="10">
        <f ca="1">SUMPRODUCT($A476:$F476,Results!$B$15:$G$15)</f>
        <v>24.796133488669486</v>
      </c>
      <c r="K476" s="10">
        <f ca="1">SUMPRODUCT($A476:$F476,Results!$B$16:$G$16)</f>
        <v>-0.61283650354220409</v>
      </c>
      <c r="L476" s="10">
        <f ca="1">SUMPRODUCT($A476:$F476,Results!$B$17:$G$17)</f>
        <v>-6.7432406442241035</v>
      </c>
      <c r="M476" s="10">
        <f ca="1">SUMPRODUCT($A476:$F476,Results!$B$18:$G$18)</f>
        <v>-23.176353653114539</v>
      </c>
      <c r="N476" s="10">
        <f ca="1">SUMPRODUCT($A476:$F476,Results!$B$19:$G$19)</f>
        <v>-8.7190795046603888</v>
      </c>
      <c r="O476" s="10">
        <f ca="1">SUMPRODUCT($A476:$F476,Results!$B$20:$G$20)</f>
        <v>-23.926323953746735</v>
      </c>
      <c r="P476" s="10" cm="1">
        <f t="array" aca="1" ref="P476" ca="1">SUMPRODUCT(J476:O476,TRANSPOSE(BL$20:BL$25))+$AD$20-$BL$27</f>
        <v>-37.596071681783322</v>
      </c>
      <c r="Q476" s="10" cm="1">
        <f t="array" aca="1" ref="Q476" ca="1">SUMPRODUCT(J476:O476,TRANSPOSE(ES$20:ES$25))+$AD$20-$ES$27</f>
        <v>-39.297415356069266</v>
      </c>
      <c r="R476" s="10">
        <f ca="1">I476-Results!$E$5*H476</f>
        <v>-39.575775001248793</v>
      </c>
      <c r="S476" s="10" cm="1">
        <f t="array" aca="1" ref="S476" ca="1">SUMPRODUCT(J476:O476,TRANSPOSE(AR$28:AR$33))+$AD$20-$AC$26</f>
        <v>-39.450370162741329</v>
      </c>
      <c r="T476" s="10">
        <f ca="1">SUMPRODUCT(J476:O476,Results!K$9:P$9)</f>
        <v>-40.346974495062163</v>
      </c>
      <c r="U476" s="10">
        <f ca="1">SUMPRODUCT(J476:O476,Results!K$9:P$9)+$AD$20-$AC$31</f>
        <v>-40.276379183909825</v>
      </c>
      <c r="V476" s="10">
        <f t="shared" ca="1" si="50"/>
        <v>34.271989133622682</v>
      </c>
      <c r="W476" s="10">
        <f t="shared" ca="1" si="51"/>
        <v>35.973332807908626</v>
      </c>
      <c r="X476" s="10">
        <f t="shared" ca="1" si="52"/>
        <v>36.251692453088154</v>
      </c>
      <c r="Y476" s="10">
        <f t="shared" ca="1" si="53"/>
        <v>36.12628761458069</v>
      </c>
      <c r="Z476" s="10">
        <f t="shared" ca="1" si="54"/>
        <v>23.368107703133905</v>
      </c>
      <c r="AA476" s="10">
        <f t="shared" ca="1" si="55"/>
        <v>36.952296635749185</v>
      </c>
    </row>
    <row r="477" spans="1:27">
      <c r="A477" s="6">
        <f ca="1">LN((RAND()^(-Results!$E$4))-1)</f>
        <v>2.4631266492902189</v>
      </c>
      <c r="B477" s="6">
        <f ca="1">LN((RAND()^(-Results!$E$4))-1)</f>
        <v>5.9080547468149316</v>
      </c>
      <c r="C477" s="6">
        <f ca="1">LN((RAND()^(-Results!$E$4))-1)</f>
        <v>2.4039387599795798</v>
      </c>
      <c r="D477" s="6">
        <f ca="1">LN((RAND()^(-Results!$E$4))-1)</f>
        <v>5.9816684131160578</v>
      </c>
      <c r="E477" s="6">
        <f ca="1">LN((RAND()^(-Results!$E$4))-1)</f>
        <v>2.5752770385382573</v>
      </c>
      <c r="F477" s="6">
        <f ca="1">LN((RAND()^(-Results!$E$4))-1)</f>
        <v>8.1072273622201223</v>
      </c>
      <c r="G477" s="6">
        <f ca="1">LN((RAND()^(-Results!$E$4))-1)</f>
        <v>4.2905238332713491</v>
      </c>
      <c r="H477" s="6">
        <f t="shared" ca="1" si="31"/>
        <v>1.8134912962557954</v>
      </c>
      <c r="I477" s="10">
        <f ca="1">SUMPRODUCT(J477:O477,Results!B$12:G$12)+Results!$E$5*H477</f>
        <v>-35.821875720132773</v>
      </c>
      <c r="J477" s="10">
        <f ca="1">SUMPRODUCT($A477:$F477,Results!$B$15:$G$15)</f>
        <v>26.582124277038986</v>
      </c>
      <c r="K477" s="10">
        <f ca="1">SUMPRODUCT($A477:$F477,Results!$B$16:$G$16)</f>
        <v>-16.596201614511891</v>
      </c>
      <c r="L477" s="10">
        <f ca="1">SUMPRODUCT($A477:$F477,Results!$B$17:$G$17)</f>
        <v>-8.4963766464915835</v>
      </c>
      <c r="M477" s="10">
        <f ca="1">SUMPRODUCT($A477:$F477,Results!$B$18:$G$18)</f>
        <v>-31.350090162065442</v>
      </c>
      <c r="N477" s="10">
        <f ca="1">SUMPRODUCT($A477:$F477,Results!$B$19:$G$19)</f>
        <v>-12.966613740766736</v>
      </c>
      <c r="O477" s="10">
        <f ca="1">SUMPRODUCT($A477:$F477,Results!$B$20:$G$20)</f>
        <v>-53.071121537694928</v>
      </c>
      <c r="P477" s="10" cm="1">
        <f t="array" aca="1" ref="P477" ca="1">SUMPRODUCT(J477:O477,TRANSPOSE(BL$20:BL$25))+$AD$20-$BL$27</f>
        <v>-52.654509968437459</v>
      </c>
      <c r="Q477" s="10" cm="1">
        <f t="array" aca="1" ref="Q477" ca="1">SUMPRODUCT(J477:O477,TRANSPOSE(ES$20:ES$25))+$AD$20-$ES$27</f>
        <v>-49.201349162625192</v>
      </c>
      <c r="R477" s="10">
        <f ca="1">I477-Results!$E$5*H477</f>
        <v>-46.702823497667545</v>
      </c>
      <c r="S477" s="10" cm="1">
        <f t="array" aca="1" ref="S477" ca="1">SUMPRODUCT(J477:O477,TRANSPOSE(AR$28:AR$33))+$AD$20-$AC$26</f>
        <v>-61.719518785036335</v>
      </c>
      <c r="T477" s="10">
        <f ca="1">SUMPRODUCT(J477:O477,Results!K$9:P$9)</f>
        <v>-45.899352709940089</v>
      </c>
      <c r="U477" s="10">
        <f ca="1">SUMPRODUCT(J477:O477,Results!K$9:P$9)+$AD$20-$AC$31</f>
        <v>-45.828757398787758</v>
      </c>
      <c r="V477" s="10">
        <f t="shared" ca="1" si="50"/>
        <v>16.832634248304686</v>
      </c>
      <c r="W477" s="10">
        <f t="shared" ca="1" si="51"/>
        <v>13.379473442492419</v>
      </c>
      <c r="X477" s="10">
        <f t="shared" ca="1" si="52"/>
        <v>10.880947777534772</v>
      </c>
      <c r="Y477" s="10">
        <f t="shared" ca="1" si="53"/>
        <v>25.897643064903562</v>
      </c>
      <c r="Z477" s="10">
        <f t="shared" ca="1" si="54"/>
        <v>-9.129685468838229</v>
      </c>
      <c r="AA477" s="10">
        <f t="shared" ca="1" si="55"/>
        <v>10.006881678654985</v>
      </c>
    </row>
    <row r="478" spans="1:27">
      <c r="A478" s="6">
        <f ca="1">LN((RAND()^(-Results!$E$4))-1)</f>
        <v>7.008578952268113E-2</v>
      </c>
      <c r="B478" s="6">
        <f ca="1">LN((RAND()^(-Results!$E$4))-1)</f>
        <v>0.28830144094626664</v>
      </c>
      <c r="C478" s="6">
        <f ca="1">LN((RAND()^(-Results!$E$4))-1)</f>
        <v>10.937254760220949</v>
      </c>
      <c r="D478" s="6">
        <f ca="1">LN((RAND()^(-Results!$E$4))-1)</f>
        <v>6.6600105192117685</v>
      </c>
      <c r="E478" s="6">
        <f ca="1">LN((RAND()^(-Results!$E$4))-1)</f>
        <v>1.0516153555458014</v>
      </c>
      <c r="F478" s="6">
        <f ca="1">LN((RAND()^(-Results!$E$4))-1)</f>
        <v>4.2258954370169928</v>
      </c>
      <c r="G478" s="6">
        <f ca="1">LN((RAND()^(-Results!$E$4))-1)</f>
        <v>3.3764157436132289</v>
      </c>
      <c r="H478" s="6">
        <f t="shared" ca="1" si="31"/>
        <v>0.89938320659767523</v>
      </c>
      <c r="I478" s="10">
        <f ca="1">SUMPRODUCT(J478:O478,Results!B$12:G$12)+Results!$E$5*H478</f>
        <v>-50.812375220551381</v>
      </c>
      <c r="J478" s="10">
        <f ca="1">SUMPRODUCT($A478:$F478,Results!$B$15:$G$15)</f>
        <v>41.837019195217124</v>
      </c>
      <c r="K478" s="10">
        <f ca="1">SUMPRODUCT($A478:$F478,Results!$B$16:$G$16)</f>
        <v>9.3798818852185057</v>
      </c>
      <c r="L478" s="10">
        <f ca="1">SUMPRODUCT($A478:$F478,Results!$B$17:$G$17)</f>
        <v>-14.088234436426379</v>
      </c>
      <c r="M478" s="10">
        <f ca="1">SUMPRODUCT($A478:$F478,Results!$B$18:$G$18)</f>
        <v>-53.683294902551204</v>
      </c>
      <c r="N478" s="10">
        <f ca="1">SUMPRODUCT($A478:$F478,Results!$B$19:$G$19)</f>
        <v>-28.217239366789865</v>
      </c>
      <c r="O478" s="10">
        <f ca="1">SUMPRODUCT($A478:$F478,Results!$B$20:$G$20)</f>
        <v>-31.815642256673463</v>
      </c>
      <c r="P478" s="10" cm="1">
        <f t="array" aca="1" ref="P478" ca="1">SUMPRODUCT(J478:O478,TRANSPOSE(BL$20:BL$25))+$AD$20-$BL$27</f>
        <v>-55.007096327975312</v>
      </c>
      <c r="Q478" s="10" cm="1">
        <f t="array" aca="1" ref="Q478" ca="1">SUMPRODUCT(J478:O478,TRANSPOSE(ES$20:ES$25))+$AD$20-$ES$27</f>
        <v>-58.02799638575253</v>
      </c>
      <c r="R478" s="10">
        <f ca="1">I478-Results!$E$5*H478</f>
        <v>-56.208674460137431</v>
      </c>
      <c r="S478" s="10" cm="1">
        <f t="array" aca="1" ref="S478" ca="1">SUMPRODUCT(J478:O478,TRANSPOSE(AR$28:AR$33))+$AD$20-$AC$26</f>
        <v>-67.570919380167823</v>
      </c>
      <c r="T478" s="10">
        <f ca="1">SUMPRODUCT(J478:O478,Results!K$9:P$9)</f>
        <v>-58.609122377672811</v>
      </c>
      <c r="U478" s="10">
        <f ca="1">SUMPRODUCT(J478:O478,Results!K$9:P$9)+$AD$20-$AC$31</f>
        <v>-58.538527066520473</v>
      </c>
      <c r="V478" s="10">
        <f t="shared" ca="1" si="50"/>
        <v>4.1947211074239306</v>
      </c>
      <c r="W478" s="10">
        <f t="shared" ca="1" si="51"/>
        <v>7.2156211652011493</v>
      </c>
      <c r="X478" s="10">
        <f t="shared" ca="1" si="52"/>
        <v>5.3962992395860496</v>
      </c>
      <c r="Y478" s="10">
        <f t="shared" ca="1" si="53"/>
        <v>16.758544159616442</v>
      </c>
      <c r="Z478" s="10">
        <f t="shared" ca="1" si="54"/>
        <v>-24.120184969256837</v>
      </c>
      <c r="AA478" s="10">
        <f t="shared" ca="1" si="55"/>
        <v>7.7261518459690919</v>
      </c>
    </row>
    <row r="479" spans="1:27">
      <c r="A479" s="6">
        <f ca="1">LN((RAND()^(-Results!$E$4))-1)</f>
        <v>-1.7200592952063463</v>
      </c>
      <c r="B479" s="6">
        <f ca="1">LN((RAND()^(-Results!$E$4))-1)</f>
        <v>1.1057715680688776</v>
      </c>
      <c r="C479" s="6">
        <f ca="1">LN((RAND()^(-Results!$E$4))-1)</f>
        <v>-0.26163678779297361</v>
      </c>
      <c r="D479" s="6">
        <f ca="1">LN((RAND()^(-Results!$E$4))-1)</f>
        <v>0.94675548918363739</v>
      </c>
      <c r="E479" s="6">
        <f ca="1">LN((RAND()^(-Results!$E$4))-1)</f>
        <v>2.696324335364777</v>
      </c>
      <c r="F479" s="6">
        <f ca="1">LN((RAND()^(-Results!$E$4))-1)</f>
        <v>4.8553260412060881</v>
      </c>
      <c r="G479" s="6">
        <f ca="1">LN((RAND()^(-Results!$E$4))-1)</f>
        <v>-0.12822680109113654</v>
      </c>
      <c r="H479" s="6">
        <f t="shared" ca="1" si="31"/>
        <v>-2.6052593381066904</v>
      </c>
      <c r="I479" s="10">
        <f ca="1">SUMPRODUCT(J479:O479,Results!B$12:G$12)+Results!$E$5*H479</f>
        <v>-32.860389123316324</v>
      </c>
      <c r="J479" s="10">
        <f ca="1">SUMPRODUCT($A479:$F479,Results!$B$15:$G$15)</f>
        <v>16.869615979571726</v>
      </c>
      <c r="K479" s="10">
        <f ca="1">SUMPRODUCT($A479:$F479,Results!$B$16:$G$16)</f>
        <v>-2.0132003744378117</v>
      </c>
      <c r="L479" s="10">
        <f ca="1">SUMPRODUCT($A479:$F479,Results!$B$17:$G$17)</f>
        <v>-5.3606678121823368</v>
      </c>
      <c r="M479" s="10">
        <f ca="1">SUMPRODUCT($A479:$F479,Results!$B$18:$G$18)</f>
        <v>-5.1620484633402928</v>
      </c>
      <c r="N479" s="10">
        <f ca="1">SUMPRODUCT($A479:$F479,Results!$B$19:$G$19)</f>
        <v>-0.64470358774749226</v>
      </c>
      <c r="O479" s="10">
        <f ca="1">SUMPRODUCT($A479:$F479,Results!$B$20:$G$20)</f>
        <v>-20.076331053354011</v>
      </c>
      <c r="P479" s="10" cm="1">
        <f t="array" aca="1" ref="P479" ca="1">SUMPRODUCT(J479:O479,TRANSPOSE(BL$20:BL$25))+$AD$20-$BL$27</f>
        <v>-21.305397065683103</v>
      </c>
      <c r="Q479" s="10" cm="1">
        <f t="array" aca="1" ref="Q479" ca="1">SUMPRODUCT(J479:O479,TRANSPOSE(ES$20:ES$25))+$AD$20-$ES$27</f>
        <v>-18.96555736763122</v>
      </c>
      <c r="R479" s="10">
        <f ca="1">I479-Results!$E$5*H479</f>
        <v>-17.228833094676183</v>
      </c>
      <c r="S479" s="10" cm="1">
        <f t="array" aca="1" ref="S479" ca="1">SUMPRODUCT(J479:O479,TRANSPOSE(AR$28:AR$33))+$AD$20-$AC$26</f>
        <v>-24.784055792944493</v>
      </c>
      <c r="T479" s="10">
        <f ca="1">SUMPRODUCT(J479:O479,Results!K$9:P$9)</f>
        <v>-17.264269242572965</v>
      </c>
      <c r="U479" s="10">
        <f ca="1">SUMPRODUCT(J479:O479,Results!K$9:P$9)+$AD$20-$AC$31</f>
        <v>-17.19367393142063</v>
      </c>
      <c r="V479" s="10">
        <f t="shared" ca="1" si="50"/>
        <v>-11.554992057633221</v>
      </c>
      <c r="W479" s="10">
        <f t="shared" ca="1" si="51"/>
        <v>-13.894831755685104</v>
      </c>
      <c r="X479" s="10">
        <f t="shared" ca="1" si="52"/>
        <v>-15.631556028640141</v>
      </c>
      <c r="Y479" s="10">
        <f t="shared" ca="1" si="53"/>
        <v>-8.0763333303718312</v>
      </c>
      <c r="Z479" s="10">
        <f t="shared" ca="1" si="54"/>
        <v>-6.1681988720217795</v>
      </c>
      <c r="AA479" s="10">
        <f t="shared" ca="1" si="55"/>
        <v>-15.666715191895694</v>
      </c>
    </row>
    <row r="480" spans="1:27">
      <c r="A480" s="6">
        <f ca="1">LN((RAND()^(-Results!$E$4))-1)</f>
        <v>4.3221272180313406</v>
      </c>
      <c r="B480" s="6">
        <f ca="1">LN((RAND()^(-Results!$E$4))-1)</f>
        <v>9.5230739626686347</v>
      </c>
      <c r="C480" s="6">
        <f ca="1">LN((RAND()^(-Results!$E$4))-1)</f>
        <v>5.9806062182763302</v>
      </c>
      <c r="D480" s="6">
        <f ca="1">LN((RAND()^(-Results!$E$4))-1)</f>
        <v>1.0716894792445888</v>
      </c>
      <c r="E480" s="6">
        <f ca="1">LN((RAND()^(-Results!$E$4))-1)</f>
        <v>1.859105648290686</v>
      </c>
      <c r="F480" s="6">
        <f ca="1">LN((RAND()^(-Results!$E$4))-1)</f>
        <v>7.7481975001701731E-2</v>
      </c>
      <c r="G480" s="6">
        <f ca="1">LN((RAND()^(-Results!$E$4))-1)</f>
        <v>-1.3636810170766702</v>
      </c>
      <c r="H480" s="6">
        <f t="shared" ca="1" si="31"/>
        <v>-3.8407135540922237</v>
      </c>
      <c r="I480" s="10">
        <f ca="1">SUMPRODUCT(J480:O480,Results!B$12:G$12)+Results!$E$5*H480</f>
        <v>-61.776024050997279</v>
      </c>
      <c r="J480" s="10">
        <f ca="1">SUMPRODUCT($A480:$F480,Results!$B$15:$G$15)</f>
        <v>-5.5933630441642395</v>
      </c>
      <c r="K480" s="10">
        <f ca="1">SUMPRODUCT($A480:$F480,Results!$B$16:$G$16)</f>
        <v>-18.205505748937558</v>
      </c>
      <c r="L480" s="10">
        <f ca="1">SUMPRODUCT($A480:$F480,Results!$B$17:$G$17)</f>
        <v>-8.4521543163710966</v>
      </c>
      <c r="M480" s="10">
        <f ca="1">SUMPRODUCT($A480:$F480,Results!$B$18:$G$18)</f>
        <v>-43.845075243813099</v>
      </c>
      <c r="N480" s="10">
        <f ca="1">SUMPRODUCT($A480:$F480,Results!$B$19:$G$19)</f>
        <v>-10.070888328358484</v>
      </c>
      <c r="O480" s="10">
        <f ca="1">SUMPRODUCT($A480:$F480,Results!$B$20:$G$20)</f>
        <v>-27.956115033630635</v>
      </c>
      <c r="P480" s="10" cm="1">
        <f t="array" aca="1" ref="P480" ca="1">SUMPRODUCT(J480:O480,TRANSPOSE(BL$20:BL$25))+$AD$20-$BL$27</f>
        <v>-44.932070575550959</v>
      </c>
      <c r="Q480" s="10" cm="1">
        <f t="array" aca="1" ref="Q480" ca="1">SUMPRODUCT(J480:O480,TRANSPOSE(ES$20:ES$25))+$AD$20-$ES$27</f>
        <v>-41.441068256487583</v>
      </c>
      <c r="R480" s="10">
        <f ca="1">I480-Results!$E$5*H480</f>
        <v>-38.73174272644394</v>
      </c>
      <c r="S480" s="10" cm="1">
        <f t="array" aca="1" ref="S480" ca="1">SUMPRODUCT(J480:O480,TRANSPOSE(AR$28:AR$33))+$AD$20-$AC$26</f>
        <v>-46.468823316142625</v>
      </c>
      <c r="T480" s="10">
        <f ca="1">SUMPRODUCT(J480:O480,Results!K$9:P$9)</f>
        <v>-40.616073478313822</v>
      </c>
      <c r="U480" s="10">
        <f ca="1">SUMPRODUCT(J480:O480,Results!K$9:P$9)+$AD$20-$AC$31</f>
        <v>-40.545478167161491</v>
      </c>
      <c r="V480" s="10">
        <f t="shared" ca="1" si="50"/>
        <v>-16.84395347544632</v>
      </c>
      <c r="W480" s="10">
        <f t="shared" ca="1" si="51"/>
        <v>-20.334955794509696</v>
      </c>
      <c r="X480" s="10">
        <f t="shared" ca="1" si="52"/>
        <v>-23.044281324553339</v>
      </c>
      <c r="Y480" s="10">
        <f t="shared" ca="1" si="53"/>
        <v>-15.307200734854653</v>
      </c>
      <c r="Z480" s="10">
        <f t="shared" ca="1" si="54"/>
        <v>-35.083833799702731</v>
      </c>
      <c r="AA480" s="10">
        <f t="shared" ca="1" si="55"/>
        <v>-21.230545883835788</v>
      </c>
    </row>
    <row r="481" spans="1:27">
      <c r="A481" s="6">
        <f ca="1">LN((RAND()^(-Results!$E$4))-1)</f>
        <v>0.16318980422578114</v>
      </c>
      <c r="B481" s="6">
        <f ca="1">LN((RAND()^(-Results!$E$4))-1)</f>
        <v>5.3311457486957767</v>
      </c>
      <c r="C481" s="6">
        <f ca="1">LN((RAND()^(-Results!$E$4))-1)</f>
        <v>2.0689149925724815</v>
      </c>
      <c r="D481" s="6">
        <f ca="1">LN((RAND()^(-Results!$E$4))-1)</f>
        <v>1.8959929373616731</v>
      </c>
      <c r="E481" s="6">
        <f ca="1">LN((RAND()^(-Results!$E$4))-1)</f>
        <v>-0.30920031062975523</v>
      </c>
      <c r="F481" s="6">
        <f ca="1">LN((RAND()^(-Results!$E$4))-1)</f>
        <v>4.7114938019683885</v>
      </c>
      <c r="G481" s="6">
        <f ca="1">LN((RAND()^(-Results!$E$4))-1)</f>
        <v>2.7288704246954669</v>
      </c>
      <c r="H481" s="6">
        <f t="shared" ca="1" si="31"/>
        <v>0.25183788767991322</v>
      </c>
      <c r="I481" s="10">
        <f ca="1">SUMPRODUCT(J481:O481,Results!B$12:G$12)+Results!$E$5*H481</f>
        <v>-32.708954767976728</v>
      </c>
      <c r="J481" s="10">
        <f ca="1">SUMPRODUCT($A481:$F481,Results!$B$15:$G$15)</f>
        <v>15.022459762853355</v>
      </c>
      <c r="K481" s="10">
        <f ca="1">SUMPRODUCT($A481:$F481,Results!$B$16:$G$16)</f>
        <v>-10.71806502679636</v>
      </c>
      <c r="L481" s="10">
        <f ca="1">SUMPRODUCT($A481:$F481,Results!$B$17:$G$17)</f>
        <v>-9.8954996907625024</v>
      </c>
      <c r="M481" s="10">
        <f ca="1">SUMPRODUCT($A481:$F481,Results!$B$18:$G$18)</f>
        <v>-28.187052906252831</v>
      </c>
      <c r="N481" s="10">
        <f ca="1">SUMPRODUCT($A481:$F481,Results!$B$19:$G$19)</f>
        <v>-8.4076509437826115</v>
      </c>
      <c r="O481" s="10">
        <f ca="1">SUMPRODUCT($A481:$F481,Results!$B$20:$G$20)</f>
        <v>-31.192027023774845</v>
      </c>
      <c r="P481" s="10" cm="1">
        <f t="array" aca="1" ref="P481" ca="1">SUMPRODUCT(J481:O481,TRANSPOSE(BL$20:BL$25))+$AD$20-$BL$27</f>
        <v>-43.157322631309917</v>
      </c>
      <c r="Q481" s="10" cm="1">
        <f t="array" aca="1" ref="Q481" ca="1">SUMPRODUCT(J481:O481,TRANSPOSE(ES$20:ES$25))+$AD$20-$ES$27</f>
        <v>-39.419631345190055</v>
      </c>
      <c r="R481" s="10">
        <f ca="1">I481-Results!$E$5*H481</f>
        <v>-34.219982094056206</v>
      </c>
      <c r="S481" s="10" cm="1">
        <f t="array" aca="1" ref="S481" ca="1">SUMPRODUCT(J481:O481,TRANSPOSE(AR$28:AR$33))+$AD$20-$AC$26</f>
        <v>-48.387616630751857</v>
      </c>
      <c r="T481" s="10">
        <f ca="1">SUMPRODUCT(J481:O481,Results!K$9:P$9)</f>
        <v>-35.009439979932189</v>
      </c>
      <c r="U481" s="10">
        <f ca="1">SUMPRODUCT(J481:O481,Results!K$9:P$9)+$AD$20-$AC$31</f>
        <v>-34.938844668779851</v>
      </c>
      <c r="V481" s="10">
        <f t="shared" ca="1" si="50"/>
        <v>10.448367863333189</v>
      </c>
      <c r="W481" s="10">
        <f t="shared" ca="1" si="51"/>
        <v>6.7106765772133272</v>
      </c>
      <c r="X481" s="10">
        <f t="shared" ca="1" si="52"/>
        <v>1.5110273260794784</v>
      </c>
      <c r="Y481" s="10">
        <f t="shared" ca="1" si="53"/>
        <v>15.67866186277513</v>
      </c>
      <c r="Z481" s="10">
        <f t="shared" ca="1" si="54"/>
        <v>-6.0167645166821835</v>
      </c>
      <c r="AA481" s="10">
        <f t="shared" ca="1" si="55"/>
        <v>2.2298899008031228</v>
      </c>
    </row>
    <row r="482" spans="1:27">
      <c r="A482" s="6">
        <f ca="1">LN((RAND()^(-Results!$E$4))-1)</f>
        <v>0.7409129131508031</v>
      </c>
      <c r="B482" s="6">
        <f ca="1">LN((RAND()^(-Results!$E$4))-1)</f>
        <v>6.1943109159967467</v>
      </c>
      <c r="C482" s="6">
        <f ca="1">LN((RAND()^(-Results!$E$4))-1)</f>
        <v>2.5145499881956987</v>
      </c>
      <c r="D482" s="6">
        <f ca="1">LN((RAND()^(-Results!$E$4))-1)</f>
        <v>4.0277121519522829</v>
      </c>
      <c r="E482" s="6">
        <f ca="1">LN((RAND()^(-Results!$E$4))-1)</f>
        <v>3.0159177522372738</v>
      </c>
      <c r="F482" s="6">
        <f ca="1">LN((RAND()^(-Results!$E$4))-1)</f>
        <v>2.754968315600026</v>
      </c>
      <c r="G482" s="6">
        <f ca="1">LN((RAND()^(-Results!$E$4))-1)</f>
        <v>2.0370816308296162</v>
      </c>
      <c r="H482" s="6">
        <f t="shared" ca="1" si="31"/>
        <v>-0.43995090618593746</v>
      </c>
      <c r="I482" s="10">
        <f ca="1">SUMPRODUCT(J482:O482,Results!B$12:G$12)+Results!$E$5*H482</f>
        <v>-17.074662678962902</v>
      </c>
      <c r="J482" s="10">
        <f ca="1">SUMPRODUCT($A482:$F482,Results!$B$15:$G$15)</f>
        <v>8.5709605795214472</v>
      </c>
      <c r="K482" s="10">
        <f ca="1">SUMPRODUCT($A482:$F482,Results!$B$16:$G$16)</f>
        <v>-8.1775539956982346</v>
      </c>
      <c r="L482" s="10">
        <f ca="1">SUMPRODUCT($A482:$F482,Results!$B$17:$G$17)</f>
        <v>-5.9995357831350944</v>
      </c>
      <c r="M482" s="10">
        <f ca="1">SUMPRODUCT($A482:$F482,Results!$B$18:$G$18)</f>
        <v>-23.958918841101465</v>
      </c>
      <c r="N482" s="10">
        <f ca="1">SUMPRODUCT($A482:$F482,Results!$B$19:$G$19)</f>
        <v>-12.21990213953133</v>
      </c>
      <c r="O482" s="10">
        <f ca="1">SUMPRODUCT($A482:$F482,Results!$B$20:$G$20)</f>
        <v>-34.919105946185745</v>
      </c>
      <c r="P482" s="10" cm="1">
        <f t="array" aca="1" ref="P482" ca="1">SUMPRODUCT(J482:O482,TRANSPOSE(BL$20:BL$25))+$AD$20-$BL$27</f>
        <v>-21.620602215038822</v>
      </c>
      <c r="Q482" s="10" cm="1">
        <f t="array" aca="1" ref="Q482" ca="1">SUMPRODUCT(J482:O482,TRANSPOSE(ES$20:ES$25))+$AD$20-$ES$27</f>
        <v>-15.981052049107177</v>
      </c>
      <c r="R482" s="10">
        <f ca="1">I482-Results!$E$5*H482</f>
        <v>-14.434957241847277</v>
      </c>
      <c r="S482" s="10" cm="1">
        <f t="array" aca="1" ref="S482" ca="1">SUMPRODUCT(J482:O482,TRANSPOSE(AR$28:AR$33))+$AD$20-$AC$26</f>
        <v>-35.014771908695742</v>
      </c>
      <c r="T482" s="10">
        <f ca="1">SUMPRODUCT(J482:O482,Results!K$9:P$9)</f>
        <v>-14.358978933405126</v>
      </c>
      <c r="U482" s="10">
        <f ca="1">SUMPRODUCT(J482:O482,Results!K$9:P$9)+$AD$20-$AC$31</f>
        <v>-14.288383622252791</v>
      </c>
      <c r="V482" s="10">
        <f t="shared" ca="1" si="50"/>
        <v>4.5459395360759203</v>
      </c>
      <c r="W482" s="10">
        <f t="shared" ca="1" si="51"/>
        <v>-1.0936106298557249</v>
      </c>
      <c r="X482" s="10">
        <f t="shared" ca="1" si="52"/>
        <v>-2.6397054371156248</v>
      </c>
      <c r="Y482" s="10">
        <f t="shared" ca="1" si="53"/>
        <v>17.94010922973284</v>
      </c>
      <c r="Z482" s="10">
        <f t="shared" ca="1" si="54"/>
        <v>9.6175275723316425</v>
      </c>
      <c r="AA482" s="10">
        <f t="shared" ca="1" si="55"/>
        <v>-2.7862790567101108</v>
      </c>
    </row>
    <row r="483" spans="1:27">
      <c r="A483" s="6">
        <f ca="1">LN((RAND()^(-Results!$E$4))-1)</f>
        <v>1.220135545985658</v>
      </c>
      <c r="B483" s="6">
        <f ca="1">LN((RAND()^(-Results!$E$4))-1)</f>
        <v>2.3734174610054901</v>
      </c>
      <c r="C483" s="6">
        <f ca="1">LN((RAND()^(-Results!$E$4))-1)</f>
        <v>-3.6021520924682187</v>
      </c>
      <c r="D483" s="6">
        <f ca="1">LN((RAND()^(-Results!$E$4))-1)</f>
        <v>3.4420967126627584</v>
      </c>
      <c r="E483" s="6">
        <f ca="1">LN((RAND()^(-Results!$E$4))-1)</f>
        <v>-3.2991335637332604</v>
      </c>
      <c r="F483" s="6">
        <f ca="1">LN((RAND()^(-Results!$E$4))-1)</f>
        <v>-0.92799510753195669</v>
      </c>
      <c r="G483" s="6">
        <f ca="1">LN((RAND()^(-Results!$E$4))-1)</f>
        <v>7.1945632571054671E-2</v>
      </c>
      <c r="H483" s="6">
        <f t="shared" ca="1" si="31"/>
        <v>-2.4050869044444991</v>
      </c>
      <c r="I483" s="10">
        <f ca="1">SUMPRODUCT(J483:O483,Results!B$12:G$12)+Results!$E$5*H483</f>
        <v>14.163382128616291</v>
      </c>
      <c r="J483" s="10">
        <f ca="1">SUMPRODUCT($A483:$F483,Results!$B$15:$G$15)</f>
        <v>-10.017945009212289</v>
      </c>
      <c r="K483" s="10">
        <f ca="1">SUMPRODUCT($A483:$F483,Results!$B$16:$G$16)</f>
        <v>-6.593060015558577</v>
      </c>
      <c r="L483" s="10">
        <f ca="1">SUMPRODUCT($A483:$F483,Results!$B$17:$G$17)</f>
        <v>5.4905197162579773</v>
      </c>
      <c r="M483" s="10">
        <f ca="1">SUMPRODUCT($A483:$F483,Results!$B$18:$G$18)</f>
        <v>8.4532953567707505</v>
      </c>
      <c r="N483" s="10">
        <f ca="1">SUMPRODUCT($A483:$F483,Results!$B$19:$G$19)</f>
        <v>-5.3975042731834595</v>
      </c>
      <c r="O483" s="10">
        <f ca="1">SUMPRODUCT($A483:$F483,Results!$B$20:$G$20)</f>
        <v>-9.1992995304357894</v>
      </c>
      <c r="P483" s="10" cm="1">
        <f t="array" aca="1" ref="P483" ca="1">SUMPRODUCT(J483:O483,TRANSPOSE(BL$20:BL$25))+$AD$20-$BL$27</f>
        <v>22.027230262426855</v>
      </c>
      <c r="Q483" s="10" cm="1">
        <f t="array" aca="1" ref="Q483" ca="1">SUMPRODUCT(J483:O483,TRANSPOSE(ES$20:ES$25))+$AD$20-$ES$27</f>
        <v>26.498547883322743</v>
      </c>
      <c r="R483" s="10">
        <f ca="1">I483-Results!$E$5*H483</f>
        <v>28.593903555283287</v>
      </c>
      <c r="S483" s="10" cm="1">
        <f t="array" aca="1" ref="S483" ca="1">SUMPRODUCT(J483:O483,TRANSPOSE(AR$28:AR$33))+$AD$20-$AC$26</f>
        <v>14.57973403310114</v>
      </c>
      <c r="T483" s="10">
        <f ca="1">SUMPRODUCT(J483:O483,Results!K$9:P$9)</f>
        <v>31.15412780895565</v>
      </c>
      <c r="U483" s="10">
        <f ca="1">SUMPRODUCT(J483:O483,Results!K$9:P$9)+$AD$20-$AC$31</f>
        <v>31.224723120107988</v>
      </c>
      <c r="V483" s="10">
        <f t="shared" ca="1" si="50"/>
        <v>-7.8638481338105635</v>
      </c>
      <c r="W483" s="10">
        <f t="shared" ca="1" si="51"/>
        <v>-12.335165754706452</v>
      </c>
      <c r="X483" s="10">
        <f t="shared" ca="1" si="52"/>
        <v>-14.430521426666996</v>
      </c>
      <c r="Y483" s="10">
        <f t="shared" ca="1" si="53"/>
        <v>-0.41635190448484849</v>
      </c>
      <c r="Z483" s="10">
        <f t="shared" ca="1" si="54"/>
        <v>40.855572379910839</v>
      </c>
      <c r="AA483" s="10">
        <f t="shared" ca="1" si="55"/>
        <v>-17.061340991491697</v>
      </c>
    </row>
    <row r="484" spans="1:27">
      <c r="A484" s="6">
        <f ca="1">LN((RAND()^(-Results!$E$4))-1)</f>
        <v>1.0527537582102742</v>
      </c>
      <c r="B484" s="6">
        <f ca="1">LN((RAND()^(-Results!$E$4))-1)</f>
        <v>-0.33047137489259021</v>
      </c>
      <c r="C484" s="6">
        <f ca="1">LN((RAND()^(-Results!$E$4))-1)</f>
        <v>-1.1261202434623725</v>
      </c>
      <c r="D484" s="6">
        <f ca="1">LN((RAND()^(-Results!$E$4))-1)</f>
        <v>3.4917028209352079</v>
      </c>
      <c r="E484" s="6">
        <f ca="1">LN((RAND()^(-Results!$E$4))-1)</f>
        <v>2.5221766389304494</v>
      </c>
      <c r="F484" s="6">
        <f ca="1">LN((RAND()^(-Results!$E$4))-1)</f>
        <v>12.568152859519328</v>
      </c>
      <c r="G484" s="6">
        <f ca="1">LN((RAND()^(-Results!$E$4))-1)</f>
        <v>4.1420806000074499</v>
      </c>
      <c r="H484" s="6">
        <f t="shared" ca="1" si="31"/>
        <v>1.6650480629918962</v>
      </c>
      <c r="I484" s="10">
        <f ca="1">SUMPRODUCT(J484:O484,Results!B$12:G$12)+Results!$E$5*H484</f>
        <v>-51.59566819701169</v>
      </c>
      <c r="J484" s="10">
        <f ca="1">SUMPRODUCT($A484:$F484,Results!$B$15:$G$15)</f>
        <v>41.899972673632668</v>
      </c>
      <c r="K484" s="10">
        <f ca="1">SUMPRODUCT($A484:$F484,Results!$B$16:$G$16)</f>
        <v>-13.963613052746464</v>
      </c>
      <c r="L484" s="10">
        <f ca="1">SUMPRODUCT($A484:$F484,Results!$B$17:$G$17)</f>
        <v>-7.0496769837449316</v>
      </c>
      <c r="M484" s="10">
        <f ca="1">SUMPRODUCT($A484:$F484,Results!$B$18:$G$18)</f>
        <v>-9.8254987985331255</v>
      </c>
      <c r="N484" s="10">
        <f ca="1">SUMPRODUCT($A484:$F484,Results!$B$19:$G$19)</f>
        <v>1.0335773170204616</v>
      </c>
      <c r="O484" s="10">
        <f ca="1">SUMPRODUCT($A484:$F484,Results!$B$20:$G$20)</f>
        <v>-43.009895563982823</v>
      </c>
      <c r="P484" s="10" cm="1">
        <f t="array" aca="1" ref="P484" ca="1">SUMPRODUCT(J484:O484,TRANSPOSE(BL$20:BL$25))+$AD$20-$BL$27</f>
        <v>-61.968272293938561</v>
      </c>
      <c r="Q484" s="10" cm="1">
        <f t="array" aca="1" ref="Q484" ca="1">SUMPRODUCT(J484:O484,TRANSPOSE(ES$20:ES$25))+$AD$20-$ES$27</f>
        <v>-63.700783059589767</v>
      </c>
      <c r="R484" s="10">
        <f ca="1">I484-Results!$E$5*H484</f>
        <v>-61.585956574963063</v>
      </c>
      <c r="S484" s="10" cm="1">
        <f t="array" aca="1" ref="S484" ca="1">SUMPRODUCT(J484:O484,TRANSPOSE(AR$28:AR$33))+$AD$20-$AC$26</f>
        <v>-56.648406441468758</v>
      </c>
      <c r="T484" s="10">
        <f ca="1">SUMPRODUCT(J484:O484,Results!K$9:P$9)</f>
        <v>-60.231167043876582</v>
      </c>
      <c r="U484" s="10">
        <f ca="1">SUMPRODUCT(J484:O484,Results!K$9:P$9)+$AD$20-$AC$31</f>
        <v>-60.16057173272425</v>
      </c>
      <c r="V484" s="10">
        <f t="shared" ca="1" si="50"/>
        <v>10.372604096926871</v>
      </c>
      <c r="W484" s="10">
        <f t="shared" ca="1" si="51"/>
        <v>12.105114862578077</v>
      </c>
      <c r="X484" s="10">
        <f t="shared" ca="1" si="52"/>
        <v>9.9902883779513729</v>
      </c>
      <c r="Y484" s="10">
        <f t="shared" ca="1" si="53"/>
        <v>5.0527382444570677</v>
      </c>
      <c r="Z484" s="10">
        <f t="shared" ca="1" si="54"/>
        <v>-24.903477945717146</v>
      </c>
      <c r="AA484" s="10">
        <f t="shared" ca="1" si="55"/>
        <v>8.5649035357125598</v>
      </c>
    </row>
    <row r="485" spans="1:27">
      <c r="A485" s="6">
        <f ca="1">LN((RAND()^(-Results!$E$4))-1)</f>
        <v>2.4583368592864536</v>
      </c>
      <c r="B485" s="6">
        <f ca="1">LN((RAND()^(-Results!$E$4))-1)</f>
        <v>-0.63556029010473447</v>
      </c>
      <c r="C485" s="6">
        <f ca="1">LN((RAND()^(-Results!$E$4))-1)</f>
        <v>2.9224384007115103</v>
      </c>
      <c r="D485" s="6">
        <f ca="1">LN((RAND()^(-Results!$E$4))-1)</f>
        <v>2.6524042878538014</v>
      </c>
      <c r="E485" s="6">
        <f ca="1">LN((RAND()^(-Results!$E$4))-1)</f>
        <v>6.4173359330214419</v>
      </c>
      <c r="F485" s="6">
        <f ca="1">LN((RAND()^(-Results!$E$4))-1)</f>
        <v>2.8429785193669352</v>
      </c>
      <c r="G485" s="6">
        <f ca="1">LN((RAND()^(-Results!$E$4))-1)</f>
        <v>10.124806051119752</v>
      </c>
      <c r="H485" s="6">
        <f t="shared" ca="1" si="31"/>
        <v>7.6477735141041983</v>
      </c>
      <c r="I485" s="10">
        <f ca="1">SUMPRODUCT(J485:O485,Results!B$12:G$12)+Results!$E$5*H485</f>
        <v>22.286388332871681</v>
      </c>
      <c r="J485" s="10">
        <f ca="1">SUMPRODUCT($A485:$F485,Results!$B$15:$G$15)</f>
        <v>13.323173799914553</v>
      </c>
      <c r="K485" s="10">
        <f ca="1">SUMPRODUCT($A485:$F485,Results!$B$16:$G$16)</f>
        <v>-1.7716656287918295</v>
      </c>
      <c r="L485" s="10">
        <f ca="1">SUMPRODUCT($A485:$F485,Results!$B$17:$G$17)</f>
        <v>0.39261602880080426</v>
      </c>
      <c r="M485" s="10">
        <f ca="1">SUMPRODUCT($A485:$F485,Results!$B$18:$G$18)</f>
        <v>-6.4740953977243523</v>
      </c>
      <c r="N485" s="10">
        <f ca="1">SUMPRODUCT($A485:$F485,Results!$B$19:$G$19)</f>
        <v>-1.895298195017328</v>
      </c>
      <c r="O485" s="10">
        <f ca="1">SUMPRODUCT($A485:$F485,Results!$B$20:$G$20)</f>
        <v>-16.091937034894411</v>
      </c>
      <c r="P485" s="10" cm="1">
        <f t="array" aca="1" ref="P485" ca="1">SUMPRODUCT(J485:O485,TRANSPOSE(BL$20:BL$25))+$AD$20-$BL$27</f>
        <v>-16.503361025842899</v>
      </c>
      <c r="Q485" s="10" cm="1">
        <f t="array" aca="1" ref="Q485" ca="1">SUMPRODUCT(J485:O485,TRANSPOSE(ES$20:ES$25))+$AD$20-$ES$27</f>
        <v>-19.112274928566976</v>
      </c>
      <c r="R485" s="10">
        <f ca="1">I485-Results!$E$5*H485</f>
        <v>-23.600252751753509</v>
      </c>
      <c r="S485" s="10" cm="1">
        <f t="array" aca="1" ref="S485" ca="1">SUMPRODUCT(J485:O485,TRANSPOSE(AR$28:AR$33))+$AD$20-$AC$26</f>
        <v>-14.216639831018263</v>
      </c>
      <c r="T485" s="10">
        <f ca="1">SUMPRODUCT(J485:O485,Results!K$9:P$9)</f>
        <v>-23.222622805287809</v>
      </c>
      <c r="U485" s="10">
        <f ca="1">SUMPRODUCT(J485:O485,Results!K$9:P$9)+$AD$20-$AC$31</f>
        <v>-23.152027494135471</v>
      </c>
      <c r="V485" s="10">
        <f t="shared" ca="1" si="50"/>
        <v>38.78974935871458</v>
      </c>
      <c r="W485" s="10">
        <f t="shared" ca="1" si="51"/>
        <v>41.398663261438656</v>
      </c>
      <c r="X485" s="10">
        <f t="shared" ca="1" si="52"/>
        <v>45.88664108462519</v>
      </c>
      <c r="Y485" s="10">
        <f t="shared" ca="1" si="53"/>
        <v>36.503028163889944</v>
      </c>
      <c r="Z485" s="10">
        <f t="shared" ca="1" si="54"/>
        <v>48.978578584166229</v>
      </c>
      <c r="AA485" s="10">
        <f t="shared" ca="1" si="55"/>
        <v>45.438415827007148</v>
      </c>
    </row>
    <row r="486" spans="1:27">
      <c r="A486" s="6">
        <f ca="1">LN((RAND()^(-Results!$E$4))-1)</f>
        <v>0.11711977903894283</v>
      </c>
      <c r="B486" s="6">
        <f ca="1">LN((RAND()^(-Results!$E$4))-1)</f>
        <v>2.5597450346375661</v>
      </c>
      <c r="C486" s="6">
        <f ca="1">LN((RAND()^(-Results!$E$4))-1)</f>
        <v>0.75508883419473349</v>
      </c>
      <c r="D486" s="6">
        <f ca="1">LN((RAND()^(-Results!$E$4))-1)</f>
        <v>0.32099210879008511</v>
      </c>
      <c r="E486" s="6">
        <f ca="1">LN((RAND()^(-Results!$E$4))-1)</f>
        <v>-1.1563401010165697</v>
      </c>
      <c r="F486" s="6">
        <f ca="1">LN((RAND()^(-Results!$E$4))-1)</f>
        <v>12.528641539351581</v>
      </c>
      <c r="G486" s="6">
        <f ca="1">LN((RAND()^(-Results!$E$4))-1)</f>
        <v>3.6835052327579607</v>
      </c>
      <c r="H486" s="6">
        <f t="shared" ca="1" si="31"/>
        <v>1.206472695742407</v>
      </c>
      <c r="I486" s="10">
        <f ca="1">SUMPRODUCT(J486:O486,Results!B$12:G$12)+Results!$E$5*H486</f>
        <v>-76.269988007535531</v>
      </c>
      <c r="J486" s="10">
        <f ca="1">SUMPRODUCT($A486:$F486,Results!$B$15:$G$15)</f>
        <v>40.919445265097579</v>
      </c>
      <c r="K486" s="10">
        <f ca="1">SUMPRODUCT($A486:$F486,Results!$B$16:$G$16)</f>
        <v>-17.99946176302231</v>
      </c>
      <c r="L486" s="10">
        <f ca="1">SUMPRODUCT($A486:$F486,Results!$B$17:$G$17)</f>
        <v>-15.450131504894191</v>
      </c>
      <c r="M486" s="10">
        <f ca="1">SUMPRODUCT($A486:$F486,Results!$B$18:$G$18)</f>
        <v>-30.025339426397601</v>
      </c>
      <c r="N486" s="10">
        <f ca="1">SUMPRODUCT($A486:$F486,Results!$B$19:$G$19)</f>
        <v>0.65885494345639284</v>
      </c>
      <c r="O486" s="10">
        <f ca="1">SUMPRODUCT($A486:$F486,Results!$B$20:$G$20)</f>
        <v>-41.042071233006077</v>
      </c>
      <c r="P486" s="10" cm="1">
        <f t="array" aca="1" ref="P486" ca="1">SUMPRODUCT(J486:O486,TRANSPOSE(BL$20:BL$25))+$AD$20-$BL$27</f>
        <v>-90.44427149985458</v>
      </c>
      <c r="Q486" s="10" cm="1">
        <f t="array" aca="1" ref="Q486" ca="1">SUMPRODUCT(J486:O486,TRANSPOSE(ES$20:ES$25))+$AD$20-$ES$27</f>
        <v>-91.335211470523276</v>
      </c>
      <c r="R486" s="10">
        <f ca="1">I486-Results!$E$5*H486</f>
        <v>-83.508824181989979</v>
      </c>
      <c r="S486" s="10" cm="1">
        <f t="array" aca="1" ref="S486" ca="1">SUMPRODUCT(J486:O486,TRANSPOSE(AR$28:AR$33))+$AD$20-$AC$26</f>
        <v>-81.08165117423377</v>
      </c>
      <c r="T486" s="10">
        <f ca="1">SUMPRODUCT(J486:O486,Results!K$9:P$9)</f>
        <v>-84.557463203704017</v>
      </c>
      <c r="U486" s="10">
        <f ca="1">SUMPRODUCT(J486:O486,Results!K$9:P$9)+$AD$20-$AC$31</f>
        <v>-84.486867892551686</v>
      </c>
      <c r="V486" s="10">
        <f t="shared" ca="1" si="50"/>
        <v>14.174283492319049</v>
      </c>
      <c r="W486" s="10">
        <f t="shared" ca="1" si="51"/>
        <v>15.065223462987746</v>
      </c>
      <c r="X486" s="10">
        <f t="shared" ca="1" si="52"/>
        <v>7.2388361744544483</v>
      </c>
      <c r="Y486" s="10">
        <f t="shared" ca="1" si="53"/>
        <v>4.8116631666982386</v>
      </c>
      <c r="Z486" s="10">
        <f t="shared" ca="1" si="54"/>
        <v>-49.577797756240983</v>
      </c>
      <c r="AA486" s="10">
        <f t="shared" ca="1" si="55"/>
        <v>8.2168798850161551</v>
      </c>
    </row>
    <row r="487" spans="1:27">
      <c r="A487" s="6">
        <f ca="1">LN((RAND()^(-Results!$E$4))-1)</f>
        <v>4.9470909349532706</v>
      </c>
      <c r="B487" s="6">
        <f ca="1">LN((RAND()^(-Results!$E$4))-1)</f>
        <v>3.1766100414947003</v>
      </c>
      <c r="C487" s="6">
        <f ca="1">LN((RAND()^(-Results!$E$4))-1)</f>
        <v>7.1360670729124296</v>
      </c>
      <c r="D487" s="6">
        <f ca="1">LN((RAND()^(-Results!$E$4))-1)</f>
        <v>6.1818424123888285</v>
      </c>
      <c r="E487" s="6">
        <f ca="1">LN((RAND()^(-Results!$E$4))-1)</f>
        <v>3.9521961782863997</v>
      </c>
      <c r="F487" s="6">
        <f ca="1">LN((RAND()^(-Results!$E$4))-1)</f>
        <v>1.759590603368407</v>
      </c>
      <c r="G487" s="6">
        <f ca="1">LN((RAND()^(-Results!$E$4))-1)</f>
        <v>-0.83849495982185951</v>
      </c>
      <c r="H487" s="6">
        <f t="shared" ca="1" si="31"/>
        <v>-3.3155274968374133</v>
      </c>
      <c r="I487" s="10">
        <f ca="1">SUMPRODUCT(J487:O487,Results!B$12:G$12)+Results!$E$5*H487</f>
        <v>-55.932197315799755</v>
      </c>
      <c r="J487" s="10">
        <f ca="1">SUMPRODUCT($A487:$F487,Results!$B$15:$G$15)</f>
        <v>14.257147740986051</v>
      </c>
      <c r="K487" s="10">
        <f ca="1">SUMPRODUCT($A487:$F487,Results!$B$16:$G$16)</f>
        <v>-6.3955689039583454</v>
      </c>
      <c r="L487" s="10">
        <f ca="1">SUMPRODUCT($A487:$F487,Results!$B$17:$G$17)</f>
        <v>-3.0887243204486543</v>
      </c>
      <c r="M487" s="10">
        <f ca="1">SUMPRODUCT($A487:$F487,Results!$B$18:$G$18)</f>
        <v>-34.367883459204926</v>
      </c>
      <c r="N487" s="10">
        <f ca="1">SUMPRODUCT($A487:$F487,Results!$B$19:$G$19)</f>
        <v>-17.273185807004815</v>
      </c>
      <c r="O487" s="10">
        <f ca="1">SUMPRODUCT($A487:$F487,Results!$B$20:$G$20)</f>
        <v>-30.573963548517824</v>
      </c>
      <c r="P487" s="10" cm="1">
        <f t="array" aca="1" ref="P487" ca="1">SUMPRODUCT(J487:O487,TRANSPOSE(BL$20:BL$25))+$AD$20-$BL$27</f>
        <v>-31.726904896767387</v>
      </c>
      <c r="Q487" s="10" cm="1">
        <f t="array" aca="1" ref="Q487" ca="1">SUMPRODUCT(J487:O487,TRANSPOSE(ES$20:ES$25))+$AD$20-$ES$27</f>
        <v>-33.37610870688404</v>
      </c>
      <c r="R487" s="10">
        <f ca="1">I487-Results!$E$5*H487</f>
        <v>-36.039032334775271</v>
      </c>
      <c r="S487" s="10" cm="1">
        <f t="array" aca="1" ref="S487" ca="1">SUMPRODUCT(J487:O487,TRANSPOSE(AR$28:AR$33))+$AD$20-$AC$26</f>
        <v>-37.029307335215272</v>
      </c>
      <c r="T487" s="10">
        <f ca="1">SUMPRODUCT(J487:O487,Results!K$9:P$9)</f>
        <v>-36.10620225053637</v>
      </c>
      <c r="U487" s="10">
        <f ca="1">SUMPRODUCT(J487:O487,Results!K$9:P$9)+$AD$20-$AC$31</f>
        <v>-36.035606939384039</v>
      </c>
      <c r="V487" s="10">
        <f t="shared" ca="1" si="50"/>
        <v>-24.205292419032368</v>
      </c>
      <c r="W487" s="10">
        <f t="shared" ca="1" si="51"/>
        <v>-22.556088608915715</v>
      </c>
      <c r="X487" s="10">
        <f t="shared" ca="1" si="52"/>
        <v>-19.893164981024483</v>
      </c>
      <c r="Y487" s="10">
        <f t="shared" ca="1" si="53"/>
        <v>-18.902889980584483</v>
      </c>
      <c r="Z487" s="10">
        <f t="shared" ca="1" si="54"/>
        <v>-29.24000706450521</v>
      </c>
      <c r="AA487" s="10">
        <f t="shared" ca="1" si="55"/>
        <v>-19.896590376415716</v>
      </c>
    </row>
    <row r="488" spans="1:27">
      <c r="A488" s="6">
        <f ca="1">LN((RAND()^(-Results!$E$4))-1)</f>
        <v>-3.3956300908449921E-2</v>
      </c>
      <c r="B488" s="6">
        <f ca="1">LN((RAND()^(-Results!$E$4))-1)</f>
        <v>0.95715212431543517</v>
      </c>
      <c r="C488" s="6">
        <f ca="1">LN((RAND()^(-Results!$E$4))-1)</f>
        <v>1.8192765457398099</v>
      </c>
      <c r="D488" s="6">
        <f ca="1">LN((RAND()^(-Results!$E$4))-1)</f>
        <v>2.2058496248244803</v>
      </c>
      <c r="E488" s="6">
        <f ca="1">LN((RAND()^(-Results!$E$4))-1)</f>
        <v>-0.16659278230625932</v>
      </c>
      <c r="F488" s="6">
        <f ca="1">LN((RAND()^(-Results!$E$4))-1)</f>
        <v>1.0807426725076226</v>
      </c>
      <c r="G488" s="6">
        <f ca="1">LN((RAND()^(-Results!$E$4))-1)</f>
        <v>10.704882728957815</v>
      </c>
      <c r="H488" s="6">
        <f t="shared" ca="1" si="31"/>
        <v>8.2278501919422613</v>
      </c>
      <c r="I488" s="10">
        <f ca="1">SUMPRODUCT(J488:O488,Results!B$12:G$12)+Results!$E$5*H488</f>
        <v>41.364882252484598</v>
      </c>
      <c r="J488" s="10">
        <f ca="1">SUMPRODUCT($A488:$F488,Results!$B$15:$G$15)</f>
        <v>8.4314828883095583</v>
      </c>
      <c r="K488" s="10">
        <f ca="1">SUMPRODUCT($A488:$F488,Results!$B$16:$G$16)</f>
        <v>0.63092519970472183</v>
      </c>
      <c r="L488" s="10">
        <f ca="1">SUMPRODUCT($A488:$F488,Results!$B$17:$G$17)</f>
        <v>-2.9417172005820404</v>
      </c>
      <c r="M488" s="10">
        <f ca="1">SUMPRODUCT($A488:$F488,Results!$B$18:$G$18)</f>
        <v>-11.809265243227696</v>
      </c>
      <c r="N488" s="10">
        <f ca="1">SUMPRODUCT($A488:$F488,Results!$B$19:$G$19)</f>
        <v>-7.8260556830554373</v>
      </c>
      <c r="O488" s="10">
        <f ca="1">SUMPRODUCT($A488:$F488,Results!$B$20:$G$20)</f>
        <v>-11.163962147993125</v>
      </c>
      <c r="P488" s="10" cm="1">
        <f t="array" aca="1" ref="P488" ca="1">SUMPRODUCT(J488:O488,TRANSPOSE(BL$20:BL$25))+$AD$20-$BL$27</f>
        <v>-10.528858654537018</v>
      </c>
      <c r="Q488" s="10" cm="1">
        <f t="array" aca="1" ref="Q488" ca="1">SUMPRODUCT(J488:O488,TRANSPOSE(ES$20:ES$25))+$AD$20-$ES$27</f>
        <v>-9.6230090423753083</v>
      </c>
      <c r="R488" s="10">
        <f ca="1">I488-Results!$E$5*H488</f>
        <v>-8.0022188991689731</v>
      </c>
      <c r="S488" s="10" cm="1">
        <f t="array" aca="1" ref="S488" ca="1">SUMPRODUCT(J488:O488,TRANSPOSE(AR$28:AR$33))+$AD$20-$AC$26</f>
        <v>-15.004208548093757</v>
      </c>
      <c r="T488" s="10">
        <f ca="1">SUMPRODUCT(J488:O488,Results!K$9:P$9)</f>
        <v>-8.1360963698375883</v>
      </c>
      <c r="U488" s="10">
        <f ca="1">SUMPRODUCT(J488:O488,Results!K$9:P$9)+$AD$20-$AC$31</f>
        <v>-8.0655010586852534</v>
      </c>
      <c r="V488" s="10">
        <f t="shared" ca="1" si="50"/>
        <v>51.893740907021616</v>
      </c>
      <c r="W488" s="10">
        <f t="shared" ca="1" si="51"/>
        <v>50.987891294859907</v>
      </c>
      <c r="X488" s="10">
        <f t="shared" ca="1" si="52"/>
        <v>49.367101151653571</v>
      </c>
      <c r="Y488" s="10">
        <f t="shared" ca="1" si="53"/>
        <v>56.369090800578356</v>
      </c>
      <c r="Z488" s="10">
        <f t="shared" ca="1" si="54"/>
        <v>68.057072503779139</v>
      </c>
      <c r="AA488" s="10">
        <f t="shared" ca="1" si="55"/>
        <v>49.430383311169848</v>
      </c>
    </row>
    <row r="489" spans="1:27">
      <c r="A489" s="6">
        <f ca="1">LN((RAND()^(-Results!$E$4))-1)</f>
        <v>-0.59137446483192446</v>
      </c>
      <c r="B489" s="6">
        <f ca="1">LN((RAND()^(-Results!$E$4))-1)</f>
        <v>0.12357764017045339</v>
      </c>
      <c r="C489" s="6">
        <f ca="1">LN((RAND()^(-Results!$E$4))-1)</f>
        <v>-0.13805925531420227</v>
      </c>
      <c r="D489" s="6">
        <f ca="1">LN((RAND()^(-Results!$E$4))-1)</f>
        <v>2.0230742885203639</v>
      </c>
      <c r="E489" s="6">
        <f ca="1">LN((RAND()^(-Results!$E$4))-1)</f>
        <v>1.8450447784740138</v>
      </c>
      <c r="F489" s="6">
        <f ca="1">LN((RAND()^(-Results!$E$4))-1)</f>
        <v>-0.30853054315786682</v>
      </c>
      <c r="G489" s="6">
        <f ca="1">LN((RAND()^(-Results!$E$4))-1)</f>
        <v>5.1127705068512368</v>
      </c>
      <c r="H489" s="6">
        <f t="shared" ca="1" si="31"/>
        <v>2.6357379698356831</v>
      </c>
      <c r="I489" s="10">
        <f ca="1">SUMPRODUCT(J489:O489,Results!B$12:G$12)+Results!$E$5*H489</f>
        <v>29.859596132434802</v>
      </c>
      <c r="J489" s="10">
        <f ca="1">SUMPRODUCT($A489:$F489,Results!$B$15:$G$15)</f>
        <v>0.88696201721157109</v>
      </c>
      <c r="K489" s="10">
        <f ca="1">SUMPRODUCT($A489:$F489,Results!$B$16:$G$16)</f>
        <v>3.5208907585004443</v>
      </c>
      <c r="L489" s="10">
        <f ca="1">SUMPRODUCT($A489:$F489,Results!$B$17:$G$17)</f>
        <v>1.6587119574141254</v>
      </c>
      <c r="M489" s="10">
        <f ca="1">SUMPRODUCT($A489:$F489,Results!$B$18:$G$18)</f>
        <v>3.5882720811489581</v>
      </c>
      <c r="N489" s="10">
        <f ca="1">SUMPRODUCT($A489:$F489,Results!$B$19:$G$19)</f>
        <v>-3.9782757301275113</v>
      </c>
      <c r="O489" s="10">
        <f ca="1">SUMPRODUCT($A489:$F489,Results!$B$20:$G$20)</f>
        <v>-5.5139744129032735</v>
      </c>
      <c r="P489" s="10" cm="1">
        <f t="array" aca="1" ref="P489" ca="1">SUMPRODUCT(J489:O489,TRANSPOSE(BL$20:BL$25))+$AD$20-$BL$27</f>
        <v>12.86288474463508</v>
      </c>
      <c r="Q489" s="10" cm="1">
        <f t="array" aca="1" ref="Q489" ca="1">SUMPRODUCT(J489:O489,TRANSPOSE(ES$20:ES$25))+$AD$20-$ES$27</f>
        <v>14.896222614433476</v>
      </c>
      <c r="R489" s="10">
        <f ca="1">I489-Results!$E$5*H489</f>
        <v>14.045168313420703</v>
      </c>
      <c r="S489" s="10" cm="1">
        <f t="array" aca="1" ref="S489" ca="1">SUMPRODUCT(J489:O489,TRANSPOSE(AR$28:AR$33))+$AD$20-$AC$26</f>
        <v>6.4038256478141413</v>
      </c>
      <c r="T489" s="10">
        <f ca="1">SUMPRODUCT(J489:O489,Results!K$9:P$9)</f>
        <v>14.795853181067667</v>
      </c>
      <c r="U489" s="10">
        <f ca="1">SUMPRODUCT(J489:O489,Results!K$9:P$9)+$AD$20-$AC$31</f>
        <v>14.866448492220005</v>
      </c>
      <c r="V489" s="10">
        <f t="shared" ca="1" si="50"/>
        <v>16.996711387799721</v>
      </c>
      <c r="W489" s="10">
        <f t="shared" ca="1" si="51"/>
        <v>14.963373518001326</v>
      </c>
      <c r="X489" s="10">
        <f t="shared" ca="1" si="52"/>
        <v>15.814427819014099</v>
      </c>
      <c r="Y489" s="10">
        <f t="shared" ca="1" si="53"/>
        <v>23.455770484620661</v>
      </c>
      <c r="Z489" s="10">
        <f t="shared" ca="1" si="54"/>
        <v>56.55178638372935</v>
      </c>
      <c r="AA489" s="10">
        <f t="shared" ca="1" si="55"/>
        <v>14.993147640214797</v>
      </c>
    </row>
    <row r="490" spans="1:27">
      <c r="A490" s="6">
        <f ca="1">LN((RAND()^(-Results!$E$4))-1)</f>
        <v>3.0252550265837628</v>
      </c>
      <c r="B490" s="6">
        <f ca="1">LN((RAND()^(-Results!$E$4))-1)</f>
        <v>1.5221437650710803</v>
      </c>
      <c r="C490" s="6">
        <f ca="1">LN((RAND()^(-Results!$E$4))-1)</f>
        <v>1.0023740723238568</v>
      </c>
      <c r="D490" s="6">
        <f ca="1">LN((RAND()^(-Results!$E$4))-1)</f>
        <v>-0.68808965749120476</v>
      </c>
      <c r="E490" s="6">
        <f ca="1">LN((RAND()^(-Results!$E$4))-1)</f>
        <v>-2.2012731595921986</v>
      </c>
      <c r="F490" s="6">
        <f ca="1">LN((RAND()^(-Results!$E$4))-1)</f>
        <v>-0.72926719468267698</v>
      </c>
      <c r="G490" s="6">
        <f ca="1">LN((RAND()^(-Results!$E$4))-1)</f>
        <v>3.895117804503605</v>
      </c>
      <c r="H490" s="6">
        <f t="shared" ca="1" si="31"/>
        <v>1.4180852674880513</v>
      </c>
      <c r="I490" s="10">
        <f ca="1">SUMPRODUCT(J490:O490,Results!B$12:G$12)+Results!$E$5*H490</f>
        <v>-6.8485905861796006</v>
      </c>
      <c r="J490" s="10">
        <f ca="1">SUMPRODUCT($A490:$F490,Results!$B$15:$G$15)</f>
        <v>-6.576727810239122</v>
      </c>
      <c r="K490" s="10">
        <f ca="1">SUMPRODUCT($A490:$F490,Results!$B$16:$G$16)</f>
        <v>-8.8096398932003037</v>
      </c>
      <c r="L490" s="10">
        <f ca="1">SUMPRODUCT($A490:$F490,Results!$B$17:$G$17)</f>
        <v>0.130318089530852</v>
      </c>
      <c r="M490" s="10">
        <f ca="1">SUMPRODUCT($A490:$F490,Results!$B$18:$G$18)</f>
        <v>-9.3208115188446623</v>
      </c>
      <c r="N490" s="10">
        <f ca="1">SUMPRODUCT($A490:$F490,Results!$B$19:$G$19)</f>
        <v>0.77733839067842336</v>
      </c>
      <c r="O490" s="10">
        <f ca="1">SUMPRODUCT($A490:$F490,Results!$B$20:$G$20)</f>
        <v>1.4612575350880541</v>
      </c>
      <c r="P490" s="10" cm="1">
        <f t="array" aca="1" ref="P490" ca="1">SUMPRODUCT(J490:O490,TRANSPOSE(BL$20:BL$25))+$AD$20-$BL$27</f>
        <v>-15.723155463675916</v>
      </c>
      <c r="Q490" s="10" cm="1">
        <f t="array" aca="1" ref="Q490" ca="1">SUMPRODUCT(J490:O490,TRANSPOSE(ES$20:ES$25))+$AD$20-$ES$27</f>
        <v>-17.381432906145982</v>
      </c>
      <c r="R490" s="10">
        <f ca="1">I490-Results!$E$5*H490</f>
        <v>-15.357102191107909</v>
      </c>
      <c r="S490" s="10" cm="1">
        <f t="array" aca="1" ref="S490" ca="1">SUMPRODUCT(J490:O490,TRANSPOSE(AR$28:AR$33))+$AD$20-$AC$26</f>
        <v>-5.8057675726209084</v>
      </c>
      <c r="T490" s="10">
        <f ca="1">SUMPRODUCT(J490:O490,Results!K$9:P$9)</f>
        <v>-15.669287254091875</v>
      </c>
      <c r="U490" s="10">
        <f ca="1">SUMPRODUCT(J490:O490,Results!K$9:P$9)+$AD$20-$AC$31</f>
        <v>-15.598691942939535</v>
      </c>
      <c r="V490" s="10">
        <f t="shared" ca="1" si="50"/>
        <v>8.8745648774963151</v>
      </c>
      <c r="W490" s="10">
        <f t="shared" ca="1" si="51"/>
        <v>10.532842319966381</v>
      </c>
      <c r="X490" s="10">
        <f t="shared" ca="1" si="52"/>
        <v>8.5085116049283087</v>
      </c>
      <c r="Y490" s="10">
        <f t="shared" ca="1" si="53"/>
        <v>-1.0428230135586922</v>
      </c>
      <c r="Z490" s="10">
        <f t="shared" ca="1" si="54"/>
        <v>19.843599665114944</v>
      </c>
      <c r="AA490" s="10">
        <f t="shared" ca="1" si="55"/>
        <v>8.7501013567599344</v>
      </c>
    </row>
    <row r="491" spans="1:27">
      <c r="A491" s="6">
        <f ca="1">LN((RAND()^(-Results!$E$4))-1)</f>
        <v>3.1385981526565128</v>
      </c>
      <c r="B491" s="6">
        <f ca="1">LN((RAND()^(-Results!$E$4))-1)</f>
        <v>-1.3272776374188389</v>
      </c>
      <c r="C491" s="6">
        <f ca="1">LN((RAND()^(-Results!$E$4))-1)</f>
        <v>10.071192719336548</v>
      </c>
      <c r="D491" s="6">
        <f ca="1">LN((RAND()^(-Results!$E$4))-1)</f>
        <v>3.3872510891775325</v>
      </c>
      <c r="E491" s="6">
        <f ca="1">LN((RAND()^(-Results!$E$4))-1)</f>
        <v>20.389784189139622</v>
      </c>
      <c r="F491" s="6">
        <f ca="1">LN((RAND()^(-Results!$E$4))-1)</f>
        <v>8.6940336717655065</v>
      </c>
      <c r="G491" s="6">
        <f ca="1">LN((RAND()^(-Results!$E$4))-1)</f>
        <v>3.1020225635037941</v>
      </c>
      <c r="H491" s="6">
        <f t="shared" ca="1" si="31"/>
        <v>0.62499002648824042</v>
      </c>
      <c r="I491" s="10">
        <f ca="1">SUMPRODUCT(J491:O491,Results!B$12:G$12)+Results!$E$5*H491</f>
        <v>-76.114538544280904</v>
      </c>
      <c r="J491" s="10">
        <f ca="1">SUMPRODUCT($A491:$F491,Results!$B$15:$G$15)</f>
        <v>42.881471279750841</v>
      </c>
      <c r="K491" s="10">
        <f ca="1">SUMPRODUCT($A491:$F491,Results!$B$16:$G$16)</f>
        <v>1.3044014648675279</v>
      </c>
      <c r="L491" s="10">
        <f ca="1">SUMPRODUCT($A491:$F491,Results!$B$17:$G$17)</f>
        <v>-7.1201124735418659</v>
      </c>
      <c r="M491" s="10">
        <f ca="1">SUMPRODUCT($A491:$F491,Results!$B$18:$G$18)</f>
        <v>-26.34586492993737</v>
      </c>
      <c r="N491" s="10">
        <f ca="1">SUMPRODUCT($A491:$F491,Results!$B$19:$G$19)</f>
        <v>-0.96853560202176814</v>
      </c>
      <c r="O491" s="10">
        <f ca="1">SUMPRODUCT($A491:$F491,Results!$B$20:$G$20)</f>
        <v>-40.642628696680887</v>
      </c>
      <c r="P491" s="10" cm="1">
        <f t="array" aca="1" ref="P491" ca="1">SUMPRODUCT(J491:O491,TRANSPOSE(BL$20:BL$25))+$AD$20-$BL$27</f>
        <v>-60.678585412327969</v>
      </c>
      <c r="Q491" s="10" cm="1">
        <f t="array" aca="1" ref="Q491" ca="1">SUMPRODUCT(J491:O491,TRANSPOSE(ES$20:ES$25))+$AD$20-$ES$27</f>
        <v>-67.372341372548462</v>
      </c>
      <c r="R491" s="10">
        <f ca="1">I491-Results!$E$5*H491</f>
        <v>-79.864478703210352</v>
      </c>
      <c r="S491" s="10" cm="1">
        <f t="array" aca="1" ref="S491" ca="1">SUMPRODUCT(J491:O491,TRANSPOSE(AR$28:AR$33))+$AD$20-$AC$26</f>
        <v>-56.712832849799121</v>
      </c>
      <c r="T491" s="10">
        <f ca="1">SUMPRODUCT(J491:O491,Results!K$9:P$9)</f>
        <v>-81.526608441815981</v>
      </c>
      <c r="U491" s="10">
        <f ca="1">SUMPRODUCT(J491:O491,Results!K$9:P$9)+$AD$20-$AC$31</f>
        <v>-81.456013130663649</v>
      </c>
      <c r="V491" s="10">
        <f t="shared" ca="1" si="50"/>
        <v>-15.435953131952935</v>
      </c>
      <c r="W491" s="10">
        <f t="shared" ca="1" si="51"/>
        <v>-8.7421971717324425</v>
      </c>
      <c r="X491" s="10">
        <f t="shared" ca="1" si="52"/>
        <v>3.7499401589294479</v>
      </c>
      <c r="Y491" s="10">
        <f t="shared" ca="1" si="53"/>
        <v>-19.401705694481784</v>
      </c>
      <c r="Z491" s="10">
        <f t="shared" ca="1" si="54"/>
        <v>-49.422348292986356</v>
      </c>
      <c r="AA491" s="10">
        <f t="shared" ca="1" si="55"/>
        <v>5.3414745863827449</v>
      </c>
    </row>
    <row r="492" spans="1:27">
      <c r="A492" s="6">
        <f ca="1">LN((RAND()^(-Results!$E$4))-1)</f>
        <v>2.612059943082186</v>
      </c>
      <c r="B492" s="6">
        <f ca="1">LN((RAND()^(-Results!$E$4))-1)</f>
        <v>4.2261297643196727</v>
      </c>
      <c r="C492" s="6">
        <f ca="1">LN((RAND()^(-Results!$E$4))-1)</f>
        <v>7.2290571207752112</v>
      </c>
      <c r="D492" s="6">
        <f ca="1">LN((RAND()^(-Results!$E$4))-1)</f>
        <v>3.3458465818726451</v>
      </c>
      <c r="E492" s="6">
        <f ca="1">LN((RAND()^(-Results!$E$4))-1)</f>
        <v>3.5394733450971509</v>
      </c>
      <c r="F492" s="6">
        <f ca="1">LN((RAND()^(-Results!$E$4))-1)</f>
        <v>0.79916385571327808</v>
      </c>
      <c r="G492" s="6">
        <f ca="1">LN((RAND()^(-Results!$E$4))-1)</f>
        <v>1.5990768842219476</v>
      </c>
      <c r="H492" s="6">
        <f t="shared" ca="1" si="31"/>
        <v>-0.8779556527936061</v>
      </c>
      <c r="I492" s="10">
        <f ca="1">SUMPRODUCT(J492:O492,Results!B$12:G$12)+Results!$E$5*H492</f>
        <v>-38.892191980702826</v>
      </c>
      <c r="J492" s="10">
        <f ca="1">SUMPRODUCT($A492:$F492,Results!$B$15:$G$15)</f>
        <v>10.197890811127717</v>
      </c>
      <c r="K492" s="10">
        <f ca="1">SUMPRODUCT($A492:$F492,Results!$B$16:$G$16)</f>
        <v>-3.7015036302963775</v>
      </c>
      <c r="L492" s="10">
        <f ca="1">SUMPRODUCT($A492:$F492,Results!$B$17:$G$17)</f>
        <v>-6.917898354850597</v>
      </c>
      <c r="M492" s="10">
        <f ca="1">SUMPRODUCT($A492:$F492,Results!$B$18:$G$18)</f>
        <v>-36.803054123320713</v>
      </c>
      <c r="N492" s="10">
        <f ca="1">SUMPRODUCT($A492:$F492,Results!$B$19:$G$19)</f>
        <v>-14.544327610425354</v>
      </c>
      <c r="O492" s="10">
        <f ca="1">SUMPRODUCT($A492:$F492,Results!$B$20:$G$20)</f>
        <v>-23.863822794790543</v>
      </c>
      <c r="P492" s="10" cm="1">
        <f t="array" aca="1" ref="P492" ca="1">SUMPRODUCT(J492:O492,TRANSPOSE(BL$20:BL$25))+$AD$20-$BL$27</f>
        <v>-33.447182980188295</v>
      </c>
      <c r="Q492" s="10" cm="1">
        <f t="array" aca="1" ref="Q492" ca="1">SUMPRODUCT(J492:O492,TRANSPOSE(ES$20:ES$25))+$AD$20-$ES$27</f>
        <v>-33.224623902760143</v>
      </c>
      <c r="R492" s="10">
        <f ca="1">I492-Results!$E$5*H492</f>
        <v>-33.624458063941191</v>
      </c>
      <c r="S492" s="10" cm="1">
        <f t="array" aca="1" ref="S492" ca="1">SUMPRODUCT(J492:O492,TRANSPOSE(AR$28:AR$33))+$AD$20-$AC$26</f>
        <v>-39.100560408901323</v>
      </c>
      <c r="T492" s="10">
        <f ca="1">SUMPRODUCT(J492:O492,Results!K$9:P$9)</f>
        <v>-35.136084514990969</v>
      </c>
      <c r="U492" s="10">
        <f ca="1">SUMPRODUCT(J492:O492,Results!K$9:P$9)+$AD$20-$AC$31</f>
        <v>-35.065489203838638</v>
      </c>
      <c r="V492" s="10">
        <f t="shared" ref="V492:V555" ca="1" si="56">I492-P492</f>
        <v>-5.4450090005145313</v>
      </c>
      <c r="W492" s="10">
        <f t="shared" ca="1" si="51"/>
        <v>-5.6675680779426827</v>
      </c>
      <c r="X492" s="10">
        <f t="shared" ca="1" si="52"/>
        <v>-5.2677339167616353</v>
      </c>
      <c r="Y492" s="10">
        <f t="shared" ca="1" si="53"/>
        <v>0.20836842819849721</v>
      </c>
      <c r="Z492" s="10">
        <f t="shared" ca="1" si="54"/>
        <v>-12.200001729408282</v>
      </c>
      <c r="AA492" s="10">
        <f t="shared" ca="1" si="55"/>
        <v>-3.8267027768641881</v>
      </c>
    </row>
    <row r="493" spans="1:27">
      <c r="A493" s="6">
        <f ca="1">LN((RAND()^(-Results!$E$4))-1)</f>
        <v>6.8324792203930743E-2</v>
      </c>
      <c r="B493" s="6">
        <f ca="1">LN((RAND()^(-Results!$E$4))-1)</f>
        <v>8.9586223908608815</v>
      </c>
      <c r="C493" s="6">
        <f ca="1">LN((RAND()^(-Results!$E$4))-1)</f>
        <v>5.676307631011368</v>
      </c>
      <c r="D493" s="6">
        <f ca="1">LN((RAND()^(-Results!$E$4))-1)</f>
        <v>3.4819598174039159</v>
      </c>
      <c r="E493" s="6">
        <f ca="1">LN((RAND()^(-Results!$E$4))-1)</f>
        <v>9.332738974858426</v>
      </c>
      <c r="F493" s="6">
        <f ca="1">LN((RAND()^(-Results!$E$4))-1)</f>
        <v>-1.911449237002925</v>
      </c>
      <c r="G493" s="6">
        <f ca="1">LN((RAND()^(-Results!$E$4))-1)</f>
        <v>5.6964212838512172</v>
      </c>
      <c r="H493" s="6">
        <f t="shared" ca="1" si="31"/>
        <v>3.2193887468356635</v>
      </c>
      <c r="I493" s="10">
        <f ca="1">SUMPRODUCT(J493:O493,Results!B$12:G$12)+Results!$E$5*H493</f>
        <v>25.914858100511886</v>
      </c>
      <c r="J493" s="10">
        <f ca="1">SUMPRODUCT($A493:$F493,Results!$B$15:$G$15)</f>
        <v>-6.2735664206998338</v>
      </c>
      <c r="K493" s="10">
        <f ca="1">SUMPRODUCT($A493:$F493,Results!$B$16:$G$16)</f>
        <v>-1.4966292652627402</v>
      </c>
      <c r="L493" s="10">
        <f ca="1">SUMPRODUCT($A493:$F493,Results!$B$17:$G$17)</f>
        <v>-5.4825949546769372</v>
      </c>
      <c r="M493" s="10">
        <f ca="1">SUMPRODUCT($A493:$F493,Results!$B$18:$G$18)</f>
        <v>-28.023878730420428</v>
      </c>
      <c r="N493" s="10">
        <f ca="1">SUMPRODUCT($A493:$F493,Results!$B$19:$G$19)</f>
        <v>-14.97391208315136</v>
      </c>
      <c r="O493" s="10">
        <f ca="1">SUMPRODUCT($A493:$F493,Results!$B$20:$G$20)</f>
        <v>-31.716624420186932</v>
      </c>
      <c r="P493" s="10" cm="1">
        <f t="array" aca="1" ref="P493" ca="1">SUMPRODUCT(J493:O493,TRANSPOSE(BL$20:BL$25))+$AD$20-$BL$27</f>
        <v>0.4311611538122051</v>
      </c>
      <c r="Q493" s="10" cm="1">
        <f t="array" aca="1" ref="Q493" ca="1">SUMPRODUCT(J493:O493,TRANSPOSE(ES$20:ES$25))+$AD$20-$ES$27</f>
        <v>9.4110163470354031</v>
      </c>
      <c r="R493" s="10">
        <f ca="1">I493-Results!$E$5*H493</f>
        <v>6.5985256194979058</v>
      </c>
      <c r="S493" s="10" cm="1">
        <f t="array" aca="1" ref="S493" ca="1">SUMPRODUCT(J493:O493,TRANSPOSE(AR$28:AR$33))+$AD$20-$AC$26</f>
        <v>-22.526799380650722</v>
      </c>
      <c r="T493" s="10">
        <f ca="1">SUMPRODUCT(J493:O493,Results!K$9:P$9)</f>
        <v>5.4798709407249717</v>
      </c>
      <c r="U493" s="10">
        <f ca="1">SUMPRODUCT(J493:O493,Results!K$9:P$9)+$AD$20-$AC$31</f>
        <v>5.5504662518773102</v>
      </c>
      <c r="V493" s="10">
        <f t="shared" ca="1" si="56"/>
        <v>25.483696946699681</v>
      </c>
      <c r="W493" s="10">
        <f t="shared" ca="1" si="51"/>
        <v>16.503841753476483</v>
      </c>
      <c r="X493" s="10">
        <f t="shared" ca="1" si="52"/>
        <v>19.31633248101398</v>
      </c>
      <c r="Y493" s="10">
        <f t="shared" ca="1" si="53"/>
        <v>48.441657481162608</v>
      </c>
      <c r="Z493" s="10">
        <f t="shared" ca="1" si="54"/>
        <v>52.607048351806426</v>
      </c>
      <c r="AA493" s="10">
        <f t="shared" ca="1" si="55"/>
        <v>20.364391848634575</v>
      </c>
    </row>
    <row r="494" spans="1:27">
      <c r="A494" s="6">
        <f ca="1">LN((RAND()^(-Results!$E$4))-1)</f>
        <v>6.7701516666917758</v>
      </c>
      <c r="B494" s="6">
        <f ca="1">LN((RAND()^(-Results!$E$4))-1)</f>
        <v>-0.60886728980767668</v>
      </c>
      <c r="C494" s="6">
        <f ca="1">LN((RAND()^(-Results!$E$4))-1)</f>
        <v>4.5421407076183922</v>
      </c>
      <c r="D494" s="6">
        <f ca="1">LN((RAND()^(-Results!$E$4))-1)</f>
        <v>1.9404157700854814</v>
      </c>
      <c r="E494" s="6">
        <f ca="1">LN((RAND()^(-Results!$E$4))-1)</f>
        <v>2.992173800650066</v>
      </c>
      <c r="F494" s="6">
        <f ca="1">LN((RAND()^(-Results!$E$4))-1)</f>
        <v>2.1893166717537014</v>
      </c>
      <c r="G494" s="6">
        <f ca="1">LN((RAND()^(-Results!$E$4))-1)</f>
        <v>1.0505236812492633</v>
      </c>
      <c r="H494" s="6">
        <f t="shared" ca="1" si="31"/>
        <v>-1.4265088557662904</v>
      </c>
      <c r="I494" s="10">
        <f ca="1">SUMPRODUCT(J494:O494,Results!B$12:G$12)+Results!$E$5*H494</f>
        <v>-56.741722499487906</v>
      </c>
      <c r="J494" s="10">
        <f ca="1">SUMPRODUCT($A494:$F494,Results!$B$15:$G$15)</f>
        <v>8.7217338571511895</v>
      </c>
      <c r="K494" s="10">
        <f ca="1">SUMPRODUCT($A494:$F494,Results!$B$16:$G$16)</f>
        <v>-11.222663093700795</v>
      </c>
      <c r="L494" s="10">
        <f ca="1">SUMPRODUCT($A494:$F494,Results!$B$17:$G$17)</f>
        <v>1.4288048972453389</v>
      </c>
      <c r="M494" s="10">
        <f ca="1">SUMPRODUCT($A494:$F494,Results!$B$18:$G$18)</f>
        <v>-16.992894481409206</v>
      </c>
      <c r="N494" s="10">
        <f ca="1">SUMPRODUCT($A494:$F494,Results!$B$19:$G$19)</f>
        <v>-0.57146358818157983</v>
      </c>
      <c r="O494" s="10">
        <f ca="1">SUMPRODUCT($A494:$F494,Results!$B$20:$G$20)</f>
        <v>-10.28192556016702</v>
      </c>
      <c r="P494" s="10" cm="1">
        <f t="array" aca="1" ref="P494" ca="1">SUMPRODUCT(J494:O494,TRANSPOSE(BL$20:BL$25))+$AD$20-$BL$27</f>
        <v>-37.147627647488299</v>
      </c>
      <c r="Q494" s="10" cm="1">
        <f t="array" aca="1" ref="Q494" ca="1">SUMPRODUCT(J494:O494,TRANSPOSE(ES$20:ES$25))+$AD$20-$ES$27</f>
        <v>-44.59147279494637</v>
      </c>
      <c r="R494" s="10">
        <f ca="1">I494-Results!$E$5*H494</f>
        <v>-48.18266936489016</v>
      </c>
      <c r="S494" s="10" cm="1">
        <f t="array" aca="1" ref="S494" ca="1">SUMPRODUCT(J494:O494,TRANSPOSE(AR$28:AR$33))+$AD$20-$AC$26</f>
        <v>-20.835593931516826</v>
      </c>
      <c r="T494" s="10">
        <f ca="1">SUMPRODUCT(J494:O494,Results!K$9:P$9)</f>
        <v>-48.13062590376029</v>
      </c>
      <c r="U494" s="10">
        <f ca="1">SUMPRODUCT(J494:O494,Results!K$9:P$9)+$AD$20-$AC$31</f>
        <v>-48.060030592607959</v>
      </c>
      <c r="V494" s="10">
        <f t="shared" ca="1" si="56"/>
        <v>-19.594094851999607</v>
      </c>
      <c r="W494" s="10">
        <f t="shared" ca="1" si="51"/>
        <v>-12.150249704541537</v>
      </c>
      <c r="X494" s="10">
        <f t="shared" ca="1" si="52"/>
        <v>-8.5590531345977467</v>
      </c>
      <c r="Y494" s="10">
        <f t="shared" ca="1" si="53"/>
        <v>-35.906128567971081</v>
      </c>
      <c r="Z494" s="10">
        <f t="shared" ca="1" si="54"/>
        <v>-30.049532248193362</v>
      </c>
      <c r="AA494" s="10">
        <f t="shared" ca="1" si="55"/>
        <v>-8.6816919068799479</v>
      </c>
    </row>
    <row r="495" spans="1:27">
      <c r="A495" s="6">
        <f ca="1">LN((RAND()^(-Results!$E$4))-1)</f>
        <v>7.7971128751272314</v>
      </c>
      <c r="B495" s="6">
        <f ca="1">LN((RAND()^(-Results!$E$4))-1)</f>
        <v>1.7034776192818644</v>
      </c>
      <c r="C495" s="6">
        <f ca="1">LN((RAND()^(-Results!$E$4))-1)</f>
        <v>0.57494210933635437</v>
      </c>
      <c r="D495" s="6">
        <f ca="1">LN((RAND()^(-Results!$E$4))-1)</f>
        <v>4.9828324307954048</v>
      </c>
      <c r="E495" s="6">
        <f ca="1">LN((RAND()^(-Results!$E$4))-1)</f>
        <v>3.401285503049793</v>
      </c>
      <c r="F495" s="6">
        <f ca="1">LN((RAND()^(-Results!$E$4))-1)</f>
        <v>4.729874907273488</v>
      </c>
      <c r="G495" s="6">
        <f ca="1">LN((RAND()^(-Results!$E$4))-1)</f>
        <v>1.06604996661201</v>
      </c>
      <c r="H495" s="6">
        <f t="shared" ca="1" si="31"/>
        <v>-1.4109825704035437</v>
      </c>
      <c r="I495" s="10">
        <f ca="1">SUMPRODUCT(J495:O495,Results!B$12:G$12)+Results!$E$5*H495</f>
        <v>-44.713171313839553</v>
      </c>
      <c r="J495" s="10">
        <f ca="1">SUMPRODUCT($A495:$F495,Results!$B$15:$G$15)</f>
        <v>8.3002907007169853</v>
      </c>
      <c r="K495" s="10">
        <f ca="1">SUMPRODUCT($A495:$F495,Results!$B$16:$G$16)</f>
        <v>-20.913568429310608</v>
      </c>
      <c r="L495" s="10">
        <f ca="1">SUMPRODUCT($A495:$F495,Results!$B$17:$G$17)</f>
        <v>5.0701662872771385</v>
      </c>
      <c r="M495" s="10">
        <f ca="1">SUMPRODUCT($A495:$F495,Results!$B$18:$G$18)</f>
        <v>-7.1141178412618755</v>
      </c>
      <c r="N495" s="10">
        <f ca="1">SUMPRODUCT($A495:$F495,Results!$B$19:$G$19)</f>
        <v>-1.0037924180740259</v>
      </c>
      <c r="O495" s="10">
        <f ca="1">SUMPRODUCT($A495:$F495,Results!$B$20:$G$20)</f>
        <v>-29.640284836200379</v>
      </c>
      <c r="P495" s="10" cm="1">
        <f t="array" aca="1" ref="P495" ca="1">SUMPRODUCT(J495:O495,TRANSPOSE(BL$20:BL$25))+$AD$20-$BL$27</f>
        <v>-28.978098605409308</v>
      </c>
      <c r="Q495" s="10" cm="1">
        <f t="array" aca="1" ref="Q495" ca="1">SUMPRODUCT(J495:O495,TRANSPOSE(ES$20:ES$25))+$AD$20-$ES$27</f>
        <v>-32.460662340937333</v>
      </c>
      <c r="R495" s="10">
        <f ca="1">I495-Results!$E$5*H495</f>
        <v>-36.24727589141829</v>
      </c>
      <c r="S495" s="10" cm="1">
        <f t="array" aca="1" ref="S495" ca="1">SUMPRODUCT(J495:O495,TRANSPOSE(AR$28:AR$33))+$AD$20-$AC$26</f>
        <v>-19.397373830413457</v>
      </c>
      <c r="T495" s="10">
        <f ca="1">SUMPRODUCT(J495:O495,Results!K$9:P$9)</f>
        <v>-33.617246404439072</v>
      </c>
      <c r="U495" s="10">
        <f ca="1">SUMPRODUCT(J495:O495,Results!K$9:P$9)+$AD$20-$AC$31</f>
        <v>-33.546651093286741</v>
      </c>
      <c r="V495" s="10">
        <f t="shared" ca="1" si="56"/>
        <v>-15.735072708430245</v>
      </c>
      <c r="W495" s="10">
        <f t="shared" ca="1" si="51"/>
        <v>-12.25250897290222</v>
      </c>
      <c r="X495" s="10">
        <f t="shared" ca="1" si="52"/>
        <v>-8.4658954224212621</v>
      </c>
      <c r="Y495" s="10">
        <f t="shared" ca="1" si="53"/>
        <v>-25.315797483426095</v>
      </c>
      <c r="Z495" s="10">
        <f t="shared" ca="1" si="54"/>
        <v>-18.020981062545008</v>
      </c>
      <c r="AA495" s="10">
        <f t="shared" ca="1" si="55"/>
        <v>-11.166520220552812</v>
      </c>
    </row>
    <row r="496" spans="1:27">
      <c r="A496" s="6">
        <f ca="1">LN((RAND()^(-Results!$E$4))-1)</f>
        <v>-0.36079231126695682</v>
      </c>
      <c r="B496" s="6">
        <f ca="1">LN((RAND()^(-Results!$E$4))-1)</f>
        <v>5.93927397379524</v>
      </c>
      <c r="C496" s="6">
        <f ca="1">LN((RAND()^(-Results!$E$4))-1)</f>
        <v>1.2706914181829898</v>
      </c>
      <c r="D496" s="6">
        <f ca="1">LN((RAND()^(-Results!$E$4))-1)</f>
        <v>11.631430010920838</v>
      </c>
      <c r="E496" s="6">
        <f ca="1">LN((RAND()^(-Results!$E$4))-1)</f>
        <v>0.96913734545443642</v>
      </c>
      <c r="F496" s="6">
        <f ca="1">LN((RAND()^(-Results!$E$4))-1)</f>
        <v>-1.3562129394603402</v>
      </c>
      <c r="G496" s="6">
        <f ca="1">LN((RAND()^(-Results!$E$4))-1)</f>
        <v>-0.17456103582638088</v>
      </c>
      <c r="H496" s="6">
        <f t="shared" ca="1" si="31"/>
        <v>-2.6515935728419344</v>
      </c>
      <c r="I496" s="10">
        <f ca="1">SUMPRODUCT(J496:O496,Results!B$12:G$12)+Results!$E$5*H496</f>
        <v>30.785561515833727</v>
      </c>
      <c r="J496" s="10">
        <f ca="1">SUMPRODUCT($A496:$F496,Results!$B$15:$G$15)</f>
        <v>3.0072668751325269</v>
      </c>
      <c r="K496" s="10">
        <f ca="1">SUMPRODUCT($A496:$F496,Results!$B$16:$G$16)</f>
        <v>3.9370312570324422</v>
      </c>
      <c r="L496" s="10">
        <f ca="1">SUMPRODUCT($A496:$F496,Results!$B$17:$G$17)</f>
        <v>1.9720539424339019</v>
      </c>
      <c r="M496" s="10">
        <f ca="1">SUMPRODUCT($A496:$F496,Results!$B$18:$G$18)</f>
        <v>-13.454726224535273</v>
      </c>
      <c r="N496" s="10">
        <f ca="1">SUMPRODUCT($A496:$F496,Results!$B$19:$G$19)</f>
        <v>-31.676086127041856</v>
      </c>
      <c r="O496" s="10">
        <f ca="1">SUMPRODUCT($A496:$F496,Results!$B$20:$G$20)</f>
        <v>-40.86790677365974</v>
      </c>
      <c r="P496" s="10" cm="1">
        <f t="array" aca="1" ref="P496" ca="1">SUMPRODUCT(J496:O496,TRANSPOSE(BL$20:BL$25))+$AD$20-$BL$27</f>
        <v>36.315114208584774</v>
      </c>
      <c r="Q496" s="10" cm="1">
        <f t="array" aca="1" ref="Q496" ca="1">SUMPRODUCT(J496:O496,TRANSPOSE(ES$20:ES$25))+$AD$20-$ES$27</f>
        <v>47.10611443700931</v>
      </c>
      <c r="R496" s="10">
        <f ca="1">I496-Results!$E$5*H496</f>
        <v>46.695122952885335</v>
      </c>
      <c r="S496" s="10" cm="1">
        <f t="array" aca="1" ref="S496" ca="1">SUMPRODUCT(J496:O496,TRANSPOSE(AR$28:AR$33))+$AD$20-$AC$26</f>
        <v>-3.6097251600325535</v>
      </c>
      <c r="T496" s="10">
        <f ca="1">SUMPRODUCT(J496:O496,Results!K$9:P$9)</f>
        <v>49.77779140334075</v>
      </c>
      <c r="U496" s="10">
        <f ca="1">SUMPRODUCT(J496:O496,Results!K$9:P$9)+$AD$20-$AC$31</f>
        <v>49.848386714493088</v>
      </c>
      <c r="V496" s="10">
        <f t="shared" ca="1" si="56"/>
        <v>-5.5295526927510465</v>
      </c>
      <c r="W496" s="10">
        <f t="shared" ca="1" si="51"/>
        <v>-16.320552921175583</v>
      </c>
      <c r="X496" s="10">
        <f t="shared" ca="1" si="52"/>
        <v>-15.909561437051607</v>
      </c>
      <c r="Y496" s="10">
        <f t="shared" ca="1" si="53"/>
        <v>34.395286675866281</v>
      </c>
      <c r="Z496" s="10">
        <f t="shared" ca="1" si="54"/>
        <v>57.477751767128268</v>
      </c>
      <c r="AA496" s="10">
        <f t="shared" ca="1" si="55"/>
        <v>-19.062825198659361</v>
      </c>
    </row>
    <row r="497" spans="1:27">
      <c r="A497" s="6">
        <f ca="1">LN((RAND()^(-Results!$E$4))-1)</f>
        <v>0.949917078754699</v>
      </c>
      <c r="B497" s="6">
        <f ca="1">LN((RAND()^(-Results!$E$4))-1)</f>
        <v>3.2347565892967016</v>
      </c>
      <c r="C497" s="6">
        <f ca="1">LN((RAND()^(-Results!$E$4))-1)</f>
        <v>4.2968344188934049</v>
      </c>
      <c r="D497" s="6">
        <f ca="1">LN((RAND()^(-Results!$E$4))-1)</f>
        <v>-7.770588905833474E-2</v>
      </c>
      <c r="E497" s="6">
        <f ca="1">LN((RAND()^(-Results!$E$4))-1)</f>
        <v>0.90146692452374544</v>
      </c>
      <c r="F497" s="6">
        <f ca="1">LN((RAND()^(-Results!$E$4))-1)</f>
        <v>-2.0596346574962192</v>
      </c>
      <c r="G497" s="6">
        <f ca="1">LN((RAND()^(-Results!$E$4))-1)</f>
        <v>2.9279253219399304</v>
      </c>
      <c r="H497" s="6">
        <f t="shared" ca="1" si="31"/>
        <v>0.45089278492437668</v>
      </c>
      <c r="I497" s="10">
        <f ca="1">SUMPRODUCT(J497:O497,Results!B$12:G$12)+Results!$E$5*H497</f>
        <v>-8.2154347586644398</v>
      </c>
      <c r="J497" s="10">
        <f ca="1">SUMPRODUCT($A497:$F497,Results!$B$15:$G$15)</f>
        <v>-4.3476214284762413</v>
      </c>
      <c r="K497" s="10">
        <f ca="1">SUMPRODUCT($A497:$F497,Results!$B$16:$G$16)</f>
        <v>-0.92231238871137</v>
      </c>
      <c r="L497" s="10">
        <f ca="1">SUMPRODUCT($A497:$F497,Results!$B$17:$G$17)</f>
        <v>-4.2442877313013661</v>
      </c>
      <c r="M497" s="10">
        <f ca="1">SUMPRODUCT($A497:$F497,Results!$B$18:$G$18)</f>
        <v>-21.48647988838356</v>
      </c>
      <c r="N497" s="10">
        <f ca="1">SUMPRODUCT($A497:$F497,Results!$B$19:$G$19)</f>
        <v>-6.6541863256670446</v>
      </c>
      <c r="O497" s="10">
        <f ca="1">SUMPRODUCT($A497:$F497,Results!$B$20:$G$20)</f>
        <v>-3.4549940052660908</v>
      </c>
      <c r="P497" s="10" cm="1">
        <f t="array" aca="1" ref="P497" ca="1">SUMPRODUCT(J497:O497,TRANSPOSE(BL$20:BL$25))+$AD$20-$BL$27</f>
        <v>-13.186027240598889</v>
      </c>
      <c r="Q497" s="10" cm="1">
        <f t="array" aca="1" ref="Q497" ca="1">SUMPRODUCT(J497:O497,TRANSPOSE(ES$20:ES$25))+$AD$20-$ES$27</f>
        <v>-12.161533120194271</v>
      </c>
      <c r="R497" s="10">
        <f ca="1">I497-Results!$E$5*H497</f>
        <v>-10.9207914682107</v>
      </c>
      <c r="S497" s="10" cm="1">
        <f t="array" aca="1" ref="S497" ca="1">SUMPRODUCT(J497:O497,TRANSPOSE(AR$28:AR$33))+$AD$20-$AC$26</f>
        <v>-14.455280170573381</v>
      </c>
      <c r="T497" s="10">
        <f ca="1">SUMPRODUCT(J497:O497,Results!K$9:P$9)</f>
        <v>-12.610017122730047</v>
      </c>
      <c r="U497" s="10">
        <f ca="1">SUMPRODUCT(J497:O497,Results!K$9:P$9)+$AD$20-$AC$31</f>
        <v>-12.539421811577707</v>
      </c>
      <c r="V497" s="10">
        <f t="shared" ca="1" si="56"/>
        <v>4.9705924819344496</v>
      </c>
      <c r="W497" s="10">
        <f t="shared" ca="1" si="51"/>
        <v>3.9460983615298311</v>
      </c>
      <c r="X497" s="10">
        <f t="shared" ca="1" si="52"/>
        <v>2.7053567095462601</v>
      </c>
      <c r="Y497" s="10">
        <f t="shared" ca="1" si="53"/>
        <v>6.2398454119089415</v>
      </c>
      <c r="Z497" s="10">
        <f t="shared" ca="1" si="54"/>
        <v>18.476755492630105</v>
      </c>
      <c r="AA497" s="10">
        <f t="shared" ca="1" si="55"/>
        <v>4.3239870529132673</v>
      </c>
    </row>
    <row r="498" spans="1:27">
      <c r="A498" s="6">
        <f ca="1">LN((RAND()^(-Results!$E$4))-1)</f>
        <v>-2.0439939708998032</v>
      </c>
      <c r="B498" s="6">
        <f ca="1">LN((RAND()^(-Results!$E$4))-1)</f>
        <v>4.0339482961962485</v>
      </c>
      <c r="C498" s="6">
        <f ca="1">LN((RAND()^(-Results!$E$4))-1)</f>
        <v>4.0015413080859288</v>
      </c>
      <c r="D498" s="6">
        <f ca="1">LN((RAND()^(-Results!$E$4))-1)</f>
        <v>2.1433286088161889</v>
      </c>
      <c r="E498" s="6">
        <f ca="1">LN((RAND()^(-Results!$E$4))-1)</f>
        <v>3.1431321682992288</v>
      </c>
      <c r="F498" s="6">
        <f ca="1">LN((RAND()^(-Results!$E$4))-1)</f>
        <v>5.2425877850510281</v>
      </c>
      <c r="G498" s="6">
        <f ca="1">LN((RAND()^(-Results!$E$4))-1)</f>
        <v>6.0613586244106159</v>
      </c>
      <c r="H498" s="6">
        <f t="shared" ca="1" si="31"/>
        <v>3.5843260873950622</v>
      </c>
      <c r="I498" s="10">
        <f ca="1">SUMPRODUCT(J498:O498,Results!B$12:G$12)+Results!$E$5*H498</f>
        <v>-13.642019532479512</v>
      </c>
      <c r="J498" s="10">
        <f ca="1">SUMPRODUCT($A498:$F498,Results!$B$15:$G$15)</f>
        <v>24.343858774267865</v>
      </c>
      <c r="K498" s="10">
        <f ca="1">SUMPRODUCT($A498:$F498,Results!$B$16:$G$16)</f>
        <v>-1.4543045930757446</v>
      </c>
      <c r="L498" s="10">
        <f ca="1">SUMPRODUCT($A498:$F498,Results!$B$17:$G$17)</f>
        <v>-12.569482565443129</v>
      </c>
      <c r="M498" s="10">
        <f ca="1">SUMPRODUCT($A498:$F498,Results!$B$18:$G$18)</f>
        <v>-30.324456143722315</v>
      </c>
      <c r="N498" s="10">
        <f ca="1">SUMPRODUCT($A498:$F498,Results!$B$19:$G$19)</f>
        <v>-10.751038161100018</v>
      </c>
      <c r="O498" s="10">
        <f ca="1">SUMPRODUCT($A498:$F498,Results!$B$20:$G$20)</f>
        <v>-32.681513570233605</v>
      </c>
      <c r="P498" s="10" cm="1">
        <f t="array" aca="1" ref="P498" ca="1">SUMPRODUCT(J498:O498,TRANSPOSE(BL$20:BL$25))+$AD$20-$BL$27</f>
        <v>-42.33087801026614</v>
      </c>
      <c r="Q498" s="10" cm="1">
        <f t="array" aca="1" ref="Q498" ca="1">SUMPRODUCT(J498:O498,TRANSPOSE(ES$20:ES$25))+$AD$20-$ES$27</f>
        <v>-38.562051477046353</v>
      </c>
      <c r="R498" s="10">
        <f ca="1">I498-Results!$E$5*H498</f>
        <v>-35.147976056849885</v>
      </c>
      <c r="S498" s="10" cm="1">
        <f t="array" aca="1" ref="S498" ca="1">SUMPRODUCT(J498:O498,TRANSPOSE(AR$28:AR$33))+$AD$20-$AC$26</f>
        <v>-53.013214138323086</v>
      </c>
      <c r="T498" s="10">
        <f ca="1">SUMPRODUCT(J498:O498,Results!K$9:P$9)</f>
        <v>-36.774862570600476</v>
      </c>
      <c r="U498" s="10">
        <f ca="1">SUMPRODUCT(J498:O498,Results!K$9:P$9)+$AD$20-$AC$31</f>
        <v>-36.704267259448145</v>
      </c>
      <c r="V498" s="10">
        <f t="shared" ca="1" si="56"/>
        <v>28.688858477786628</v>
      </c>
      <c r="W498" s="10">
        <f t="shared" ca="1" si="51"/>
        <v>24.920031944566841</v>
      </c>
      <c r="X498" s="10">
        <f t="shared" ca="1" si="52"/>
        <v>21.505956524370372</v>
      </c>
      <c r="Y498" s="10">
        <f t="shared" ca="1" si="53"/>
        <v>39.37119460584357</v>
      </c>
      <c r="Z498" s="10">
        <f t="shared" ca="1" si="54"/>
        <v>13.050170718815032</v>
      </c>
      <c r="AA498" s="10">
        <f t="shared" ca="1" si="55"/>
        <v>23.062247726968632</v>
      </c>
    </row>
    <row r="499" spans="1:27">
      <c r="A499" s="6">
        <f ca="1">LN((RAND()^(-Results!$E$4))-1)</f>
        <v>22.685162485114454</v>
      </c>
      <c r="B499" s="6">
        <f ca="1">LN((RAND()^(-Results!$E$4))-1)</f>
        <v>-0.5065290837234514</v>
      </c>
      <c r="C499" s="6">
        <f ca="1">LN((RAND()^(-Results!$E$4))-1)</f>
        <v>0.81950738345744711</v>
      </c>
      <c r="D499" s="6">
        <f ca="1">LN((RAND()^(-Results!$E$4))-1)</f>
        <v>0.1180057415614813</v>
      </c>
      <c r="E499" s="6">
        <f ca="1">LN((RAND()^(-Results!$E$4))-1)</f>
        <v>-3.5531551724293791</v>
      </c>
      <c r="F499" s="6">
        <f ca="1">LN((RAND()^(-Results!$E$4))-1)</f>
        <v>-1.8606089546012827</v>
      </c>
      <c r="G499" s="6">
        <f ca="1">LN((RAND()^(-Results!$E$4))-1)</f>
        <v>5.3317392305174085</v>
      </c>
      <c r="H499" s="6">
        <f t="shared" ca="1" si="31"/>
        <v>2.8547066935018548</v>
      </c>
      <c r="I499" s="10">
        <f ca="1">SUMPRODUCT(J499:O499,Results!B$12:G$12)+Results!$E$5*H499</f>
        <v>-52.996311777699582</v>
      </c>
      <c r="J499" s="10">
        <f ca="1">SUMPRODUCT($A499:$F499,Results!$B$15:$G$15)</f>
        <v>-33.902886445802451</v>
      </c>
      <c r="K499" s="10">
        <f ca="1">SUMPRODUCT($A499:$F499,Results!$B$16:$G$16)</f>
        <v>-50.225339702345302</v>
      </c>
      <c r="L499" s="10">
        <f ca="1">SUMPRODUCT($A499:$F499,Results!$B$17:$G$17)</f>
        <v>21.993573514476033</v>
      </c>
      <c r="M499" s="10">
        <f ca="1">SUMPRODUCT($A499:$F499,Results!$B$18:$G$18)</f>
        <v>-1.370624297741156</v>
      </c>
      <c r="N499" s="10">
        <f ca="1">SUMPRODUCT($A499:$F499,Results!$B$19:$G$19)</f>
        <v>19.41675344379021</v>
      </c>
      <c r="O499" s="10">
        <f ca="1">SUMPRODUCT($A499:$F499,Results!$B$20:$G$20)</f>
        <v>12.784928452357288</v>
      </c>
      <c r="P499" s="10" cm="1">
        <f t="array" aca="1" ref="P499" ca="1">SUMPRODUCT(J499:O499,TRANSPOSE(BL$20:BL$25))+$AD$20-$BL$27</f>
        <v>-43.686092569222915</v>
      </c>
      <c r="Q499" s="10" cm="1">
        <f t="array" aca="1" ref="Q499" ca="1">SUMPRODUCT(J499:O499,TRANSPOSE(ES$20:ES$25))+$AD$20-$ES$27</f>
        <v>-62.779814796721411</v>
      </c>
      <c r="R499" s="10">
        <f ca="1">I499-Results!$E$5*H499</f>
        <v>-70.124551938710709</v>
      </c>
      <c r="S499" s="10" cm="1">
        <f t="array" aca="1" ref="S499" ca="1">SUMPRODUCT(J499:O499,TRANSPOSE(AR$28:AR$33))+$AD$20-$AC$26</f>
        <v>17.946251416788922</v>
      </c>
      <c r="T499" s="10">
        <f ca="1">SUMPRODUCT(J499:O499,Results!K$9:P$9)</f>
        <v>-66.591914491740027</v>
      </c>
      <c r="U499" s="10">
        <f ca="1">SUMPRODUCT(J499:O499,Results!K$9:P$9)+$AD$20-$AC$31</f>
        <v>-66.521319180587696</v>
      </c>
      <c r="V499" s="10">
        <f t="shared" ca="1" si="56"/>
        <v>-9.3102192084766671</v>
      </c>
      <c r="W499" s="10">
        <f t="shared" ca="1" si="51"/>
        <v>9.7835030190218291</v>
      </c>
      <c r="X499" s="10">
        <f t="shared" ca="1" si="52"/>
        <v>17.128240161011128</v>
      </c>
      <c r="Y499" s="10">
        <f t="shared" ca="1" si="53"/>
        <v>-70.9425631944885</v>
      </c>
      <c r="Z499" s="10">
        <f t="shared" ca="1" si="54"/>
        <v>-26.304121526405037</v>
      </c>
      <c r="AA499" s="10">
        <f t="shared" ca="1" si="55"/>
        <v>13.525007402888114</v>
      </c>
    </row>
    <row r="500" spans="1:27">
      <c r="A500" s="6">
        <f ca="1">LN((RAND()^(-Results!$E$4))-1)</f>
        <v>2.9622167176305823</v>
      </c>
      <c r="B500" s="6">
        <f ca="1">LN((RAND()^(-Results!$E$4))-1)</f>
        <v>0.48159942538535111</v>
      </c>
      <c r="C500" s="6">
        <f ca="1">LN((RAND()^(-Results!$E$4))-1)</f>
        <v>6.2332409348354538</v>
      </c>
      <c r="D500" s="6">
        <f ca="1">LN((RAND()^(-Results!$E$4))-1)</f>
        <v>0.70296155516981274</v>
      </c>
      <c r="E500" s="6">
        <f ca="1">LN((RAND()^(-Results!$E$4))-1)</f>
        <v>1.238988584576902</v>
      </c>
      <c r="F500" s="6">
        <f ca="1">LN((RAND()^(-Results!$E$4))-1)</f>
        <v>1.232258393525423</v>
      </c>
      <c r="G500" s="6">
        <f ca="1">LN((RAND()^(-Results!$E$4))-1)</f>
        <v>6.2538600248453884</v>
      </c>
      <c r="H500" s="6">
        <f t="shared" ca="1" si="31"/>
        <v>3.7768274878298347</v>
      </c>
      <c r="I500" s="10">
        <f ca="1">SUMPRODUCT(J500:O500,Results!B$12:G$12)+Results!$E$5*H500</f>
        <v>-22.027494398477021</v>
      </c>
      <c r="J500" s="10">
        <f ca="1">SUMPRODUCT($A500:$F500,Results!$B$15:$G$15)</f>
        <v>11.934552513138371</v>
      </c>
      <c r="K500" s="10">
        <f ca="1">SUMPRODUCT($A500:$F500,Results!$B$16:$G$16)</f>
        <v>-2.8847636673352586</v>
      </c>
      <c r="L500" s="10">
        <f ca="1">SUMPRODUCT($A500:$F500,Results!$B$17:$G$17)</f>
        <v>-5.5805050661764</v>
      </c>
      <c r="M500" s="10">
        <f ca="1">SUMPRODUCT($A500:$F500,Results!$B$18:$G$18)</f>
        <v>-28.524053462378589</v>
      </c>
      <c r="N500" s="10">
        <f ca="1">SUMPRODUCT($A500:$F500,Results!$B$19:$G$19)</f>
        <v>-6.151596920719701</v>
      </c>
      <c r="O500" s="10">
        <f ca="1">SUMPRODUCT($A500:$F500,Results!$B$20:$G$20)</f>
        <v>-7.680479923402256</v>
      </c>
      <c r="P500" s="10" cm="1">
        <f t="array" aca="1" ref="P500" ca="1">SUMPRODUCT(J500:O500,TRANSPOSE(BL$20:BL$25))+$AD$20-$BL$27</f>
        <v>-40.262461290435787</v>
      </c>
      <c r="Q500" s="10" cm="1">
        <f t="array" aca="1" ref="Q500" ca="1">SUMPRODUCT(J500:O500,TRANSPOSE(ES$20:ES$25))+$AD$20-$ES$27</f>
        <v>-44.876329905137482</v>
      </c>
      <c r="R500" s="10">
        <f ca="1">I500-Results!$E$5*H500</f>
        <v>-44.68845932545603</v>
      </c>
      <c r="S500" s="10" cm="1">
        <f t="array" aca="1" ref="S500" ca="1">SUMPRODUCT(J500:O500,TRANSPOSE(AR$28:AR$33))+$AD$20-$AC$26</f>
        <v>-32.070981539670818</v>
      </c>
      <c r="T500" s="10">
        <f ca="1">SUMPRODUCT(J500:O500,Results!K$9:P$9)</f>
        <v>-46.527306509111845</v>
      </c>
      <c r="U500" s="10">
        <f ca="1">SUMPRODUCT(J500:O500,Results!K$9:P$9)+$AD$20-$AC$31</f>
        <v>-46.456711197959507</v>
      </c>
      <c r="V500" s="10">
        <f t="shared" ca="1" si="56"/>
        <v>18.234966891958766</v>
      </c>
      <c r="W500" s="10">
        <f t="shared" ca="1" si="51"/>
        <v>22.84883550666046</v>
      </c>
      <c r="X500" s="10">
        <f t="shared" ca="1" si="52"/>
        <v>22.660964926979009</v>
      </c>
      <c r="Y500" s="10">
        <f t="shared" ca="1" si="53"/>
        <v>10.043487141193797</v>
      </c>
      <c r="Z500" s="10">
        <f t="shared" ca="1" si="54"/>
        <v>4.6646958528175233</v>
      </c>
      <c r="AA500" s="10">
        <f t="shared" ca="1" si="55"/>
        <v>24.429216799482486</v>
      </c>
    </row>
    <row r="501" spans="1:27">
      <c r="A501" s="6">
        <f ca="1">LN((RAND()^(-Results!$E$4))-1)</f>
        <v>-1.3115925095250596</v>
      </c>
      <c r="B501" s="6">
        <f ca="1">LN((RAND()^(-Results!$E$4))-1)</f>
        <v>-1.6385654711019604</v>
      </c>
      <c r="C501" s="6">
        <f ca="1">LN((RAND()^(-Results!$E$4))-1)</f>
        <v>2.3174961737441597</v>
      </c>
      <c r="D501" s="6">
        <f ca="1">LN((RAND()^(-Results!$E$4))-1)</f>
        <v>6.083042469023904</v>
      </c>
      <c r="E501" s="6">
        <f ca="1">LN((RAND()^(-Results!$E$4))-1)</f>
        <v>1.1548908041494312</v>
      </c>
      <c r="F501" s="6">
        <f ca="1">LN((RAND()^(-Results!$E$4))-1)</f>
        <v>-0.17854529810911693</v>
      </c>
      <c r="G501" s="6">
        <f ca="1">LN((RAND()^(-Results!$E$4))-1)</f>
        <v>3.2653210447818797</v>
      </c>
      <c r="H501" s="6">
        <f t="shared" ca="1" si="31"/>
        <v>0.78828850776632597</v>
      </c>
      <c r="I501" s="10">
        <f ca="1">SUMPRODUCT(J501:O501,Results!B$12:G$12)+Results!$E$5*H501</f>
        <v>22.049007213358035</v>
      </c>
      <c r="J501" s="10">
        <f ca="1">SUMPRODUCT($A501:$F501,Results!$B$15:$G$15)</f>
        <v>13.919758620231777</v>
      </c>
      <c r="K501" s="10">
        <f ca="1">SUMPRODUCT($A501:$F501,Results!$B$16:$G$16)</f>
        <v>12.844998302798853</v>
      </c>
      <c r="L501" s="10">
        <f ca="1">SUMPRODUCT($A501:$F501,Results!$B$17:$G$17)</f>
        <v>0.81525167955215394</v>
      </c>
      <c r="M501" s="10">
        <f ca="1">SUMPRODUCT($A501:$F501,Results!$B$18:$G$18)</f>
        <v>-4.3351156016149899</v>
      </c>
      <c r="N501" s="10">
        <f ca="1">SUMPRODUCT($A501:$F501,Results!$B$19:$G$19)</f>
        <v>-16.858706416039546</v>
      </c>
      <c r="O501" s="10">
        <f ca="1">SUMPRODUCT($A501:$F501,Results!$B$20:$G$20)</f>
        <v>-11.930702507154413</v>
      </c>
      <c r="P501" s="10" cm="1">
        <f t="array" aca="1" ref="P501" ca="1">SUMPRODUCT(J501:O501,TRANSPOSE(BL$20:BL$25))+$AD$20-$BL$27</f>
        <v>17.492009693875513</v>
      </c>
      <c r="Q501" s="10" cm="1">
        <f t="array" aca="1" ref="Q501" ca="1">SUMPRODUCT(J501:O501,TRANSPOSE(ES$20:ES$25))+$AD$20-$ES$27</f>
        <v>18.806625132809039</v>
      </c>
      <c r="R501" s="10">
        <f ca="1">I501-Results!$E$5*H501</f>
        <v>17.31927616676008</v>
      </c>
      <c r="S501" s="10" cm="1">
        <f t="array" aca="1" ref="S501" ca="1">SUMPRODUCT(J501:O501,TRANSPOSE(AR$28:AR$33))+$AD$20-$AC$26</f>
        <v>0.65485616559550763</v>
      </c>
      <c r="T501" s="10">
        <f ca="1">SUMPRODUCT(J501:O501,Results!K$9:P$9)</f>
        <v>18.383983708119739</v>
      </c>
      <c r="U501" s="10">
        <f ca="1">SUMPRODUCT(J501:O501,Results!K$9:P$9)+$AD$20-$AC$31</f>
        <v>18.454579019272078</v>
      </c>
      <c r="V501" s="10">
        <f t="shared" ca="1" si="56"/>
        <v>4.5569975194825219</v>
      </c>
      <c r="W501" s="10">
        <f t="shared" ca="1" si="51"/>
        <v>3.242382080548996</v>
      </c>
      <c r="X501" s="10">
        <f t="shared" ca="1" si="52"/>
        <v>4.729731046597955</v>
      </c>
      <c r="Y501" s="10">
        <f t="shared" ca="1" si="53"/>
        <v>21.394151047762527</v>
      </c>
      <c r="Z501" s="10">
        <f t="shared" ca="1" si="54"/>
        <v>48.741197464652579</v>
      </c>
      <c r="AA501" s="10">
        <f t="shared" ca="1" si="55"/>
        <v>3.5944281940859568</v>
      </c>
    </row>
    <row r="502" spans="1:27">
      <c r="A502" s="6">
        <f ca="1">LN((RAND()^(-Results!$E$4))-1)</f>
        <v>5.032274747930912</v>
      </c>
      <c r="B502" s="6">
        <f ca="1">LN((RAND()^(-Results!$E$4))-1)</f>
        <v>2.3097299092122801</v>
      </c>
      <c r="C502" s="6">
        <f ca="1">LN((RAND()^(-Results!$E$4))-1)</f>
        <v>-0.67254470916884779</v>
      </c>
      <c r="D502" s="6">
        <f ca="1">LN((RAND()^(-Results!$E$4))-1)</f>
        <v>0.14423053808077563</v>
      </c>
      <c r="E502" s="6">
        <f ca="1">LN((RAND()^(-Results!$E$4))-1)</f>
        <v>0.74620174676853179</v>
      </c>
      <c r="F502" s="6">
        <f ca="1">LN((RAND()^(-Results!$E$4))-1)</f>
        <v>4.7350638854128597</v>
      </c>
      <c r="G502" s="6">
        <f ca="1">LN((RAND()^(-Results!$E$4))-1)</f>
        <v>0.84510228959722877</v>
      </c>
      <c r="H502" s="6">
        <f t="shared" ca="1" si="31"/>
        <v>-1.631930247418325</v>
      </c>
      <c r="I502" s="10">
        <f ca="1">SUMPRODUCT(J502:O502,Results!B$12:G$12)+Results!$E$5*H502</f>
        <v>-51.456828716691632</v>
      </c>
      <c r="J502" s="10">
        <f ca="1">SUMPRODUCT($A502:$F502,Results!$B$15:$G$15)</f>
        <v>4.6493665115015137</v>
      </c>
      <c r="K502" s="10">
        <f ca="1">SUMPRODUCT($A502:$F502,Results!$B$16:$G$16)</f>
        <v>-20.973317486462371</v>
      </c>
      <c r="L502" s="10">
        <f ca="1">SUMPRODUCT($A502:$F502,Results!$B$17:$G$17)</f>
        <v>-0.16288540026340304</v>
      </c>
      <c r="M502" s="10">
        <f ca="1">SUMPRODUCT($A502:$F502,Results!$B$18:$G$18)</f>
        <v>-7.5837469748833843</v>
      </c>
      <c r="N502" s="10">
        <f ca="1">SUMPRODUCT($A502:$F502,Results!$B$19:$G$19)</f>
        <v>6.7833813316145743</v>
      </c>
      <c r="O502" s="10">
        <f ca="1">SUMPRODUCT($A502:$F502,Results!$B$20:$G$20)</f>
        <v>-18.165005844528871</v>
      </c>
      <c r="P502" s="10" cm="1">
        <f t="array" aca="1" ref="P502" ca="1">SUMPRODUCT(J502:O502,TRANSPOSE(BL$20:BL$25))+$AD$20-$BL$27</f>
        <v>-40.166047672110984</v>
      </c>
      <c r="Q502" s="10" cm="1">
        <f t="array" aca="1" ref="Q502" ca="1">SUMPRODUCT(J502:O502,TRANSPOSE(ES$20:ES$25))+$AD$20-$ES$27</f>
        <v>-42.536605281969798</v>
      </c>
      <c r="R502" s="10">
        <f ca="1">I502-Results!$E$5*H502</f>
        <v>-41.665247232181684</v>
      </c>
      <c r="S502" s="10" cm="1">
        <f t="array" aca="1" ref="S502" ca="1">SUMPRODUCT(J502:O502,TRANSPOSE(AR$28:AR$33))+$AD$20-$AC$26</f>
        <v>-24.544653715797082</v>
      </c>
      <c r="T502" s="10">
        <f ca="1">SUMPRODUCT(J502:O502,Results!K$9:P$9)</f>
        <v>-40.825601804587805</v>
      </c>
      <c r="U502" s="10">
        <f ca="1">SUMPRODUCT(J502:O502,Results!K$9:P$9)+$AD$20-$AC$31</f>
        <v>-40.755006493435474</v>
      </c>
      <c r="V502" s="10">
        <f t="shared" ca="1" si="56"/>
        <v>-11.290781044580648</v>
      </c>
      <c r="W502" s="10">
        <f t="shared" ca="1" si="51"/>
        <v>-8.9202234347218337</v>
      </c>
      <c r="X502" s="10">
        <f t="shared" ca="1" si="52"/>
        <v>-9.7915814845099476</v>
      </c>
      <c r="Y502" s="10">
        <f t="shared" ca="1" si="53"/>
        <v>-26.91217500089455</v>
      </c>
      <c r="Z502" s="10">
        <f t="shared" ca="1" si="54"/>
        <v>-24.764638465397088</v>
      </c>
      <c r="AA502" s="10">
        <f t="shared" ca="1" si="55"/>
        <v>-10.701822223256158</v>
      </c>
    </row>
    <row r="503" spans="1:27">
      <c r="A503" s="6">
        <f ca="1">LN((RAND()^(-Results!$E$4))-1)</f>
        <v>0.54806279473690511</v>
      </c>
      <c r="B503" s="6">
        <f ca="1">LN((RAND()^(-Results!$E$4))-1)</f>
        <v>5.9866969456649937</v>
      </c>
      <c r="C503" s="6">
        <f ca="1">LN((RAND()^(-Results!$E$4))-1)</f>
        <v>6.1950995623605971</v>
      </c>
      <c r="D503" s="6">
        <f ca="1">LN((RAND()^(-Results!$E$4))-1)</f>
        <v>1.0924081234867455</v>
      </c>
      <c r="E503" s="6">
        <f ca="1">LN((RAND()^(-Results!$E$4))-1)</f>
        <v>0.50050900918977403</v>
      </c>
      <c r="F503" s="6">
        <f ca="1">LN((RAND()^(-Results!$E$4))-1)</f>
        <v>4.0208453792479233</v>
      </c>
      <c r="G503" s="6">
        <f ca="1">LN((RAND()^(-Results!$E$4))-1)</f>
        <v>10.32773719487969</v>
      </c>
      <c r="H503" s="6">
        <f t="shared" ca="1" si="31"/>
        <v>7.8507046578641368</v>
      </c>
      <c r="I503" s="10">
        <f ca="1">SUMPRODUCT(J503:O503,Results!B$12:G$12)+Results!$E$5*H503</f>
        <v>-6.6702369886595534</v>
      </c>
      <c r="J503" s="10">
        <f ca="1">SUMPRODUCT($A503:$F503,Results!$B$15:$G$15)</f>
        <v>18.246427280192677</v>
      </c>
      <c r="K503" s="10">
        <f ca="1">SUMPRODUCT($A503:$F503,Results!$B$16:$G$16)</f>
        <v>-8.7289005213210995</v>
      </c>
      <c r="L503" s="10">
        <f ca="1">SUMPRODUCT($A503:$F503,Results!$B$17:$G$17)</f>
        <v>-14.528220914795295</v>
      </c>
      <c r="M503" s="10">
        <f ca="1">SUMPRODUCT($A503:$F503,Results!$B$18:$G$18)</f>
        <v>-45.834994688785031</v>
      </c>
      <c r="N503" s="10">
        <f ca="1">SUMPRODUCT($A503:$F503,Results!$B$19:$G$19)</f>
        <v>-11.949173319460638</v>
      </c>
      <c r="O503" s="10">
        <f ca="1">SUMPRODUCT($A503:$F503,Results!$B$20:$G$20)</f>
        <v>-30.193628962866864</v>
      </c>
      <c r="P503" s="10" cm="1">
        <f t="array" aca="1" ref="P503" ca="1">SUMPRODUCT(J503:O503,TRANSPOSE(BL$20:BL$25))+$AD$20-$BL$27</f>
        <v>-61.099839047000351</v>
      </c>
      <c r="Q503" s="10" cm="1">
        <f t="array" aca="1" ref="Q503" ca="1">SUMPRODUCT(J503:O503,TRANSPOSE(ES$20:ES$25))+$AD$20-$ES$27</f>
        <v>-59.116760693057017</v>
      </c>
      <c r="R503" s="10">
        <f ca="1">I503-Results!$E$5*H503</f>
        <v>-53.774464935844378</v>
      </c>
      <c r="S503" s="10" cm="1">
        <f t="array" aca="1" ref="S503" ca="1">SUMPRODUCT(J503:O503,TRANSPOSE(AR$28:AR$33))+$AD$20-$AC$26</f>
        <v>-64.440466874916865</v>
      </c>
      <c r="T503" s="10">
        <f ca="1">SUMPRODUCT(J503:O503,Results!K$9:P$9)</f>
        <v>-56.428802042729501</v>
      </c>
      <c r="U503" s="10">
        <f ca="1">SUMPRODUCT(J503:O503,Results!K$9:P$9)+$AD$20-$AC$31</f>
        <v>-56.35820673157717</v>
      </c>
      <c r="V503" s="10">
        <f t="shared" ca="1" si="56"/>
        <v>54.429602058340798</v>
      </c>
      <c r="W503" s="10">
        <f t="shared" ca="1" si="51"/>
        <v>52.446523704397464</v>
      </c>
      <c r="X503" s="10">
        <f t="shared" ca="1" si="52"/>
        <v>47.104227947184825</v>
      </c>
      <c r="Y503" s="10">
        <f t="shared" ca="1" si="53"/>
        <v>57.770229886257312</v>
      </c>
      <c r="Z503" s="10">
        <f t="shared" ca="1" si="54"/>
        <v>20.021953262634991</v>
      </c>
      <c r="AA503" s="10">
        <f t="shared" ca="1" si="55"/>
        <v>49.687969742917616</v>
      </c>
    </row>
    <row r="504" spans="1:27">
      <c r="A504" s="6">
        <f ca="1">LN((RAND()^(-Results!$E$4))-1)</f>
        <v>-2.319045849760601</v>
      </c>
      <c r="B504" s="6">
        <f ca="1">LN((RAND()^(-Results!$E$4))-1)</f>
        <v>1.5967486583974713</v>
      </c>
      <c r="C504" s="6">
        <f ca="1">LN((RAND()^(-Results!$E$4))-1)</f>
        <v>-0.65223269156308428</v>
      </c>
      <c r="D504" s="6">
        <f ca="1">LN((RAND()^(-Results!$E$4))-1)</f>
        <v>5.4139187051849875</v>
      </c>
      <c r="E504" s="6">
        <f ca="1">LN((RAND()^(-Results!$E$4))-1)</f>
        <v>6.0289994963822524</v>
      </c>
      <c r="F504" s="6">
        <f ca="1">LN((RAND()^(-Results!$E$4))-1)</f>
        <v>-0.85053769095091425</v>
      </c>
      <c r="G504" s="6">
        <f ca="1">LN((RAND()^(-Results!$E$4))-1)</f>
        <v>3.5316961508590925</v>
      </c>
      <c r="H504" s="6">
        <f t="shared" ca="1" si="31"/>
        <v>1.0546636138435388</v>
      </c>
      <c r="I504" s="10">
        <f ca="1">SUMPRODUCT(J504:O504,Results!B$12:G$12)+Results!$E$5*H504</f>
        <v>49.113741103240109</v>
      </c>
      <c r="J504" s="10">
        <f ca="1">SUMPRODUCT($A504:$F504,Results!$B$15:$G$15)</f>
        <v>0.77427276906888354</v>
      </c>
      <c r="K504" s="10">
        <f ca="1">SUMPRODUCT($A504:$F504,Results!$B$16:$G$16)</f>
        <v>9.2988178930841165</v>
      </c>
      <c r="L504" s="10">
        <f ca="1">SUMPRODUCT($A504:$F504,Results!$B$17:$G$17)</f>
        <v>3.6899642066885727</v>
      </c>
      <c r="M504" s="10">
        <f ca="1">SUMPRODUCT($A504:$F504,Results!$B$18:$G$18)</f>
        <v>9.6104216763313968</v>
      </c>
      <c r="N504" s="10">
        <f ca="1">SUMPRODUCT($A504:$F504,Results!$B$19:$G$19)</f>
        <v>-10.977388073548816</v>
      </c>
      <c r="O504" s="10">
        <f ca="1">SUMPRODUCT($A504:$F504,Results!$B$20:$G$20)</f>
        <v>-18.496431272232797</v>
      </c>
      <c r="P504" s="10" cm="1">
        <f t="array" aca="1" ref="P504" ca="1">SUMPRODUCT(J504:O504,TRANSPOSE(BL$20:BL$25))+$AD$20-$BL$27</f>
        <v>39.447697336258145</v>
      </c>
      <c r="Q504" s="10" cm="1">
        <f t="array" aca="1" ref="Q504" ca="1">SUMPRODUCT(J504:O504,TRANSPOSE(ES$20:ES$25))+$AD$20-$ES$27</f>
        <v>46.586314951267155</v>
      </c>
      <c r="R504" s="10">
        <f ca="1">I504-Results!$E$5*H504</f>
        <v>42.785759420178877</v>
      </c>
      <c r="S504" s="10" cm="1">
        <f t="array" aca="1" ref="S504" ca="1">SUMPRODUCT(J504:O504,TRANSPOSE(AR$28:AR$33))+$AD$20-$AC$26</f>
        <v>15.385552246635637</v>
      </c>
      <c r="T504" s="10">
        <f ca="1">SUMPRODUCT(J504:O504,Results!K$9:P$9)</f>
        <v>44.762359367134067</v>
      </c>
      <c r="U504" s="10">
        <f ca="1">SUMPRODUCT(J504:O504,Results!K$9:P$9)+$AD$20-$AC$31</f>
        <v>44.832954678286406</v>
      </c>
      <c r="V504" s="10">
        <f t="shared" ca="1" si="56"/>
        <v>9.6660437669819643</v>
      </c>
      <c r="W504" s="10">
        <f t="shared" ca="1" si="51"/>
        <v>2.5274261519729535</v>
      </c>
      <c r="X504" s="10">
        <f t="shared" ca="1" si="52"/>
        <v>6.3279816830612319</v>
      </c>
      <c r="Y504" s="10">
        <f t="shared" ca="1" si="53"/>
        <v>33.728188856604476</v>
      </c>
      <c r="Z504" s="10">
        <f t="shared" ca="1" si="54"/>
        <v>75.80593135453465</v>
      </c>
      <c r="AA504" s="10">
        <f t="shared" ca="1" si="55"/>
        <v>4.2807864249537033</v>
      </c>
    </row>
    <row r="505" spans="1:27">
      <c r="A505" s="6">
        <f ca="1">LN((RAND()^(-Results!$E$4))-1)</f>
        <v>4.1017286586631387</v>
      </c>
      <c r="B505" s="6">
        <f ca="1">LN((RAND()^(-Results!$E$4))-1)</f>
        <v>0.22958508793266105</v>
      </c>
      <c r="C505" s="6">
        <f ca="1">LN((RAND()^(-Results!$E$4))-1)</f>
        <v>1.8271271088502872</v>
      </c>
      <c r="D505" s="6">
        <f ca="1">LN((RAND()^(-Results!$E$4))-1)</f>
        <v>-0.87614880845675891</v>
      </c>
      <c r="E505" s="6">
        <f ca="1">LN((RAND()^(-Results!$E$4))-1)</f>
        <v>-1.1863448911353822</v>
      </c>
      <c r="F505" s="6">
        <f ca="1">LN((RAND()^(-Results!$E$4))-1)</f>
        <v>0.20179694422039807</v>
      </c>
      <c r="G505" s="6">
        <f ca="1">LN((RAND()^(-Results!$E$4))-1)</f>
        <v>-0.31255832426247326</v>
      </c>
      <c r="H505" s="6">
        <f t="shared" ca="1" si="31"/>
        <v>-2.7895908612780271</v>
      </c>
      <c r="I505" s="10">
        <f ca="1">SUMPRODUCT(J505:O505,Results!B$12:G$12)+Results!$E$5*H505</f>
        <v>-45.113704807072779</v>
      </c>
      <c r="J505" s="10">
        <f ca="1">SUMPRODUCT($A505:$F505,Results!$B$15:$G$15)</f>
        <v>-2.2301669080508413</v>
      </c>
      <c r="K505" s="10">
        <f ca="1">SUMPRODUCT($A505:$F505,Results!$B$16:$G$16)</f>
        <v>-9.6149258265158082</v>
      </c>
      <c r="L505" s="10">
        <f ca="1">SUMPRODUCT($A505:$F505,Results!$B$17:$G$17)</f>
        <v>0.41422057521673972</v>
      </c>
      <c r="M505" s="10">
        <f ca="1">SUMPRODUCT($A505:$F505,Results!$B$18:$G$18)</f>
        <v>-10.143818461371861</v>
      </c>
      <c r="N505" s="10">
        <f ca="1">SUMPRODUCT($A505:$F505,Results!$B$19:$G$19)</f>
        <v>2.8859368587511822</v>
      </c>
      <c r="O505" s="10">
        <f ca="1">SUMPRODUCT($A505:$F505,Results!$B$20:$G$20)</f>
        <v>2.1579868949708212</v>
      </c>
      <c r="P505" s="10" cm="1">
        <f t="array" aca="1" ref="P505" ca="1">SUMPRODUCT(J505:O505,TRANSPOSE(BL$20:BL$25))+$AD$20-$BL$27</f>
        <v>-24.753874673020555</v>
      </c>
      <c r="Q505" s="10" cm="1">
        <f t="array" aca="1" ref="Q505" ca="1">SUMPRODUCT(J505:O505,TRANSPOSE(ES$20:ES$25))+$AD$20-$ES$27</f>
        <v>-29.097745710866043</v>
      </c>
      <c r="R505" s="10">
        <f ca="1">I505-Results!$E$5*H505</f>
        <v>-28.376159639404616</v>
      </c>
      <c r="S505" s="10" cm="1">
        <f t="array" aca="1" ref="S505" ca="1">SUMPRODUCT(J505:O505,TRANSPOSE(AR$28:AR$33))+$AD$20-$AC$26</f>
        <v>-9.3457170810447892</v>
      </c>
      <c r="T505" s="10">
        <f ca="1">SUMPRODUCT(J505:O505,Results!K$9:P$9)</f>
        <v>-28.810174996126772</v>
      </c>
      <c r="U505" s="10">
        <f ca="1">SUMPRODUCT(J505:O505,Results!K$9:P$9)+$AD$20-$AC$31</f>
        <v>-28.739579684974434</v>
      </c>
      <c r="V505" s="10">
        <f t="shared" ca="1" si="56"/>
        <v>-20.359830134052224</v>
      </c>
      <c r="W505" s="10">
        <f t="shared" ca="1" si="51"/>
        <v>-16.015959096206736</v>
      </c>
      <c r="X505" s="10">
        <f t="shared" ca="1" si="52"/>
        <v>-16.737545167668163</v>
      </c>
      <c r="Y505" s="10">
        <f t="shared" ca="1" si="53"/>
        <v>-35.767987726027989</v>
      </c>
      <c r="Z505" s="10">
        <f t="shared" ca="1" si="54"/>
        <v>-18.421514555778234</v>
      </c>
      <c r="AA505" s="10">
        <f t="shared" ca="1" si="55"/>
        <v>-16.374125122098345</v>
      </c>
    </row>
    <row r="506" spans="1:27">
      <c r="A506" s="6">
        <f ca="1">LN((RAND()^(-Results!$E$4))-1)</f>
        <v>-0.23946492738459346</v>
      </c>
      <c r="B506" s="6">
        <f ca="1">LN((RAND()^(-Results!$E$4))-1)</f>
        <v>5.3305138873752194</v>
      </c>
      <c r="C506" s="6">
        <f ca="1">LN((RAND()^(-Results!$E$4))-1)</f>
        <v>-0.71670930967446045</v>
      </c>
      <c r="D506" s="6">
        <f ca="1">LN((RAND()^(-Results!$E$4))-1)</f>
        <v>-0.77885767807197848</v>
      </c>
      <c r="E506" s="6">
        <f ca="1">LN((RAND()^(-Results!$E$4))-1)</f>
        <v>-4.3393384575314586</v>
      </c>
      <c r="F506" s="6">
        <f ca="1">LN((RAND()^(-Results!$E$4))-1)</f>
        <v>3.3157662224057134</v>
      </c>
      <c r="G506" s="6">
        <f ca="1">LN((RAND()^(-Results!$E$4))-1)</f>
        <v>4.5745260673918002</v>
      </c>
      <c r="H506" s="6">
        <f t="shared" ca="1" si="31"/>
        <v>2.0974935303762465</v>
      </c>
      <c r="I506" s="10">
        <f ca="1">SUMPRODUCT(J506:O506,Results!B$12:G$12)+Results!$E$5*H506</f>
        <v>-11.914127231124571</v>
      </c>
      <c r="J506" s="10">
        <f ca="1">SUMPRODUCT($A506:$F506,Results!$B$15:$G$15)</f>
        <v>3.9681654040808318</v>
      </c>
      <c r="K506" s="10">
        <f ca="1">SUMPRODUCT($A506:$F506,Results!$B$16:$G$16)</f>
        <v>-13.720212615981843</v>
      </c>
      <c r="L506" s="10">
        <f ca="1">SUMPRODUCT($A506:$F506,Results!$B$17:$G$17)</f>
        <v>-8.4908498814721387</v>
      </c>
      <c r="M506" s="10">
        <f ca="1">SUMPRODUCT($A506:$F506,Results!$B$18:$G$18)</f>
        <v>-19.604332352155875</v>
      </c>
      <c r="N506" s="10">
        <f ca="1">SUMPRODUCT($A506:$F506,Results!$B$19:$G$19)</f>
        <v>-2.0596298670885593</v>
      </c>
      <c r="O506" s="10">
        <f ca="1">SUMPRODUCT($A506:$F506,Results!$B$20:$G$20)</f>
        <v>-18.174031244582252</v>
      </c>
      <c r="P506" s="10" cm="1">
        <f t="array" aca="1" ref="P506" ca="1">SUMPRODUCT(J506:O506,TRANSPOSE(BL$20:BL$25))+$AD$20-$BL$27</f>
        <v>-36.836957669287109</v>
      </c>
      <c r="Q506" s="10" cm="1">
        <f t="array" aca="1" ref="Q506" ca="1">SUMPRODUCT(J506:O506,TRANSPOSE(ES$20:ES$25))+$AD$20-$ES$27</f>
        <v>-32.678647865270989</v>
      </c>
      <c r="R506" s="10">
        <f ca="1">I506-Results!$E$5*H506</f>
        <v>-24.499088413382051</v>
      </c>
      <c r="S506" s="10" cm="1">
        <f t="array" aca="1" ref="S506" ca="1">SUMPRODUCT(J506:O506,TRANSPOSE(AR$28:AR$33))+$AD$20-$AC$26</f>
        <v>-35.879105386942463</v>
      </c>
      <c r="T506" s="10">
        <f ca="1">SUMPRODUCT(J506:O506,Results!K$9:P$9)</f>
        <v>-25.273825448691195</v>
      </c>
      <c r="U506" s="10">
        <f ca="1">SUMPRODUCT(J506:O506,Results!K$9:P$9)+$AD$20-$AC$31</f>
        <v>-25.203230137538856</v>
      </c>
      <c r="V506" s="10">
        <f t="shared" ca="1" si="56"/>
        <v>24.922830438162539</v>
      </c>
      <c r="W506" s="10">
        <f t="shared" ca="1" si="51"/>
        <v>20.764520634146418</v>
      </c>
      <c r="X506" s="10">
        <f t="shared" ca="1" si="52"/>
        <v>12.58496118225748</v>
      </c>
      <c r="Y506" s="10">
        <f t="shared" ca="1" si="53"/>
        <v>23.964978155817892</v>
      </c>
      <c r="Z506" s="10">
        <f t="shared" ca="1" si="54"/>
        <v>14.778063020169974</v>
      </c>
      <c r="AA506" s="10">
        <f t="shared" ca="1" si="55"/>
        <v>13.289102906414286</v>
      </c>
    </row>
    <row r="507" spans="1:27">
      <c r="A507" s="6">
        <f ca="1">LN((RAND()^(-Results!$E$4))-1)</f>
        <v>-1.1391954503645596</v>
      </c>
      <c r="B507" s="6">
        <f ca="1">LN((RAND()^(-Results!$E$4))-1)</f>
        <v>1.8472352951111854</v>
      </c>
      <c r="C507" s="6">
        <f ca="1">LN((RAND()^(-Results!$E$4))-1)</f>
        <v>5.5880093397435529</v>
      </c>
      <c r="D507" s="6">
        <f ca="1">LN((RAND()^(-Results!$E$4))-1)</f>
        <v>1.0468071307792024</v>
      </c>
      <c r="E507" s="6">
        <f ca="1">LN((RAND()^(-Results!$E$4))-1)</f>
        <v>2.0638652245407463</v>
      </c>
      <c r="F507" s="6">
        <f ca="1">LN((RAND()^(-Results!$E$4))-1)</f>
        <v>5.0955019591021706</v>
      </c>
      <c r="G507" s="6">
        <f ca="1">LN((RAND()^(-Results!$E$4))-1)</f>
        <v>1.3297797238995268</v>
      </c>
      <c r="H507" s="6">
        <f t="shared" ca="1" si="31"/>
        <v>-1.1472528131160269</v>
      </c>
      <c r="I507" s="10">
        <f ca="1">SUMPRODUCT(J507:O507,Results!B$12:G$12)+Results!$E$5*H507</f>
        <v>-57.174152980857833</v>
      </c>
      <c r="J507" s="10">
        <f ca="1">SUMPRODUCT($A507:$F507,Results!$B$15:$G$15)</f>
        <v>27.663954917454163</v>
      </c>
      <c r="K507" s="10">
        <f ca="1">SUMPRODUCT($A507:$F507,Results!$B$16:$G$16)</f>
        <v>0.11473964708571849</v>
      </c>
      <c r="L507" s="10">
        <f ca="1">SUMPRODUCT($A507:$F507,Results!$B$17:$G$17)</f>
        <v>-13.068850253168121</v>
      </c>
      <c r="M507" s="10">
        <f ca="1">SUMPRODUCT($A507:$F507,Results!$B$18:$G$18)</f>
        <v>-34.008106545571827</v>
      </c>
      <c r="N507" s="10">
        <f ca="1">SUMPRODUCT($A507:$F507,Results!$B$19:$G$19)</f>
        <v>-9.1108880735262474</v>
      </c>
      <c r="O507" s="10">
        <f ca="1">SUMPRODUCT($A507:$F507,Results!$B$20:$G$20)</f>
        <v>-23.710556175779899</v>
      </c>
      <c r="P507" s="10" cm="1">
        <f t="array" aca="1" ref="P507" ca="1">SUMPRODUCT(J507:O507,TRANSPOSE(BL$20:BL$25))+$AD$20-$BL$27</f>
        <v>-53.247246715773905</v>
      </c>
      <c r="Q507" s="10" cm="1">
        <f t="array" aca="1" ref="Q507" ca="1">SUMPRODUCT(J507:O507,TRANSPOSE(ES$20:ES$25))+$AD$20-$ES$27</f>
        <v>-53.610501813659596</v>
      </c>
      <c r="R507" s="10">
        <f ca="1">I507-Results!$E$5*H507</f>
        <v>-50.29063610216167</v>
      </c>
      <c r="S507" s="10" cm="1">
        <f t="array" aca="1" ref="S507" ca="1">SUMPRODUCT(J507:O507,TRANSPOSE(AR$28:AR$33))+$AD$20-$AC$26</f>
        <v>-55.482642477046518</v>
      </c>
      <c r="T507" s="10">
        <f ca="1">SUMPRODUCT(J507:O507,Results!K$9:P$9)</f>
        <v>-52.692761189758166</v>
      </c>
      <c r="U507" s="10">
        <f ca="1">SUMPRODUCT(J507:O507,Results!K$9:P$9)+$AD$20-$AC$31</f>
        <v>-52.622165878605827</v>
      </c>
      <c r="V507" s="10">
        <f t="shared" ca="1" si="56"/>
        <v>-3.9269062650839288</v>
      </c>
      <c r="W507" s="10">
        <f t="shared" ca="1" si="51"/>
        <v>-3.5636511671982376</v>
      </c>
      <c r="X507" s="10">
        <f t="shared" ca="1" si="52"/>
        <v>-6.8835168786961631</v>
      </c>
      <c r="Y507" s="10">
        <f t="shared" ca="1" si="53"/>
        <v>-1.6915105038113154</v>
      </c>
      <c r="Z507" s="10">
        <f t="shared" ca="1" si="54"/>
        <v>-30.481962729563289</v>
      </c>
      <c r="AA507" s="10">
        <f t="shared" ca="1" si="55"/>
        <v>-4.5519871022520064</v>
      </c>
    </row>
    <row r="508" spans="1:27">
      <c r="A508" s="6">
        <f ca="1">LN((RAND()^(-Results!$E$4))-1)</f>
        <v>0.61245118056682768</v>
      </c>
      <c r="B508" s="6">
        <f ca="1">LN((RAND()^(-Results!$E$4))-1)</f>
        <v>5.9476246472677943</v>
      </c>
      <c r="C508" s="6">
        <f ca="1">LN((RAND()^(-Results!$E$4))-1)</f>
        <v>-2.0573563518861326</v>
      </c>
      <c r="D508" s="6">
        <f ca="1">LN((RAND()^(-Results!$E$4))-1)</f>
        <v>3.0477666686331069</v>
      </c>
      <c r="E508" s="6">
        <f ca="1">LN((RAND()^(-Results!$E$4))-1)</f>
        <v>8.0767624405924207E-2</v>
      </c>
      <c r="F508" s="6">
        <f ca="1">LN((RAND()^(-Results!$E$4))-1)</f>
        <v>-2.602964922107502</v>
      </c>
      <c r="G508" s="6">
        <f ca="1">LN((RAND()^(-Results!$E$4))-1)</f>
        <v>-0.55403712686102624</v>
      </c>
      <c r="H508" s="6">
        <f t="shared" ca="1" si="31"/>
        <v>-3.0310696638765799</v>
      </c>
      <c r="I508" s="10">
        <f ca="1">SUMPRODUCT(J508:O508,Results!B$12:G$12)+Results!$E$5*H508</f>
        <v>17.595328323067562</v>
      </c>
      <c r="J508" s="10">
        <f ca="1">SUMPRODUCT($A508:$F508,Results!$B$15:$G$15)</f>
        <v>-17.909466997144989</v>
      </c>
      <c r="K508" s="10">
        <f ca="1">SUMPRODUCT($A508:$F508,Results!$B$16:$G$16)</f>
        <v>-6.7704634473849366</v>
      </c>
      <c r="L508" s="10">
        <f ca="1">SUMPRODUCT($A508:$F508,Results!$B$17:$G$17)</f>
        <v>3.4082737243021901</v>
      </c>
      <c r="M508" s="10">
        <f ca="1">SUMPRODUCT($A508:$F508,Results!$B$18:$G$18)</f>
        <v>1.1112504202637785</v>
      </c>
      <c r="N508" s="10">
        <f ca="1">SUMPRODUCT($A508:$F508,Results!$B$19:$G$19)</f>
        <v>-7.5222076369533966</v>
      </c>
      <c r="O508" s="10">
        <f ca="1">SUMPRODUCT($A508:$F508,Results!$B$20:$G$20)</f>
        <v>-14.734690897723915</v>
      </c>
      <c r="P508" s="10" cm="1">
        <f t="array" aca="1" ref="P508" ca="1">SUMPRODUCT(J508:O508,TRANSPOSE(BL$20:BL$25))+$AD$20-$BL$27</f>
        <v>26.338690970665045</v>
      </c>
      <c r="Q508" s="10" cm="1">
        <f t="array" aca="1" ref="Q508" ca="1">SUMPRODUCT(J508:O508,TRANSPOSE(ES$20:ES$25))+$AD$20-$ES$27</f>
        <v>34.614910013846028</v>
      </c>
      <c r="R508" s="10">
        <f ca="1">I508-Results!$E$5*H508</f>
        <v>35.781746306327044</v>
      </c>
      <c r="S508" s="10" cm="1">
        <f t="array" aca="1" ref="S508" ca="1">SUMPRODUCT(J508:O508,TRANSPOSE(AR$28:AR$33))+$AD$20-$AC$26</f>
        <v>11.536982170146095</v>
      </c>
      <c r="T508" s="10">
        <f ca="1">SUMPRODUCT(J508:O508,Results!K$9:P$9)</f>
        <v>37.505149403581513</v>
      </c>
      <c r="U508" s="10">
        <f ca="1">SUMPRODUCT(J508:O508,Results!K$9:P$9)+$AD$20-$AC$31</f>
        <v>37.575744714733851</v>
      </c>
      <c r="V508" s="10">
        <f t="shared" ca="1" si="56"/>
        <v>-8.7433626475974826</v>
      </c>
      <c r="W508" s="10">
        <f t="shared" ca="1" si="51"/>
        <v>-17.019581690778466</v>
      </c>
      <c r="X508" s="10">
        <f t="shared" ca="1" si="52"/>
        <v>-18.186417983259481</v>
      </c>
      <c r="Y508" s="10">
        <f t="shared" ca="1" si="53"/>
        <v>6.0583461529214677</v>
      </c>
      <c r="Z508" s="10">
        <f t="shared" ca="1" si="54"/>
        <v>44.28751857436211</v>
      </c>
      <c r="AA508" s="10">
        <f t="shared" ca="1" si="55"/>
        <v>-19.980416391666289</v>
      </c>
    </row>
    <row r="509" spans="1:27">
      <c r="A509" s="6">
        <f ca="1">LN((RAND()^(-Results!$E$4))-1)</f>
        <v>1.9219412743281448</v>
      </c>
      <c r="B509" s="6">
        <f ca="1">LN((RAND()^(-Results!$E$4))-1)</f>
        <v>-0.35935655412548173</v>
      </c>
      <c r="C509" s="6">
        <f ca="1">LN((RAND()^(-Results!$E$4))-1)</f>
        <v>1.6058915801496654</v>
      </c>
      <c r="D509" s="6">
        <f ca="1">LN((RAND()^(-Results!$E$4))-1)</f>
        <v>1.9962934954520259</v>
      </c>
      <c r="E509" s="6">
        <f ca="1">LN((RAND()^(-Results!$E$4))-1)</f>
        <v>6.1949813005382124</v>
      </c>
      <c r="F509" s="6">
        <f ca="1">LN((RAND()^(-Results!$E$4))-1)</f>
        <v>2.3276793495562913</v>
      </c>
      <c r="G509" s="6">
        <f ca="1">LN((RAND()^(-Results!$E$4))-1)</f>
        <v>-0.49150587814222413</v>
      </c>
      <c r="H509" s="6">
        <f t="shared" ca="1" si="31"/>
        <v>-2.9685384151577781</v>
      </c>
      <c r="I509" s="10">
        <f ca="1">SUMPRODUCT(J509:O509,Results!B$12:G$12)+Results!$E$5*H509</f>
        <v>-32.464930591102956</v>
      </c>
      <c r="J509" s="10">
        <f ca="1">SUMPRODUCT($A509:$F509,Results!$B$15:$G$15)</f>
        <v>8.7860563370254532</v>
      </c>
      <c r="K509" s="10">
        <f ca="1">SUMPRODUCT($A509:$F509,Results!$B$16:$G$16)</f>
        <v>-2.0416908808887735</v>
      </c>
      <c r="L509" s="10">
        <f ca="1">SUMPRODUCT($A509:$F509,Results!$B$17:$G$17)</f>
        <v>1.4048966464265007</v>
      </c>
      <c r="M509" s="10">
        <f ca="1">SUMPRODUCT($A509:$F509,Results!$B$18:$G$18)</f>
        <v>-0.85762963506774126</v>
      </c>
      <c r="N509" s="10">
        <f ca="1">SUMPRODUCT($A509:$F509,Results!$B$19:$G$19)</f>
        <v>0.38725766433442743</v>
      </c>
      <c r="O509" s="10">
        <f ca="1">SUMPRODUCT($A509:$F509,Results!$B$20:$G$20)</f>
        <v>-13.453692781301214</v>
      </c>
      <c r="P509" s="10" cm="1">
        <f t="array" aca="1" ref="P509" ca="1">SUMPRODUCT(J509:O509,TRANSPOSE(BL$20:BL$25))+$AD$20-$BL$27</f>
        <v>-9.0257763167360352</v>
      </c>
      <c r="Q509" s="10" cm="1">
        <f t="array" aca="1" ref="Q509" ca="1">SUMPRODUCT(J509:O509,TRANSPOSE(ES$20:ES$25))+$AD$20-$ES$27</f>
        <v>-10.467892722822661</v>
      </c>
      <c r="R509" s="10">
        <f ca="1">I509-Results!$E$5*H509</f>
        <v>-14.653700100156286</v>
      </c>
      <c r="S509" s="10" cm="1">
        <f t="array" aca="1" ref="S509" ca="1">SUMPRODUCT(J509:O509,TRANSPOSE(AR$28:AR$33))+$AD$20-$AC$26</f>
        <v>-7.1725348058300753</v>
      </c>
      <c r="T509" s="10">
        <f ca="1">SUMPRODUCT(J509:O509,Results!K$9:P$9)</f>
        <v>-14.054287632120205</v>
      </c>
      <c r="U509" s="10">
        <f ca="1">SUMPRODUCT(J509:O509,Results!K$9:P$9)+$AD$20-$AC$31</f>
        <v>-13.983692320967865</v>
      </c>
      <c r="V509" s="10">
        <f t="shared" ca="1" si="56"/>
        <v>-23.439154274366921</v>
      </c>
      <c r="W509" s="10">
        <f t="shared" ca="1" si="51"/>
        <v>-21.997037868280295</v>
      </c>
      <c r="X509" s="10">
        <f t="shared" ca="1" si="52"/>
        <v>-17.81123049094667</v>
      </c>
      <c r="Y509" s="10">
        <f t="shared" ca="1" si="53"/>
        <v>-25.29239578527288</v>
      </c>
      <c r="Z509" s="10">
        <f t="shared" ca="1" si="54"/>
        <v>-5.7727403398084114</v>
      </c>
      <c r="AA509" s="10">
        <f t="shared" ca="1" si="55"/>
        <v>-18.481238270135091</v>
      </c>
    </row>
    <row r="510" spans="1:27">
      <c r="A510" s="6">
        <f ca="1">LN((RAND()^(-Results!$E$4))-1)</f>
        <v>1.17559268544375</v>
      </c>
      <c r="B510" s="6">
        <f ca="1">LN((RAND()^(-Results!$E$4))-1)</f>
        <v>2.846170924244499</v>
      </c>
      <c r="C510" s="6">
        <f ca="1">LN((RAND()^(-Results!$E$4))-1)</f>
        <v>4.3853069193579204</v>
      </c>
      <c r="D510" s="6">
        <f ca="1">LN((RAND()^(-Results!$E$4))-1)</f>
        <v>3.2408866197324473</v>
      </c>
      <c r="E510" s="6">
        <f ca="1">LN((RAND()^(-Results!$E$4))-1)</f>
        <v>11.408005918436329</v>
      </c>
      <c r="F510" s="6">
        <f ca="1">LN((RAND()^(-Results!$E$4))-1)</f>
        <v>18.969268561309669</v>
      </c>
      <c r="G510" s="6">
        <f ca="1">LN((RAND()^(-Results!$E$4))-1)</f>
        <v>1.8937235914958492</v>
      </c>
      <c r="H510" s="6">
        <f t="shared" ca="1" si="31"/>
        <v>-0.58330894551970447</v>
      </c>
      <c r="I510" s="10">
        <f ca="1">SUMPRODUCT(J510:O510,Results!B$12:G$12)+Results!$E$5*H510</f>
        <v>-124.30915575480358</v>
      </c>
      <c r="J510" s="10">
        <f ca="1">SUMPRODUCT($A510:$F510,Results!$B$15:$G$15)</f>
        <v>66.660269754714093</v>
      </c>
      <c r="K510" s="10">
        <f ca="1">SUMPRODUCT($A510:$F510,Results!$B$16:$G$16)</f>
        <v>-19.605086635265106</v>
      </c>
      <c r="L510" s="10">
        <f ca="1">SUMPRODUCT($A510:$F510,Results!$B$17:$G$17)</f>
        <v>-18.86367247013731</v>
      </c>
      <c r="M510" s="10">
        <f ca="1">SUMPRODUCT($A510:$F510,Results!$B$18:$G$18)</f>
        <v>-38.847912258620667</v>
      </c>
      <c r="N510" s="10">
        <f ca="1">SUMPRODUCT($A510:$F510,Results!$B$19:$G$19)</f>
        <v>0.61648879180898941</v>
      </c>
      <c r="O510" s="10">
        <f ca="1">SUMPRODUCT($A510:$F510,Results!$B$20:$G$20)</f>
        <v>-73.491839841924332</v>
      </c>
      <c r="P510" s="10" cm="1">
        <f t="array" aca="1" ref="P510" ca="1">SUMPRODUCT(J510:O510,TRANSPOSE(BL$20:BL$25))+$AD$20-$BL$27</f>
        <v>-118.97222041874738</v>
      </c>
      <c r="Q510" s="10" cm="1">
        <f t="array" aca="1" ref="Q510" ca="1">SUMPRODUCT(J510:O510,TRANSPOSE(ES$20:ES$25))+$AD$20-$ES$27</f>
        <v>-121.04006674858493</v>
      </c>
      <c r="R510" s="10">
        <f ca="1">I510-Results!$E$5*H510</f>
        <v>-120.80930208168536</v>
      </c>
      <c r="S510" s="10" cm="1">
        <f t="array" aca="1" ref="S510" ca="1">SUMPRODUCT(J510:O510,TRANSPOSE(AR$28:AR$33))+$AD$20-$AC$26</f>
        <v>-113.44629783843257</v>
      </c>
      <c r="T510" s="10">
        <f ca="1">SUMPRODUCT(J510:O510,Results!K$9:P$9)</f>
        <v>-121.82041842272103</v>
      </c>
      <c r="U510" s="10">
        <f ca="1">SUMPRODUCT(J510:O510,Results!K$9:P$9)+$AD$20-$AC$31</f>
        <v>-121.7498231115687</v>
      </c>
      <c r="V510" s="10">
        <f t="shared" ca="1" si="56"/>
        <v>-5.3369353360562002</v>
      </c>
      <c r="W510" s="10">
        <f t="shared" ca="1" si="51"/>
        <v>-3.2690890062186497</v>
      </c>
      <c r="X510" s="10">
        <f t="shared" ca="1" si="52"/>
        <v>-3.4998536731182242</v>
      </c>
      <c r="Y510" s="10">
        <f t="shared" ca="1" si="53"/>
        <v>-10.862857916371013</v>
      </c>
      <c r="Z510" s="10">
        <f t="shared" ca="1" si="54"/>
        <v>-97.616965503509036</v>
      </c>
      <c r="AA510" s="10">
        <f t="shared" ca="1" si="55"/>
        <v>-2.5593326432348817</v>
      </c>
    </row>
    <row r="511" spans="1:27">
      <c r="A511" s="6">
        <f ca="1">LN((RAND()^(-Results!$E$4))-1)</f>
        <v>3.8403741357526484</v>
      </c>
      <c r="B511" s="6">
        <f ca="1">LN((RAND()^(-Results!$E$4))-1)</f>
        <v>-2.8015155193530386</v>
      </c>
      <c r="C511" s="6">
        <f ca="1">LN((RAND()^(-Results!$E$4))-1)</f>
        <v>7.8357218140130129</v>
      </c>
      <c r="D511" s="6">
        <f ca="1">LN((RAND()^(-Results!$E$4))-1)</f>
        <v>3.6153874681905092</v>
      </c>
      <c r="E511" s="6">
        <f ca="1">LN((RAND()^(-Results!$E$4))-1)</f>
        <v>3.8146976840091336</v>
      </c>
      <c r="F511" s="6">
        <f ca="1">LN((RAND()^(-Results!$E$4))-1)</f>
        <v>0.87603766738848876</v>
      </c>
      <c r="G511" s="6">
        <f ca="1">LN((RAND()^(-Results!$E$4))-1)</f>
        <v>2.3194479216118213</v>
      </c>
      <c r="H511" s="6">
        <f t="shared" ca="1" si="31"/>
        <v>-0.15758461540373236</v>
      </c>
      <c r="I511" s="10">
        <f ca="1">SUMPRODUCT(J511:O511,Results!B$12:G$12)+Results!$E$5*H511</f>
        <v>-40.648137784791984</v>
      </c>
      <c r="J511" s="10">
        <f ca="1">SUMPRODUCT($A511:$F511,Results!$B$15:$G$15)</f>
        <v>19.053598854461789</v>
      </c>
      <c r="K511" s="10">
        <f ca="1">SUMPRODUCT($A511:$F511,Results!$B$16:$G$16)</f>
        <v>4.8035250986268814</v>
      </c>
      <c r="L511" s="10">
        <f ca="1">SUMPRODUCT($A511:$F511,Results!$B$17:$G$17)</f>
        <v>-1.5285744757468567</v>
      </c>
      <c r="M511" s="10">
        <f ca="1">SUMPRODUCT($A511:$F511,Results!$B$18:$G$18)</f>
        <v>-23.984827043464662</v>
      </c>
      <c r="N511" s="10">
        <f ca="1">SUMPRODUCT($A511:$F511,Results!$B$19:$G$19)</f>
        <v>-10.743879258954278</v>
      </c>
      <c r="O511" s="10">
        <f ca="1">SUMPRODUCT($A511:$F511,Results!$B$20:$G$20)</f>
        <v>-7.193743695028755</v>
      </c>
      <c r="P511" s="10" cm="1">
        <f t="array" aca="1" ref="P511" ca="1">SUMPRODUCT(J511:O511,TRANSPOSE(BL$20:BL$25))+$AD$20-$BL$27</f>
        <v>-27.728636934099661</v>
      </c>
      <c r="Q511" s="10" cm="1">
        <f t="array" aca="1" ref="Q511" ca="1">SUMPRODUCT(J511:O511,TRANSPOSE(ES$20:ES$25))+$AD$20-$ES$27</f>
        <v>-35.345086475943376</v>
      </c>
      <c r="R511" s="10">
        <f ca="1">I511-Results!$E$5*H511</f>
        <v>-39.702630092369589</v>
      </c>
      <c r="S511" s="10" cm="1">
        <f t="array" aca="1" ref="S511" ca="1">SUMPRODUCT(J511:O511,TRANSPOSE(AR$28:AR$33))+$AD$20-$AC$26</f>
        <v>-22.238546995384318</v>
      </c>
      <c r="T511" s="10">
        <f ca="1">SUMPRODUCT(J511:O511,Results!K$9:P$9)</f>
        <v>-40.682454819285304</v>
      </c>
      <c r="U511" s="10">
        <f ca="1">SUMPRODUCT(J511:O511,Results!K$9:P$9)+$AD$20-$AC$31</f>
        <v>-40.611859508132966</v>
      </c>
      <c r="V511" s="10">
        <f t="shared" ca="1" si="56"/>
        <v>-12.919500850692323</v>
      </c>
      <c r="W511" s="10">
        <f t="shared" ca="1" si="51"/>
        <v>-5.3030513088486089</v>
      </c>
      <c r="X511" s="10">
        <f t="shared" ca="1" si="52"/>
        <v>-0.94550769242239596</v>
      </c>
      <c r="Y511" s="10">
        <f t="shared" ca="1" si="53"/>
        <v>-18.409590789407666</v>
      </c>
      <c r="Z511" s="10">
        <f t="shared" ca="1" si="54"/>
        <v>-13.95594753349744</v>
      </c>
      <c r="AA511" s="10">
        <f t="shared" ca="1" si="55"/>
        <v>-3.6278276659018616E-2</v>
      </c>
    </row>
    <row r="512" spans="1:27">
      <c r="A512" s="6">
        <f ca="1">LN((RAND()^(-Results!$E$4))-1)</f>
        <v>-1.214593640405327</v>
      </c>
      <c r="B512" s="6">
        <f ca="1">LN((RAND()^(-Results!$E$4))-1)</f>
        <v>0.22459439839568515</v>
      </c>
      <c r="C512" s="6">
        <f ca="1">LN((RAND()^(-Results!$E$4))-1)</f>
        <v>8.9394297422563671</v>
      </c>
      <c r="D512" s="6">
        <f ca="1">LN((RAND()^(-Results!$E$4))-1)</f>
        <v>12.306327523749012</v>
      </c>
      <c r="E512" s="6">
        <f ca="1">LN((RAND()^(-Results!$E$4))-1)</f>
        <v>10.044559284821499</v>
      </c>
      <c r="F512" s="6">
        <f ca="1">LN((RAND()^(-Results!$E$4))-1)</f>
        <v>1.297994909995883</v>
      </c>
      <c r="G512" s="6">
        <f ca="1">LN((RAND()^(-Results!$E$4))-1)</f>
        <v>-2.1727319270315766</v>
      </c>
      <c r="H512" s="6">
        <f t="shared" ca="1" si="31"/>
        <v>-4.6497644640471307</v>
      </c>
      <c r="I512" s="10">
        <f ca="1">SUMPRODUCT(J512:O512,Results!B$12:G$12)+Results!$E$5*H512</f>
        <v>-20.571620573404125</v>
      </c>
      <c r="J512" s="10">
        <f ca="1">SUMPRODUCT($A512:$F512,Results!$B$15:$G$15)</f>
        <v>32.922680997021246</v>
      </c>
      <c r="K512" s="10">
        <f ca="1">SUMPRODUCT($A512:$F512,Results!$B$16:$G$16)</f>
        <v>20.998271498717539</v>
      </c>
      <c r="L512" s="10">
        <f ca="1">SUMPRODUCT($A512:$F512,Results!$B$17:$G$17)</f>
        <v>-3.1385044155765858</v>
      </c>
      <c r="M512" s="10">
        <f ca="1">SUMPRODUCT($A512:$F512,Results!$B$18:$G$18)</f>
        <v>-26.945765062954951</v>
      </c>
      <c r="N512" s="10">
        <f ca="1">SUMPRODUCT($A512:$F512,Results!$B$19:$G$19)</f>
        <v>-34.65071689642928</v>
      </c>
      <c r="O512" s="10">
        <f ca="1">SUMPRODUCT($A512:$F512,Results!$B$20:$G$20)</f>
        <v>-41.999626249292405</v>
      </c>
      <c r="P512" s="10" cm="1">
        <f t="array" aca="1" ref="P512" ca="1">SUMPRODUCT(J512:O512,TRANSPOSE(BL$20:BL$25))+$AD$20-$BL$27</f>
        <v>11.709589856474533</v>
      </c>
      <c r="Q512" s="10" cm="1">
        <f t="array" aca="1" ref="Q512" ca="1">SUMPRODUCT(J512:O512,TRANSPOSE(ES$20:ES$25))+$AD$20-$ES$27</f>
        <v>14.803768411240238</v>
      </c>
      <c r="R512" s="10">
        <f ca="1">I512-Results!$E$5*H512</f>
        <v>7.3269662108786591</v>
      </c>
      <c r="S512" s="10" cm="1">
        <f t="array" aca="1" ref="S512" ca="1">SUMPRODUCT(J512:O512,TRANSPOSE(AR$28:AR$33))+$AD$20-$AC$26</f>
        <v>-25.397795879152227</v>
      </c>
      <c r="T512" s="10">
        <f ca="1">SUMPRODUCT(J512:O512,Results!K$9:P$9)</f>
        <v>8.0935416329843903</v>
      </c>
      <c r="U512" s="10">
        <f ca="1">SUMPRODUCT(J512:O512,Results!K$9:P$9)+$AD$20-$AC$31</f>
        <v>8.1641369441367289</v>
      </c>
      <c r="V512" s="10">
        <f t="shared" ca="1" si="56"/>
        <v>-32.281210429878655</v>
      </c>
      <c r="W512" s="10">
        <f t="shared" ca="1" si="51"/>
        <v>-35.37538898464436</v>
      </c>
      <c r="X512" s="10">
        <f t="shared" ca="1" si="52"/>
        <v>-27.898586784282784</v>
      </c>
      <c r="Y512" s="10">
        <f t="shared" ca="1" si="53"/>
        <v>4.8261753057481016</v>
      </c>
      <c r="Z512" s="10">
        <f t="shared" ca="1" si="54"/>
        <v>6.1205696778904191</v>
      </c>
      <c r="AA512" s="10">
        <f t="shared" ca="1" si="55"/>
        <v>-28.735757517540854</v>
      </c>
    </row>
    <row r="513" spans="1:27">
      <c r="A513" s="6">
        <f ca="1">LN((RAND()^(-Results!$E$4))-1)</f>
        <v>3.8826333795356307</v>
      </c>
      <c r="B513" s="6">
        <f ca="1">LN((RAND()^(-Results!$E$4))-1)</f>
        <v>2.0448346231452135</v>
      </c>
      <c r="C513" s="6">
        <f ca="1">LN((RAND()^(-Results!$E$4))-1)</f>
        <v>3.2751104473869419</v>
      </c>
      <c r="D513" s="6">
        <f ca="1">LN((RAND()^(-Results!$E$4))-1)</f>
        <v>0.3741577705010638</v>
      </c>
      <c r="E513" s="6">
        <f ca="1">LN((RAND()^(-Results!$E$4))-1)</f>
        <v>5.7410938752578309</v>
      </c>
      <c r="F513" s="6">
        <f ca="1">LN((RAND()^(-Results!$E$4))-1)</f>
        <v>7.1358590132154722</v>
      </c>
      <c r="G513" s="6">
        <f ca="1">LN((RAND()^(-Results!$E$4))-1)</f>
        <v>0.26015226372289002</v>
      </c>
      <c r="H513" s="6">
        <f t="shared" ca="1" si="31"/>
        <v>-2.2168802732926638</v>
      </c>
      <c r="I513" s="10">
        <f ca="1">SUMPRODUCT(J513:O513,Results!B$12:G$12)+Results!$E$5*H513</f>
        <v>-79.564367230256437</v>
      </c>
      <c r="J513" s="10">
        <f ca="1">SUMPRODUCT($A513:$F513,Results!$B$15:$G$15)</f>
        <v>20.873594047876978</v>
      </c>
      <c r="K513" s="10">
        <f ca="1">SUMPRODUCT($A513:$F513,Results!$B$16:$G$16)</f>
        <v>-15.791911626545314</v>
      </c>
      <c r="L513" s="10">
        <f ca="1">SUMPRODUCT($A513:$F513,Results!$B$17:$G$17)</f>
        <v>-6.271485768302858</v>
      </c>
      <c r="M513" s="10">
        <f ca="1">SUMPRODUCT($A513:$F513,Results!$B$18:$G$18)</f>
        <v>-21.546668669454178</v>
      </c>
      <c r="N513" s="10">
        <f ca="1">SUMPRODUCT($A513:$F513,Results!$B$19:$G$19)</f>
        <v>3.9312389833714785</v>
      </c>
      <c r="O513" s="10">
        <f ca="1">SUMPRODUCT($A513:$F513,Results!$B$20:$G$20)</f>
        <v>-28.292377277371131</v>
      </c>
      <c r="P513" s="10" cm="1">
        <f t="array" aca="1" ref="P513" ca="1">SUMPRODUCT(J513:O513,TRANSPOSE(BL$20:BL$25))+$AD$20-$BL$27</f>
        <v>-61.7659720586988</v>
      </c>
      <c r="Q513" s="10" cm="1">
        <f t="array" aca="1" ref="Q513" ca="1">SUMPRODUCT(J513:O513,TRANSPOSE(ES$20:ES$25))+$AD$20-$ES$27</f>
        <v>-65.241521200126911</v>
      </c>
      <c r="R513" s="10">
        <f ca="1">I513-Results!$E$5*H513</f>
        <v>-66.263085590500452</v>
      </c>
      <c r="S513" s="10" cm="1">
        <f t="array" aca="1" ref="S513" ca="1">SUMPRODUCT(J513:O513,TRANSPOSE(AR$28:AR$33))+$AD$20-$AC$26</f>
        <v>-48.734874488792791</v>
      </c>
      <c r="T513" s="10">
        <f ca="1">SUMPRODUCT(J513:O513,Results!K$9:P$9)</f>
        <v>-66.989660646764762</v>
      </c>
      <c r="U513" s="10">
        <f ca="1">SUMPRODUCT(J513:O513,Results!K$9:P$9)+$AD$20-$AC$31</f>
        <v>-66.91906533561243</v>
      </c>
      <c r="V513" s="10">
        <f t="shared" ca="1" si="56"/>
        <v>-17.798395171557637</v>
      </c>
      <c r="W513" s="10">
        <f t="shared" ca="1" si="51"/>
        <v>-14.322846030129526</v>
      </c>
      <c r="X513" s="10">
        <f t="shared" ca="1" si="52"/>
        <v>-13.301281639755985</v>
      </c>
      <c r="Y513" s="10">
        <f t="shared" ca="1" si="53"/>
        <v>-30.829492741463646</v>
      </c>
      <c r="Z513" s="10">
        <f t="shared" ca="1" si="54"/>
        <v>-52.872176978961889</v>
      </c>
      <c r="AA513" s="10">
        <f t="shared" ca="1" si="55"/>
        <v>-12.645301894644007</v>
      </c>
    </row>
    <row r="514" spans="1:27">
      <c r="A514" s="6">
        <f ca="1">LN((RAND()^(-Results!$E$4))-1)</f>
        <v>-0.80610384951286695</v>
      </c>
      <c r="B514" s="6">
        <f ca="1">LN((RAND()^(-Results!$E$4))-1)</f>
        <v>0.59225549740100969</v>
      </c>
      <c r="C514" s="6">
        <f ca="1">LN((RAND()^(-Results!$E$4))-1)</f>
        <v>1.6310520488707976</v>
      </c>
      <c r="D514" s="6">
        <f ca="1">LN((RAND()^(-Results!$E$4))-1)</f>
        <v>-2.5355844904119258</v>
      </c>
      <c r="E514" s="6">
        <f ca="1">LN((RAND()^(-Results!$E$4))-1)</f>
        <v>4.5508159178166485</v>
      </c>
      <c r="F514" s="6">
        <f ca="1">LN((RAND()^(-Results!$E$4))-1)</f>
        <v>-1.1607210932242715</v>
      </c>
      <c r="G514" s="6">
        <f ca="1">LN((RAND()^(-Results!$E$4))-1)</f>
        <v>2.5308045782398834</v>
      </c>
      <c r="H514" s="6">
        <f t="shared" ref="H514:H577" ca="1" si="57">G514-$AL$10</f>
        <v>5.3772041224329659E-2</v>
      </c>
      <c r="I514" s="10">
        <f ca="1">SUMPRODUCT(J514:O514,Results!B$12:G$12)+Results!$E$5*H514</f>
        <v>-1.9051914128993053</v>
      </c>
      <c r="J514" s="10">
        <f ca="1">SUMPRODUCT($A514:$F514,Results!$B$15:$G$15)</f>
        <v>-4.6333052854010788</v>
      </c>
      <c r="K514" s="10">
        <f ca="1">SUMPRODUCT($A514:$F514,Results!$B$16:$G$16)</f>
        <v>2.9056894338905854</v>
      </c>
      <c r="L514" s="10">
        <f ca="1">SUMPRODUCT($A514:$F514,Results!$B$17:$G$17)</f>
        <v>-1.531666873035707</v>
      </c>
      <c r="M514" s="10">
        <f ca="1">SUMPRODUCT($A514:$F514,Results!$B$18:$G$18)</f>
        <v>-0.81703375856039684</v>
      </c>
      <c r="N514" s="10">
        <f ca="1">SUMPRODUCT($A514:$F514,Results!$B$19:$G$19)</f>
        <v>4.9967770206272553</v>
      </c>
      <c r="O514" s="10">
        <f ca="1">SUMPRODUCT($A514:$F514,Results!$B$20:$G$20)</f>
        <v>5.173435567490861</v>
      </c>
      <c r="P514" s="10" cm="1">
        <f t="array" aca="1" ref="P514" ca="1">SUMPRODUCT(J514:O514,TRANSPOSE(BL$20:BL$25))+$AD$20-$BL$27</f>
        <v>-1.3053638338482756</v>
      </c>
      <c r="Q514" s="10" cm="1">
        <f t="array" aca="1" ref="Q514" ca="1">SUMPRODUCT(J514:O514,TRANSPOSE(ES$20:ES$25))+$AD$20-$ES$27</f>
        <v>-0.84571082946392195</v>
      </c>
      <c r="R514" s="10">
        <f ca="1">I514-Results!$E$5*H514</f>
        <v>-2.2278236602452832</v>
      </c>
      <c r="S514" s="10" cm="1">
        <f t="array" aca="1" ref="S514" ca="1">SUMPRODUCT(J514:O514,TRANSPOSE(AR$28:AR$33))+$AD$20-$AC$26</f>
        <v>2.1432876498608699</v>
      </c>
      <c r="T514" s="10">
        <f ca="1">SUMPRODUCT(J514:O514,Results!K$9:P$9)</f>
        <v>-3.6216217452998025</v>
      </c>
      <c r="U514" s="10">
        <f ca="1">SUMPRODUCT(J514:O514,Results!K$9:P$9)+$AD$20-$AC$31</f>
        <v>-3.5510264341474631</v>
      </c>
      <c r="V514" s="10">
        <f t="shared" ca="1" si="56"/>
        <v>-0.59982757905102968</v>
      </c>
      <c r="W514" s="10">
        <f t="shared" ca="1" si="51"/>
        <v>-1.0594805834353833</v>
      </c>
      <c r="X514" s="10">
        <f t="shared" ca="1" si="52"/>
        <v>0.32263224734597795</v>
      </c>
      <c r="Y514" s="10">
        <f t="shared" ca="1" si="53"/>
        <v>-4.0484790627601752</v>
      </c>
      <c r="Z514" s="10">
        <f t="shared" ca="1" si="54"/>
        <v>24.786998838395238</v>
      </c>
      <c r="AA514" s="10">
        <f t="shared" ca="1" si="55"/>
        <v>1.6458350212481578</v>
      </c>
    </row>
    <row r="515" spans="1:27">
      <c r="A515" s="6">
        <f ca="1">LN((RAND()^(-Results!$E$4))-1)</f>
        <v>-0.10476081015984419</v>
      </c>
      <c r="B515" s="6">
        <f ca="1">LN((RAND()^(-Results!$E$4))-1)</f>
        <v>2.7533032159963224</v>
      </c>
      <c r="C515" s="6">
        <f ca="1">LN((RAND()^(-Results!$E$4))-1)</f>
        <v>-0.34996135800732825</v>
      </c>
      <c r="D515" s="6">
        <f ca="1">LN((RAND()^(-Results!$E$4))-1)</f>
        <v>8.3331252165025234</v>
      </c>
      <c r="E515" s="6">
        <f ca="1">LN((RAND()^(-Results!$E$4))-1)</f>
        <v>-0.36983534480696034</v>
      </c>
      <c r="F515" s="6">
        <f ca="1">LN((RAND()^(-Results!$E$4))-1)</f>
        <v>3.6028790847448908</v>
      </c>
      <c r="G515" s="6">
        <f ca="1">LN((RAND()^(-Results!$E$4))-1)</f>
        <v>0.24034125306285406</v>
      </c>
      <c r="H515" s="6">
        <f t="shared" ca="1" si="57"/>
        <v>-2.2366912839526996</v>
      </c>
      <c r="I515" s="10">
        <f ca="1">SUMPRODUCT(J515:O515,Results!B$12:G$12)+Results!$E$5*H515</f>
        <v>-4.2398048485540922</v>
      </c>
      <c r="J515" s="10">
        <f ca="1">SUMPRODUCT($A515:$F515,Results!$B$15:$G$15)</f>
        <v>17.131214598099788</v>
      </c>
      <c r="K515" s="10">
        <f ca="1">SUMPRODUCT($A515:$F515,Results!$B$16:$G$16)</f>
        <v>-1.8833758552428455</v>
      </c>
      <c r="L515" s="10">
        <f ca="1">SUMPRODUCT($A515:$F515,Results!$B$17:$G$17)</f>
        <v>-0.87221725398649097</v>
      </c>
      <c r="M515" s="10">
        <f ca="1">SUMPRODUCT($A515:$F515,Results!$B$18:$G$18)</f>
        <v>-9.4279968549376854</v>
      </c>
      <c r="N515" s="10">
        <f ca="1">SUMPRODUCT($A515:$F515,Results!$B$19:$G$19)</f>
        <v>-19.065296127867501</v>
      </c>
      <c r="O515" s="10">
        <f ca="1">SUMPRODUCT($A515:$F515,Results!$B$20:$G$20)</f>
        <v>-37.196717481477677</v>
      </c>
      <c r="P515" s="10" cm="1">
        <f t="array" aca="1" ref="P515" ca="1">SUMPRODUCT(J515:O515,TRANSPOSE(BL$20:BL$25))+$AD$20-$BL$27</f>
        <v>1.9997340658055087</v>
      </c>
      <c r="Q515" s="10" cm="1">
        <f t="array" aca="1" ref="Q515" ca="1">SUMPRODUCT(J515:O515,TRANSPOSE(ES$20:ES$25))+$AD$20-$ES$27</f>
        <v>7.6014896270597454</v>
      </c>
      <c r="R515" s="10">
        <f ca="1">I515-Results!$E$5*H515</f>
        <v>9.1803428551621042</v>
      </c>
      <c r="S515" s="10" cm="1">
        <f t="array" aca="1" ref="S515" ca="1">SUMPRODUCT(J515:O515,TRANSPOSE(AR$28:AR$33))+$AD$20-$AC$26</f>
        <v>-19.635209244053918</v>
      </c>
      <c r="T515" s="10">
        <f ca="1">SUMPRODUCT(J515:O515,Results!K$9:P$9)</f>
        <v>11.74257985838978</v>
      </c>
      <c r="U515" s="10">
        <f ca="1">SUMPRODUCT(J515:O515,Results!K$9:P$9)+$AD$20-$AC$31</f>
        <v>11.813175169542118</v>
      </c>
      <c r="V515" s="10">
        <f t="shared" ca="1" si="56"/>
        <v>-6.239538914359601</v>
      </c>
      <c r="W515" s="10">
        <f t="shared" ref="W515:W578" ca="1" si="58">I515-Q515</f>
        <v>-11.841294475613838</v>
      </c>
      <c r="X515" s="10">
        <f t="shared" ref="X515:X578" ca="1" si="59">I515-R515</f>
        <v>-13.420147703716196</v>
      </c>
      <c r="Y515" s="10">
        <f t="shared" ref="Y515:Y578" ca="1" si="60">I515-S515</f>
        <v>15.395404395499826</v>
      </c>
      <c r="Z515" s="10">
        <f t="shared" ref="Z515:Z578" ca="1" si="61">I515-$AD$20</f>
        <v>22.452385402740454</v>
      </c>
      <c r="AA515" s="10">
        <f t="shared" ref="AA515:AA578" ca="1" si="62">I515-U515</f>
        <v>-16.052980018096211</v>
      </c>
    </row>
    <row r="516" spans="1:27">
      <c r="A516" s="6">
        <f ca="1">LN((RAND()^(-Results!$E$4))-1)</f>
        <v>3.1123819583841983</v>
      </c>
      <c r="B516" s="6">
        <f ca="1">LN((RAND()^(-Results!$E$4))-1)</f>
        <v>-1.3658959937539712</v>
      </c>
      <c r="C516" s="6">
        <f ca="1">LN((RAND()^(-Results!$E$4))-1)</f>
        <v>1.2441152097291084</v>
      </c>
      <c r="D516" s="6">
        <f ca="1">LN((RAND()^(-Results!$E$4))-1)</f>
        <v>-0.12556776261405789</v>
      </c>
      <c r="E516" s="6">
        <f ca="1">LN((RAND()^(-Results!$E$4))-1)</f>
        <v>8.2426044503794387</v>
      </c>
      <c r="F516" s="6">
        <f ca="1">LN((RAND()^(-Results!$E$4))-1)</f>
        <v>7.677387386137231</v>
      </c>
      <c r="G516" s="6">
        <f ca="1">LN((RAND()^(-Results!$E$4))-1)</f>
        <v>0.21291223835679648</v>
      </c>
      <c r="H516" s="6">
        <f t="shared" ca="1" si="57"/>
        <v>-2.2641202986587574</v>
      </c>
      <c r="I516" s="10">
        <f ca="1">SUMPRODUCT(J516:O516,Results!B$12:G$12)+Results!$E$5*H516</f>
        <v>-69.465065063383378</v>
      </c>
      <c r="J516" s="10">
        <f ca="1">SUMPRODUCT($A516:$F516,Results!$B$15:$G$15)</f>
        <v>22.729996726081808</v>
      </c>
      <c r="K516" s="10">
        <f ca="1">SUMPRODUCT($A516:$F516,Results!$B$16:$G$16)</f>
        <v>-10.903555299338255</v>
      </c>
      <c r="L516" s="10">
        <f ca="1">SUMPRODUCT($A516:$F516,Results!$B$17:$G$17)</f>
        <v>-1.9431264308563883</v>
      </c>
      <c r="M516" s="10">
        <f ca="1">SUMPRODUCT($A516:$F516,Results!$B$18:$G$18)</f>
        <v>-2.7121894683460805</v>
      </c>
      <c r="N516" s="10">
        <f ca="1">SUMPRODUCT($A516:$F516,Results!$B$19:$G$19)</f>
        <v>10.779179513124006</v>
      </c>
      <c r="O516" s="10">
        <f ca="1">SUMPRODUCT($A516:$F516,Results!$B$20:$G$20)</f>
        <v>-20.980154580104958</v>
      </c>
      <c r="P516" s="10" cm="1">
        <f t="array" aca="1" ref="P516" ca="1">SUMPRODUCT(J516:O516,TRANSPOSE(BL$20:BL$25))+$AD$20-$BL$27</f>
        <v>-46.610564739931355</v>
      </c>
      <c r="Q516" s="10" cm="1">
        <f t="array" aca="1" ref="Q516" ca="1">SUMPRODUCT(J516:O516,TRANSPOSE(ES$20:ES$25))+$AD$20-$ES$27</f>
        <v>-51.73900442446913</v>
      </c>
      <c r="R516" s="10">
        <f ca="1">I516-Results!$E$5*H516</f>
        <v>-55.880343271430831</v>
      </c>
      <c r="S516" s="10" cm="1">
        <f t="array" aca="1" ref="S516" ca="1">SUMPRODUCT(J516:O516,TRANSPOSE(AR$28:AR$33))+$AD$20-$AC$26</f>
        <v>-30.581758195058534</v>
      </c>
      <c r="T516" s="10">
        <f ca="1">SUMPRODUCT(J516:O516,Results!K$9:P$9)</f>
        <v>-55.734794374488793</v>
      </c>
      <c r="U516" s="10">
        <f ca="1">SUMPRODUCT(J516:O516,Results!K$9:P$9)+$AD$20-$AC$31</f>
        <v>-55.664199063336454</v>
      </c>
      <c r="V516" s="10">
        <f t="shared" ca="1" si="56"/>
        <v>-22.854500323452022</v>
      </c>
      <c r="W516" s="10">
        <f t="shared" ca="1" si="58"/>
        <v>-17.726060638914248</v>
      </c>
      <c r="X516" s="10">
        <f t="shared" ca="1" si="59"/>
        <v>-13.584721791952546</v>
      </c>
      <c r="Y516" s="10">
        <f t="shared" ca="1" si="60"/>
        <v>-38.883306868324844</v>
      </c>
      <c r="Z516" s="10">
        <f t="shared" ca="1" si="61"/>
        <v>-42.77287481208883</v>
      </c>
      <c r="AA516" s="10">
        <f t="shared" ca="1" si="62"/>
        <v>-13.800866000046923</v>
      </c>
    </row>
    <row r="517" spans="1:27">
      <c r="A517" s="6">
        <f ca="1">LN((RAND()^(-Results!$E$4))-1)</f>
        <v>-0.40048703854820672</v>
      </c>
      <c r="B517" s="6">
        <f ca="1">LN((RAND()^(-Results!$E$4))-1)</f>
        <v>3.5137885078075115</v>
      </c>
      <c r="C517" s="6">
        <f ca="1">LN((RAND()^(-Results!$E$4))-1)</f>
        <v>9.3918707763224063</v>
      </c>
      <c r="D517" s="6">
        <f ca="1">LN((RAND()^(-Results!$E$4))-1)</f>
        <v>1.1982329961252047</v>
      </c>
      <c r="E517" s="6">
        <f ca="1">LN((RAND()^(-Results!$E$4))-1)</f>
        <v>1.86647844296617</v>
      </c>
      <c r="F517" s="6">
        <f ca="1">LN((RAND()^(-Results!$E$4))-1)</f>
        <v>1.9829037997110344</v>
      </c>
      <c r="G517" s="6">
        <f ca="1">LN((RAND()^(-Results!$E$4))-1)</f>
        <v>2.0597708864207491</v>
      </c>
      <c r="H517" s="6">
        <f t="shared" ca="1" si="57"/>
        <v>-0.41726165059480458</v>
      </c>
      <c r="I517" s="10">
        <f ca="1">SUMPRODUCT(J517:O517,Results!B$12:G$12)+Results!$E$5*H517</f>
        <v>-54.295093033740173</v>
      </c>
      <c r="J517" s="10">
        <f ca="1">SUMPRODUCT($A517:$F517,Results!$B$15:$G$15)</f>
        <v>21.715720024761037</v>
      </c>
      <c r="K517" s="10">
        <f ca="1">SUMPRODUCT($A517:$F517,Results!$B$16:$G$16)</f>
        <v>2.7491792659919612</v>
      </c>
      <c r="L517" s="10">
        <f ca="1">SUMPRODUCT($A517:$F517,Results!$B$17:$G$17)</f>
        <v>-15.115548576183754</v>
      </c>
      <c r="M517" s="10">
        <f ca="1">SUMPRODUCT($A517:$F517,Results!$B$18:$G$18)</f>
        <v>-49.822577646140203</v>
      </c>
      <c r="N517" s="10">
        <f ca="1">SUMPRODUCT($A517:$F517,Results!$B$19:$G$19)</f>
        <v>-16.093474808706549</v>
      </c>
      <c r="O517" s="10">
        <f ca="1">SUMPRODUCT($A517:$F517,Results!$B$20:$G$20)</f>
        <v>-20.325284420154709</v>
      </c>
      <c r="P517" s="10" cm="1">
        <f t="array" aca="1" ref="P517" ca="1">SUMPRODUCT(J517:O517,TRANSPOSE(BL$20:BL$25))+$AD$20-$BL$27</f>
        <v>-54.649259929919658</v>
      </c>
      <c r="Q517" s="10" cm="1">
        <f t="array" aca="1" ref="Q517" ca="1">SUMPRODUCT(J517:O517,TRANSPOSE(ES$20:ES$25))+$AD$20-$ES$27</f>
        <v>-55.076234067104153</v>
      </c>
      <c r="R517" s="10">
        <f ca="1">I517-Results!$E$5*H517</f>
        <v>-51.791523130171342</v>
      </c>
      <c r="S517" s="10" cm="1">
        <f t="array" aca="1" ref="S517" ca="1">SUMPRODUCT(J517:O517,TRANSPOSE(AR$28:AR$33))+$AD$20-$AC$26</f>
        <v>-59.729006751338964</v>
      </c>
      <c r="T517" s="10">
        <f ca="1">SUMPRODUCT(J517:O517,Results!K$9:P$9)</f>
        <v>-55.543087444999287</v>
      </c>
      <c r="U517" s="10">
        <f ca="1">SUMPRODUCT(J517:O517,Results!K$9:P$9)+$AD$20-$AC$31</f>
        <v>-55.472492133846956</v>
      </c>
      <c r="V517" s="10">
        <f t="shared" ca="1" si="56"/>
        <v>0.35416689617948549</v>
      </c>
      <c r="W517" s="10">
        <f t="shared" ca="1" si="58"/>
        <v>0.78114103336397989</v>
      </c>
      <c r="X517" s="10">
        <f t="shared" ca="1" si="59"/>
        <v>-2.503569903568831</v>
      </c>
      <c r="Y517" s="10">
        <f t="shared" ca="1" si="60"/>
        <v>5.4339137175987915</v>
      </c>
      <c r="Z517" s="10">
        <f t="shared" ca="1" si="61"/>
        <v>-27.602902782445629</v>
      </c>
      <c r="AA517" s="10">
        <f t="shared" ca="1" si="62"/>
        <v>1.1773991001067827</v>
      </c>
    </row>
    <row r="518" spans="1:27">
      <c r="A518" s="6">
        <f ca="1">LN((RAND()^(-Results!$E$4))-1)</f>
        <v>1.5754729850885973</v>
      </c>
      <c r="B518" s="6">
        <f ca="1">LN((RAND()^(-Results!$E$4))-1)</f>
        <v>1.7141247875129273</v>
      </c>
      <c r="C518" s="6">
        <f ca="1">LN((RAND()^(-Results!$E$4))-1)</f>
        <v>4.9549169128793098</v>
      </c>
      <c r="D518" s="6">
        <f ca="1">LN((RAND()^(-Results!$E$4))-1)</f>
        <v>3.3737124159204419</v>
      </c>
      <c r="E518" s="6">
        <f ca="1">LN((RAND()^(-Results!$E$4))-1)</f>
        <v>12.050588278523582</v>
      </c>
      <c r="F518" s="6">
        <f ca="1">LN((RAND()^(-Results!$E$4))-1)</f>
        <v>13.64536533538447</v>
      </c>
      <c r="G518" s="6">
        <f ca="1">LN((RAND()^(-Results!$E$4))-1)</f>
        <v>3.8450454570596264</v>
      </c>
      <c r="H518" s="6">
        <f t="shared" ca="1" si="57"/>
        <v>1.3680129200440727</v>
      </c>
      <c r="I518" s="10">
        <f ca="1">SUMPRODUCT(J518:O518,Results!B$12:G$12)+Results!$E$5*H518</f>
        <v>-81.886407506149212</v>
      </c>
      <c r="J518" s="10">
        <f ca="1">SUMPRODUCT($A518:$F518,Results!$B$15:$G$15)</f>
        <v>50.681763105701727</v>
      </c>
      <c r="K518" s="10">
        <f ca="1">SUMPRODUCT($A518:$F518,Results!$B$16:$G$16)</f>
        <v>-11.929211287988894</v>
      </c>
      <c r="L518" s="10">
        <f ca="1">SUMPRODUCT($A518:$F518,Results!$B$17:$G$17)</f>
        <v>-12.737181509468343</v>
      </c>
      <c r="M518" s="10">
        <f ca="1">SUMPRODUCT($A518:$F518,Results!$B$18:$G$18)</f>
        <v>-29.656352006798308</v>
      </c>
      <c r="N518" s="10">
        <f ca="1">SUMPRODUCT($A518:$F518,Results!$B$19:$G$19)</f>
        <v>-0.91898210513154144</v>
      </c>
      <c r="O518" s="10">
        <f ca="1">SUMPRODUCT($A518:$F518,Results!$B$20:$G$20)</f>
        <v>-56.785033955795498</v>
      </c>
      <c r="P518" s="10" cm="1">
        <f t="array" aca="1" ref="P518" ca="1">SUMPRODUCT(J518:O518,TRANSPOSE(BL$20:BL$25))+$AD$20-$BL$27</f>
        <v>-84.825421620147381</v>
      </c>
      <c r="Q518" s="10" cm="1">
        <f t="array" aca="1" ref="Q518" ca="1">SUMPRODUCT(J518:O518,TRANSPOSE(ES$20:ES$25))+$AD$20-$ES$27</f>
        <v>-87.128606987468132</v>
      </c>
      <c r="R518" s="10">
        <f ca="1">I518-Results!$E$5*H518</f>
        <v>-90.094485026413651</v>
      </c>
      <c r="S518" s="10" cm="1">
        <f t="array" aca="1" ref="S518" ca="1">SUMPRODUCT(J518:O518,TRANSPOSE(AR$28:AR$33))+$AD$20-$AC$26</f>
        <v>-82.025144727357457</v>
      </c>
      <c r="T518" s="10">
        <f ca="1">SUMPRODUCT(J518:O518,Results!K$9:P$9)</f>
        <v>-90.846012777833636</v>
      </c>
      <c r="U518" s="10">
        <f ca="1">SUMPRODUCT(J518:O518,Results!K$9:P$9)+$AD$20-$AC$31</f>
        <v>-90.775417466681304</v>
      </c>
      <c r="V518" s="10">
        <f t="shared" ca="1" si="56"/>
        <v>2.9390141139981694</v>
      </c>
      <c r="W518" s="10">
        <f t="shared" ca="1" si="58"/>
        <v>5.2421994813189201</v>
      </c>
      <c r="X518" s="10">
        <f t="shared" ca="1" si="59"/>
        <v>8.2080775202644389</v>
      </c>
      <c r="Y518" s="10">
        <f t="shared" ca="1" si="60"/>
        <v>0.13873722120824539</v>
      </c>
      <c r="Z518" s="10">
        <f t="shared" ca="1" si="61"/>
        <v>-55.194217254854664</v>
      </c>
      <c r="AA518" s="10">
        <f t="shared" ca="1" si="62"/>
        <v>8.8890099605320927</v>
      </c>
    </row>
    <row r="519" spans="1:27">
      <c r="A519" s="6">
        <f ca="1">LN((RAND()^(-Results!$E$4))-1)</f>
        <v>5.7197993903058997</v>
      </c>
      <c r="B519" s="6">
        <f ca="1">LN((RAND()^(-Results!$E$4))-1)</f>
        <v>2.3027611460600519</v>
      </c>
      <c r="C519" s="6">
        <f ca="1">LN((RAND()^(-Results!$E$4))-1)</f>
        <v>2.6867750087337443</v>
      </c>
      <c r="D519" s="6">
        <f ca="1">LN((RAND()^(-Results!$E$4))-1)</f>
        <v>2.6924653115367678</v>
      </c>
      <c r="E519" s="6">
        <f ca="1">LN((RAND()^(-Results!$E$4))-1)</f>
        <v>1.2887625479565967</v>
      </c>
      <c r="F519" s="6">
        <f ca="1">LN((RAND()^(-Results!$E$4))-1)</f>
        <v>0.85201602150176903</v>
      </c>
      <c r="G519" s="6">
        <f ca="1">LN((RAND()^(-Results!$E$4))-1)</f>
        <v>0.73226870280765943</v>
      </c>
      <c r="H519" s="6">
        <f t="shared" ca="1" si="57"/>
        <v>-1.7447638342078942</v>
      </c>
      <c r="I519" s="10">
        <f ca="1">SUMPRODUCT(J519:O519,Results!B$12:G$12)+Results!$E$5*H519</f>
        <v>-36.767557637696946</v>
      </c>
      <c r="J519" s="10">
        <f ca="1">SUMPRODUCT($A519:$F519,Results!$B$15:$G$15)</f>
        <v>-0.24932039578281362</v>
      </c>
      <c r="K519" s="10">
        <f ca="1">SUMPRODUCT($A519:$F519,Results!$B$16:$G$16)</f>
        <v>-13.078637594468674</v>
      </c>
      <c r="L519" s="10">
        <f ca="1">SUMPRODUCT($A519:$F519,Results!$B$17:$G$17)</f>
        <v>1.785359443337194</v>
      </c>
      <c r="M519" s="10">
        <f ca="1">SUMPRODUCT($A519:$F519,Results!$B$18:$G$18)</f>
        <v>-15.288082735421508</v>
      </c>
      <c r="N519" s="10">
        <f ca="1">SUMPRODUCT($A519:$F519,Results!$B$19:$G$19)</f>
        <v>-3.9837178532583568</v>
      </c>
      <c r="O519" s="10">
        <f ca="1">SUMPRODUCT($A519:$F519,Results!$B$20:$G$20)</f>
        <v>-14.72771346367619</v>
      </c>
      <c r="P519" s="10" cm="1">
        <f t="array" aca="1" ref="P519" ca="1">SUMPRODUCT(J519:O519,TRANSPOSE(BL$20:BL$25))+$AD$20-$BL$27</f>
        <v>-22.295274962861207</v>
      </c>
      <c r="Q519" s="10" cm="1">
        <f t="array" aca="1" ref="Q519" ca="1">SUMPRODUCT(J519:O519,TRANSPOSE(ES$20:ES$25))+$AD$20-$ES$27</f>
        <v>-24.791481829697915</v>
      </c>
      <c r="R519" s="10">
        <f ca="1">I519-Results!$E$5*H519</f>
        <v>-26.298974632449582</v>
      </c>
      <c r="S519" s="10" cm="1">
        <f t="array" aca="1" ref="S519" ca="1">SUMPRODUCT(J519:O519,TRANSPOSE(AR$28:AR$33))+$AD$20-$AC$26</f>
        <v>-15.150292279921061</v>
      </c>
      <c r="T519" s="10">
        <f ca="1">SUMPRODUCT(J519:O519,Results!K$9:P$9)</f>
        <v>-25.63173169510776</v>
      </c>
      <c r="U519" s="10">
        <f ca="1">SUMPRODUCT(J519:O519,Results!K$9:P$9)+$AD$20-$AC$31</f>
        <v>-25.561136383955425</v>
      </c>
      <c r="V519" s="10">
        <f t="shared" ca="1" si="56"/>
        <v>-14.472282674835739</v>
      </c>
      <c r="W519" s="10">
        <f t="shared" ca="1" si="58"/>
        <v>-11.976075807999031</v>
      </c>
      <c r="X519" s="10">
        <f t="shared" ca="1" si="59"/>
        <v>-10.468583005247364</v>
      </c>
      <c r="Y519" s="10">
        <f t="shared" ca="1" si="60"/>
        <v>-21.617265357775885</v>
      </c>
      <c r="Z519" s="10">
        <f t="shared" ca="1" si="61"/>
        <v>-10.075367386402402</v>
      </c>
      <c r="AA519" s="10">
        <f t="shared" ca="1" si="62"/>
        <v>-11.206421253741521</v>
      </c>
    </row>
    <row r="520" spans="1:27">
      <c r="A520" s="6">
        <f ca="1">LN((RAND()^(-Results!$E$4))-1)</f>
        <v>1.1750276633338037</v>
      </c>
      <c r="B520" s="6">
        <f ca="1">LN((RAND()^(-Results!$E$4))-1)</f>
        <v>-0.56073558923014855</v>
      </c>
      <c r="C520" s="6">
        <f ca="1">LN((RAND()^(-Results!$E$4))-1)</f>
        <v>6.6700935537395258</v>
      </c>
      <c r="D520" s="6">
        <f ca="1">LN((RAND()^(-Results!$E$4))-1)</f>
        <v>1.562011911809646</v>
      </c>
      <c r="E520" s="6">
        <f ca="1">LN((RAND()^(-Results!$E$4))-1)</f>
        <v>9.337818931714315</v>
      </c>
      <c r="F520" s="6">
        <f ca="1">LN((RAND()^(-Results!$E$4))-1)</f>
        <v>-0.87391420169506417</v>
      </c>
      <c r="G520" s="6">
        <f ca="1">LN((RAND()^(-Results!$E$4))-1)</f>
        <v>-1.8827873006279638</v>
      </c>
      <c r="H520" s="6">
        <f t="shared" ca="1" si="57"/>
        <v>-4.3598198376435171</v>
      </c>
      <c r="I520" s="10">
        <f ca="1">SUMPRODUCT(J520:O520,Results!B$12:G$12)+Results!$E$5*H520</f>
        <v>-41.46680225180743</v>
      </c>
      <c r="J520" s="10">
        <f ca="1">SUMPRODUCT($A520:$F520,Results!$B$15:$G$15)</f>
        <v>7.6408702508244675</v>
      </c>
      <c r="K520" s="10">
        <f ca="1">SUMPRODUCT($A520:$F520,Results!$B$16:$G$16)</f>
        <v>8.4906545908057147</v>
      </c>
      <c r="L520" s="10">
        <f ca="1">SUMPRODUCT($A520:$F520,Results!$B$17:$G$17)</f>
        <v>-1.2470330485131713</v>
      </c>
      <c r="M520" s="10">
        <f ca="1">SUMPRODUCT($A520:$F520,Results!$B$18:$G$18)</f>
        <v>-13.778903150367398</v>
      </c>
      <c r="N520" s="10">
        <f ca="1">SUMPRODUCT($A520:$F520,Results!$B$19:$G$19)</f>
        <v>-5.3470517782077795</v>
      </c>
      <c r="O520" s="10">
        <f ca="1">SUMPRODUCT($A520:$F520,Results!$B$20:$G$20)</f>
        <v>-5.9948942162652443</v>
      </c>
      <c r="P520" s="10" cm="1">
        <f t="array" aca="1" ref="P520" ca="1">SUMPRODUCT(J520:O520,TRANSPOSE(BL$20:BL$25))+$AD$20-$BL$27</f>
        <v>-6.1954262815690129</v>
      </c>
      <c r="Q520" s="10" cm="1">
        <f t="array" aca="1" ref="Q520" ca="1">SUMPRODUCT(J520:O520,TRANSPOSE(ES$20:ES$25))+$AD$20-$ES$27</f>
        <v>-8.679511272570565</v>
      </c>
      <c r="R520" s="10">
        <f ca="1">I520-Results!$E$5*H520</f>
        <v>-15.307883225946327</v>
      </c>
      <c r="S520" s="10" cm="1">
        <f t="array" aca="1" ref="S520" ca="1">SUMPRODUCT(J520:O520,TRANSPOSE(AR$28:AR$33))+$AD$20-$AC$26</f>
        <v>-8.2958068536467877</v>
      </c>
      <c r="T520" s="10">
        <f ca="1">SUMPRODUCT(J520:O520,Results!K$9:P$9)</f>
        <v>-16.714165509683614</v>
      </c>
      <c r="U520" s="10">
        <f ca="1">SUMPRODUCT(J520:O520,Results!K$9:P$9)+$AD$20-$AC$31</f>
        <v>-16.643570198531275</v>
      </c>
      <c r="V520" s="10">
        <f t="shared" ca="1" si="56"/>
        <v>-35.271375970238417</v>
      </c>
      <c r="W520" s="10">
        <f t="shared" ca="1" si="58"/>
        <v>-32.787290979236865</v>
      </c>
      <c r="X520" s="10">
        <f t="shared" ca="1" si="59"/>
        <v>-26.158919025861103</v>
      </c>
      <c r="Y520" s="10">
        <f t="shared" ca="1" si="60"/>
        <v>-33.170995398160642</v>
      </c>
      <c r="Z520" s="10">
        <f t="shared" ca="1" si="61"/>
        <v>-14.774612000512885</v>
      </c>
      <c r="AA520" s="10">
        <f t="shared" ca="1" si="62"/>
        <v>-24.823232053276154</v>
      </c>
    </row>
    <row r="521" spans="1:27">
      <c r="A521" s="6">
        <f ca="1">LN((RAND()^(-Results!$E$4))-1)</f>
        <v>0.26342140981124618</v>
      </c>
      <c r="B521" s="6">
        <f ca="1">LN((RAND()^(-Results!$E$4))-1)</f>
        <v>3.8534407327614724</v>
      </c>
      <c r="C521" s="6">
        <f ca="1">LN((RAND()^(-Results!$E$4))-1)</f>
        <v>0.48191834832568275</v>
      </c>
      <c r="D521" s="6">
        <f ca="1">LN((RAND()^(-Results!$E$4))-1)</f>
        <v>-0.81306286594685528</v>
      </c>
      <c r="E521" s="6">
        <f ca="1">LN((RAND()^(-Results!$E$4))-1)</f>
        <v>2.3817584998816419</v>
      </c>
      <c r="F521" s="6">
        <f ca="1">LN((RAND()^(-Results!$E$4))-1)</f>
        <v>2.3346873863717814</v>
      </c>
      <c r="G521" s="6">
        <f ca="1">LN((RAND()^(-Results!$E$4))-1)</f>
        <v>9.3205711361103383</v>
      </c>
      <c r="H521" s="6">
        <f t="shared" ca="1" si="57"/>
        <v>6.843538599094785</v>
      </c>
      <c r="I521" s="10">
        <f ca="1">SUMPRODUCT(J521:O521,Results!B$12:G$12)+Results!$E$5*H521</f>
        <v>22.721001659967548</v>
      </c>
      <c r="J521" s="10">
        <f ca="1">SUMPRODUCT($A521:$F521,Results!$B$15:$G$15)</f>
        <v>1.8545400269302279</v>
      </c>
      <c r="K521" s="10">
        <f ca="1">SUMPRODUCT($A521:$F521,Results!$B$16:$G$16)</f>
        <v>-8.7540704769348103</v>
      </c>
      <c r="L521" s="10">
        <f ca="1">SUMPRODUCT($A521:$F521,Results!$B$17:$G$17)</f>
        <v>-4.7480299810542181</v>
      </c>
      <c r="M521" s="10">
        <f ca="1">SUMPRODUCT($A521:$F521,Results!$B$18:$G$18)</f>
        <v>-10.801147937548002</v>
      </c>
      <c r="N521" s="10">
        <f ca="1">SUMPRODUCT($A521:$F521,Results!$B$19:$G$19)</f>
        <v>1.8192448241501782</v>
      </c>
      <c r="O521" s="10">
        <f ca="1">SUMPRODUCT($A521:$F521,Results!$B$20:$G$20)</f>
        <v>-15.229186469063716</v>
      </c>
      <c r="P521" s="10" cm="1">
        <f t="array" aca="1" ref="P521" ca="1">SUMPRODUCT(J521:O521,TRANSPOSE(BL$20:BL$25))+$AD$20-$BL$27</f>
        <v>-23.155135416036991</v>
      </c>
      <c r="Q521" s="10" cm="1">
        <f t="array" aca="1" ref="Q521" ca="1">SUMPRODUCT(J521:O521,TRANSPOSE(ES$20:ES$25))+$AD$20-$ES$27</f>
        <v>-20.332490800561715</v>
      </c>
      <c r="R521" s="10">
        <f ca="1">I521-Results!$E$5*H521</f>
        <v>-18.340229934601162</v>
      </c>
      <c r="S521" s="10" cm="1">
        <f t="array" aca="1" ref="S521" ca="1">SUMPRODUCT(J521:O521,TRANSPOSE(AR$28:AR$33))+$AD$20-$AC$26</f>
        <v>-21.943750509891998</v>
      </c>
      <c r="T521" s="10">
        <f ca="1">SUMPRODUCT(J521:O521,Results!K$9:P$9)</f>
        <v>-19.009097139157831</v>
      </c>
      <c r="U521" s="10">
        <f ca="1">SUMPRODUCT(J521:O521,Results!K$9:P$9)+$AD$20-$AC$31</f>
        <v>-18.938501828005496</v>
      </c>
      <c r="V521" s="10">
        <f t="shared" ca="1" si="56"/>
        <v>45.876137076004539</v>
      </c>
      <c r="W521" s="10">
        <f t="shared" ca="1" si="58"/>
        <v>43.053492460529263</v>
      </c>
      <c r="X521" s="10">
        <f t="shared" ca="1" si="59"/>
        <v>41.06123159456871</v>
      </c>
      <c r="Y521" s="10">
        <f t="shared" ca="1" si="60"/>
        <v>44.664752169859547</v>
      </c>
      <c r="Z521" s="10">
        <f t="shared" ca="1" si="61"/>
        <v>49.413191911262089</v>
      </c>
      <c r="AA521" s="10">
        <f t="shared" ca="1" si="62"/>
        <v>41.659503487973041</v>
      </c>
    </row>
    <row r="522" spans="1:27">
      <c r="A522" s="6">
        <f ca="1">LN((RAND()^(-Results!$E$4))-1)</f>
        <v>1.4037692017251675</v>
      </c>
      <c r="B522" s="6">
        <f ca="1">LN((RAND()^(-Results!$E$4))-1)</f>
        <v>4.4974484849994214</v>
      </c>
      <c r="C522" s="6">
        <f ca="1">LN((RAND()^(-Results!$E$4))-1)</f>
        <v>0.6012624805226604</v>
      </c>
      <c r="D522" s="6">
        <f ca="1">LN((RAND()^(-Results!$E$4))-1)</f>
        <v>2.0700493742939581</v>
      </c>
      <c r="E522" s="6">
        <f ca="1">LN((RAND()^(-Results!$E$4))-1)</f>
        <v>-2.3127177031682162</v>
      </c>
      <c r="F522" s="6">
        <f ca="1">LN((RAND()^(-Results!$E$4))-1)</f>
        <v>3.1737101389692493</v>
      </c>
      <c r="G522" s="6">
        <f ca="1">LN((RAND()^(-Results!$E$4))-1)</f>
        <v>-2.3756711354653124</v>
      </c>
      <c r="H522" s="6">
        <f t="shared" ca="1" si="57"/>
        <v>-4.8527036724808656</v>
      </c>
      <c r="I522" s="10">
        <f ca="1">SUMPRODUCT(J522:O522,Results!B$12:G$12)+Results!$E$5*H522</f>
        <v>-51.975513380508417</v>
      </c>
      <c r="J522" s="10">
        <f ca="1">SUMPRODUCT($A522:$F522,Results!$B$15:$G$15)</f>
        <v>7.212251089197772</v>
      </c>
      <c r="K522" s="10">
        <f ca="1">SUMPRODUCT($A522:$F522,Results!$B$16:$G$16)</f>
        <v>-12.219765655558096</v>
      </c>
      <c r="L522" s="10">
        <f ca="1">SUMPRODUCT($A522:$F522,Results!$B$17:$G$17)</f>
        <v>-5.4710020699114752</v>
      </c>
      <c r="M522" s="10">
        <f ca="1">SUMPRODUCT($A522:$F522,Results!$B$18:$G$18)</f>
        <v>-20.044240800184323</v>
      </c>
      <c r="N522" s="10">
        <f ca="1">SUMPRODUCT($A522:$F522,Results!$B$19:$G$19)</f>
        <v>-6.9215910111709444</v>
      </c>
      <c r="O522" s="10">
        <f ca="1">SUMPRODUCT($A522:$F522,Results!$B$20:$G$20)</f>
        <v>-23.721297715873828</v>
      </c>
      <c r="P522" s="10" cm="1">
        <f t="array" aca="1" ref="P522" ca="1">SUMPRODUCT(J522:O522,TRANSPOSE(BL$20:BL$25))+$AD$20-$BL$27</f>
        <v>-30.605991974778156</v>
      </c>
      <c r="Q522" s="10" cm="1">
        <f t="array" aca="1" ref="Q522" ca="1">SUMPRODUCT(J522:O522,TRANSPOSE(ES$20:ES$25))+$AD$20-$ES$27</f>
        <v>-27.758279039613768</v>
      </c>
      <c r="R522" s="10">
        <f ca="1">I522-Results!$E$5*H522</f>
        <v>-22.859291345623223</v>
      </c>
      <c r="S522" s="10" cm="1">
        <f t="array" aca="1" ref="S522" ca="1">SUMPRODUCT(J522:O522,TRANSPOSE(AR$28:AR$33))+$AD$20-$AC$26</f>
        <v>-32.808069849457887</v>
      </c>
      <c r="T522" s="10">
        <f ca="1">SUMPRODUCT(J522:O522,Results!K$9:P$9)</f>
        <v>-22.75241926399104</v>
      </c>
      <c r="U522" s="10">
        <f ca="1">SUMPRODUCT(J522:O522,Results!K$9:P$9)+$AD$20-$AC$31</f>
        <v>-22.681823952838702</v>
      </c>
      <c r="V522" s="10">
        <f t="shared" ca="1" si="56"/>
        <v>-21.369521405730261</v>
      </c>
      <c r="W522" s="10">
        <f t="shared" ca="1" si="58"/>
        <v>-24.217234340894649</v>
      </c>
      <c r="X522" s="10">
        <f t="shared" ca="1" si="59"/>
        <v>-29.116222034885194</v>
      </c>
      <c r="Y522" s="10">
        <f t="shared" ca="1" si="60"/>
        <v>-19.16744353105053</v>
      </c>
      <c r="Z522" s="10">
        <f t="shared" ca="1" si="61"/>
        <v>-25.283323129213873</v>
      </c>
      <c r="AA522" s="10">
        <f t="shared" ca="1" si="62"/>
        <v>-29.293689427669715</v>
      </c>
    </row>
    <row r="523" spans="1:27">
      <c r="A523" s="6">
        <f ca="1">LN((RAND()^(-Results!$E$4))-1)</f>
        <v>2.5507400179000634</v>
      </c>
      <c r="B523" s="6">
        <f ca="1">LN((RAND()^(-Results!$E$4))-1)</f>
        <v>7.0874349133816157</v>
      </c>
      <c r="C523" s="6">
        <f ca="1">LN((RAND()^(-Results!$E$4))-1)</f>
        <v>4.6533831407532995</v>
      </c>
      <c r="D523" s="6">
        <f ca="1">LN((RAND()^(-Results!$E$4))-1)</f>
        <v>1.1191153637453917</v>
      </c>
      <c r="E523" s="6">
        <f ca="1">LN((RAND()^(-Results!$E$4))-1)</f>
        <v>-1.2819422110942098</v>
      </c>
      <c r="F523" s="6">
        <f ca="1">LN((RAND()^(-Results!$E$4))-1)</f>
        <v>3.1017665967098309</v>
      </c>
      <c r="G523" s="6">
        <f ca="1">LN((RAND()^(-Results!$E$4))-1)</f>
        <v>-0.5260822993761175</v>
      </c>
      <c r="H523" s="6">
        <f t="shared" ca="1" si="57"/>
        <v>-3.0031148363916711</v>
      </c>
      <c r="I523" s="10">
        <f ca="1">SUMPRODUCT(J523:O523,Results!B$12:G$12)+Results!$E$5*H523</f>
        <v>-66.788533982999226</v>
      </c>
      <c r="J523" s="10">
        <f ca="1">SUMPRODUCT($A523:$F523,Results!$B$15:$G$15)</f>
        <v>8.6363874187051053</v>
      </c>
      <c r="K523" s="10">
        <f ca="1">SUMPRODUCT($A523:$F523,Results!$B$16:$G$16)</f>
        <v>-15.779035459163961</v>
      </c>
      <c r="L523" s="10">
        <f ca="1">SUMPRODUCT($A523:$F523,Results!$B$17:$G$17)</f>
        <v>-11.184267976923167</v>
      </c>
      <c r="M523" s="10">
        <f ca="1">SUMPRODUCT($A523:$F523,Results!$B$18:$G$18)</f>
        <v>-42.075396579006181</v>
      </c>
      <c r="N523" s="10">
        <f ca="1">SUMPRODUCT($A523:$F523,Results!$B$19:$G$19)</f>
        <v>-9.9006981747917013</v>
      </c>
      <c r="O523" s="10">
        <f ca="1">SUMPRODUCT($A523:$F523,Results!$B$20:$G$20)</f>
        <v>-28.801112739737661</v>
      </c>
      <c r="P523" s="10" cm="1">
        <f t="array" aca="1" ref="P523" ca="1">SUMPRODUCT(J523:O523,TRANSPOSE(BL$20:BL$25))+$AD$20-$BL$27</f>
        <v>-56.625500669235628</v>
      </c>
      <c r="Q523" s="10" cm="1">
        <f t="array" aca="1" ref="Q523" ca="1">SUMPRODUCT(J523:O523,TRANSPOSE(ES$20:ES$25))+$AD$20-$ES$27</f>
        <v>-54.468019467234271</v>
      </c>
      <c r="R523" s="10">
        <f ca="1">I523-Results!$E$5*H523</f>
        <v>-48.769844964649195</v>
      </c>
      <c r="S523" s="10" cm="1">
        <f t="array" aca="1" ref="S523" ca="1">SUMPRODUCT(J523:O523,TRANSPOSE(AR$28:AR$33))+$AD$20-$AC$26</f>
        <v>-56.427083212897678</v>
      </c>
      <c r="T523" s="10">
        <f ca="1">SUMPRODUCT(J523:O523,Results!K$9:P$9)</f>
        <v>-50.563725837238543</v>
      </c>
      <c r="U523" s="10">
        <f ca="1">SUMPRODUCT(J523:O523,Results!K$9:P$9)+$AD$20-$AC$31</f>
        <v>-50.493130526086205</v>
      </c>
      <c r="V523" s="10">
        <f t="shared" ca="1" si="56"/>
        <v>-10.163033313763599</v>
      </c>
      <c r="W523" s="10">
        <f t="shared" ca="1" si="58"/>
        <v>-12.320514515764955</v>
      </c>
      <c r="X523" s="10">
        <f t="shared" ca="1" si="59"/>
        <v>-18.018689018350031</v>
      </c>
      <c r="Y523" s="10">
        <f t="shared" ca="1" si="60"/>
        <v>-10.361450770101548</v>
      </c>
      <c r="Z523" s="10">
        <f t="shared" ca="1" si="61"/>
        <v>-40.096343731704678</v>
      </c>
      <c r="AA523" s="10">
        <f t="shared" ca="1" si="62"/>
        <v>-16.295403456913022</v>
      </c>
    </row>
    <row r="524" spans="1:27">
      <c r="A524" s="6">
        <f ca="1">LN((RAND()^(-Results!$E$4))-1)</f>
        <v>7.0325704394808772</v>
      </c>
      <c r="B524" s="6">
        <f ca="1">LN((RAND()^(-Results!$E$4))-1)</f>
        <v>-0.54823254496660068</v>
      </c>
      <c r="C524" s="6">
        <f ca="1">LN((RAND()^(-Results!$E$4))-1)</f>
        <v>0.20068184964676164</v>
      </c>
      <c r="D524" s="6">
        <f ca="1">LN((RAND()^(-Results!$E$4))-1)</f>
        <v>4.8218128889063534</v>
      </c>
      <c r="E524" s="6">
        <f ca="1">LN((RAND()^(-Results!$E$4))-1)</f>
        <v>1.1925142583737638</v>
      </c>
      <c r="F524" s="6">
        <f ca="1">LN((RAND()^(-Results!$E$4))-1)</f>
        <v>0.2425561544249481</v>
      </c>
      <c r="G524" s="6">
        <f ca="1">LN((RAND()^(-Results!$E$4))-1)</f>
        <v>4.7198948378864802</v>
      </c>
      <c r="H524" s="6">
        <f t="shared" ca="1" si="57"/>
        <v>2.2428623008709265</v>
      </c>
      <c r="I524" s="10">
        <f ca="1">SUMPRODUCT(J524:O524,Results!B$12:G$12)+Results!$E$5*H524</f>
        <v>6.8617120352103189</v>
      </c>
      <c r="J524" s="10">
        <f ca="1">SUMPRODUCT($A524:$F524,Results!$B$15:$G$15)</f>
        <v>-3.0237848468296291</v>
      </c>
      <c r="K524" s="10">
        <f ca="1">SUMPRODUCT($A524:$F524,Results!$B$16:$G$16)</f>
        <v>-11.57245495290881</v>
      </c>
      <c r="L524" s="10">
        <f ca="1">SUMPRODUCT($A524:$F524,Results!$B$17:$G$17)</f>
        <v>9.8209423086414098</v>
      </c>
      <c r="M524" s="10">
        <f ca="1">SUMPRODUCT($A524:$F524,Results!$B$18:$G$18)</f>
        <v>3.1910987217793156</v>
      </c>
      <c r="N524" s="10">
        <f ca="1">SUMPRODUCT($A524:$F524,Results!$B$19:$G$19)</f>
        <v>-2.7816109258300852</v>
      </c>
      <c r="O524" s="10">
        <f ca="1">SUMPRODUCT($A524:$F524,Results!$B$20:$G$20)</f>
        <v>-10.323559490482465</v>
      </c>
      <c r="P524" s="10" cm="1">
        <f t="array" aca="1" ref="P524" ca="1">SUMPRODUCT(J524:O524,TRANSPOSE(BL$20:BL$25))+$AD$20-$BL$27</f>
        <v>2.0226919513451733</v>
      </c>
      <c r="Q524" s="10" cm="1">
        <f t="array" aca="1" ref="Q524" ca="1">SUMPRODUCT(J524:O524,TRANSPOSE(ES$20:ES$25))+$AD$20-$ES$27</f>
        <v>-2.0288495028529816</v>
      </c>
      <c r="R524" s="10">
        <f ca="1">I524-Results!$E$5*H524</f>
        <v>-6.5954617700152394</v>
      </c>
      <c r="S524" s="10" cm="1">
        <f t="array" aca="1" ref="S524" ca="1">SUMPRODUCT(J524:O524,TRANSPOSE(AR$28:AR$33))+$AD$20-$AC$26</f>
        <v>9.5740488243457804</v>
      </c>
      <c r="T524" s="10">
        <f ca="1">SUMPRODUCT(J524:O524,Results!K$9:P$9)</f>
        <v>-3.7449655276190223</v>
      </c>
      <c r="U524" s="10">
        <f ca="1">SUMPRODUCT(J524:O524,Results!K$9:P$9)+$AD$20-$AC$31</f>
        <v>-3.6743702164666843</v>
      </c>
      <c r="V524" s="10">
        <f t="shared" ca="1" si="56"/>
        <v>4.8390200838651456</v>
      </c>
      <c r="W524" s="10">
        <f t="shared" ca="1" si="58"/>
        <v>8.8905615380633005</v>
      </c>
      <c r="X524" s="10">
        <f t="shared" ca="1" si="59"/>
        <v>13.457173805225558</v>
      </c>
      <c r="Y524" s="10">
        <f t="shared" ca="1" si="60"/>
        <v>-2.7123367891354615</v>
      </c>
      <c r="Z524" s="10">
        <f t="shared" ca="1" si="61"/>
        <v>33.553902286504865</v>
      </c>
      <c r="AA524" s="10">
        <f t="shared" ca="1" si="62"/>
        <v>10.536082251677003</v>
      </c>
    </row>
    <row r="525" spans="1:27">
      <c r="A525" s="6">
        <f ca="1">LN((RAND()^(-Results!$E$4))-1)</f>
        <v>3.2529698476807587</v>
      </c>
      <c r="B525" s="6">
        <f ca="1">LN((RAND()^(-Results!$E$4))-1)</f>
        <v>0.87675732487266134</v>
      </c>
      <c r="C525" s="6">
        <f ca="1">LN((RAND()^(-Results!$E$4))-1)</f>
        <v>2.8173558234078291</v>
      </c>
      <c r="D525" s="6">
        <f ca="1">LN((RAND()^(-Results!$E$4))-1)</f>
        <v>2.7231227210526283</v>
      </c>
      <c r="E525" s="6">
        <f ca="1">LN((RAND()^(-Results!$E$4))-1)</f>
        <v>-1.0250469574449763</v>
      </c>
      <c r="F525" s="6">
        <f ca="1">LN((RAND()^(-Results!$E$4))-1)</f>
        <v>3.6737881011030304</v>
      </c>
      <c r="G525" s="6">
        <f ca="1">LN((RAND()^(-Results!$E$4))-1)</f>
        <v>0.28333919974102589</v>
      </c>
      <c r="H525" s="6">
        <f t="shared" ca="1" si="57"/>
        <v>-2.193693337274528</v>
      </c>
      <c r="I525" s="10">
        <f ca="1">SUMPRODUCT(J525:O525,Results!B$12:G$12)+Results!$E$5*H525</f>
        <v>-52.378524167385351</v>
      </c>
      <c r="J525" s="10">
        <f ca="1">SUMPRODUCT($A525:$F525,Results!$B$15:$G$15)</f>
        <v>15.518134159379782</v>
      </c>
      <c r="K525" s="10">
        <f ca="1">SUMPRODUCT($A525:$F525,Results!$B$16:$G$16)</f>
        <v>-8.88086537574641</v>
      </c>
      <c r="L525" s="10">
        <f ca="1">SUMPRODUCT($A525:$F525,Results!$B$17:$G$17)</f>
        <v>-3.601021955503211</v>
      </c>
      <c r="M525" s="10">
        <f ca="1">SUMPRODUCT($A525:$F525,Results!$B$18:$G$18)</f>
        <v>-20.813051451577252</v>
      </c>
      <c r="N525" s="10">
        <f ca="1">SUMPRODUCT($A525:$F525,Results!$B$19:$G$19)</f>
        <v>-6.5786803101040148</v>
      </c>
      <c r="O525" s="10">
        <f ca="1">SUMPRODUCT($A525:$F525,Results!$B$20:$G$20)</f>
        <v>-18.39812439906208</v>
      </c>
      <c r="P525" s="10" cm="1">
        <f t="array" aca="1" ref="P525" ca="1">SUMPRODUCT(J525:O525,TRANSPOSE(BL$20:BL$25))+$AD$20-$BL$27</f>
        <v>-38.144945888821788</v>
      </c>
      <c r="Q525" s="10" cm="1">
        <f t="array" aca="1" ref="Q525" ca="1">SUMPRODUCT(J525:O525,TRANSPOSE(ES$20:ES$25))+$AD$20-$ES$27</f>
        <v>-41.011028271314458</v>
      </c>
      <c r="R525" s="10">
        <f ca="1">I525-Results!$E$5*H525</f>
        <v>-39.216364143738183</v>
      </c>
      <c r="S525" s="10" cm="1">
        <f t="array" aca="1" ref="S525" ca="1">SUMPRODUCT(J525:O525,TRANSPOSE(AR$28:AR$33))+$AD$20-$AC$26</f>
        <v>-32.627558765478774</v>
      </c>
      <c r="T525" s="10">
        <f ca="1">SUMPRODUCT(J525:O525,Results!K$9:P$9)</f>
        <v>-39.19357891010165</v>
      </c>
      <c r="U525" s="10">
        <f ca="1">SUMPRODUCT(J525:O525,Results!K$9:P$9)+$AD$20-$AC$31</f>
        <v>-39.122983598949318</v>
      </c>
      <c r="V525" s="10">
        <f t="shared" ca="1" si="56"/>
        <v>-14.233578278563563</v>
      </c>
      <c r="W525" s="10">
        <f t="shared" ca="1" si="58"/>
        <v>-11.367495896070892</v>
      </c>
      <c r="X525" s="10">
        <f t="shared" ca="1" si="59"/>
        <v>-13.162160023647168</v>
      </c>
      <c r="Y525" s="10">
        <f t="shared" ca="1" si="60"/>
        <v>-19.750965401906576</v>
      </c>
      <c r="Z525" s="10">
        <f t="shared" ca="1" si="61"/>
        <v>-25.686333916090806</v>
      </c>
      <c r="AA525" s="10">
        <f t="shared" ca="1" si="62"/>
        <v>-13.255540568436032</v>
      </c>
    </row>
    <row r="526" spans="1:27">
      <c r="A526" s="6">
        <f ca="1">LN((RAND()^(-Results!$E$4))-1)</f>
        <v>2.7499621026777881</v>
      </c>
      <c r="B526" s="6">
        <f ca="1">LN((RAND()^(-Results!$E$4))-1)</f>
        <v>2.2863396818291259</v>
      </c>
      <c r="C526" s="6">
        <f ca="1">LN((RAND()^(-Results!$E$4))-1)</f>
        <v>-1.5841167196469415</v>
      </c>
      <c r="D526" s="6">
        <f ca="1">LN((RAND()^(-Results!$E$4))-1)</f>
        <v>1.5200996485755336</v>
      </c>
      <c r="E526" s="6">
        <f ca="1">LN((RAND()^(-Results!$E$4))-1)</f>
        <v>2.3103894938789966</v>
      </c>
      <c r="F526" s="6">
        <f ca="1">LN((RAND()^(-Results!$E$4))-1)</f>
        <v>1.8602433960910392</v>
      </c>
      <c r="G526" s="6">
        <f ca="1">LN((RAND()^(-Results!$E$4))-1)</f>
        <v>3.0658294531623307</v>
      </c>
      <c r="H526" s="6">
        <f t="shared" ca="1" si="57"/>
        <v>0.58879691614677698</v>
      </c>
      <c r="I526" s="10">
        <f ca="1">SUMPRODUCT(J526:O526,Results!B$12:G$12)+Results!$E$5*H526</f>
        <v>-1.1544002581471347</v>
      </c>
      <c r="J526" s="10">
        <f ca="1">SUMPRODUCT($A526:$F526,Results!$B$15:$G$15)</f>
        <v>-2.6812252433784138</v>
      </c>
      <c r="K526" s="10">
        <f ca="1">SUMPRODUCT($A526:$F526,Results!$B$16:$G$16)</f>
        <v>-11.567646457587754</v>
      </c>
      <c r="L526" s="10">
        <f ca="1">SUMPRODUCT($A526:$F526,Results!$B$17:$G$17)</f>
        <v>3.0235529842469666</v>
      </c>
      <c r="M526" s="10">
        <f ca="1">SUMPRODUCT($A526:$F526,Results!$B$18:$G$18)</f>
        <v>3.0715201693111536</v>
      </c>
      <c r="N526" s="10">
        <f ca="1">SUMPRODUCT($A526:$F526,Results!$B$19:$G$19)</f>
        <v>2.5715566577092108</v>
      </c>
      <c r="O526" s="10">
        <f ca="1">SUMPRODUCT($A526:$F526,Results!$B$20:$G$20)</f>
        <v>-14.748456528330067</v>
      </c>
      <c r="P526" s="10" cm="1">
        <f t="array" aca="1" ref="P526" ca="1">SUMPRODUCT(J526:O526,TRANSPOSE(BL$20:BL$25))+$AD$20-$BL$27</f>
        <v>-5.1156591612562323</v>
      </c>
      <c r="Q526" s="10" cm="1">
        <f t="array" aca="1" ref="Q526" ca="1">SUMPRODUCT(J526:O526,TRANSPOSE(ES$20:ES$25))+$AD$20-$ES$27</f>
        <v>-3.7375441988187461</v>
      </c>
      <c r="R526" s="10">
        <f ca="1">I526-Results!$E$5*H526</f>
        <v>-4.6871817550277965</v>
      </c>
      <c r="S526" s="10" cm="1">
        <f t="array" aca="1" ref="S526" ca="1">SUMPRODUCT(J526:O526,TRANSPOSE(AR$28:AR$33))+$AD$20-$AC$26</f>
        <v>-2.3840134676721441</v>
      </c>
      <c r="T526" s="10">
        <f ca="1">SUMPRODUCT(J526:O526,Results!K$9:P$9)</f>
        <v>-3.1653203084611823</v>
      </c>
      <c r="U526" s="10">
        <f ca="1">SUMPRODUCT(J526:O526,Results!K$9:P$9)+$AD$20-$AC$31</f>
        <v>-3.0947249973088446</v>
      </c>
      <c r="V526" s="10">
        <f t="shared" ca="1" si="56"/>
        <v>3.9612589031090977</v>
      </c>
      <c r="W526" s="10">
        <f t="shared" ca="1" si="58"/>
        <v>2.5831439406716115</v>
      </c>
      <c r="X526" s="10">
        <f t="shared" ca="1" si="59"/>
        <v>3.5327814968806619</v>
      </c>
      <c r="Y526" s="10">
        <f t="shared" ca="1" si="60"/>
        <v>1.2296132095250094</v>
      </c>
      <c r="Z526" s="10">
        <f t="shared" ca="1" si="61"/>
        <v>25.53778999314741</v>
      </c>
      <c r="AA526" s="10">
        <f t="shared" ca="1" si="62"/>
        <v>1.94032473916171</v>
      </c>
    </row>
    <row r="527" spans="1:27">
      <c r="A527" s="6">
        <f ca="1">LN((RAND()^(-Results!$E$4))-1)</f>
        <v>0.33370078830828953</v>
      </c>
      <c r="B527" s="6">
        <f ca="1">LN((RAND()^(-Results!$E$4))-1)</f>
        <v>5.2560114521506875</v>
      </c>
      <c r="C527" s="6">
        <f ca="1">LN((RAND()^(-Results!$E$4))-1)</f>
        <v>0.13666226884157442</v>
      </c>
      <c r="D527" s="6">
        <f ca="1">LN((RAND()^(-Results!$E$4))-1)</f>
        <v>1.8706836076290676</v>
      </c>
      <c r="E527" s="6">
        <f ca="1">LN((RAND()^(-Results!$E$4))-1)</f>
        <v>1.2431056230228263</v>
      </c>
      <c r="F527" s="6">
        <f ca="1">LN((RAND()^(-Results!$E$4))-1)</f>
        <v>7.8616396296208721</v>
      </c>
      <c r="G527" s="6">
        <f ca="1">LN((RAND()^(-Results!$E$4))-1)</f>
        <v>1.0437274516986141</v>
      </c>
      <c r="H527" s="6">
        <f t="shared" ca="1" si="57"/>
        <v>-1.4333050853169396</v>
      </c>
      <c r="I527" s="10">
        <f ca="1">SUMPRODUCT(J527:O527,Results!B$12:G$12)+Results!$E$5*H527</f>
        <v>-51.919343036901452</v>
      </c>
      <c r="J527" s="10">
        <f ca="1">SUMPRODUCT($A527:$F527,Results!$B$15:$G$15)</f>
        <v>21.148085175669486</v>
      </c>
      <c r="K527" s="10">
        <f ca="1">SUMPRODUCT($A527:$F527,Results!$B$16:$G$16)</f>
        <v>-15.883916522923904</v>
      </c>
      <c r="L527" s="10">
        <f ca="1">SUMPRODUCT($A527:$F527,Results!$B$17:$G$17)</f>
        <v>-9.7907214589302214</v>
      </c>
      <c r="M527" s="10">
        <f ca="1">SUMPRODUCT($A527:$F527,Results!$B$18:$G$18)</f>
        <v>-22.151223943565711</v>
      </c>
      <c r="N527" s="10">
        <f ca="1">SUMPRODUCT($A527:$F527,Results!$B$19:$G$19)</f>
        <v>-3.2941887958978078</v>
      </c>
      <c r="O527" s="10">
        <f ca="1">SUMPRODUCT($A527:$F527,Results!$B$20:$G$20)</f>
        <v>-39.861277748413926</v>
      </c>
      <c r="P527" s="10" cm="1">
        <f t="array" aca="1" ref="P527" ca="1">SUMPRODUCT(J527:O527,TRANSPOSE(BL$20:BL$25))+$AD$20-$BL$27</f>
        <v>-52.014365547076203</v>
      </c>
      <c r="Q527" s="10" cm="1">
        <f t="array" aca="1" ref="Q527" ca="1">SUMPRODUCT(J527:O527,TRANSPOSE(ES$20:ES$25))+$AD$20-$ES$27</f>
        <v>-48.142087865995236</v>
      </c>
      <c r="R527" s="10">
        <f ca="1">I527-Results!$E$5*H527</f>
        <v>-43.319512524999816</v>
      </c>
      <c r="S527" s="10" cm="1">
        <f t="array" aca="1" ref="S527" ca="1">SUMPRODUCT(J527:O527,TRANSPOSE(AR$28:AR$33))+$AD$20-$AC$26</f>
        <v>-54.556739741740778</v>
      </c>
      <c r="T527" s="10">
        <f ca="1">SUMPRODUCT(J527:O527,Results!K$9:P$9)</f>
        <v>-43.361460923409439</v>
      </c>
      <c r="U527" s="10">
        <f ca="1">SUMPRODUCT(J527:O527,Results!K$9:P$9)+$AD$20-$AC$31</f>
        <v>-43.290865612257107</v>
      </c>
      <c r="V527" s="10">
        <f t="shared" ca="1" si="56"/>
        <v>9.5022510174750607E-2</v>
      </c>
      <c r="W527" s="10">
        <f t="shared" ca="1" si="58"/>
        <v>-3.7772551709062157</v>
      </c>
      <c r="X527" s="10">
        <f t="shared" ca="1" si="59"/>
        <v>-8.5998305119016365</v>
      </c>
      <c r="Y527" s="10">
        <f t="shared" ca="1" si="60"/>
        <v>2.6373967048393254</v>
      </c>
      <c r="Z527" s="10">
        <f t="shared" ca="1" si="61"/>
        <v>-25.227152785606908</v>
      </c>
      <c r="AA527" s="10">
        <f t="shared" ca="1" si="62"/>
        <v>-8.6284774246443448</v>
      </c>
    </row>
    <row r="528" spans="1:27">
      <c r="A528" s="6">
        <f ca="1">LN((RAND()^(-Results!$E$4))-1)</f>
        <v>1.1910365826524283</v>
      </c>
      <c r="B528" s="6">
        <f ca="1">LN((RAND()^(-Results!$E$4))-1)</f>
        <v>1.3162784762020141</v>
      </c>
      <c r="C528" s="6">
        <f ca="1">LN((RAND()^(-Results!$E$4))-1)</f>
        <v>-2.2805410442735461</v>
      </c>
      <c r="D528" s="6">
        <f ca="1">LN((RAND()^(-Results!$E$4))-1)</f>
        <v>3.4738521771036983</v>
      </c>
      <c r="E528" s="6">
        <f ca="1">LN((RAND()^(-Results!$E$4))-1)</f>
        <v>8.2651903383086971</v>
      </c>
      <c r="F528" s="6">
        <f ca="1">LN((RAND()^(-Results!$E$4))-1)</f>
        <v>3.5544083781346862</v>
      </c>
      <c r="G528" s="6">
        <f ca="1">LN((RAND()^(-Results!$E$4))-1)</f>
        <v>3.5795028721825943</v>
      </c>
      <c r="H528" s="6">
        <f t="shared" ca="1" si="57"/>
        <v>1.1024703351670406</v>
      </c>
      <c r="I528" s="10">
        <f ca="1">SUMPRODUCT(J528:O528,Results!B$12:G$12)+Results!$E$5*H528</f>
        <v>13.757208928263594</v>
      </c>
      <c r="J528" s="10">
        <f ca="1">SUMPRODUCT($A528:$F528,Results!$B$15:$G$15)</f>
        <v>5.0896722894857938</v>
      </c>
      <c r="K528" s="10">
        <f ca="1">SUMPRODUCT($A528:$F528,Results!$B$16:$G$16)</f>
        <v>-5.877532904739259</v>
      </c>
      <c r="L528" s="10">
        <f ca="1">SUMPRODUCT($A528:$F528,Results!$B$17:$G$17)</f>
        <v>4.8301501344170843</v>
      </c>
      <c r="M528" s="10">
        <f ca="1">SUMPRODUCT($A528:$F528,Results!$B$18:$G$18)</f>
        <v>13.947509068965427</v>
      </c>
      <c r="N528" s="10">
        <f ca="1">SUMPRODUCT($A528:$F528,Results!$B$19:$G$19)</f>
        <v>2.5679938710836243</v>
      </c>
      <c r="O528" s="10">
        <f ca="1">SUMPRODUCT($A528:$F528,Results!$B$20:$G$20)</f>
        <v>-24.984483674101369</v>
      </c>
      <c r="P528" s="10" cm="1">
        <f t="array" aca="1" ref="P528" ca="1">SUMPRODUCT(J528:O528,TRANSPOSE(BL$20:BL$25))+$AD$20-$BL$27</f>
        <v>9.1688897278092369</v>
      </c>
      <c r="Q528" s="10" cm="1">
        <f t="array" aca="1" ref="Q528" ca="1">SUMPRODUCT(J528:O528,TRANSPOSE(ES$20:ES$25))+$AD$20-$ES$27</f>
        <v>12.361850482411894</v>
      </c>
      <c r="R528" s="10">
        <f ca="1">I528-Results!$E$5*H528</f>
        <v>7.1423869172613506</v>
      </c>
      <c r="S528" s="10" cm="1">
        <f t="array" aca="1" ref="S528" ca="1">SUMPRODUCT(J528:O528,TRANSPOSE(AR$28:AR$33))+$AD$20-$AC$26</f>
        <v>3.040088178838662</v>
      </c>
      <c r="T528" s="10">
        <f ca="1">SUMPRODUCT(J528:O528,Results!K$9:P$9)</f>
        <v>9.6559334018419314</v>
      </c>
      <c r="U528" s="10">
        <f ca="1">SUMPRODUCT(J528:O528,Results!K$9:P$9)+$AD$20-$AC$31</f>
        <v>9.7265287129942699</v>
      </c>
      <c r="V528" s="10">
        <f t="shared" ca="1" si="56"/>
        <v>4.5883192004543574</v>
      </c>
      <c r="W528" s="10">
        <f t="shared" ca="1" si="58"/>
        <v>1.3953584458517003</v>
      </c>
      <c r="X528" s="10">
        <f t="shared" ca="1" si="59"/>
        <v>6.6148220110022438</v>
      </c>
      <c r="Y528" s="10">
        <f t="shared" ca="1" si="60"/>
        <v>10.717120749424932</v>
      </c>
      <c r="Z528" s="10">
        <f t="shared" ca="1" si="61"/>
        <v>40.449399179558142</v>
      </c>
      <c r="AA528" s="10">
        <f t="shared" ca="1" si="62"/>
        <v>4.0306802152693244</v>
      </c>
    </row>
    <row r="529" spans="1:27">
      <c r="A529" s="6">
        <f ca="1">LN((RAND()^(-Results!$E$4))-1)</f>
        <v>1.7531947923967284</v>
      </c>
      <c r="B529" s="6">
        <f ca="1">LN((RAND()^(-Results!$E$4))-1)</f>
        <v>5.1145914668039563</v>
      </c>
      <c r="C529" s="6">
        <f ca="1">LN((RAND()^(-Results!$E$4))-1)</f>
        <v>1.6652032616121502</v>
      </c>
      <c r="D529" s="6">
        <f ca="1">LN((RAND()^(-Results!$E$4))-1)</f>
        <v>1.8412330084969739</v>
      </c>
      <c r="E529" s="6">
        <f ca="1">LN((RAND()^(-Results!$E$4))-1)</f>
        <v>-0.23624171988241882</v>
      </c>
      <c r="F529" s="6">
        <f ca="1">LN((RAND()^(-Results!$E$4))-1)</f>
        <v>-3.7353882050542722</v>
      </c>
      <c r="G529" s="6">
        <f ca="1">LN((RAND()^(-Results!$E$4))-1)</f>
        <v>1.8066514455738725</v>
      </c>
      <c r="H529" s="6">
        <f t="shared" ca="1" si="57"/>
        <v>-0.67038109144168123</v>
      </c>
      <c r="I529" s="10">
        <f ca="1">SUMPRODUCT(J529:O529,Results!B$12:G$12)+Results!$E$5*H529</f>
        <v>11.822064373816229</v>
      </c>
      <c r="J529" s="10">
        <f ca="1">SUMPRODUCT($A529:$F529,Results!$B$15:$G$15)</f>
        <v>-16.156925252001919</v>
      </c>
      <c r="K529" s="10">
        <f ca="1">SUMPRODUCT($A529:$F529,Results!$B$16:$G$16)</f>
        <v>-4.73990914164267</v>
      </c>
      <c r="L529" s="10">
        <f ca="1">SUMPRODUCT($A529:$F529,Results!$B$17:$G$17)</f>
        <v>0.79346766805440394</v>
      </c>
      <c r="M529" s="10">
        <f ca="1">SUMPRODUCT($A529:$F529,Results!$B$18:$G$18)</f>
        <v>-12.373922781835834</v>
      </c>
      <c r="N529" s="10">
        <f ca="1">SUMPRODUCT($A529:$F529,Results!$B$19:$G$19)</f>
        <v>-8.9127465466413121</v>
      </c>
      <c r="O529" s="10">
        <f ca="1">SUMPRODUCT($A529:$F529,Results!$B$20:$G$20)</f>
        <v>-6.9845759377988177</v>
      </c>
      <c r="P529" s="10" cm="1">
        <f t="array" aca="1" ref="P529" ca="1">SUMPRODUCT(J529:O529,TRANSPOSE(BL$20:BL$25))+$AD$20-$BL$27</f>
        <v>10.341056549814882</v>
      </c>
      <c r="Q529" s="10" cm="1">
        <f t="array" aca="1" ref="Q529" ca="1">SUMPRODUCT(J529:O529,TRANSPOSE(ES$20:ES$25))+$AD$20-$ES$27</f>
        <v>14.832126236558633</v>
      </c>
      <c r="R529" s="10">
        <f ca="1">I529-Results!$E$5*H529</f>
        <v>15.844350922466315</v>
      </c>
      <c r="S529" s="10" cm="1">
        <f t="array" aca="1" ref="S529" ca="1">SUMPRODUCT(J529:O529,TRANSPOSE(AR$28:AR$33))+$AD$20-$AC$26</f>
        <v>2.3162824739927999</v>
      </c>
      <c r="T529" s="10">
        <f ca="1">SUMPRODUCT(J529:O529,Results!K$9:P$9)</f>
        <v>15.920474157689462</v>
      </c>
      <c r="U529" s="10">
        <f ca="1">SUMPRODUCT(J529:O529,Results!K$9:P$9)+$AD$20-$AC$31</f>
        <v>15.9910694688418</v>
      </c>
      <c r="V529" s="10">
        <f t="shared" ca="1" si="56"/>
        <v>1.4810078240013471</v>
      </c>
      <c r="W529" s="10">
        <f t="shared" ca="1" si="58"/>
        <v>-3.0100618627424041</v>
      </c>
      <c r="X529" s="10">
        <f t="shared" ca="1" si="59"/>
        <v>-4.0222865486500865</v>
      </c>
      <c r="Y529" s="10">
        <f t="shared" ca="1" si="60"/>
        <v>9.5057818998234289</v>
      </c>
      <c r="Z529" s="10">
        <f t="shared" ca="1" si="61"/>
        <v>38.514254625110773</v>
      </c>
      <c r="AA529" s="10">
        <f t="shared" ca="1" si="62"/>
        <v>-4.1690050950255717</v>
      </c>
    </row>
    <row r="530" spans="1:27">
      <c r="A530" s="6">
        <f ca="1">LN((RAND()^(-Results!$E$4))-1)</f>
        <v>2.5085060111392723</v>
      </c>
      <c r="B530" s="6">
        <f ca="1">LN((RAND()^(-Results!$E$4))-1)</f>
        <v>-1.1501967244132516</v>
      </c>
      <c r="C530" s="6">
        <f ca="1">LN((RAND()^(-Results!$E$4))-1)</f>
        <v>4.2095770492596776</v>
      </c>
      <c r="D530" s="6">
        <f ca="1">LN((RAND()^(-Results!$E$4))-1)</f>
        <v>-0.50015745059141292</v>
      </c>
      <c r="E530" s="6">
        <f ca="1">LN((RAND()^(-Results!$E$4))-1)</f>
        <v>-0.95982867289453055</v>
      </c>
      <c r="F530" s="6">
        <f ca="1">LN((RAND()^(-Results!$E$4))-1)</f>
        <v>1.9123841500395902</v>
      </c>
      <c r="G530" s="6">
        <f ca="1">LN((RAND()^(-Results!$E$4))-1)</f>
        <v>2.4188097948256724</v>
      </c>
      <c r="H530" s="6">
        <f t="shared" ca="1" si="57"/>
        <v>-5.8222742189881327E-2</v>
      </c>
      <c r="I530" s="10">
        <f ca="1">SUMPRODUCT(J530:O530,Results!B$12:G$12)+Results!$E$5*H530</f>
        <v>-44.58351229953827</v>
      </c>
      <c r="J530" s="10">
        <f ca="1">SUMPRODUCT($A530:$F530,Results!$B$15:$G$15)</f>
        <v>12.432490178767466</v>
      </c>
      <c r="K530" s="10">
        <f ca="1">SUMPRODUCT($A530:$F530,Results!$B$16:$G$16)</f>
        <v>-3.3876498190719593</v>
      </c>
      <c r="L530" s="10">
        <f ca="1">SUMPRODUCT($A530:$F530,Results!$B$17:$G$17)</f>
        <v>-4.6168552393589035</v>
      </c>
      <c r="M530" s="10">
        <f ca="1">SUMPRODUCT($A530:$F530,Results!$B$18:$G$18)</f>
        <v>-20.357366161749972</v>
      </c>
      <c r="N530" s="10">
        <f ca="1">SUMPRODUCT($A530:$F530,Results!$B$19:$G$19)</f>
        <v>-1.429722112977218</v>
      </c>
      <c r="O530" s="10">
        <f ca="1">SUMPRODUCT($A530:$F530,Results!$B$20:$G$20)</f>
        <v>-1.0252092697928674</v>
      </c>
      <c r="P530" s="10" cm="1">
        <f t="array" aca="1" ref="P530" ca="1">SUMPRODUCT(J530:O530,TRANSPOSE(BL$20:BL$25))+$AD$20-$BL$27</f>
        <v>-40.056838801143122</v>
      </c>
      <c r="Q530" s="10" cm="1">
        <f t="array" aca="1" ref="Q530" ca="1">SUMPRODUCT(J530:O530,TRANSPOSE(ES$20:ES$25))+$AD$20-$ES$27</f>
        <v>-45.802392378940567</v>
      </c>
      <c r="R530" s="10">
        <f ca="1">I530-Results!$E$5*H530</f>
        <v>-44.234175846398983</v>
      </c>
      <c r="S530" s="10" cm="1">
        <f t="array" aca="1" ref="S530" ca="1">SUMPRODUCT(J530:O530,TRANSPOSE(AR$28:AR$33))+$AD$20-$AC$26</f>
        <v>-26.598881481843229</v>
      </c>
      <c r="T530" s="10">
        <f ca="1">SUMPRODUCT(J530:O530,Results!K$9:P$9)</f>
        <v>-45.775745813539423</v>
      </c>
      <c r="U530" s="10">
        <f ca="1">SUMPRODUCT(J530:O530,Results!K$9:P$9)+$AD$20-$AC$31</f>
        <v>-45.705150502387085</v>
      </c>
      <c r="V530" s="10">
        <f t="shared" ca="1" si="56"/>
        <v>-4.526673498395148</v>
      </c>
      <c r="W530" s="10">
        <f t="shared" ca="1" si="58"/>
        <v>1.2188800794022967</v>
      </c>
      <c r="X530" s="10">
        <f t="shared" ca="1" si="59"/>
        <v>-0.34933645313928707</v>
      </c>
      <c r="Y530" s="10">
        <f t="shared" ca="1" si="60"/>
        <v>-17.984630817695042</v>
      </c>
      <c r="Z530" s="10">
        <f t="shared" ca="1" si="61"/>
        <v>-17.891322048243726</v>
      </c>
      <c r="AA530" s="10">
        <f t="shared" ca="1" si="62"/>
        <v>1.1216382028488141</v>
      </c>
    </row>
    <row r="531" spans="1:27">
      <c r="A531" s="6">
        <f ca="1">LN((RAND()^(-Results!$E$4))-1)</f>
        <v>5.3798865713582877</v>
      </c>
      <c r="B531" s="6">
        <f ca="1">LN((RAND()^(-Results!$E$4))-1)</f>
        <v>4.8589389502799278</v>
      </c>
      <c r="C531" s="6">
        <f ca="1">LN((RAND()^(-Results!$E$4))-1)</f>
        <v>4.9202112155442475</v>
      </c>
      <c r="D531" s="6">
        <f ca="1">LN((RAND()^(-Results!$E$4))-1)</f>
        <v>1.7847923701501154</v>
      </c>
      <c r="E531" s="6">
        <f ca="1">LN((RAND()^(-Results!$E$4))-1)</f>
        <v>3.1888885468965302</v>
      </c>
      <c r="F531" s="6">
        <f ca="1">LN((RAND()^(-Results!$E$4))-1)</f>
        <v>-1.217676685027014</v>
      </c>
      <c r="G531" s="6">
        <f ca="1">LN((RAND()^(-Results!$E$4))-1)</f>
        <v>2.8555862451736842</v>
      </c>
      <c r="H531" s="6">
        <f t="shared" ca="1" si="57"/>
        <v>0.3785537081581305</v>
      </c>
      <c r="I531" s="10">
        <f ca="1">SUMPRODUCT(J531:O531,Results!B$12:G$12)+Results!$E$5*H531</f>
        <v>-22.206527394273678</v>
      </c>
      <c r="J531" s="10">
        <f ca="1">SUMPRODUCT($A531:$F531,Results!$B$15:$G$15)</f>
        <v>-7.2471092260115242</v>
      </c>
      <c r="K531" s="10">
        <f ca="1">SUMPRODUCT($A531:$F531,Results!$B$16:$G$16)</f>
        <v>-12.094507436011977</v>
      </c>
      <c r="L531" s="10">
        <f ca="1">SUMPRODUCT($A531:$F531,Results!$B$17:$G$17)</f>
        <v>-0.69584441186251289</v>
      </c>
      <c r="M531" s="10">
        <f ca="1">SUMPRODUCT($A531:$F531,Results!$B$18:$G$18)</f>
        <v>-24.998056459406115</v>
      </c>
      <c r="N531" s="10">
        <f ca="1">SUMPRODUCT($A531:$F531,Results!$B$19:$G$19)</f>
        <v>-6.1987380921530493</v>
      </c>
      <c r="O531" s="10">
        <f ca="1">SUMPRODUCT($A531:$F531,Results!$B$20:$G$20)</f>
        <v>-14.722249573074983</v>
      </c>
      <c r="P531" s="10" cm="1">
        <f t="array" aca="1" ref="P531" ca="1">SUMPRODUCT(J531:O531,TRANSPOSE(BL$20:BL$25))+$AD$20-$BL$27</f>
        <v>-22.167324825432779</v>
      </c>
      <c r="Q531" s="10" cm="1">
        <f t="array" aca="1" ref="Q531" ca="1">SUMPRODUCT(J531:O531,TRANSPOSE(ES$20:ES$25))+$AD$20-$ES$27</f>
        <v>-22.674770203675152</v>
      </c>
      <c r="R531" s="10">
        <f ca="1">I531-Results!$E$5*H531</f>
        <v>-24.477849643222463</v>
      </c>
      <c r="S531" s="10" cm="1">
        <f t="array" aca="1" ref="S531" ca="1">SUMPRODUCT(J531:O531,TRANSPOSE(AR$28:AR$33))+$AD$20-$AC$26</f>
        <v>-18.807183147092267</v>
      </c>
      <c r="T531" s="10">
        <f ca="1">SUMPRODUCT(J531:O531,Results!K$9:P$9)</f>
        <v>-25.053352210977888</v>
      </c>
      <c r="U531" s="10">
        <f ca="1">SUMPRODUCT(J531:O531,Results!K$9:P$9)+$AD$20-$AC$31</f>
        <v>-24.982756899825549</v>
      </c>
      <c r="V531" s="10">
        <f t="shared" ca="1" si="56"/>
        <v>-3.9202568840899232E-2</v>
      </c>
      <c r="W531" s="10">
        <f t="shared" ca="1" si="58"/>
        <v>0.46824280940147389</v>
      </c>
      <c r="X531" s="10">
        <f t="shared" ca="1" si="59"/>
        <v>2.2713222489487848</v>
      </c>
      <c r="Y531" s="10">
        <f t="shared" ca="1" si="60"/>
        <v>-3.3993442471814106</v>
      </c>
      <c r="Z531" s="10">
        <f t="shared" ca="1" si="61"/>
        <v>4.4856628570208663</v>
      </c>
      <c r="AA531" s="10">
        <f t="shared" ca="1" si="62"/>
        <v>2.7762295055518713</v>
      </c>
    </row>
    <row r="532" spans="1:27">
      <c r="A532" s="6">
        <f ca="1">LN((RAND()^(-Results!$E$4))-1)</f>
        <v>-1.0028647825001913</v>
      </c>
      <c r="B532" s="6">
        <f ca="1">LN((RAND()^(-Results!$E$4))-1)</f>
        <v>0.48410535262004567</v>
      </c>
      <c r="C532" s="6">
        <f ca="1">LN((RAND()^(-Results!$E$4))-1)</f>
        <v>8.3560390390115327</v>
      </c>
      <c r="D532" s="6">
        <f ca="1">LN((RAND()^(-Results!$E$4))-1)</f>
        <v>-2.6016365625878448</v>
      </c>
      <c r="E532" s="6">
        <f ca="1">LN((RAND()^(-Results!$E$4))-1)</f>
        <v>1.4402769061934579</v>
      </c>
      <c r="F532" s="6">
        <f ca="1">LN((RAND()^(-Results!$E$4))-1)</f>
        <v>-1.4580385045360755</v>
      </c>
      <c r="G532" s="6">
        <f ca="1">LN((RAND()^(-Results!$E$4))-1)</f>
        <v>3.155315269714924</v>
      </c>
      <c r="H532" s="6">
        <f t="shared" ca="1" si="57"/>
        <v>0.67828273269937034</v>
      </c>
      <c r="I532" s="10">
        <f ca="1">SUMPRODUCT(J532:O532,Results!B$12:G$12)+Results!$E$5*H532</f>
        <v>-33.084841323109536</v>
      </c>
      <c r="J532" s="10">
        <f ca="1">SUMPRODUCT($A532:$F532,Results!$B$15:$G$15)</f>
        <v>8.8772429742753474</v>
      </c>
      <c r="K532" s="10">
        <f ca="1">SUMPRODUCT($A532:$F532,Results!$B$16:$G$16)</f>
        <v>8.7154821553391795</v>
      </c>
      <c r="L532" s="10">
        <f ca="1">SUMPRODUCT($A532:$F532,Results!$B$17:$G$17)</f>
        <v>-11.096121605277185</v>
      </c>
      <c r="M532" s="10">
        <f ca="1">SUMPRODUCT($A532:$F532,Results!$B$18:$G$18)</f>
        <v>-34.498638050729483</v>
      </c>
      <c r="N532" s="10">
        <f ca="1">SUMPRODUCT($A532:$F532,Results!$B$19:$G$19)</f>
        <v>-6.5063457049356321</v>
      </c>
      <c r="O532" s="10">
        <f ca="1">SUMPRODUCT($A532:$F532,Results!$B$20:$G$20)</f>
        <v>6.4071699203514996</v>
      </c>
      <c r="P532" s="10" cm="1">
        <f t="array" aca="1" ref="P532" ca="1">SUMPRODUCT(J532:O532,TRANSPOSE(BL$20:BL$25))+$AD$20-$BL$27</f>
        <v>-36.087907448559001</v>
      </c>
      <c r="Q532" s="10" cm="1">
        <f t="array" aca="1" ref="Q532" ca="1">SUMPRODUCT(J532:O532,TRANSPOSE(ES$20:ES$25))+$AD$20-$ES$27</f>
        <v>-39.170383797697014</v>
      </c>
      <c r="R532" s="10">
        <f ca="1">I532-Results!$E$5*H532</f>
        <v>-37.154537719305758</v>
      </c>
      <c r="S532" s="10" cm="1">
        <f t="array" aca="1" ref="S532" ca="1">SUMPRODUCT(J532:O532,TRANSPOSE(AR$28:AR$33))+$AD$20-$AC$26</f>
        <v>-31.532771698249483</v>
      </c>
      <c r="T532" s="10">
        <f ca="1">SUMPRODUCT(J532:O532,Results!K$9:P$9)</f>
        <v>-41.519629342683238</v>
      </c>
      <c r="U532" s="10">
        <f ca="1">SUMPRODUCT(J532:O532,Results!K$9:P$9)+$AD$20-$AC$31</f>
        <v>-41.4490340315309</v>
      </c>
      <c r="V532" s="10">
        <f t="shared" ca="1" si="56"/>
        <v>3.0030661254494646</v>
      </c>
      <c r="W532" s="10">
        <f t="shared" ca="1" si="58"/>
        <v>6.0855424745874771</v>
      </c>
      <c r="X532" s="10">
        <f t="shared" ca="1" si="59"/>
        <v>4.0696963961962211</v>
      </c>
      <c r="Y532" s="10">
        <f t="shared" ca="1" si="60"/>
        <v>-1.552069624860053</v>
      </c>
      <c r="Z532" s="10">
        <f t="shared" ca="1" si="61"/>
        <v>-6.392651071814992</v>
      </c>
      <c r="AA532" s="10">
        <f t="shared" ca="1" si="62"/>
        <v>8.3641927084213634</v>
      </c>
    </row>
    <row r="533" spans="1:27">
      <c r="A533" s="6">
        <f ca="1">LN((RAND()^(-Results!$E$4))-1)</f>
        <v>0.39220870734472446</v>
      </c>
      <c r="B533" s="6">
        <f ca="1">LN((RAND()^(-Results!$E$4))-1)</f>
        <v>0.31367037045028184</v>
      </c>
      <c r="C533" s="6">
        <f ca="1">LN((RAND()^(-Results!$E$4))-1)</f>
        <v>-0.61122953355448084</v>
      </c>
      <c r="D533" s="6">
        <f ca="1">LN((RAND()^(-Results!$E$4))-1)</f>
        <v>3.9903642729943996</v>
      </c>
      <c r="E533" s="6">
        <f ca="1">LN((RAND()^(-Results!$E$4))-1)</f>
        <v>2.1703292540128443</v>
      </c>
      <c r="F533" s="6">
        <f ca="1">LN((RAND()^(-Results!$E$4))-1)</f>
        <v>-0.42206786997437717</v>
      </c>
      <c r="G533" s="6">
        <f ca="1">LN((RAND()^(-Results!$E$4))-1)</f>
        <v>4.85099488503944</v>
      </c>
      <c r="H533" s="6">
        <f t="shared" ca="1" si="57"/>
        <v>2.3739623480238863</v>
      </c>
      <c r="I533" s="10">
        <f ca="1">SUMPRODUCT(J533:O533,Results!B$12:G$12)+Results!$E$5*H533</f>
        <v>35.686978844469714</v>
      </c>
      <c r="J533" s="10">
        <f ca="1">SUMPRODUCT($A533:$F533,Results!$B$15:$G$15)</f>
        <v>-1.6801399756720015E-2</v>
      </c>
      <c r="K533" s="10">
        <f ca="1">SUMPRODUCT($A533:$F533,Results!$B$16:$G$16)</f>
        <v>2.306405975032066</v>
      </c>
      <c r="L533" s="10">
        <f ca="1">SUMPRODUCT($A533:$F533,Results!$B$17:$G$17)</f>
        <v>4.3797524263599925</v>
      </c>
      <c r="M533" s="10">
        <f ca="1">SUMPRODUCT($A533:$F533,Results!$B$18:$G$18)</f>
        <v>6.3190737361083755</v>
      </c>
      <c r="N533" s="10">
        <f ca="1">SUMPRODUCT($A533:$F533,Results!$B$19:$G$19)</f>
        <v>-6.7101659255575834</v>
      </c>
      <c r="O533" s="10">
        <f ca="1">SUMPRODUCT($A533:$F533,Results!$B$20:$G$20)</f>
        <v>-10.398088909154147</v>
      </c>
      <c r="P533" s="10" cm="1">
        <f t="array" aca="1" ref="P533" ca="1">SUMPRODUCT(J533:O533,TRANSPOSE(BL$20:BL$25))+$AD$20-$BL$27</f>
        <v>21.033595664763347</v>
      </c>
      <c r="Q533" s="10" cm="1">
        <f t="array" aca="1" ref="Q533" ca="1">SUMPRODUCT(J533:O533,TRANSPOSE(ES$20:ES$25))+$AD$20-$ES$27</f>
        <v>23.553356335132488</v>
      </c>
      <c r="R533" s="10">
        <f ca="1">I533-Results!$E$5*H533</f>
        <v>21.443204756326395</v>
      </c>
      <c r="S533" s="10" cm="1">
        <f t="array" aca="1" ref="S533" ca="1">SUMPRODUCT(J533:O533,TRANSPOSE(AR$28:AR$33))+$AD$20-$AC$26</f>
        <v>11.284960060261104</v>
      </c>
      <c r="T533" s="10">
        <f ca="1">SUMPRODUCT(J533:O533,Results!K$9:P$9)</f>
        <v>23.234940897034051</v>
      </c>
      <c r="U533" s="10">
        <f ca="1">SUMPRODUCT(J533:O533,Results!K$9:P$9)+$AD$20-$AC$31</f>
        <v>23.305536208186389</v>
      </c>
      <c r="V533" s="10">
        <f t="shared" ca="1" si="56"/>
        <v>14.653383179706367</v>
      </c>
      <c r="W533" s="10">
        <f t="shared" ca="1" si="58"/>
        <v>12.133622509337226</v>
      </c>
      <c r="X533" s="10">
        <f t="shared" ca="1" si="59"/>
        <v>14.243774088143319</v>
      </c>
      <c r="Y533" s="10">
        <f t="shared" ca="1" si="60"/>
        <v>24.402018784208607</v>
      </c>
      <c r="Z533" s="10">
        <f t="shared" ca="1" si="61"/>
        <v>62.379169095764254</v>
      </c>
      <c r="AA533" s="10">
        <f t="shared" ca="1" si="62"/>
        <v>12.381442636283325</v>
      </c>
    </row>
    <row r="534" spans="1:27">
      <c r="A534" s="6">
        <f ca="1">LN((RAND()^(-Results!$E$4))-1)</f>
        <v>2.997290421481539</v>
      </c>
      <c r="B534" s="6">
        <f ca="1">LN((RAND()^(-Results!$E$4))-1)</f>
        <v>0.56233969825287067</v>
      </c>
      <c r="C534" s="6">
        <f ca="1">LN((RAND()^(-Results!$E$4))-1)</f>
        <v>0.91664836616405809</v>
      </c>
      <c r="D534" s="6">
        <f ca="1">LN((RAND()^(-Results!$E$4))-1)</f>
        <v>-0.9950487239066349</v>
      </c>
      <c r="E534" s="6">
        <f ca="1">LN((RAND()^(-Results!$E$4))-1)</f>
        <v>0.10119625682441384</v>
      </c>
      <c r="F534" s="6">
        <f ca="1">LN((RAND()^(-Results!$E$4))-1)</f>
        <v>4.1363949084814591</v>
      </c>
      <c r="G534" s="6">
        <f ca="1">LN((RAND()^(-Results!$E$4))-1)</f>
        <v>15.996053193178568</v>
      </c>
      <c r="H534" s="6">
        <f t="shared" ca="1" si="57"/>
        <v>13.519020656163015</v>
      </c>
      <c r="I534" s="10">
        <f ca="1">SUMPRODUCT(J534:O534,Results!B$12:G$12)+Results!$E$5*H534</f>
        <v>37.085371737284483</v>
      </c>
      <c r="J534" s="10">
        <f ca="1">SUMPRODUCT($A534:$F534,Results!$B$15:$G$15)</f>
        <v>9.7524730839700506</v>
      </c>
      <c r="K534" s="10">
        <f ca="1">SUMPRODUCT($A534:$F534,Results!$B$16:$G$16)</f>
        <v>-12.600444542467624</v>
      </c>
      <c r="L534" s="10">
        <f ca="1">SUMPRODUCT($A534:$F534,Results!$B$17:$G$17)</f>
        <v>-3.2323839494154032</v>
      </c>
      <c r="M534" s="10">
        <f ca="1">SUMPRODUCT($A534:$F534,Results!$B$18:$G$18)</f>
        <v>-11.331393308727245</v>
      </c>
      <c r="N534" s="10">
        <f ca="1">SUMPRODUCT($A534:$F534,Results!$B$19:$G$19)</f>
        <v>5.3544844955021862</v>
      </c>
      <c r="O534" s="10">
        <f ca="1">SUMPRODUCT($A534:$F534,Results!$B$20:$G$20)</f>
        <v>-9.8315625510019</v>
      </c>
      <c r="P534" s="10" cm="1">
        <f t="array" aca="1" ref="P534" ca="1">SUMPRODUCT(J534:O534,TRANSPOSE(BL$20:BL$25))+$AD$20-$BL$27</f>
        <v>-42.286442279621831</v>
      </c>
      <c r="Q534" s="10" cm="1">
        <f t="array" aca="1" ref="Q534" ca="1">SUMPRODUCT(J534:O534,TRANSPOSE(ES$20:ES$25))+$AD$20-$ES$27</f>
        <v>-45.82777937923079</v>
      </c>
      <c r="R534" s="10">
        <f ca="1">I534-Results!$E$5*H534</f>
        <v>-44.028752199693606</v>
      </c>
      <c r="S534" s="10" cm="1">
        <f t="array" aca="1" ref="S534" ca="1">SUMPRODUCT(J534:O534,TRANSPOSE(AR$28:AR$33))+$AD$20-$AC$26</f>
        <v>-26.951368797964285</v>
      </c>
      <c r="T534" s="10">
        <f ca="1">SUMPRODUCT(J534:O534,Results!K$9:P$9)</f>
        <v>-44.467537491615282</v>
      </c>
      <c r="U534" s="10">
        <f ca="1">SUMPRODUCT(J534:O534,Results!K$9:P$9)+$AD$20-$AC$31</f>
        <v>-44.396942180462943</v>
      </c>
      <c r="V534" s="10">
        <f t="shared" ca="1" si="56"/>
        <v>79.371814016906313</v>
      </c>
      <c r="W534" s="10">
        <f t="shared" ca="1" si="58"/>
        <v>82.91315111651528</v>
      </c>
      <c r="X534" s="10">
        <f t="shared" ca="1" si="59"/>
        <v>81.114123936978089</v>
      </c>
      <c r="Y534" s="10">
        <f t="shared" ca="1" si="60"/>
        <v>64.036740535248768</v>
      </c>
      <c r="Z534" s="10">
        <f t="shared" ca="1" si="61"/>
        <v>63.777561988579023</v>
      </c>
      <c r="AA534" s="10">
        <f t="shared" ca="1" si="62"/>
        <v>81.482313917747433</v>
      </c>
    </row>
    <row r="535" spans="1:27">
      <c r="A535" s="6">
        <f ca="1">LN((RAND()^(-Results!$E$4))-1)</f>
        <v>2.8248974309384947</v>
      </c>
      <c r="B535" s="6">
        <f ca="1">LN((RAND()^(-Results!$E$4))-1)</f>
        <v>3.7386184618453155</v>
      </c>
      <c r="C535" s="6">
        <f ca="1">LN((RAND()^(-Results!$E$4))-1)</f>
        <v>5.9639774120612383</v>
      </c>
      <c r="D535" s="6">
        <f ca="1">LN((RAND()^(-Results!$E$4))-1)</f>
        <v>-1.9832069370716368E-2</v>
      </c>
      <c r="E535" s="6">
        <f ca="1">LN((RAND()^(-Results!$E$4))-1)</f>
        <v>1.2403172496014501</v>
      </c>
      <c r="F535" s="6">
        <f ca="1">LN((RAND()^(-Results!$E$4))-1)</f>
        <v>3.32591716842223</v>
      </c>
      <c r="G535" s="6">
        <f ca="1">LN((RAND()^(-Results!$E$4))-1)</f>
        <v>3.5509929389255732</v>
      </c>
      <c r="H535" s="6">
        <f t="shared" ca="1" si="57"/>
        <v>1.0739604019100195</v>
      </c>
      <c r="I535" s="10">
        <f ca="1">SUMPRODUCT(J535:O535,Results!B$12:G$12)+Results!$E$5*H535</f>
        <v>-52.376732496942935</v>
      </c>
      <c r="J535" s="10">
        <f ca="1">SUMPRODUCT($A535:$F535,Results!$B$15:$G$15)</f>
        <v>13.732355244969494</v>
      </c>
      <c r="K535" s="10">
        <f ca="1">SUMPRODUCT($A535:$F535,Results!$B$16:$G$16)</f>
        <v>-10.717323776482738</v>
      </c>
      <c r="L535" s="10">
        <f ca="1">SUMPRODUCT($A535:$F535,Results!$B$17:$G$17)</f>
        <v>-10.071684845345883</v>
      </c>
      <c r="M535" s="10">
        <f ca="1">SUMPRODUCT($A535:$F535,Results!$B$18:$G$18)</f>
        <v>-37.688189069035744</v>
      </c>
      <c r="N535" s="10">
        <f ca="1">SUMPRODUCT($A535:$F535,Results!$B$19:$G$19)</f>
        <v>-5.2725793894127193</v>
      </c>
      <c r="O535" s="10">
        <f ca="1">SUMPRODUCT($A535:$F535,Results!$B$20:$G$20)</f>
        <v>-19.717377154374098</v>
      </c>
      <c r="P535" s="10" cm="1">
        <f t="array" aca="1" ref="P535" ca="1">SUMPRODUCT(J535:O535,TRANSPOSE(BL$20:BL$25))+$AD$20-$BL$27</f>
        <v>-59.450709971679352</v>
      </c>
      <c r="Q535" s="10" cm="1">
        <f t="array" aca="1" ref="Q535" ca="1">SUMPRODUCT(J535:O535,TRANSPOSE(ES$20:ES$25))+$AD$20-$ES$27</f>
        <v>-61.543146251337078</v>
      </c>
      <c r="R535" s="10">
        <f ca="1">I535-Results!$E$5*H535</f>
        <v>-58.820494908403049</v>
      </c>
      <c r="S535" s="10" cm="1">
        <f t="array" aca="1" ref="S535" ca="1">SUMPRODUCT(J535:O535,TRANSPOSE(AR$28:AR$33))+$AD$20-$AC$26</f>
        <v>-51.82254123812745</v>
      </c>
      <c r="T535" s="10">
        <f ca="1">SUMPRODUCT(J535:O535,Results!K$9:P$9)</f>
        <v>-61.139171541338136</v>
      </c>
      <c r="U535" s="10">
        <f ca="1">SUMPRODUCT(J535:O535,Results!K$9:P$9)+$AD$20-$AC$31</f>
        <v>-61.068576230185798</v>
      </c>
      <c r="V535" s="10">
        <f t="shared" ca="1" si="56"/>
        <v>7.0739774747364166</v>
      </c>
      <c r="W535" s="10">
        <f t="shared" ca="1" si="58"/>
        <v>9.1664137543941422</v>
      </c>
      <c r="X535" s="10">
        <f t="shared" ca="1" si="59"/>
        <v>6.4437624114601135</v>
      </c>
      <c r="Y535" s="10">
        <f t="shared" ca="1" si="60"/>
        <v>-0.55419125881548581</v>
      </c>
      <c r="Z535" s="10">
        <f t="shared" ca="1" si="61"/>
        <v>-25.684542245648391</v>
      </c>
      <c r="AA535" s="10">
        <f t="shared" ca="1" si="62"/>
        <v>8.6918437332428624</v>
      </c>
    </row>
    <row r="536" spans="1:27">
      <c r="A536" s="6">
        <f ca="1">LN((RAND()^(-Results!$E$4))-1)</f>
        <v>3.5869802223041778</v>
      </c>
      <c r="B536" s="6">
        <f ca="1">LN((RAND()^(-Results!$E$4))-1)</f>
        <v>2.515251542627591</v>
      </c>
      <c r="C536" s="6">
        <f ca="1">LN((RAND()^(-Results!$E$4))-1)</f>
        <v>12.854355377699598</v>
      </c>
      <c r="D536" s="6">
        <f ca="1">LN((RAND()^(-Results!$E$4))-1)</f>
        <v>-0.11887951129556329</v>
      </c>
      <c r="E536" s="6">
        <f ca="1">LN((RAND()^(-Results!$E$4))-1)</f>
        <v>8.2156287192388184</v>
      </c>
      <c r="F536" s="6">
        <f ca="1">LN((RAND()^(-Results!$E$4))-1)</f>
        <v>3.5405431931372617</v>
      </c>
      <c r="G536" s="6">
        <f ca="1">LN((RAND()^(-Results!$E$4))-1)</f>
        <v>2.8944680506678839</v>
      </c>
      <c r="H536" s="6">
        <f t="shared" ca="1" si="57"/>
        <v>0.41743551365233023</v>
      </c>
      <c r="I536" s="10">
        <f ca="1">SUMPRODUCT(J536:O536,Results!B$12:G$12)+Results!$E$5*H536</f>
        <v>-86.986621634179372</v>
      </c>
      <c r="J536" s="10">
        <f ca="1">SUMPRODUCT($A536:$F536,Results!$B$15:$G$15)</f>
        <v>25.899089981522309</v>
      </c>
      <c r="K536" s="10">
        <f ca="1">SUMPRODUCT($A536:$F536,Results!$B$16:$G$16)</f>
        <v>-3.2630018895016049</v>
      </c>
      <c r="L536" s="10">
        <f ca="1">SUMPRODUCT($A536:$F536,Results!$B$17:$G$17)</f>
        <v>-14.503183429068809</v>
      </c>
      <c r="M536" s="10">
        <f ca="1">SUMPRODUCT($A536:$F536,Results!$B$18:$G$18)</f>
        <v>-56.307711018467423</v>
      </c>
      <c r="N536" s="10">
        <f ca="1">SUMPRODUCT($A536:$F536,Results!$B$19:$G$19)</f>
        <v>-8.4046500330020368</v>
      </c>
      <c r="O536" s="10">
        <f ca="1">SUMPRODUCT($A536:$F536,Results!$B$20:$G$20)</f>
        <v>-21.87387722602486</v>
      </c>
      <c r="P536" s="10" cm="1">
        <f t="array" aca="1" ref="P536" ca="1">SUMPRODUCT(J536:O536,TRANSPOSE(BL$20:BL$25))+$AD$20-$BL$27</f>
        <v>-80.795663134251726</v>
      </c>
      <c r="Q536" s="10" cm="1">
        <f t="array" aca="1" ref="Q536" ca="1">SUMPRODUCT(J536:O536,TRANSPOSE(ES$20:ES$25))+$AD$20-$ES$27</f>
        <v>-87.243663568352133</v>
      </c>
      <c r="R536" s="10">
        <f ca="1">I536-Results!$E$5*H536</f>
        <v>-89.491234716093359</v>
      </c>
      <c r="S536" s="10" cm="1">
        <f t="array" aca="1" ref="S536" ca="1">SUMPRODUCT(J536:O536,TRANSPOSE(AR$28:AR$33))+$AD$20-$AC$26</f>
        <v>-70.943554095483421</v>
      </c>
      <c r="T536" s="10">
        <f ca="1">SUMPRODUCT(J536:O536,Results!K$9:P$9)</f>
        <v>-94.083232342703738</v>
      </c>
      <c r="U536" s="10">
        <f ca="1">SUMPRODUCT(J536:O536,Results!K$9:P$9)+$AD$20-$AC$31</f>
        <v>-94.012637031551407</v>
      </c>
      <c r="V536" s="10">
        <f t="shared" ca="1" si="56"/>
        <v>-6.1909584999276461</v>
      </c>
      <c r="W536" s="10">
        <f t="shared" ca="1" si="58"/>
        <v>0.25704193417276144</v>
      </c>
      <c r="X536" s="10">
        <f t="shared" ca="1" si="59"/>
        <v>2.5046130819139876</v>
      </c>
      <c r="Y536" s="10">
        <f t="shared" ca="1" si="60"/>
        <v>-16.043067538695951</v>
      </c>
      <c r="Z536" s="10">
        <f t="shared" ca="1" si="61"/>
        <v>-60.294431382884824</v>
      </c>
      <c r="AA536" s="10">
        <f t="shared" ca="1" si="62"/>
        <v>7.026015397372035</v>
      </c>
    </row>
    <row r="537" spans="1:27">
      <c r="A537" s="6">
        <f ca="1">LN((RAND()^(-Results!$E$4))-1)</f>
        <v>0.37931041488965428</v>
      </c>
      <c r="B537" s="6">
        <f ca="1">LN((RAND()^(-Results!$E$4))-1)</f>
        <v>1.0669641716797549</v>
      </c>
      <c r="C537" s="6">
        <f ca="1">LN((RAND()^(-Results!$E$4))-1)</f>
        <v>5.6338848413242744</v>
      </c>
      <c r="D537" s="6">
        <f ca="1">LN((RAND()^(-Results!$E$4))-1)</f>
        <v>3.2798952587069432</v>
      </c>
      <c r="E537" s="6">
        <f ca="1">LN((RAND()^(-Results!$E$4))-1)</f>
        <v>1.785696277668734</v>
      </c>
      <c r="F537" s="6">
        <f ca="1">LN((RAND()^(-Results!$E$4))-1)</f>
        <v>1.9931736637345481</v>
      </c>
      <c r="G537" s="6">
        <f ca="1">LN((RAND()^(-Results!$E$4))-1)</f>
        <v>0.86219518530041073</v>
      </c>
      <c r="H537" s="6">
        <f t="shared" ca="1" si="57"/>
        <v>-1.6148373517151429</v>
      </c>
      <c r="I537" s="10">
        <f ca="1">SUMPRODUCT(J537:O537,Results!B$12:G$12)+Results!$E$5*H537</f>
        <v>-37.750394713465951</v>
      </c>
      <c r="J537" s="10">
        <f ca="1">SUMPRODUCT($A537:$F537,Results!$B$15:$G$15)</f>
        <v>18.709894847215157</v>
      </c>
      <c r="K537" s="10">
        <f ca="1">SUMPRODUCT($A537:$F537,Results!$B$16:$G$16)</f>
        <v>3.0580212824281205</v>
      </c>
      <c r="L537" s="10">
        <f ca="1">SUMPRODUCT($A537:$F537,Results!$B$17:$G$17)</f>
        <v>-6.92444973079124</v>
      </c>
      <c r="M537" s="10">
        <f ca="1">SUMPRODUCT($A537:$F537,Results!$B$18:$G$18)</f>
        <v>-27.566149090969169</v>
      </c>
      <c r="N537" s="10">
        <f ca="1">SUMPRODUCT($A537:$F537,Results!$B$19:$G$19)</f>
        <v>-13.559776911468962</v>
      </c>
      <c r="O537" s="10">
        <f ca="1">SUMPRODUCT($A537:$F537,Results!$B$20:$G$20)</f>
        <v>-18.348163945857564</v>
      </c>
      <c r="P537" s="10" cm="1">
        <f t="array" aca="1" ref="P537" ca="1">SUMPRODUCT(J537:O537,TRANSPOSE(BL$20:BL$25))+$AD$20-$BL$27</f>
        <v>-28.029090831841465</v>
      </c>
      <c r="Q537" s="10" cm="1">
        <f t="array" aca="1" ref="Q537" ca="1">SUMPRODUCT(J537:O537,TRANSPOSE(ES$20:ES$25))+$AD$20-$ES$27</f>
        <v>-28.746078281149792</v>
      </c>
      <c r="R537" s="10">
        <f ca="1">I537-Results!$E$5*H537</f>
        <v>-28.061370603175092</v>
      </c>
      <c r="S537" s="10" cm="1">
        <f t="array" aca="1" ref="S537" ca="1">SUMPRODUCT(J537:O537,TRANSPOSE(AR$28:AR$33))+$AD$20-$AC$26</f>
        <v>-34.044087868921842</v>
      </c>
      <c r="T537" s="10">
        <f ca="1">SUMPRODUCT(J537:O537,Results!K$9:P$9)</f>
        <v>-29.272118370454542</v>
      </c>
      <c r="U537" s="10">
        <f ca="1">SUMPRODUCT(J537:O537,Results!K$9:P$9)+$AD$20-$AC$31</f>
        <v>-29.2015230593022</v>
      </c>
      <c r="V537" s="10">
        <f t="shared" ca="1" si="56"/>
        <v>-9.7213038816244861</v>
      </c>
      <c r="W537" s="10">
        <f t="shared" ca="1" si="58"/>
        <v>-9.0043164323161591</v>
      </c>
      <c r="X537" s="10">
        <f t="shared" ca="1" si="59"/>
        <v>-9.689024110290859</v>
      </c>
      <c r="Y537" s="10">
        <f t="shared" ca="1" si="60"/>
        <v>-3.706306844544109</v>
      </c>
      <c r="Z537" s="10">
        <f t="shared" ca="1" si="61"/>
        <v>-11.058204462171407</v>
      </c>
      <c r="AA537" s="10">
        <f t="shared" ca="1" si="62"/>
        <v>-8.5488716541637508</v>
      </c>
    </row>
    <row r="538" spans="1:27">
      <c r="A538" s="6">
        <f ca="1">LN((RAND()^(-Results!$E$4))-1)</f>
        <v>2.7784772220869622</v>
      </c>
      <c r="B538" s="6">
        <f ca="1">LN((RAND()^(-Results!$E$4))-1)</f>
        <v>-0.63957361827817649</v>
      </c>
      <c r="C538" s="6">
        <f ca="1">LN((RAND()^(-Results!$E$4))-1)</f>
        <v>1.3830640486407868</v>
      </c>
      <c r="D538" s="6">
        <f ca="1">LN((RAND()^(-Results!$E$4))-1)</f>
        <v>2.6257673762157987</v>
      </c>
      <c r="E538" s="6">
        <f ca="1">LN((RAND()^(-Results!$E$4))-1)</f>
        <v>1.1476446831058322</v>
      </c>
      <c r="F538" s="6">
        <f ca="1">LN((RAND()^(-Results!$E$4))-1)</f>
        <v>9.4787854759994055</v>
      </c>
      <c r="G538" s="6">
        <f ca="1">LN((RAND()^(-Results!$E$4))-1)</f>
        <v>7.8923368981648041</v>
      </c>
      <c r="H538" s="6">
        <f t="shared" ca="1" si="57"/>
        <v>5.41530436114925</v>
      </c>
      <c r="I538" s="10">
        <f ca="1">SUMPRODUCT(J538:O538,Results!B$12:G$12)+Results!$E$5*H538</f>
        <v>-32.49486721606484</v>
      </c>
      <c r="J538" s="10">
        <f ca="1">SUMPRODUCT($A538:$F538,Results!$B$15:$G$15)</f>
        <v>33.965140835903512</v>
      </c>
      <c r="K538" s="10">
        <f ca="1">SUMPRODUCT($A538:$F538,Results!$B$16:$G$16)</f>
        <v>-12.881782636144361</v>
      </c>
      <c r="L538" s="10">
        <f ca="1">SUMPRODUCT($A538:$F538,Results!$B$17:$G$17)</f>
        <v>-6.2202208139573125</v>
      </c>
      <c r="M538" s="10">
        <f ca="1">SUMPRODUCT($A538:$F538,Results!$B$18:$G$18)</f>
        <v>-17.304460146201453</v>
      </c>
      <c r="N538" s="10">
        <f ca="1">SUMPRODUCT($A538:$F538,Results!$B$19:$G$19)</f>
        <v>-0.52886243639966102</v>
      </c>
      <c r="O538" s="10">
        <f ca="1">SUMPRODUCT($A538:$F538,Results!$B$20:$G$20)</f>
        <v>-31.123687746277731</v>
      </c>
      <c r="P538" s="10" cm="1">
        <f t="array" aca="1" ref="P538" ca="1">SUMPRODUCT(J538:O538,TRANSPOSE(BL$20:BL$25))+$AD$20-$BL$27</f>
        <v>-62.263314407241658</v>
      </c>
      <c r="Q538" s="10" cm="1">
        <f t="array" aca="1" ref="Q538" ca="1">SUMPRODUCT(J538:O538,TRANSPOSE(ES$20:ES$25))+$AD$20-$ES$27</f>
        <v>-66.682486978753801</v>
      </c>
      <c r="R538" s="10">
        <f ca="1">I538-Results!$E$5*H538</f>
        <v>-64.98669338296034</v>
      </c>
      <c r="S538" s="10" cm="1">
        <f t="array" aca="1" ref="S538" ca="1">SUMPRODUCT(J538:O538,TRANSPOSE(AR$28:AR$33))+$AD$20-$AC$26</f>
        <v>-51.651728657064986</v>
      </c>
      <c r="T538" s="10">
        <f ca="1">SUMPRODUCT(J538:O538,Results!K$9:P$9)</f>
        <v>-64.559846102832296</v>
      </c>
      <c r="U538" s="10">
        <f ca="1">SUMPRODUCT(J538:O538,Results!K$9:P$9)+$AD$20-$AC$31</f>
        <v>-64.489250791679964</v>
      </c>
      <c r="V538" s="10">
        <f t="shared" ca="1" si="56"/>
        <v>29.768447191176818</v>
      </c>
      <c r="W538" s="10">
        <f t="shared" ca="1" si="58"/>
        <v>34.187619762688961</v>
      </c>
      <c r="X538" s="10">
        <f t="shared" ca="1" si="59"/>
        <v>32.4918261668955</v>
      </c>
      <c r="Y538" s="10">
        <f t="shared" ca="1" si="60"/>
        <v>19.156861441000146</v>
      </c>
      <c r="Z538" s="10">
        <f t="shared" ca="1" si="61"/>
        <v>-5.8026769647702956</v>
      </c>
      <c r="AA538" s="10">
        <f t="shared" ca="1" si="62"/>
        <v>31.994383575615124</v>
      </c>
    </row>
    <row r="539" spans="1:27">
      <c r="A539" s="6">
        <f ca="1">LN((RAND()^(-Results!$E$4))-1)</f>
        <v>2.8161244391416091</v>
      </c>
      <c r="B539" s="6">
        <f ca="1">LN((RAND()^(-Results!$E$4))-1)</f>
        <v>2.9028558701272109</v>
      </c>
      <c r="C539" s="6">
        <f ca="1">LN((RAND()^(-Results!$E$4))-1)</f>
        <v>3.3026828185873804</v>
      </c>
      <c r="D539" s="6">
        <f ca="1">LN((RAND()^(-Results!$E$4))-1)</f>
        <v>1.0182606261498952</v>
      </c>
      <c r="E539" s="6">
        <f ca="1">LN((RAND()^(-Results!$E$4))-1)</f>
        <v>2.9851171763893531</v>
      </c>
      <c r="F539" s="6">
        <f ca="1">LN((RAND()^(-Results!$E$4))-1)</f>
        <v>7.90157161504081</v>
      </c>
      <c r="G539" s="6">
        <f ca="1">LN((RAND()^(-Results!$E$4))-1)</f>
        <v>1.0806913095780484</v>
      </c>
      <c r="H539" s="6">
        <f t="shared" ca="1" si="57"/>
        <v>-1.3963412274375053</v>
      </c>
      <c r="I539" s="10">
        <f ca="1">SUMPRODUCT(J539:O539,Results!B$12:G$12)+Results!$E$5*H539</f>
        <v>-76.959715263322963</v>
      </c>
      <c r="J539" s="10">
        <f ca="1">SUMPRODUCT($A539:$F539,Results!$B$15:$G$15)</f>
        <v>25.512820064006224</v>
      </c>
      <c r="K539" s="10">
        <f ca="1">SUMPRODUCT($A539:$F539,Results!$B$16:$G$16)</f>
        <v>-15.680252123316503</v>
      </c>
      <c r="L539" s="10">
        <f ca="1">SUMPRODUCT($A539:$F539,Results!$B$17:$G$17)</f>
        <v>-9.499753944926999</v>
      </c>
      <c r="M539" s="10">
        <f ca="1">SUMPRODUCT($A539:$F539,Results!$B$18:$G$18)</f>
        <v>-28.622322886582388</v>
      </c>
      <c r="N539" s="10">
        <f ca="1">SUMPRODUCT($A539:$F539,Results!$B$19:$G$19)</f>
        <v>-0.71581772204184668</v>
      </c>
      <c r="O539" s="10">
        <f ca="1">SUMPRODUCT($A539:$F539,Results!$B$20:$G$20)</f>
        <v>-33.002058824883974</v>
      </c>
      <c r="P539" s="10" cm="1">
        <f t="array" aca="1" ref="P539" ca="1">SUMPRODUCT(J539:O539,TRANSPOSE(BL$20:BL$25))+$AD$20-$BL$27</f>
        <v>-68.582307873222419</v>
      </c>
      <c r="Q539" s="10" cm="1">
        <f t="array" aca="1" ref="Q539" ca="1">SUMPRODUCT(J539:O539,TRANSPOSE(ES$20:ES$25))+$AD$20-$ES$27</f>
        <v>-70.649913800202611</v>
      </c>
      <c r="R539" s="10">
        <f ca="1">I539-Results!$E$5*H539</f>
        <v>-68.58166789869793</v>
      </c>
      <c r="S539" s="10" cm="1">
        <f t="array" aca="1" ref="S539" ca="1">SUMPRODUCT(J539:O539,TRANSPOSE(AR$28:AR$33))+$AD$20-$AC$26</f>
        <v>-59.615178066607108</v>
      </c>
      <c r="T539" s="10">
        <f ca="1">SUMPRODUCT(J539:O539,Results!K$9:P$9)</f>
        <v>-69.534609075304246</v>
      </c>
      <c r="U539" s="10">
        <f ca="1">SUMPRODUCT(J539:O539,Results!K$9:P$9)+$AD$20-$AC$31</f>
        <v>-69.464013764151915</v>
      </c>
      <c r="V539" s="10">
        <f t="shared" ca="1" si="56"/>
        <v>-8.3774073901005437</v>
      </c>
      <c r="W539" s="10">
        <f t="shared" ca="1" si="58"/>
        <v>-6.3098014631203512</v>
      </c>
      <c r="X539" s="10">
        <f t="shared" ca="1" si="59"/>
        <v>-8.3780473646250329</v>
      </c>
      <c r="Y539" s="10">
        <f t="shared" ca="1" si="60"/>
        <v>-17.344537196715855</v>
      </c>
      <c r="Z539" s="10">
        <f t="shared" ca="1" si="61"/>
        <v>-50.267525012028415</v>
      </c>
      <c r="AA539" s="10">
        <f t="shared" ca="1" si="62"/>
        <v>-7.495701499171048</v>
      </c>
    </row>
    <row r="540" spans="1:27">
      <c r="A540" s="6">
        <f ca="1">LN((RAND()^(-Results!$E$4))-1)</f>
        <v>1.9694057301562105</v>
      </c>
      <c r="B540" s="6">
        <f ca="1">LN((RAND()^(-Results!$E$4))-1)</f>
        <v>4.4443182543610309</v>
      </c>
      <c r="C540" s="6">
        <f ca="1">LN((RAND()^(-Results!$E$4))-1)</f>
        <v>1.8125770895857953</v>
      </c>
      <c r="D540" s="6">
        <f ca="1">LN((RAND()^(-Results!$E$4))-1)</f>
        <v>-0.36058839291981848</v>
      </c>
      <c r="E540" s="6">
        <f ca="1">LN((RAND()^(-Results!$E$4))-1)</f>
        <v>6.286839281372175</v>
      </c>
      <c r="F540" s="6">
        <f ca="1">LN((RAND()^(-Results!$E$4))-1)</f>
        <v>5.2156645141960682</v>
      </c>
      <c r="G540" s="6">
        <f ca="1">LN((RAND()^(-Results!$E$4))-1)</f>
        <v>1.4014724200632471</v>
      </c>
      <c r="H540" s="6">
        <f t="shared" ca="1" si="57"/>
        <v>-1.0755601169523066</v>
      </c>
      <c r="I540" s="10">
        <f ca="1">SUMPRODUCT(J540:O540,Results!B$12:G$12)+Results!$E$5*H540</f>
        <v>-49.121234212179154</v>
      </c>
      <c r="J540" s="10">
        <f ca="1">SUMPRODUCT($A540:$F540,Results!$B$15:$G$15)</f>
        <v>10.18569859116273</v>
      </c>
      <c r="K540" s="10">
        <f ca="1">SUMPRODUCT($A540:$F540,Results!$B$16:$G$16)</f>
        <v>-14.431649931750194</v>
      </c>
      <c r="L540" s="10">
        <f ca="1">SUMPRODUCT($A540:$F540,Results!$B$17:$G$17)</f>
        <v>-6.1784142034614629</v>
      </c>
      <c r="M540" s="10">
        <f ca="1">SUMPRODUCT($A540:$F540,Results!$B$18:$G$18)</f>
        <v>-16.760335288185239</v>
      </c>
      <c r="N540" s="10">
        <f ca="1">SUMPRODUCT($A540:$F540,Results!$B$19:$G$19)</f>
        <v>4.039181201835639</v>
      </c>
      <c r="O540" s="10">
        <f ca="1">SUMPRODUCT($A540:$F540,Results!$B$20:$G$20)</f>
        <v>-27.577556152800881</v>
      </c>
      <c r="P540" s="10" cm="1">
        <f t="array" aca="1" ref="P540" ca="1">SUMPRODUCT(J540:O540,TRANSPOSE(BL$20:BL$25))+$AD$20-$BL$27</f>
        <v>-43.724266244311885</v>
      </c>
      <c r="Q540" s="10" cm="1">
        <f t="array" aca="1" ref="Q540" ca="1">SUMPRODUCT(J540:O540,TRANSPOSE(ES$20:ES$25))+$AD$20-$ES$27</f>
        <v>-42.41640793498479</v>
      </c>
      <c r="R540" s="10">
        <f ca="1">I540-Results!$E$5*H540</f>
        <v>-42.667873510465313</v>
      </c>
      <c r="S540" s="10" cm="1">
        <f t="array" aca="1" ref="S540" ca="1">SUMPRODUCT(J540:O540,TRANSPOSE(AR$28:AR$33))+$AD$20-$AC$26</f>
        <v>-38.643582857743844</v>
      </c>
      <c r="T540" s="10">
        <f ca="1">SUMPRODUCT(J540:O540,Results!K$9:P$9)</f>
        <v>-43.403304063842498</v>
      </c>
      <c r="U540" s="10">
        <f ca="1">SUMPRODUCT(J540:O540,Results!K$9:P$9)+$AD$20-$AC$31</f>
        <v>-43.332708752690166</v>
      </c>
      <c r="V540" s="10">
        <f t="shared" ca="1" si="56"/>
        <v>-5.3969679678672691</v>
      </c>
      <c r="W540" s="10">
        <f t="shared" ca="1" si="58"/>
        <v>-6.7048262771943641</v>
      </c>
      <c r="X540" s="10">
        <f t="shared" ca="1" si="59"/>
        <v>-6.4533607017138408</v>
      </c>
      <c r="Y540" s="10">
        <f t="shared" ca="1" si="60"/>
        <v>-10.477651354435309</v>
      </c>
      <c r="Z540" s="10">
        <f t="shared" ca="1" si="61"/>
        <v>-22.429043960884609</v>
      </c>
      <c r="AA540" s="10">
        <f t="shared" ca="1" si="62"/>
        <v>-5.7885254594889872</v>
      </c>
    </row>
    <row r="541" spans="1:27">
      <c r="A541" s="6">
        <f ca="1">LN((RAND()^(-Results!$E$4))-1)</f>
        <v>6.5843263082356422</v>
      </c>
      <c r="B541" s="6">
        <f ca="1">LN((RAND()^(-Results!$E$4))-1)</f>
        <v>6.490761541964071</v>
      </c>
      <c r="C541" s="6">
        <f ca="1">LN((RAND()^(-Results!$E$4))-1)</f>
        <v>3.8476393895300727</v>
      </c>
      <c r="D541" s="6">
        <f ca="1">LN((RAND()^(-Results!$E$4))-1)</f>
        <v>3.4752135764578052</v>
      </c>
      <c r="E541" s="6">
        <f ca="1">LN((RAND()^(-Results!$E$4))-1)</f>
        <v>5.7452609827464505</v>
      </c>
      <c r="F541" s="6">
        <f ca="1">LN((RAND()^(-Results!$E$4))-1)</f>
        <v>-1.5833197870513629</v>
      </c>
      <c r="G541" s="6">
        <f ca="1">LN((RAND()^(-Results!$E$4))-1)</f>
        <v>6.3255637445382087</v>
      </c>
      <c r="H541" s="6">
        <f t="shared" ca="1" si="57"/>
        <v>3.848531207522655</v>
      </c>
      <c r="I541" s="10">
        <f ca="1">SUMPRODUCT(J541:O541,Results!B$12:G$12)+Results!$E$5*H541</f>
        <v>11.394097583899033</v>
      </c>
      <c r="J541" s="10">
        <f ca="1">SUMPRODUCT($A541:$F541,Results!$B$15:$G$15)</f>
        <v>-13.357702107639069</v>
      </c>
      <c r="K541" s="10">
        <f ca="1">SUMPRODUCT($A541:$F541,Results!$B$16:$G$16)</f>
        <v>-15.86018254043438</v>
      </c>
      <c r="L541" s="10">
        <f ca="1">SUMPRODUCT($A541:$F541,Results!$B$17:$G$17)</f>
        <v>3.0439671223374534</v>
      </c>
      <c r="M541" s="10">
        <f ca="1">SUMPRODUCT($A541:$F541,Results!$B$18:$G$18)</f>
        <v>-19.175887905354731</v>
      </c>
      <c r="N541" s="10">
        <f ca="1">SUMPRODUCT($A541:$F541,Results!$B$19:$G$19)</f>
        <v>-6.6088288997898781</v>
      </c>
      <c r="O541" s="10">
        <f ca="1">SUMPRODUCT($A541:$F541,Results!$B$20:$G$20)</f>
        <v>-22.756541932907599</v>
      </c>
      <c r="P541" s="10" cm="1">
        <f t="array" aca="1" ref="P541" ca="1">SUMPRODUCT(J541:O541,TRANSPOSE(BL$20:BL$25))+$AD$20-$BL$27</f>
        <v>-9.0721044429143447</v>
      </c>
      <c r="Q541" s="10" cm="1">
        <f t="array" aca="1" ref="Q541" ca="1">SUMPRODUCT(J541:O541,TRANSPOSE(ES$20:ES$25))+$AD$20-$ES$27</f>
        <v>-7.3909978205825055</v>
      </c>
      <c r="R541" s="10">
        <f ca="1">I541-Results!$E$5*H541</f>
        <v>-11.697089661236898</v>
      </c>
      <c r="S541" s="10" cm="1">
        <f t="array" aca="1" ref="S541" ca="1">SUMPRODUCT(J541:O541,TRANSPOSE(AR$28:AR$33))+$AD$20-$AC$26</f>
        <v>-10.427988672390377</v>
      </c>
      <c r="T541" s="10">
        <f ca="1">SUMPRODUCT(J541:O541,Results!K$9:P$9)</f>
        <v>-10.999374837547514</v>
      </c>
      <c r="U541" s="10">
        <f ca="1">SUMPRODUCT(J541:O541,Results!K$9:P$9)+$AD$20-$AC$31</f>
        <v>-10.928779526395171</v>
      </c>
      <c r="V541" s="10">
        <f t="shared" ca="1" si="56"/>
        <v>20.466202026813377</v>
      </c>
      <c r="W541" s="10">
        <f t="shared" ca="1" si="58"/>
        <v>18.785095404481538</v>
      </c>
      <c r="X541" s="10">
        <f t="shared" ca="1" si="59"/>
        <v>23.091187245135931</v>
      </c>
      <c r="Y541" s="10">
        <f t="shared" ca="1" si="60"/>
        <v>21.82208625628941</v>
      </c>
      <c r="Z541" s="10">
        <f t="shared" ca="1" si="61"/>
        <v>38.086287835193573</v>
      </c>
      <c r="AA541" s="10">
        <f t="shared" ca="1" si="62"/>
        <v>22.322877110294204</v>
      </c>
    </row>
    <row r="542" spans="1:27">
      <c r="A542" s="6">
        <f ca="1">LN((RAND()^(-Results!$E$4))-1)</f>
        <v>8.0669342092820191</v>
      </c>
      <c r="B542" s="6">
        <f ca="1">LN((RAND()^(-Results!$E$4))-1)</f>
        <v>0.61943310519646366</v>
      </c>
      <c r="C542" s="6">
        <f ca="1">LN((RAND()^(-Results!$E$4))-1)</f>
        <v>-0.45302198619187556</v>
      </c>
      <c r="D542" s="6">
        <f ca="1">LN((RAND()^(-Results!$E$4))-1)</f>
        <v>1.0650403355618963</v>
      </c>
      <c r="E542" s="6">
        <f ca="1">LN((RAND()^(-Results!$E$4))-1)</f>
        <v>3.3965045192306715</v>
      </c>
      <c r="F542" s="6">
        <f ca="1">LN((RAND()^(-Results!$E$4))-1)</f>
        <v>1.2574396253009257</v>
      </c>
      <c r="G542" s="6">
        <f ca="1">LN((RAND()^(-Results!$E$4))-1)</f>
        <v>1.34124596044976</v>
      </c>
      <c r="H542" s="6">
        <f t="shared" ca="1" si="57"/>
        <v>-1.1357865765657937</v>
      </c>
      <c r="I542" s="10">
        <f ca="1">SUMPRODUCT(J542:O542,Results!B$12:G$12)+Results!$E$5*H542</f>
        <v>-31.107928510234132</v>
      </c>
      <c r="J542" s="10">
        <f ca="1">SUMPRODUCT($A542:$F542,Results!$B$15:$G$15)</f>
        <v>-8.5666836326322127</v>
      </c>
      <c r="K542" s="10">
        <f ca="1">SUMPRODUCT($A542:$F542,Results!$B$16:$G$16)</f>
        <v>-19.874881923150664</v>
      </c>
      <c r="L542" s="10">
        <f ca="1">SUMPRODUCT($A542:$F542,Results!$B$17:$G$17)</f>
        <v>8.7579055003123845</v>
      </c>
      <c r="M542" s="10">
        <f ca="1">SUMPRODUCT($A542:$F542,Results!$B$18:$G$18)</f>
        <v>4.7544978471147434</v>
      </c>
      <c r="N542" s="10">
        <f ca="1">SUMPRODUCT($A542:$F542,Results!$B$19:$G$19)</f>
        <v>8.9761151421084211</v>
      </c>
      <c r="O542" s="10">
        <f ca="1">SUMPRODUCT($A542:$F542,Results!$B$20:$G$20)</f>
        <v>-7.401434649030616</v>
      </c>
      <c r="P542" s="10" cm="1">
        <f t="array" aca="1" ref="P542" ca="1">SUMPRODUCT(J542:O542,TRANSPOSE(BL$20:BL$25))+$AD$20-$BL$27</f>
        <v>-14.455555587236255</v>
      </c>
      <c r="Q542" s="10" cm="1">
        <f t="array" aca="1" ref="Q542" ca="1">SUMPRODUCT(J542:O542,TRANSPOSE(ES$20:ES$25))+$AD$20-$ES$27</f>
        <v>-19.451633552206964</v>
      </c>
      <c r="R542" s="10">
        <f ca="1">I542-Results!$E$5*H542</f>
        <v>-24.293209050839369</v>
      </c>
      <c r="S542" s="10" cm="1">
        <f t="array" aca="1" ref="S542" ca="1">SUMPRODUCT(J542:O542,TRANSPOSE(AR$28:AR$33))+$AD$20-$AC$26</f>
        <v>4.8412670263906286</v>
      </c>
      <c r="T542" s="10">
        <f ca="1">SUMPRODUCT(J542:O542,Results!K$9:P$9)</f>
        <v>-22.274072245149846</v>
      </c>
      <c r="U542" s="10">
        <f ca="1">SUMPRODUCT(J542:O542,Results!K$9:P$9)+$AD$20-$AC$31</f>
        <v>-22.203476933997504</v>
      </c>
      <c r="V542" s="10">
        <f t="shared" ca="1" si="56"/>
        <v>-16.652372922997877</v>
      </c>
      <c r="W542" s="10">
        <f t="shared" ca="1" si="58"/>
        <v>-11.656294958027168</v>
      </c>
      <c r="X542" s="10">
        <f t="shared" ca="1" si="59"/>
        <v>-6.8147194593947624</v>
      </c>
      <c r="Y542" s="10">
        <f t="shared" ca="1" si="60"/>
        <v>-35.949195536624757</v>
      </c>
      <c r="Z542" s="10">
        <f t="shared" ca="1" si="61"/>
        <v>-4.4157382589395873</v>
      </c>
      <c r="AA542" s="10">
        <f t="shared" ca="1" si="62"/>
        <v>-8.9044515762366281</v>
      </c>
    </row>
    <row r="543" spans="1:27">
      <c r="A543" s="6">
        <f ca="1">LN((RAND()^(-Results!$E$4))-1)</f>
        <v>0.95526466231623586</v>
      </c>
      <c r="B543" s="6">
        <f ca="1">LN((RAND()^(-Results!$E$4))-1)</f>
        <v>-7.0518734184268093</v>
      </c>
      <c r="C543" s="6">
        <f ca="1">LN((RAND()^(-Results!$E$4))-1)</f>
        <v>-0.53682178637974109</v>
      </c>
      <c r="D543" s="6">
        <f ca="1">LN((RAND()^(-Results!$E$4))-1)</f>
        <v>5.7474045230415323</v>
      </c>
      <c r="E543" s="6">
        <f ca="1">LN((RAND()^(-Results!$E$4))-1)</f>
        <v>17.523495725735184</v>
      </c>
      <c r="F543" s="6">
        <f ca="1">LN((RAND()^(-Results!$E$4))-1)</f>
        <v>-0.26554579442996584</v>
      </c>
      <c r="G543" s="6">
        <f ca="1">LN((RAND()^(-Results!$E$4))-1)</f>
        <v>7.7904803219323675</v>
      </c>
      <c r="H543" s="6">
        <f t="shared" ca="1" si="57"/>
        <v>5.3134477849168142</v>
      </c>
      <c r="I543" s="10">
        <f ca="1">SUMPRODUCT(J543:O543,Results!B$12:G$12)+Results!$E$5*H543</f>
        <v>74.262413654315623</v>
      </c>
      <c r="J543" s="10">
        <f ca="1">SUMPRODUCT($A543:$F543,Results!$B$15:$G$15)</f>
        <v>5.854485112220563</v>
      </c>
      <c r="K543" s="10">
        <f ca="1">SUMPRODUCT($A543:$F543,Results!$B$16:$G$16)</f>
        <v>17.498769080038912</v>
      </c>
      <c r="L543" s="10">
        <f ca="1">SUMPRODUCT($A543:$F543,Results!$B$17:$G$17)</f>
        <v>16.966810563121456</v>
      </c>
      <c r="M543" s="10">
        <f ca="1">SUMPRODUCT($A543:$F543,Results!$B$18:$G$18)</f>
        <v>43.258937482983328</v>
      </c>
      <c r="N543" s="10">
        <f ca="1">SUMPRODUCT($A543:$F543,Results!$B$19:$G$19)</f>
        <v>4.0416676217661616</v>
      </c>
      <c r="O543" s="10">
        <f ca="1">SUMPRODUCT($A543:$F543,Results!$B$20:$G$20)</f>
        <v>-4.3553456976700611</v>
      </c>
      <c r="P543" s="10" cm="1">
        <f t="array" aca="1" ref="P543" ca="1">SUMPRODUCT(J543:O543,TRANSPOSE(BL$20:BL$25))+$AD$20-$BL$27</f>
        <v>62.604326935303995</v>
      </c>
      <c r="Q543" s="10" cm="1">
        <f t="array" aca="1" ref="Q543" ca="1">SUMPRODUCT(J543:O543,TRANSPOSE(ES$20:ES$25))+$AD$20-$ES$27</f>
        <v>60.222928741736183</v>
      </c>
      <c r="R543" s="10">
        <f ca="1">I543-Results!$E$5*H543</f>
        <v>42.381726944814737</v>
      </c>
      <c r="S543" s="10" cm="1">
        <f t="array" aca="1" ref="S543" ca="1">SUMPRODUCT(J543:O543,TRANSPOSE(AR$28:AR$33))+$AD$20-$AC$26</f>
        <v>53.600433780893141</v>
      </c>
      <c r="T543" s="10">
        <f ca="1">SUMPRODUCT(J543:O543,Results!K$9:P$9)</f>
        <v>46.174862827705219</v>
      </c>
      <c r="U543" s="10">
        <f ca="1">SUMPRODUCT(J543:O543,Results!K$9:P$9)+$AD$20-$AC$31</f>
        <v>46.245458138857558</v>
      </c>
      <c r="V543" s="10">
        <f t="shared" ca="1" si="56"/>
        <v>11.658086719011628</v>
      </c>
      <c r="W543" s="10">
        <f t="shared" ca="1" si="58"/>
        <v>14.039484912579439</v>
      </c>
      <c r="X543" s="10">
        <f t="shared" ca="1" si="59"/>
        <v>31.880686709500885</v>
      </c>
      <c r="Y543" s="10">
        <f t="shared" ca="1" si="60"/>
        <v>20.661979873422482</v>
      </c>
      <c r="Z543" s="10">
        <f t="shared" ca="1" si="61"/>
        <v>100.95460390561017</v>
      </c>
      <c r="AA543" s="10">
        <f t="shared" ca="1" si="62"/>
        <v>28.016955515458065</v>
      </c>
    </row>
    <row r="544" spans="1:27">
      <c r="A544" s="6">
        <f ca="1">LN((RAND()^(-Results!$E$4))-1)</f>
        <v>-2.9567715704420912</v>
      </c>
      <c r="B544" s="6">
        <f ca="1">LN((RAND()^(-Results!$E$4))-1)</f>
        <v>0.26903438698781795</v>
      </c>
      <c r="C544" s="6">
        <f ca="1">LN((RAND()^(-Results!$E$4))-1)</f>
        <v>0.72965244533437079</v>
      </c>
      <c r="D544" s="6">
        <f ca="1">LN((RAND()^(-Results!$E$4))-1)</f>
        <v>0.52985075755880473</v>
      </c>
      <c r="E544" s="6">
        <f ca="1">LN((RAND()^(-Results!$E$4))-1)</f>
        <v>5.4396465155572039E-2</v>
      </c>
      <c r="F544" s="6">
        <f ca="1">LN((RAND()^(-Results!$E$4))-1)</f>
        <v>-1.1715135443205353</v>
      </c>
      <c r="G544" s="6">
        <f ca="1">LN((RAND()^(-Results!$E$4))-1)</f>
        <v>6.5397852427261887</v>
      </c>
      <c r="H544" s="6">
        <f t="shared" ca="1" si="57"/>
        <v>4.0627527057106345</v>
      </c>
      <c r="I544" s="10">
        <f ca="1">SUMPRODUCT(J544:O544,Results!B$12:G$12)+Results!$E$5*H544</f>
        <v>39.774383741354967</v>
      </c>
      <c r="J544" s="10">
        <f ca="1">SUMPRODUCT($A544:$F544,Results!$B$15:$G$15)</f>
        <v>1.7622557667293854</v>
      </c>
      <c r="K544" s="10">
        <f ca="1">SUMPRODUCT($A544:$F544,Results!$B$16:$G$16)</f>
        <v>8.902015579024221</v>
      </c>
      <c r="L544" s="10">
        <f ca="1">SUMPRODUCT($A544:$F544,Results!$B$17:$G$17)</f>
        <v>-2.5118366349077448</v>
      </c>
      <c r="M544" s="10">
        <f ca="1">SUMPRODUCT($A544:$F544,Results!$B$18:$G$18)</f>
        <v>-2.2732082589189893</v>
      </c>
      <c r="N544" s="10">
        <f ca="1">SUMPRODUCT($A544:$F544,Results!$B$19:$G$19)</f>
        <v>-5.8190280167106181</v>
      </c>
      <c r="O544" s="10">
        <f ca="1">SUMPRODUCT($A544:$F544,Results!$B$20:$G$20)</f>
        <v>0.35650971788284114</v>
      </c>
      <c r="P544" s="10" cm="1">
        <f t="array" aca="1" ref="P544" ca="1">SUMPRODUCT(J544:O544,TRANSPOSE(BL$20:BL$25))+$AD$20-$BL$27</f>
        <v>10.494208802519683</v>
      </c>
      <c r="Q544" s="10" cm="1">
        <f t="array" aca="1" ref="Q544" ca="1">SUMPRODUCT(J544:O544,TRANSPOSE(ES$20:ES$25))+$AD$20-$ES$27</f>
        <v>13.549817790254657</v>
      </c>
      <c r="R544" s="10">
        <f ca="1">I544-Results!$E$5*H544</f>
        <v>15.39786750709116</v>
      </c>
      <c r="S544" s="10" cm="1">
        <f t="array" aca="1" ref="S544" ca="1">SUMPRODUCT(J544:O544,TRANSPOSE(AR$28:AR$33))+$AD$20-$AC$26</f>
        <v>1.6197814563192594</v>
      </c>
      <c r="T544" s="10">
        <f ca="1">SUMPRODUCT(J544:O544,Results!K$9:P$9)</f>
        <v>14.813383420923129</v>
      </c>
      <c r="U544" s="10">
        <f ca="1">SUMPRODUCT(J544:O544,Results!K$9:P$9)+$AD$20-$AC$31</f>
        <v>14.883978732075468</v>
      </c>
      <c r="V544" s="10">
        <f t="shared" ca="1" si="56"/>
        <v>29.280174938835284</v>
      </c>
      <c r="W544" s="10">
        <f t="shared" ca="1" si="58"/>
        <v>26.22456595110031</v>
      </c>
      <c r="X544" s="10">
        <f t="shared" ca="1" si="59"/>
        <v>24.376516234263807</v>
      </c>
      <c r="Y544" s="10">
        <f t="shared" ca="1" si="60"/>
        <v>38.154602285035708</v>
      </c>
      <c r="Z544" s="10">
        <f t="shared" ca="1" si="61"/>
        <v>66.466573992649515</v>
      </c>
      <c r="AA544" s="10">
        <f t="shared" ca="1" si="62"/>
        <v>24.890405009279498</v>
      </c>
    </row>
    <row r="545" spans="1:27">
      <c r="A545" s="6">
        <f ca="1">LN((RAND()^(-Results!$E$4))-1)</f>
        <v>1.5609952102606481</v>
      </c>
      <c r="B545" s="6">
        <f ca="1">LN((RAND()^(-Results!$E$4))-1)</f>
        <v>2.4067087186453633</v>
      </c>
      <c r="C545" s="6">
        <f ca="1">LN((RAND()^(-Results!$E$4))-1)</f>
        <v>0.62570116300462908</v>
      </c>
      <c r="D545" s="6">
        <f ca="1">LN((RAND()^(-Results!$E$4))-1)</f>
        <v>-0.14440208882130423</v>
      </c>
      <c r="E545" s="6">
        <f ca="1">LN((RAND()^(-Results!$E$4))-1)</f>
        <v>5.7278791985263613</v>
      </c>
      <c r="F545" s="6">
        <f ca="1">LN((RAND()^(-Results!$E$4))-1)</f>
        <v>0.439454071466298</v>
      </c>
      <c r="G545" s="6">
        <f ca="1">LN((RAND()^(-Results!$E$4))-1)</f>
        <v>2.4284520835295003</v>
      </c>
      <c r="H545" s="6">
        <f t="shared" ca="1" si="57"/>
        <v>-4.8580453486053443E-2</v>
      </c>
      <c r="I545" s="10">
        <f ca="1">SUMPRODUCT(J545:O545,Results!B$12:G$12)+Results!$E$5*H545</f>
        <v>-5.3243233415508797</v>
      </c>
      <c r="J545" s="10">
        <f ca="1">SUMPRODUCT($A545:$F545,Results!$B$15:$G$15)</f>
        <v>-4.6151585188077373</v>
      </c>
      <c r="K545" s="10">
        <f ca="1">SUMPRODUCT($A545:$F545,Results!$B$16:$G$16)</f>
        <v>-5.8704950246533203</v>
      </c>
      <c r="L545" s="10">
        <f ca="1">SUMPRODUCT($A545:$F545,Results!$B$17:$G$17)</f>
        <v>0.96698967737074537</v>
      </c>
      <c r="M545" s="10">
        <f ca="1">SUMPRODUCT($A545:$F545,Results!$B$18:$G$18)</f>
        <v>-0.43331168828330802</v>
      </c>
      <c r="N545" s="10">
        <f ca="1">SUMPRODUCT($A545:$F545,Results!$B$19:$G$19)</f>
        <v>3.7839652808147832</v>
      </c>
      <c r="O545" s="10">
        <f ca="1">SUMPRODUCT($A545:$F545,Results!$B$20:$G$20)</f>
        <v>-9.5010392590510762</v>
      </c>
      <c r="P545" s="10" cm="1">
        <f t="array" aca="1" ref="P545" ca="1">SUMPRODUCT(J545:O545,TRANSPOSE(BL$20:BL$25))+$AD$20-$BL$27</f>
        <v>-3.8170398028767458</v>
      </c>
      <c r="Q545" s="10" cm="1">
        <f t="array" aca="1" ref="Q545" ca="1">SUMPRODUCT(J545:O545,TRANSPOSE(ES$20:ES$25))+$AD$20-$ES$27</f>
        <v>-2.3411180696934224</v>
      </c>
      <c r="R545" s="10">
        <f ca="1">I545-Results!$E$5*H545</f>
        <v>-5.0328406206345591</v>
      </c>
      <c r="S545" s="10" cm="1">
        <f t="array" aca="1" ref="S545" ca="1">SUMPRODUCT(J545:O545,TRANSPOSE(AR$28:AR$33))+$AD$20-$AC$26</f>
        <v>-1.986994013738407</v>
      </c>
      <c r="T545" s="10">
        <f ca="1">SUMPRODUCT(J545:O545,Results!K$9:P$9)</f>
        <v>-4.9323165612789808</v>
      </c>
      <c r="U545" s="10">
        <f ca="1">SUMPRODUCT(J545:O545,Results!K$9:P$9)+$AD$20-$AC$31</f>
        <v>-4.8617212501266422</v>
      </c>
      <c r="V545" s="10">
        <f t="shared" ca="1" si="56"/>
        <v>-1.5072835386741339</v>
      </c>
      <c r="W545" s="10">
        <f t="shared" ca="1" si="58"/>
        <v>-2.9832052718574573</v>
      </c>
      <c r="X545" s="10">
        <f t="shared" ca="1" si="59"/>
        <v>-0.29148272091632066</v>
      </c>
      <c r="Y545" s="10">
        <f t="shared" ca="1" si="60"/>
        <v>-3.3373293278124727</v>
      </c>
      <c r="Z545" s="10">
        <f t="shared" ca="1" si="61"/>
        <v>21.367866909743665</v>
      </c>
      <c r="AA545" s="10">
        <f t="shared" ca="1" si="62"/>
        <v>-0.46260209142423747</v>
      </c>
    </row>
    <row r="546" spans="1:27">
      <c r="A546" s="6">
        <f ca="1">LN((RAND()^(-Results!$E$4))-1)</f>
        <v>1.9148364738265249</v>
      </c>
      <c r="B546" s="6">
        <f ca="1">LN((RAND()^(-Results!$E$4))-1)</f>
        <v>-3.221122393150694</v>
      </c>
      <c r="C546" s="6">
        <f ca="1">LN((RAND()^(-Results!$E$4))-1)</f>
        <v>-1.0644409169486337</v>
      </c>
      <c r="D546" s="6">
        <f ca="1">LN((RAND()^(-Results!$E$4))-1)</f>
        <v>8.1388653692141145E-3</v>
      </c>
      <c r="E546" s="6">
        <f ca="1">LN((RAND()^(-Results!$E$4))-1)</f>
        <v>1.1182390867697702</v>
      </c>
      <c r="F546" s="6">
        <f ca="1">LN((RAND()^(-Results!$E$4))-1)</f>
        <v>0.81092962619593278</v>
      </c>
      <c r="G546" s="6">
        <f ca="1">LN((RAND()^(-Results!$E$4))-1)</f>
        <v>-1.2929639207633252</v>
      </c>
      <c r="H546" s="6">
        <f t="shared" ca="1" si="57"/>
        <v>-3.7699964577788787</v>
      </c>
      <c r="I546" s="10">
        <f ca="1">SUMPRODUCT(J546:O546,Results!B$12:G$12)+Results!$E$5*H546</f>
        <v>-27.291050731763463</v>
      </c>
      <c r="J546" s="10">
        <f ca="1">SUMPRODUCT($A546:$F546,Results!$B$15:$G$15)</f>
        <v>1.7259301929437958</v>
      </c>
      <c r="K546" s="10">
        <f ca="1">SUMPRODUCT($A546:$F546,Results!$B$16:$G$16)</f>
        <v>-1.1234587595561125</v>
      </c>
      <c r="L546" s="10">
        <f ca="1">SUMPRODUCT($A546:$F546,Results!$B$17:$G$17)</f>
        <v>5.0459857110085107</v>
      </c>
      <c r="M546" s="10">
        <f ca="1">SUMPRODUCT($A546:$F546,Results!$B$18:$G$18)</f>
        <v>12.212052649798348</v>
      </c>
      <c r="N546" s="10">
        <f ca="1">SUMPRODUCT($A546:$F546,Results!$B$19:$G$19)</f>
        <v>6.2113636751229873</v>
      </c>
      <c r="O546" s="10">
        <f ca="1">SUMPRODUCT($A546:$F546,Results!$B$20:$G$20)</f>
        <v>5.9191849801750402</v>
      </c>
      <c r="P546" s="10" cm="1">
        <f t="array" aca="1" ref="P546" ca="1">SUMPRODUCT(J546:O546,TRANSPOSE(BL$20:BL$25))+$AD$20-$BL$27</f>
        <v>1.390456559140631</v>
      </c>
      <c r="Q546" s="10" cm="1">
        <f t="array" aca="1" ref="Q546" ca="1">SUMPRODUCT(J546:O546,TRANSPOSE(ES$20:ES$25))+$AD$20-$ES$27</f>
        <v>-2.5413007534590406</v>
      </c>
      <c r="R546" s="10">
        <f ca="1">I546-Results!$E$5*H546</f>
        <v>-4.6710719850901903</v>
      </c>
      <c r="S546" s="10" cm="1">
        <f t="array" aca="1" ref="S546" ca="1">SUMPRODUCT(J546:O546,TRANSPOSE(AR$28:AR$33))+$AD$20-$AC$26</f>
        <v>12.344322551244217</v>
      </c>
      <c r="T546" s="10">
        <f ca="1">SUMPRODUCT(J546:O546,Results!K$9:P$9)</f>
        <v>-3.6659986610116606</v>
      </c>
      <c r="U546" s="10">
        <f ca="1">SUMPRODUCT(J546:O546,Results!K$9:P$9)+$AD$20-$AC$31</f>
        <v>-3.5954033498593212</v>
      </c>
      <c r="V546" s="10">
        <f t="shared" ca="1" si="56"/>
        <v>-28.681507290904094</v>
      </c>
      <c r="W546" s="10">
        <f t="shared" ca="1" si="58"/>
        <v>-24.749749978304422</v>
      </c>
      <c r="X546" s="10">
        <f t="shared" ca="1" si="59"/>
        <v>-22.619978746673272</v>
      </c>
      <c r="Y546" s="10">
        <f t="shared" ca="1" si="60"/>
        <v>-39.635373283007681</v>
      </c>
      <c r="Z546" s="10">
        <f t="shared" ca="1" si="61"/>
        <v>-0.59886048046891815</v>
      </c>
      <c r="AA546" s="10">
        <f t="shared" ca="1" si="62"/>
        <v>-23.695647381904141</v>
      </c>
    </row>
    <row r="547" spans="1:27">
      <c r="A547" s="6">
        <f ca="1">LN((RAND()^(-Results!$E$4))-1)</f>
        <v>4.3883986665707004</v>
      </c>
      <c r="B547" s="6">
        <f ca="1">LN((RAND()^(-Results!$E$4))-1)</f>
        <v>2.3071598856496314</v>
      </c>
      <c r="C547" s="6">
        <f ca="1">LN((RAND()^(-Results!$E$4))-1)</f>
        <v>0.1566454868150105</v>
      </c>
      <c r="D547" s="6">
        <f ca="1">LN((RAND()^(-Results!$E$4))-1)</f>
        <v>1.5058151394038126</v>
      </c>
      <c r="E547" s="6">
        <f ca="1">LN((RAND()^(-Results!$E$4))-1)</f>
        <v>1.1175676719732064</v>
      </c>
      <c r="F547" s="6">
        <f ca="1">LN((RAND()^(-Results!$E$4))-1)</f>
        <v>7.845329082618095</v>
      </c>
      <c r="G547" s="6">
        <f ca="1">LN((RAND()^(-Results!$E$4))-1)</f>
        <v>5.6027826145726403</v>
      </c>
      <c r="H547" s="6">
        <f t="shared" ca="1" si="57"/>
        <v>3.1257500775570866</v>
      </c>
      <c r="I547" s="10">
        <f ca="1">SUMPRODUCT(J547:O547,Results!B$12:G$12)+Results!$E$5*H547</f>
        <v>-39.219228788811009</v>
      </c>
      <c r="J547" s="10">
        <f ca="1">SUMPRODUCT($A547:$F547,Results!$B$15:$G$15)</f>
        <v>18.941797347978753</v>
      </c>
      <c r="K547" s="10">
        <f ca="1">SUMPRODUCT($A547:$F547,Results!$B$16:$G$16)</f>
        <v>-21.167678277054208</v>
      </c>
      <c r="L547" s="10">
        <f ca="1">SUMPRODUCT($A547:$F547,Results!$B$17:$G$17)</f>
        <v>-4.0744105112026823</v>
      </c>
      <c r="M547" s="10">
        <f ca="1">SUMPRODUCT($A547:$F547,Results!$B$18:$G$18)</f>
        <v>-15.544336436665027</v>
      </c>
      <c r="N547" s="10">
        <f ca="1">SUMPRODUCT($A547:$F547,Results!$B$19:$G$19)</f>
        <v>3.2173428547931242</v>
      </c>
      <c r="O547" s="10">
        <f ca="1">SUMPRODUCT($A547:$F547,Results!$B$20:$G$20)</f>
        <v>-30.57171481829285</v>
      </c>
      <c r="P547" s="10" cm="1">
        <f t="array" aca="1" ref="P547" ca="1">SUMPRODUCT(J547:O547,TRANSPOSE(BL$20:BL$25))+$AD$20-$BL$27</f>
        <v>-57.408607308973139</v>
      </c>
      <c r="Q547" s="10" cm="1">
        <f t="array" aca="1" ref="Q547" ca="1">SUMPRODUCT(J547:O547,TRANSPOSE(ES$20:ES$25))+$AD$20-$ES$27</f>
        <v>-59.8147811739383</v>
      </c>
      <c r="R547" s="10">
        <f ca="1">I547-Results!$E$5*H547</f>
        <v>-57.973729254153525</v>
      </c>
      <c r="S547" s="10" cm="1">
        <f t="array" aca="1" ref="S547" ca="1">SUMPRODUCT(J547:O547,TRANSPOSE(AR$28:AR$33))+$AD$20-$AC$26</f>
        <v>-44.579924246889654</v>
      </c>
      <c r="T547" s="10">
        <f ca="1">SUMPRODUCT(J547:O547,Results!K$9:P$9)</f>
        <v>-57.260479353917702</v>
      </c>
      <c r="U547" s="10">
        <f ca="1">SUMPRODUCT(J547:O547,Results!K$9:P$9)+$AD$20-$AC$31</f>
        <v>-57.189884042765371</v>
      </c>
      <c r="V547" s="10">
        <f t="shared" ca="1" si="56"/>
        <v>18.18937852016213</v>
      </c>
      <c r="W547" s="10">
        <f t="shared" ca="1" si="58"/>
        <v>20.595552385127291</v>
      </c>
      <c r="X547" s="10">
        <f t="shared" ca="1" si="59"/>
        <v>18.754500465342517</v>
      </c>
      <c r="Y547" s="10">
        <f t="shared" ca="1" si="60"/>
        <v>5.360695458078645</v>
      </c>
      <c r="Z547" s="10">
        <f t="shared" ca="1" si="61"/>
        <v>-12.527038537516464</v>
      </c>
      <c r="AA547" s="10">
        <f t="shared" ca="1" si="62"/>
        <v>17.970655253954362</v>
      </c>
    </row>
    <row r="548" spans="1:27">
      <c r="A548" s="6">
        <f ca="1">LN((RAND()^(-Results!$E$4))-1)</f>
        <v>1.0396391351627714</v>
      </c>
      <c r="B548" s="6">
        <f ca="1">LN((RAND()^(-Results!$E$4))-1)</f>
        <v>3.9318007324348812</v>
      </c>
      <c r="C548" s="6">
        <f ca="1">LN((RAND()^(-Results!$E$4))-1)</f>
        <v>-0.9440111821148337</v>
      </c>
      <c r="D548" s="6">
        <f ca="1">LN((RAND()^(-Results!$E$4))-1)</f>
        <v>3.1234468363008827</v>
      </c>
      <c r="E548" s="6">
        <f ca="1">LN((RAND()^(-Results!$E$4))-1)</f>
        <v>0.49393796501397808</v>
      </c>
      <c r="F548" s="6">
        <f ca="1">LN((RAND()^(-Results!$E$4))-1)</f>
        <v>1.1470954997705627</v>
      </c>
      <c r="G548" s="6">
        <f ca="1">LN((RAND()^(-Results!$E$4))-1)</f>
        <v>11.745865773770149</v>
      </c>
      <c r="H548" s="6">
        <f t="shared" ca="1" si="57"/>
        <v>9.2688332367545954</v>
      </c>
      <c r="I548" s="10">
        <f ca="1">SUMPRODUCT(J548:O548,Results!B$12:G$12)+Results!$E$5*H548</f>
        <v>61.536319964782948</v>
      </c>
      <c r="J548" s="10">
        <f ca="1">SUMPRODUCT($A548:$F548,Results!$B$15:$G$15)</f>
        <v>-1.2252239880858022</v>
      </c>
      <c r="K548" s="10">
        <f ca="1">SUMPRODUCT($A548:$F548,Results!$B$16:$G$16)</f>
        <v>-7.9145468324855521</v>
      </c>
      <c r="L548" s="10">
        <f ca="1">SUMPRODUCT($A548:$F548,Results!$B$17:$G$17)</f>
        <v>0.24695619564158888</v>
      </c>
      <c r="M548" s="10">
        <f ca="1">SUMPRODUCT($A548:$F548,Results!$B$18:$G$18)</f>
        <v>-4.7629070868553098</v>
      </c>
      <c r="N548" s="10">
        <f ca="1">SUMPRODUCT($A548:$F548,Results!$B$19:$G$19)</f>
        <v>-6.1012422992769046</v>
      </c>
      <c r="O548" s="10">
        <f ca="1">SUMPRODUCT($A548:$F548,Results!$B$20:$G$20)</f>
        <v>-20.513680434034846</v>
      </c>
      <c r="P548" s="10" cm="1">
        <f t="array" aca="1" ref="P548" ca="1">SUMPRODUCT(J548:O548,TRANSPOSE(BL$20:BL$25))+$AD$20-$BL$27</f>
        <v>-5.4983637286262876E-2</v>
      </c>
      <c r="Q548" s="10" cm="1">
        <f t="array" aca="1" ref="Q548" ca="1">SUMPRODUCT(J548:O548,TRANSPOSE(ES$20:ES$25))+$AD$20-$ES$27</f>
        <v>4.5813243389791154</v>
      </c>
      <c r="R548" s="10">
        <f ca="1">I548-Results!$E$5*H548</f>
        <v>5.9233205442553754</v>
      </c>
      <c r="S548" s="10" cm="1">
        <f t="array" aca="1" ref="S548" ca="1">SUMPRODUCT(J548:O548,TRANSPOSE(AR$28:AR$33))+$AD$20-$AC$26</f>
        <v>-8.244421658767159</v>
      </c>
      <c r="T548" s="10">
        <f ca="1">SUMPRODUCT(J548:O548,Results!K$9:P$9)</f>
        <v>7.2561131487788595</v>
      </c>
      <c r="U548" s="10">
        <f ca="1">SUMPRODUCT(J548:O548,Results!K$9:P$9)+$AD$20-$AC$31</f>
        <v>7.3267084599311971</v>
      </c>
      <c r="V548" s="10">
        <f t="shared" ca="1" si="56"/>
        <v>61.59130360206921</v>
      </c>
      <c r="W548" s="10">
        <f t="shared" ca="1" si="58"/>
        <v>56.954995625803832</v>
      </c>
      <c r="X548" s="10">
        <f t="shared" ca="1" si="59"/>
        <v>55.612999420527572</v>
      </c>
      <c r="Y548" s="10">
        <f t="shared" ca="1" si="60"/>
        <v>69.780741623550114</v>
      </c>
      <c r="Z548" s="10">
        <f t="shared" ca="1" si="61"/>
        <v>88.228510216077495</v>
      </c>
      <c r="AA548" s="10">
        <f t="shared" ca="1" si="62"/>
        <v>54.20961150485175</v>
      </c>
    </row>
    <row r="549" spans="1:27">
      <c r="A549" s="6">
        <f ca="1">LN((RAND()^(-Results!$E$4))-1)</f>
        <v>3.6368814501805931</v>
      </c>
      <c r="B549" s="6">
        <f ca="1">LN((RAND()^(-Results!$E$4))-1)</f>
        <v>-0.68777743674587377</v>
      </c>
      <c r="C549" s="6">
        <f ca="1">LN((RAND()^(-Results!$E$4))-1)</f>
        <v>3.1996298981067683</v>
      </c>
      <c r="D549" s="6">
        <f ca="1">LN((RAND()^(-Results!$E$4))-1)</f>
        <v>-0.83008951652745455</v>
      </c>
      <c r="E549" s="6">
        <f ca="1">LN((RAND()^(-Results!$E$4))-1)</f>
        <v>0.55502326499651455</v>
      </c>
      <c r="F549" s="6">
        <f ca="1">LN((RAND()^(-Results!$E$4))-1)</f>
        <v>3.373743846679965</v>
      </c>
      <c r="G549" s="6">
        <f ca="1">LN((RAND()^(-Results!$E$4))-1)</f>
        <v>2.038356117642198</v>
      </c>
      <c r="H549" s="6">
        <f t="shared" ca="1" si="57"/>
        <v>-0.43867641937335566</v>
      </c>
      <c r="I549" s="10">
        <f ca="1">SUMPRODUCT(J549:O549,Results!B$12:G$12)+Results!$E$5*H549</f>
        <v>-54.208779390647855</v>
      </c>
      <c r="J549" s="10">
        <f ca="1">SUMPRODUCT($A549:$F549,Results!$B$15:$G$15)</f>
        <v>12.365568661973667</v>
      </c>
      <c r="K549" s="10">
        <f ca="1">SUMPRODUCT($A549:$F549,Results!$B$16:$G$16)</f>
        <v>-9.1275028633787763</v>
      </c>
      <c r="L549" s="10">
        <f ca="1">SUMPRODUCT($A549:$F549,Results!$B$17:$G$17)</f>
        <v>-3.5757004976076119</v>
      </c>
      <c r="M549" s="10">
        <f ca="1">SUMPRODUCT($A549:$F549,Results!$B$18:$G$18)</f>
        <v>-16.897926137195622</v>
      </c>
      <c r="N549" s="10">
        <f ca="1">SUMPRODUCT($A549:$F549,Results!$B$19:$G$19)</f>
        <v>3.1816300097708958</v>
      </c>
      <c r="O549" s="10">
        <f ca="1">SUMPRODUCT($A549:$F549,Results!$B$20:$G$20)</f>
        <v>-5.6316220488804962</v>
      </c>
      <c r="P549" s="10" cm="1">
        <f t="array" aca="1" ref="P549" ca="1">SUMPRODUCT(J549:O549,TRANSPOSE(BL$20:BL$25))+$AD$20-$BL$27</f>
        <v>-46.15269340753597</v>
      </c>
      <c r="Q549" s="10" cm="1">
        <f t="array" aca="1" ref="Q549" ca="1">SUMPRODUCT(J549:O549,TRANSPOSE(ES$20:ES$25))+$AD$20-$ES$27</f>
        <v>-52.197981212030527</v>
      </c>
      <c r="R549" s="10">
        <f ca="1">I549-Results!$E$5*H549</f>
        <v>-51.576720874407719</v>
      </c>
      <c r="S549" s="10" cm="1">
        <f t="array" aca="1" ref="S549" ca="1">SUMPRODUCT(J549:O549,TRANSPOSE(AR$28:AR$33))+$AD$20-$AC$26</f>
        <v>-28.678195285382863</v>
      </c>
      <c r="T549" s="10">
        <f ca="1">SUMPRODUCT(J549:O549,Results!K$9:P$9)</f>
        <v>-52.640806900157557</v>
      </c>
      <c r="U549" s="10">
        <f ca="1">SUMPRODUCT(J549:O549,Results!K$9:P$9)+$AD$20-$AC$31</f>
        <v>-52.570211589005226</v>
      </c>
      <c r="V549" s="10">
        <f t="shared" ca="1" si="56"/>
        <v>-8.0560859831118847</v>
      </c>
      <c r="W549" s="10">
        <f t="shared" ca="1" si="58"/>
        <v>-2.0107981786173283</v>
      </c>
      <c r="X549" s="10">
        <f t="shared" ca="1" si="59"/>
        <v>-2.6320585162401358</v>
      </c>
      <c r="Y549" s="10">
        <f t="shared" ca="1" si="60"/>
        <v>-25.530584105264992</v>
      </c>
      <c r="Z549" s="10">
        <f t="shared" ca="1" si="61"/>
        <v>-27.516589139353311</v>
      </c>
      <c r="AA549" s="10">
        <f t="shared" ca="1" si="62"/>
        <v>-1.6385678016426297</v>
      </c>
    </row>
    <row r="550" spans="1:27">
      <c r="A550" s="6">
        <f ca="1">LN((RAND()^(-Results!$E$4))-1)</f>
        <v>4.593989011746479</v>
      </c>
      <c r="B550" s="6">
        <f ca="1">LN((RAND()^(-Results!$E$4))-1)</f>
        <v>3.4012128169250579</v>
      </c>
      <c r="C550" s="6">
        <f ca="1">LN((RAND()^(-Results!$E$4))-1)</f>
        <v>1.4460096110987977</v>
      </c>
      <c r="D550" s="6">
        <f ca="1">LN((RAND()^(-Results!$E$4))-1)</f>
        <v>4.8940916433995065</v>
      </c>
      <c r="E550" s="6">
        <f ca="1">LN((RAND()^(-Results!$E$4))-1)</f>
        <v>2.614847186821466</v>
      </c>
      <c r="F550" s="6">
        <f ca="1">LN((RAND()^(-Results!$E$4))-1)</f>
        <v>1.1390107829553033</v>
      </c>
      <c r="G550" s="6">
        <f ca="1">LN((RAND()^(-Results!$E$4))-1)</f>
        <v>0.99559979392448261</v>
      </c>
      <c r="H550" s="6">
        <f t="shared" ca="1" si="57"/>
        <v>-1.4814327430910712</v>
      </c>
      <c r="I550" s="10">
        <f ca="1">SUMPRODUCT(J550:O550,Results!B$12:G$12)+Results!$E$5*H550</f>
        <v>-17.606115138613898</v>
      </c>
      <c r="J550" s="10">
        <f ca="1">SUMPRODUCT($A550:$F550,Results!$B$15:$G$15)</f>
        <v>0.35794232956390237</v>
      </c>
      <c r="K550" s="10">
        <f ca="1">SUMPRODUCT($A550:$F550,Results!$B$16:$G$16)</f>
        <v>-11.40797488324605</v>
      </c>
      <c r="L550" s="10">
        <f ca="1">SUMPRODUCT($A550:$F550,Results!$B$17:$G$17)</f>
        <v>2.9225325680107481</v>
      </c>
      <c r="M550" s="10">
        <f ca="1">SUMPRODUCT($A550:$F550,Results!$B$18:$G$18)</f>
        <v>-10.578616711114721</v>
      </c>
      <c r="N550" s="10">
        <f ca="1">SUMPRODUCT($A550:$F550,Results!$B$19:$G$19)</f>
        <v>-8.0543465856610243</v>
      </c>
      <c r="O550" s="10">
        <f ca="1">SUMPRODUCT($A550:$F550,Results!$B$20:$G$20)</f>
        <v>-24.361323304944058</v>
      </c>
      <c r="P550" s="10" cm="1">
        <f t="array" aca="1" ref="P550" ca="1">SUMPRODUCT(J550:O550,TRANSPOSE(BL$20:BL$25))+$AD$20-$BL$27</f>
        <v>-7.5857405661954189</v>
      </c>
      <c r="Q550" s="10" cm="1">
        <f t="array" aca="1" ref="Q550" ca="1">SUMPRODUCT(J550:O550,TRANSPOSE(ES$20:ES$25))+$AD$20-$ES$27</f>
        <v>-6.5181036182701035</v>
      </c>
      <c r="R550" s="10">
        <f ca="1">I550-Results!$E$5*H550</f>
        <v>-8.7175186800674709</v>
      </c>
      <c r="S550" s="10" cm="1">
        <f t="array" aca="1" ref="S550" ca="1">SUMPRODUCT(J550:O550,TRANSPOSE(AR$28:AR$33))+$AD$20-$AC$26</f>
        <v>-11.111586675925473</v>
      </c>
      <c r="T550" s="10">
        <f ca="1">SUMPRODUCT(J550:O550,Results!K$9:P$9)</f>
        <v>-7.0017784280045046</v>
      </c>
      <c r="U550" s="10">
        <f ca="1">SUMPRODUCT(J550:O550,Results!K$9:P$9)+$AD$20-$AC$31</f>
        <v>-6.9311831168521643</v>
      </c>
      <c r="V550" s="10">
        <f t="shared" ca="1" si="56"/>
        <v>-10.020374572418479</v>
      </c>
      <c r="W550" s="10">
        <f t="shared" ca="1" si="58"/>
        <v>-11.088011520343795</v>
      </c>
      <c r="X550" s="10">
        <f t="shared" ca="1" si="59"/>
        <v>-8.8885964585464272</v>
      </c>
      <c r="Y550" s="10">
        <f t="shared" ca="1" si="60"/>
        <v>-6.4945284626884252</v>
      </c>
      <c r="Z550" s="10">
        <f t="shared" ca="1" si="61"/>
        <v>9.0860751126806463</v>
      </c>
      <c r="AA550" s="10">
        <f t="shared" ca="1" si="62"/>
        <v>-10.674932021761734</v>
      </c>
    </row>
    <row r="551" spans="1:27">
      <c r="A551" s="6">
        <f ca="1">LN((RAND()^(-Results!$E$4))-1)</f>
        <v>6.5028908066324655</v>
      </c>
      <c r="B551" s="6">
        <f ca="1">LN((RAND()^(-Results!$E$4))-1)</f>
        <v>-1.3109300960245491</v>
      </c>
      <c r="C551" s="6">
        <f ca="1">LN((RAND()^(-Results!$E$4))-1)</f>
        <v>-1.6504969958325824</v>
      </c>
      <c r="D551" s="6">
        <f ca="1">LN((RAND()^(-Results!$E$4))-1)</f>
        <v>10.862597580805103</v>
      </c>
      <c r="E551" s="6">
        <f ca="1">LN((RAND()^(-Results!$E$4))-1)</f>
        <v>0.39252232823484989</v>
      </c>
      <c r="F551" s="6">
        <f ca="1">LN((RAND()^(-Results!$E$4))-1)</f>
        <v>1.2055183109005703</v>
      </c>
      <c r="G551" s="6">
        <f ca="1">LN((RAND()^(-Results!$E$4))-1)</f>
        <v>0.59941434944269878</v>
      </c>
      <c r="H551" s="6">
        <f t="shared" ca="1" si="57"/>
        <v>-1.877618187572855</v>
      </c>
      <c r="I551" s="10">
        <f ca="1">SUMPRODUCT(J551:O551,Results!B$12:G$12)+Results!$E$5*H551</f>
        <v>8.1388854056870947</v>
      </c>
      <c r="J551" s="10">
        <f ca="1">SUMPRODUCT($A551:$F551,Results!$B$15:$G$15)</f>
        <v>5.0423005224065083</v>
      </c>
      <c r="K551" s="10">
        <f ca="1">SUMPRODUCT($A551:$F551,Results!$B$16:$G$16)</f>
        <v>-7.2928789293295679</v>
      </c>
      <c r="L551" s="10">
        <f ca="1">SUMPRODUCT($A551:$F551,Results!$B$17:$G$17)</f>
        <v>14.050036004712204</v>
      </c>
      <c r="M551" s="10">
        <f ca="1">SUMPRODUCT($A551:$F551,Results!$B$18:$G$18)</f>
        <v>11.165498633788857</v>
      </c>
      <c r="N551" s="10">
        <f ca="1">SUMPRODUCT($A551:$F551,Results!$B$19:$G$19)</f>
        <v>-14.324434707189038</v>
      </c>
      <c r="O551" s="10">
        <f ca="1">SUMPRODUCT($A551:$F551,Results!$B$20:$G$20)</f>
        <v>-25.363451577151686</v>
      </c>
      <c r="P551" s="10" cm="1">
        <f t="array" aca="1" ref="P551" ca="1">SUMPRODUCT(J551:O551,TRANSPOSE(BL$20:BL$25))+$AD$20-$BL$27</f>
        <v>26.359414634223594</v>
      </c>
      <c r="Q551" s="10" cm="1">
        <f t="array" aca="1" ref="Q551" ca="1">SUMPRODUCT(J551:O551,TRANSPOSE(ES$20:ES$25))+$AD$20-$ES$27</f>
        <v>25.069196889087582</v>
      </c>
      <c r="R551" s="10">
        <f ca="1">I551-Results!$E$5*H551</f>
        <v>19.404594531124225</v>
      </c>
      <c r="S551" s="10" cm="1">
        <f t="array" aca="1" ref="S551" ca="1">SUMPRODUCT(J551:O551,TRANSPOSE(AR$28:AR$33))+$AD$20-$AC$26</f>
        <v>17.775530481417697</v>
      </c>
      <c r="T551" s="10">
        <f ca="1">SUMPRODUCT(J551:O551,Results!K$9:P$9)</f>
        <v>24.927734146568142</v>
      </c>
      <c r="U551" s="10">
        <f ca="1">SUMPRODUCT(J551:O551,Results!K$9:P$9)+$AD$20-$AC$31</f>
        <v>24.99832945772048</v>
      </c>
      <c r="V551" s="10">
        <f t="shared" ca="1" si="56"/>
        <v>-18.220529228536499</v>
      </c>
      <c r="W551" s="10">
        <f t="shared" ca="1" si="58"/>
        <v>-16.930311483400487</v>
      </c>
      <c r="X551" s="10">
        <f t="shared" ca="1" si="59"/>
        <v>-11.26570912543713</v>
      </c>
      <c r="Y551" s="10">
        <f t="shared" ca="1" si="60"/>
        <v>-9.6366450757306019</v>
      </c>
      <c r="Z551" s="10">
        <f t="shared" ca="1" si="61"/>
        <v>34.831075656981639</v>
      </c>
      <c r="AA551" s="10">
        <f t="shared" ca="1" si="62"/>
        <v>-16.859444052033385</v>
      </c>
    </row>
    <row r="552" spans="1:27">
      <c r="A552" s="6">
        <f ca="1">LN((RAND()^(-Results!$E$4))-1)</f>
        <v>2.1561584471062556</v>
      </c>
      <c r="B552" s="6">
        <f ca="1">LN((RAND()^(-Results!$E$4))-1)</f>
        <v>6.3687334920416951</v>
      </c>
      <c r="C552" s="6">
        <f ca="1">LN((RAND()^(-Results!$E$4))-1)</f>
        <v>2.0923348114212561</v>
      </c>
      <c r="D552" s="6">
        <f ca="1">LN((RAND()^(-Results!$E$4))-1)</f>
        <v>5.8592172933368012</v>
      </c>
      <c r="E552" s="6">
        <f ca="1">LN((RAND()^(-Results!$E$4))-1)</f>
        <v>-3.0898660963739371</v>
      </c>
      <c r="F552" s="6">
        <f ca="1">LN((RAND()^(-Results!$E$4))-1)</f>
        <v>12.148600125827906</v>
      </c>
      <c r="G552" s="6">
        <f ca="1">LN((RAND()^(-Results!$E$4))-1)</f>
        <v>8.3982750033890188</v>
      </c>
      <c r="H552" s="6">
        <f t="shared" ca="1" si="57"/>
        <v>5.9212424663734655</v>
      </c>
      <c r="I552" s="10">
        <f ca="1">SUMPRODUCT(J552:O552,Results!B$12:G$12)+Results!$E$5*H552</f>
        <v>-41.080396848410473</v>
      </c>
      <c r="J552" s="10">
        <f ca="1">SUMPRODUCT($A552:$F552,Results!$B$15:$G$15)</f>
        <v>41.2028227246157</v>
      </c>
      <c r="K552" s="10">
        <f ca="1">SUMPRODUCT($A552:$F552,Results!$B$16:$G$16)</f>
        <v>-23.094013921352442</v>
      </c>
      <c r="L552" s="10">
        <f ca="1">SUMPRODUCT($A552:$F552,Results!$B$17:$G$17)</f>
        <v>-15.186412616419876</v>
      </c>
      <c r="M552" s="10">
        <f ca="1">SUMPRODUCT($A552:$F552,Results!$B$18:$G$18)</f>
        <v>-45.243819989471227</v>
      </c>
      <c r="N552" s="10">
        <f ca="1">SUMPRODUCT($A552:$F552,Results!$B$19:$G$19)</f>
        <v>-15.17287348169938</v>
      </c>
      <c r="O552" s="10">
        <f ca="1">SUMPRODUCT($A552:$F552,Results!$B$20:$G$20)</f>
        <v>-62.147526091664496</v>
      </c>
      <c r="P552" s="10" cm="1">
        <f t="array" aca="1" ref="P552" ca="1">SUMPRODUCT(J552:O552,TRANSPOSE(BL$20:BL$25))+$AD$20-$BL$27</f>
        <v>-87.855465262311697</v>
      </c>
      <c r="Q552" s="10" cm="1">
        <f t="array" aca="1" ref="Q552" ca="1">SUMPRODUCT(J552:O552,TRANSPOSE(ES$20:ES$25))+$AD$20-$ES$27</f>
        <v>-85.306650836187814</v>
      </c>
      <c r="R552" s="10">
        <f ca="1">I552-Results!$E$5*H552</f>
        <v>-76.60785164665127</v>
      </c>
      <c r="S552" s="10" cm="1">
        <f t="array" aca="1" ref="S552" ca="1">SUMPRODUCT(J552:O552,TRANSPOSE(AR$28:AR$33))+$AD$20-$AC$26</f>
        <v>-92.590568022481847</v>
      </c>
      <c r="T552" s="10">
        <f ca="1">SUMPRODUCT(J552:O552,Results!K$9:P$9)</f>
        <v>-76.321977200727119</v>
      </c>
      <c r="U552" s="10">
        <f ca="1">SUMPRODUCT(J552:O552,Results!K$9:P$9)+$AD$20-$AC$31</f>
        <v>-76.251381889574787</v>
      </c>
      <c r="V552" s="10">
        <f t="shared" ca="1" si="56"/>
        <v>46.775068413901224</v>
      </c>
      <c r="W552" s="10">
        <f t="shared" ca="1" si="58"/>
        <v>44.226253987777341</v>
      </c>
      <c r="X552" s="10">
        <f t="shared" ca="1" si="59"/>
        <v>35.527454798240797</v>
      </c>
      <c r="Y552" s="10">
        <f t="shared" ca="1" si="60"/>
        <v>51.510171174071374</v>
      </c>
      <c r="Z552" s="10">
        <f t="shared" ca="1" si="61"/>
        <v>-14.388206597115929</v>
      </c>
      <c r="AA552" s="10">
        <f t="shared" ca="1" si="62"/>
        <v>35.170985041164315</v>
      </c>
    </row>
    <row r="553" spans="1:27">
      <c r="A553" s="6">
        <f ca="1">LN((RAND()^(-Results!$E$4))-1)</f>
        <v>0.1892755271818079</v>
      </c>
      <c r="B553" s="6">
        <f ca="1">LN((RAND()^(-Results!$E$4))-1)</f>
        <v>-1.272042774293681E-2</v>
      </c>
      <c r="C553" s="6">
        <f ca="1">LN((RAND()^(-Results!$E$4))-1)</f>
        <v>2.1043084163089483</v>
      </c>
      <c r="D553" s="6">
        <f ca="1">LN((RAND()^(-Results!$E$4))-1)</f>
        <v>2.6978409098166409</v>
      </c>
      <c r="E553" s="6">
        <f ca="1">LN((RAND()^(-Results!$E$4))-1)</f>
        <v>7.1838819010752051</v>
      </c>
      <c r="F553" s="6">
        <f ca="1">LN((RAND()^(-Results!$E$4))-1)</f>
        <v>2.0878449078278014</v>
      </c>
      <c r="G553" s="6">
        <f ca="1">LN((RAND()^(-Results!$E$4))-1)</f>
        <v>6.9341909890950744</v>
      </c>
      <c r="H553" s="6">
        <f t="shared" ca="1" si="57"/>
        <v>4.4571584520795202</v>
      </c>
      <c r="I553" s="10">
        <f ca="1">SUMPRODUCT(J553:O553,Results!B$12:G$12)+Results!$E$5*H553</f>
        <v>20.451172466451219</v>
      </c>
      <c r="J553" s="10">
        <f ca="1">SUMPRODUCT($A553:$F553,Results!$B$15:$G$15)</f>
        <v>11.310464923175058</v>
      </c>
      <c r="K553" s="10">
        <f ca="1">SUMPRODUCT($A553:$F553,Results!$B$16:$G$16)</f>
        <v>2.9964712034444099</v>
      </c>
      <c r="L553" s="10">
        <f ca="1">SUMPRODUCT($A553:$F553,Results!$B$17:$G$17)</f>
        <v>-0.12814228365554836</v>
      </c>
      <c r="M553" s="10">
        <f ca="1">SUMPRODUCT($A553:$F553,Results!$B$18:$G$18)</f>
        <v>-2.2231237105840664</v>
      </c>
      <c r="N553" s="10">
        <f ca="1">SUMPRODUCT($A553:$F553,Results!$B$19:$G$19)</f>
        <v>-3.3145000433140037</v>
      </c>
      <c r="O553" s="10">
        <f ca="1">SUMPRODUCT($A553:$F553,Results!$B$20:$G$20)</f>
        <v>-16.404357397654557</v>
      </c>
      <c r="P553" s="10" cm="1">
        <f t="array" aca="1" ref="P553" ca="1">SUMPRODUCT(J553:O553,TRANSPOSE(BL$20:BL$25))+$AD$20-$BL$27</f>
        <v>-2.6130715361715211</v>
      </c>
      <c r="Q553" s="10" cm="1">
        <f t="array" aca="1" ref="Q553" ca="1">SUMPRODUCT(J553:O553,TRANSPOSE(ES$20:ES$25))+$AD$20-$ES$27</f>
        <v>-2.0837833606662919</v>
      </c>
      <c r="R553" s="10">
        <f ca="1">I553-Results!$E$5*H553</f>
        <v>-6.2917782460259026</v>
      </c>
      <c r="S553" s="10" cm="1">
        <f t="array" aca="1" ref="S553" ca="1">SUMPRODUCT(J553:O553,TRANSPOSE(AR$28:AR$33))+$AD$20-$AC$26</f>
        <v>-8.1937458082842625</v>
      </c>
      <c r="T553" s="10">
        <f ca="1">SUMPRODUCT(J553:O553,Results!K$9:P$9)</f>
        <v>-5.9131471379504665</v>
      </c>
      <c r="U553" s="10">
        <f ca="1">SUMPRODUCT(J553:O553,Results!K$9:P$9)+$AD$20-$AC$31</f>
        <v>-5.8425518267981253</v>
      </c>
      <c r="V553" s="10">
        <f t="shared" ca="1" si="56"/>
        <v>23.06424400262274</v>
      </c>
      <c r="W553" s="10">
        <f t="shared" ca="1" si="58"/>
        <v>22.534955827117511</v>
      </c>
      <c r="X553" s="10">
        <f t="shared" ca="1" si="59"/>
        <v>26.742950712477121</v>
      </c>
      <c r="Y553" s="10">
        <f t="shared" ca="1" si="60"/>
        <v>28.644918274735481</v>
      </c>
      <c r="Z553" s="10">
        <f t="shared" ca="1" si="61"/>
        <v>47.143362717745759</v>
      </c>
      <c r="AA553" s="10">
        <f t="shared" ca="1" si="62"/>
        <v>26.293724293249344</v>
      </c>
    </row>
    <row r="554" spans="1:27">
      <c r="A554" s="6">
        <f ca="1">LN((RAND()^(-Results!$E$4))-1)</f>
        <v>1.5845329174603349</v>
      </c>
      <c r="B554" s="6">
        <f ca="1">LN((RAND()^(-Results!$E$4))-1)</f>
        <v>2.8812235369126888</v>
      </c>
      <c r="C554" s="6">
        <f ca="1">LN((RAND()^(-Results!$E$4))-1)</f>
        <v>4.0027134338648098</v>
      </c>
      <c r="D554" s="6">
        <f ca="1">LN((RAND()^(-Results!$E$4))-1)</f>
        <v>0.99355619236002835</v>
      </c>
      <c r="E554" s="6">
        <f ca="1">LN((RAND()^(-Results!$E$4))-1)</f>
        <v>7.7466243265040271</v>
      </c>
      <c r="F554" s="6">
        <f ca="1">LN((RAND()^(-Results!$E$4))-1)</f>
        <v>-1.9889586144709974</v>
      </c>
      <c r="G554" s="6">
        <f ca="1">LN((RAND()^(-Results!$E$4))-1)</f>
        <v>4.8243297197403994</v>
      </c>
      <c r="H554" s="6">
        <f t="shared" ca="1" si="57"/>
        <v>2.3472971827248457</v>
      </c>
      <c r="I554" s="10">
        <f ca="1">SUMPRODUCT(J554:O554,Results!B$12:G$12)+Results!$E$5*H554</f>
        <v>13.857014513399733</v>
      </c>
      <c r="J554" s="10">
        <f ca="1">SUMPRODUCT($A554:$F554,Results!$B$15:$G$15)</f>
        <v>-6.3004210029025742</v>
      </c>
      <c r="K554" s="10">
        <f ca="1">SUMPRODUCT($A554:$F554,Results!$B$16:$G$16)</f>
        <v>0.45841254791614983</v>
      </c>
      <c r="L554" s="10">
        <f ca="1">SUMPRODUCT($A554:$F554,Results!$B$17:$G$17)</f>
        <v>0.3179183872752529</v>
      </c>
      <c r="M554" s="10">
        <f ca="1">SUMPRODUCT($A554:$F554,Results!$B$18:$G$18)</f>
        <v>-9.7421468394245885</v>
      </c>
      <c r="N554" s="10">
        <f ca="1">SUMPRODUCT($A554:$F554,Results!$B$19:$G$19)</f>
        <v>-3.2349315664555083</v>
      </c>
      <c r="O554" s="10">
        <f ca="1">SUMPRODUCT($A554:$F554,Results!$B$20:$G$20)</f>
        <v>-8.6342934158782114</v>
      </c>
      <c r="P554" s="10" cm="1">
        <f t="array" aca="1" ref="P554" ca="1">SUMPRODUCT(J554:O554,TRANSPOSE(BL$20:BL$25))+$AD$20-$BL$27</f>
        <v>2.9074633614309846</v>
      </c>
      <c r="Q554" s="10" cm="1">
        <f t="array" aca="1" ref="Q554" ca="1">SUMPRODUCT(J554:O554,TRANSPOSE(ES$20:ES$25))+$AD$20-$ES$27</f>
        <v>4.4917333345753399</v>
      </c>
      <c r="R554" s="10">
        <f ca="1">I554-Results!$E$5*H554</f>
        <v>-0.22676858294934021</v>
      </c>
      <c r="S554" s="10" cm="1">
        <f t="array" aca="1" ref="S554" ca="1">SUMPRODUCT(J554:O554,TRANSPOSE(AR$28:AR$33))+$AD$20-$AC$26</f>
        <v>-1.4237722573082223</v>
      </c>
      <c r="T554" s="10">
        <f ca="1">SUMPRODUCT(J554:O554,Results!K$9:P$9)</f>
        <v>-0.92055647338158408</v>
      </c>
      <c r="U554" s="10">
        <f ca="1">SUMPRODUCT(J554:O554,Results!K$9:P$9)+$AD$20-$AC$31</f>
        <v>-0.84996116222924556</v>
      </c>
      <c r="V554" s="10">
        <f t="shared" ca="1" si="56"/>
        <v>10.949551151968748</v>
      </c>
      <c r="W554" s="10">
        <f t="shared" ca="1" si="58"/>
        <v>9.365281178824393</v>
      </c>
      <c r="X554" s="10">
        <f t="shared" ca="1" si="59"/>
        <v>14.083783096349073</v>
      </c>
      <c r="Y554" s="10">
        <f t="shared" ca="1" si="60"/>
        <v>15.280786770707955</v>
      </c>
      <c r="Z554" s="10">
        <f t="shared" ca="1" si="61"/>
        <v>40.549204764694281</v>
      </c>
      <c r="AA554" s="10">
        <f t="shared" ca="1" si="62"/>
        <v>14.706975675628978</v>
      </c>
    </row>
    <row r="555" spans="1:27">
      <c r="A555" s="6">
        <f ca="1">LN((RAND()^(-Results!$E$4))-1)</f>
        <v>2.3837246441000799</v>
      </c>
      <c r="B555" s="6">
        <f ca="1">LN((RAND()^(-Results!$E$4))-1)</f>
        <v>-0.71233481104216789</v>
      </c>
      <c r="C555" s="6">
        <f ca="1">LN((RAND()^(-Results!$E$4))-1)</f>
        <v>0.77068816970107523</v>
      </c>
      <c r="D555" s="6">
        <f ca="1">LN((RAND()^(-Results!$E$4))-1)</f>
        <v>-5.141159934711732</v>
      </c>
      <c r="E555" s="6">
        <f ca="1">LN((RAND()^(-Results!$E$4))-1)</f>
        <v>8.7541231189686641</v>
      </c>
      <c r="F555" s="6">
        <f ca="1">LN((RAND()^(-Results!$E$4))-1)</f>
        <v>4.3670416348248393</v>
      </c>
      <c r="G555" s="6">
        <f ca="1">LN((RAND()^(-Results!$E$4))-1)</f>
        <v>6.349566993877116</v>
      </c>
      <c r="H555" s="6">
        <f t="shared" ca="1" si="57"/>
        <v>3.8725344568615623</v>
      </c>
      <c r="I555" s="10">
        <f ca="1">SUMPRODUCT(J555:O555,Results!B$12:G$12)+Results!$E$5*H555</f>
        <v>-24.670488759265996</v>
      </c>
      <c r="J555" s="10">
        <f ca="1">SUMPRODUCT($A555:$F555,Results!$B$15:$G$15)</f>
        <v>5.3083026232350026</v>
      </c>
      <c r="K555" s="10">
        <f ca="1">SUMPRODUCT($A555:$F555,Results!$B$16:$G$16)</f>
        <v>-10.615901083705735</v>
      </c>
      <c r="L555" s="10">
        <f ca="1">SUMPRODUCT($A555:$F555,Results!$B$17:$G$17)</f>
        <v>-1.6383647762164721</v>
      </c>
      <c r="M555" s="10">
        <f ca="1">SUMPRODUCT($A555:$F555,Results!$B$18:$G$18)</f>
        <v>3.1437394676152239</v>
      </c>
      <c r="N555" s="10">
        <f ca="1">SUMPRODUCT($A555:$F555,Results!$B$19:$G$19)</f>
        <v>20.927175018717733</v>
      </c>
      <c r="O555" s="10">
        <f ca="1">SUMPRODUCT($A555:$F555,Results!$B$20:$G$20)</f>
        <v>-1.4052893450545039</v>
      </c>
      <c r="P555" s="10" cm="1">
        <f t="array" aca="1" ref="P555" ca="1">SUMPRODUCT(J555:O555,TRANSPOSE(BL$20:BL$25))+$AD$20-$BL$27</f>
        <v>-39.146440352507376</v>
      </c>
      <c r="Q555" s="10" cm="1">
        <f t="array" aca="1" ref="Q555" ca="1">SUMPRODUCT(J555:O555,TRANSPOSE(ES$20:ES$25))+$AD$20-$ES$27</f>
        <v>-44.022278141479532</v>
      </c>
      <c r="R555" s="10">
        <f ca="1">I555-Results!$E$5*H555</f>
        <v>-47.905695500435371</v>
      </c>
      <c r="S555" s="10" cm="1">
        <f t="array" aca="1" ref="S555" ca="1">SUMPRODUCT(J555:O555,TRANSPOSE(AR$28:AR$33))+$AD$20-$AC$26</f>
        <v>-15.135547224594582</v>
      </c>
      <c r="T555" s="10">
        <f ca="1">SUMPRODUCT(J555:O555,Results!K$9:P$9)</f>
        <v>-49.237154862763298</v>
      </c>
      <c r="U555" s="10">
        <f ca="1">SUMPRODUCT(J555:O555,Results!K$9:P$9)+$AD$20-$AC$31</f>
        <v>-49.166559551610959</v>
      </c>
      <c r="V555" s="10">
        <f t="shared" ca="1" si="56"/>
        <v>14.47595159324138</v>
      </c>
      <c r="W555" s="10">
        <f t="shared" ca="1" si="58"/>
        <v>19.351789382213536</v>
      </c>
      <c r="X555" s="10">
        <f t="shared" ca="1" si="59"/>
        <v>23.235206741169375</v>
      </c>
      <c r="Y555" s="10">
        <f t="shared" ca="1" si="60"/>
        <v>-9.5349415346714146</v>
      </c>
      <c r="Z555" s="10">
        <f t="shared" ca="1" si="61"/>
        <v>2.0217014920285479</v>
      </c>
      <c r="AA555" s="10">
        <f t="shared" ca="1" si="62"/>
        <v>24.496070792344963</v>
      </c>
    </row>
    <row r="556" spans="1:27">
      <c r="A556" s="6">
        <f ca="1">LN((RAND()^(-Results!$E$4))-1)</f>
        <v>3.9996908795421766</v>
      </c>
      <c r="B556" s="6">
        <f ca="1">LN((RAND()^(-Results!$E$4))-1)</f>
        <v>4.7777681863472798</v>
      </c>
      <c r="C556" s="6">
        <f ca="1">LN((RAND()^(-Results!$E$4))-1)</f>
        <v>3.9810942655211083</v>
      </c>
      <c r="D556" s="6">
        <f ca="1">LN((RAND()^(-Results!$E$4))-1)</f>
        <v>5.3825985466976976</v>
      </c>
      <c r="E556" s="6">
        <f ca="1">LN((RAND()^(-Results!$E$4))-1)</f>
        <v>1.6370168766661251</v>
      </c>
      <c r="F556" s="6">
        <f ca="1">LN((RAND()^(-Results!$E$4))-1)</f>
        <v>1.0535925049818229</v>
      </c>
      <c r="G556" s="6">
        <f ca="1">LN((RAND()^(-Results!$E$4))-1)</f>
        <v>2.193126407649197</v>
      </c>
      <c r="H556" s="6">
        <f t="shared" ca="1" si="57"/>
        <v>-0.28390612936635673</v>
      </c>
      <c r="I556" s="10">
        <f ca="1">SUMPRODUCT(J556:O556,Results!B$12:G$12)+Results!$E$5*H556</f>
        <v>-19.996430717750975</v>
      </c>
      <c r="J556" s="10">
        <f ca="1">SUMPRODUCT($A556:$F556,Results!$B$15:$G$15)</f>
        <v>4.9426272484090346</v>
      </c>
      <c r="K556" s="10">
        <f ca="1">SUMPRODUCT($A556:$F556,Results!$B$16:$G$16)</f>
        <v>-9.7259275357688004</v>
      </c>
      <c r="L556" s="10">
        <f ca="1">SUMPRODUCT($A556:$F556,Results!$B$17:$G$17)</f>
        <v>-1.8267793255736207</v>
      </c>
      <c r="M556" s="10">
        <f ca="1">SUMPRODUCT($A556:$F556,Results!$B$18:$G$18)</f>
        <v>-26.088214979292243</v>
      </c>
      <c r="N556" s="10">
        <f ca="1">SUMPRODUCT($A556:$F556,Results!$B$19:$G$19)</f>
        <v>-14.722093151483554</v>
      </c>
      <c r="O556" s="10">
        <f ca="1">SUMPRODUCT($A556:$F556,Results!$B$20:$G$20)</f>
        <v>-28.998442204373731</v>
      </c>
      <c r="P556" s="10" cm="1">
        <f t="array" aca="1" ref="P556" ca="1">SUMPRODUCT(J556:O556,TRANSPOSE(BL$20:BL$25))+$AD$20-$BL$27</f>
        <v>-19.715322317463155</v>
      </c>
      <c r="Q556" s="10" cm="1">
        <f t="array" aca="1" ref="Q556" ca="1">SUMPRODUCT(J556:O556,TRANSPOSE(ES$20:ES$25))+$AD$20-$ES$27</f>
        <v>-17.984390219488361</v>
      </c>
      <c r="R556" s="10">
        <f ca="1">I556-Results!$E$5*H556</f>
        <v>-18.292993941552837</v>
      </c>
      <c r="S556" s="10" cm="1">
        <f t="array" aca="1" ref="S556" ca="1">SUMPRODUCT(J556:O556,TRANSPOSE(AR$28:AR$33))+$AD$20-$AC$26</f>
        <v>-27.390471270622427</v>
      </c>
      <c r="T556" s="10">
        <f ca="1">SUMPRODUCT(J556:O556,Results!K$9:P$9)</f>
        <v>-17.697555603253658</v>
      </c>
      <c r="U556" s="10">
        <f ca="1">SUMPRODUCT(J556:O556,Results!K$9:P$9)+$AD$20-$AC$31</f>
        <v>-17.62696029210132</v>
      </c>
      <c r="V556" s="10">
        <f t="shared" ref="V556:V619" ca="1" si="63">I556-P556</f>
        <v>-0.28110840028782036</v>
      </c>
      <c r="W556" s="10">
        <f t="shared" ca="1" si="58"/>
        <v>-2.0120404982626141</v>
      </c>
      <c r="X556" s="10">
        <f t="shared" ca="1" si="59"/>
        <v>-1.7034367761981386</v>
      </c>
      <c r="Y556" s="10">
        <f t="shared" ca="1" si="60"/>
        <v>7.3940405528714521</v>
      </c>
      <c r="Z556" s="10">
        <f t="shared" ca="1" si="61"/>
        <v>6.6957595335435691</v>
      </c>
      <c r="AA556" s="10">
        <f t="shared" ca="1" si="62"/>
        <v>-2.3694704256496557</v>
      </c>
    </row>
    <row r="557" spans="1:27">
      <c r="A557" s="6">
        <f ca="1">LN((RAND()^(-Results!$E$4))-1)</f>
        <v>1.6598639638544481</v>
      </c>
      <c r="B557" s="6">
        <f ca="1">LN((RAND()^(-Results!$E$4))-1)</f>
        <v>6.7267653920868629</v>
      </c>
      <c r="C557" s="6">
        <f ca="1">LN((RAND()^(-Results!$E$4))-1)</f>
        <v>2.537893690744339</v>
      </c>
      <c r="D557" s="6">
        <f ca="1">LN((RAND()^(-Results!$E$4))-1)</f>
        <v>13.169885217351451</v>
      </c>
      <c r="E557" s="6">
        <f ca="1">LN((RAND()^(-Results!$E$4))-1)</f>
        <v>3.2374113812872158</v>
      </c>
      <c r="F557" s="6">
        <f ca="1">LN((RAND()^(-Results!$E$4))-1)</f>
        <v>4.2084738975821088</v>
      </c>
      <c r="G557" s="6">
        <f ca="1">LN((RAND()^(-Results!$E$4))-1)</f>
        <v>0.73503440991533042</v>
      </c>
      <c r="H557" s="6">
        <f t="shared" ca="1" si="57"/>
        <v>-1.7419981271002234</v>
      </c>
      <c r="I557" s="10">
        <f ca="1">SUMPRODUCT(J557:O557,Results!B$12:G$12)+Results!$E$5*H557</f>
        <v>-3.6720146640513267</v>
      </c>
      <c r="J557" s="10">
        <f ca="1">SUMPRODUCT($A557:$F557,Results!$B$15:$G$15)</f>
        <v>21.275712116279252</v>
      </c>
      <c r="K557" s="10">
        <f ca="1">SUMPRODUCT($A557:$F557,Results!$B$16:$G$16)</f>
        <v>-5.4929528421808298</v>
      </c>
      <c r="L557" s="10">
        <f ca="1">SUMPRODUCT($A557:$F557,Results!$B$17:$G$17)</f>
        <v>-1.9982833546165151</v>
      </c>
      <c r="M557" s="10">
        <f ca="1">SUMPRODUCT($A557:$F557,Results!$B$18:$G$18)</f>
        <v>-25.853883249459571</v>
      </c>
      <c r="N557" s="10">
        <f ca="1">SUMPRODUCT($A557:$F557,Results!$B$19:$G$19)</f>
        <v>-31.762083127614837</v>
      </c>
      <c r="O557" s="10">
        <f ca="1">SUMPRODUCT($A557:$F557,Results!$B$20:$G$20)</f>
        <v>-62.846749536475713</v>
      </c>
      <c r="P557" s="10" cm="1">
        <f t="array" aca="1" ref="P557" ca="1">SUMPRODUCT(J557:O557,TRANSPOSE(BL$20:BL$25))+$AD$20-$BL$27</f>
        <v>-1.3130055691263394</v>
      </c>
      <c r="Q557" s="10" cm="1">
        <f t="array" aca="1" ref="Q557" ca="1">SUMPRODUCT(J557:O557,TRANSPOSE(ES$20:ES$25))+$AD$20-$ES$27</f>
        <v>7.510220593544819</v>
      </c>
      <c r="R557" s="10">
        <f ca="1">I557-Results!$E$5*H557</f>
        <v>6.7799740985500137</v>
      </c>
      <c r="S557" s="10" cm="1">
        <f t="array" aca="1" ref="S557" ca="1">SUMPRODUCT(J557:O557,TRANSPOSE(AR$28:AR$33))+$AD$20-$AC$26</f>
        <v>-36.891165460812239</v>
      </c>
      <c r="T557" s="10">
        <f ca="1">SUMPRODUCT(J557:O557,Results!K$9:P$9)</f>
        <v>10.003965434229588</v>
      </c>
      <c r="U557" s="10">
        <f ca="1">SUMPRODUCT(J557:O557,Results!K$9:P$9)+$AD$20-$AC$31</f>
        <v>10.074560745381927</v>
      </c>
      <c r="V557" s="10">
        <f t="shared" ca="1" si="63"/>
        <v>-2.3590090949249873</v>
      </c>
      <c r="W557" s="10">
        <f t="shared" ca="1" si="58"/>
        <v>-11.182235257596146</v>
      </c>
      <c r="X557" s="10">
        <f t="shared" ca="1" si="59"/>
        <v>-10.45198876260134</v>
      </c>
      <c r="Y557" s="10">
        <f t="shared" ca="1" si="60"/>
        <v>33.219150796760914</v>
      </c>
      <c r="Z557" s="10">
        <f t="shared" ca="1" si="61"/>
        <v>23.020175587243216</v>
      </c>
      <c r="AA557" s="10">
        <f t="shared" ca="1" si="62"/>
        <v>-13.746575409433254</v>
      </c>
    </row>
    <row r="558" spans="1:27">
      <c r="A558" s="6">
        <f ca="1">LN((RAND()^(-Results!$E$4))-1)</f>
        <v>2.3921549367835309</v>
      </c>
      <c r="B558" s="6">
        <f ca="1">LN((RAND()^(-Results!$E$4))-1)</f>
        <v>3.5571285626860485</v>
      </c>
      <c r="C558" s="6">
        <f ca="1">LN((RAND()^(-Results!$E$4))-1)</f>
        <v>1.3525501625274854</v>
      </c>
      <c r="D558" s="6">
        <f ca="1">LN((RAND()^(-Results!$E$4))-1)</f>
        <v>0.97331674513855382</v>
      </c>
      <c r="E558" s="6">
        <f ca="1">LN((RAND()^(-Results!$E$4))-1)</f>
        <v>-1.8251490666806718</v>
      </c>
      <c r="F558" s="6">
        <f ca="1">LN((RAND()^(-Results!$E$4))-1)</f>
        <v>0.12713531736157632</v>
      </c>
      <c r="G558" s="6">
        <f ca="1">LN((RAND()^(-Results!$E$4))-1)</f>
        <v>0.51147061875617805</v>
      </c>
      <c r="H558" s="6">
        <f t="shared" ca="1" si="57"/>
        <v>-1.9655619182593758</v>
      </c>
      <c r="I558" s="10">
        <f ca="1">SUMPRODUCT(J558:O558,Results!B$12:G$12)+Results!$E$5*H558</f>
        <v>-25.811684549696487</v>
      </c>
      <c r="J558" s="10">
        <f ca="1">SUMPRODUCT($A558:$F558,Results!$B$15:$G$15)</f>
        <v>-3.0735867916920485</v>
      </c>
      <c r="K558" s="10">
        <f ca="1">SUMPRODUCT($A558:$F558,Results!$B$16:$G$16)</f>
        <v>-9.6923995896642836</v>
      </c>
      <c r="L558" s="10">
        <f ca="1">SUMPRODUCT($A558:$F558,Results!$B$17:$G$17)</f>
        <v>-2.1291093705232744</v>
      </c>
      <c r="M558" s="10">
        <f ca="1">SUMPRODUCT($A558:$F558,Results!$B$18:$G$18)</f>
        <v>-15.931849498383324</v>
      </c>
      <c r="N558" s="10">
        <f ca="1">SUMPRODUCT($A558:$F558,Results!$B$19:$G$19)</f>
        <v>-4.6888352033100276</v>
      </c>
      <c r="O558" s="10">
        <f ca="1">SUMPRODUCT($A558:$F558,Results!$B$20:$G$20)</f>
        <v>-10.501284334918164</v>
      </c>
      <c r="P558" s="10" cm="1">
        <f t="array" aca="1" ref="P558" ca="1">SUMPRODUCT(J558:O558,TRANSPOSE(BL$20:BL$25))+$AD$20-$BL$27</f>
        <v>-18.055088708994553</v>
      </c>
      <c r="Q558" s="10" cm="1">
        <f t="array" aca="1" ref="Q558" ca="1">SUMPRODUCT(J558:O558,TRANSPOSE(ES$20:ES$25))+$AD$20-$ES$27</f>
        <v>-16.914348587534271</v>
      </c>
      <c r="R558" s="10">
        <f ca="1">I558-Results!$E$5*H558</f>
        <v>-14.018313040140232</v>
      </c>
      <c r="S558" s="10" cm="1">
        <f t="array" aca="1" ref="S558" ca="1">SUMPRODUCT(J558:O558,TRANSPOSE(AR$28:AR$33))+$AD$20-$AC$26</f>
        <v>-16.227609207980926</v>
      </c>
      <c r="T558" s="10">
        <f ca="1">SUMPRODUCT(J558:O558,Results!K$9:P$9)</f>
        <v>-14.178068626245055</v>
      </c>
      <c r="U558" s="10">
        <f ca="1">SUMPRODUCT(J558:O558,Results!K$9:P$9)+$AD$20-$AC$31</f>
        <v>-14.107473315092715</v>
      </c>
      <c r="V558" s="10">
        <f t="shared" ca="1" si="63"/>
        <v>-7.7565958407019338</v>
      </c>
      <c r="W558" s="10">
        <f t="shared" ca="1" si="58"/>
        <v>-8.8973359621622166</v>
      </c>
      <c r="X558" s="10">
        <f t="shared" ca="1" si="59"/>
        <v>-11.793371509556255</v>
      </c>
      <c r="Y558" s="10">
        <f t="shared" ca="1" si="60"/>
        <v>-9.5840753417155611</v>
      </c>
      <c r="Z558" s="10">
        <f t="shared" ca="1" si="61"/>
        <v>0.8805057015980573</v>
      </c>
      <c r="AA558" s="10">
        <f t="shared" ca="1" si="62"/>
        <v>-11.704211234603772</v>
      </c>
    </row>
    <row r="559" spans="1:27">
      <c r="A559" s="6">
        <f ca="1">LN((RAND()^(-Results!$E$4))-1)</f>
        <v>-1.0870140178697199</v>
      </c>
      <c r="B559" s="6">
        <f ca="1">LN((RAND()^(-Results!$E$4))-1)</f>
        <v>1.3744315740210935</v>
      </c>
      <c r="C559" s="6">
        <f ca="1">LN((RAND()^(-Results!$E$4))-1)</f>
        <v>-0.77245616102656922</v>
      </c>
      <c r="D559" s="6">
        <f ca="1">LN((RAND()^(-Results!$E$4))-1)</f>
        <v>1.1234246371355125</v>
      </c>
      <c r="E559" s="6">
        <f ca="1">LN((RAND()^(-Results!$E$4))-1)</f>
        <v>1.4914185756999081</v>
      </c>
      <c r="F559" s="6">
        <f ca="1">LN((RAND()^(-Results!$E$4))-1)</f>
        <v>1.562872471699464</v>
      </c>
      <c r="G559" s="6">
        <f ca="1">LN((RAND()^(-Results!$E$4))-1)</f>
        <v>5.2142857191752903</v>
      </c>
      <c r="H559" s="6">
        <f t="shared" ca="1" si="57"/>
        <v>2.7372531821597366</v>
      </c>
      <c r="I559" s="10">
        <f ca="1">SUMPRODUCT(J559:O559,Results!B$12:G$12)+Results!$E$5*H559</f>
        <v>19.734796768751401</v>
      </c>
      <c r="J559" s="10">
        <f ca="1">SUMPRODUCT($A559:$F559,Results!$B$15:$G$15)</f>
        <v>4.194796757067361</v>
      </c>
      <c r="K559" s="10">
        <f ca="1">SUMPRODUCT($A559:$F559,Results!$B$16:$G$16)</f>
        <v>-0.71972555253029102</v>
      </c>
      <c r="L559" s="10">
        <f ca="1">SUMPRODUCT($A559:$F559,Results!$B$17:$G$17)</f>
        <v>-1.3835696497317833</v>
      </c>
      <c r="M559" s="10">
        <f ca="1">SUMPRODUCT($A559:$F559,Results!$B$18:$G$18)</f>
        <v>0.12795175875138964</v>
      </c>
      <c r="N559" s="10">
        <f ca="1">SUMPRODUCT($A559:$F559,Results!$B$19:$G$19)</f>
        <v>-1.8038268650280176</v>
      </c>
      <c r="O559" s="10">
        <f ca="1">SUMPRODUCT($A559:$F559,Results!$B$20:$G$20)</f>
        <v>-11.315409644371886</v>
      </c>
      <c r="P559" s="10" cm="1">
        <f t="array" aca="1" ref="P559" ca="1">SUMPRODUCT(J559:O559,TRANSPOSE(BL$20:BL$25))+$AD$20-$BL$27</f>
        <v>-0.83368789902936768</v>
      </c>
      <c r="Q559" s="10" cm="1">
        <f t="array" aca="1" ref="Q559" ca="1">SUMPRODUCT(J559:O559,TRANSPOSE(ES$20:ES$25))+$AD$20-$ES$27</f>
        <v>2.2245946822650993</v>
      </c>
      <c r="R559" s="10">
        <f ca="1">I559-Results!$E$5*H559</f>
        <v>3.3112776757929829</v>
      </c>
      <c r="S559" s="10" cm="1">
        <f t="array" aca="1" ref="S559" ca="1">SUMPRODUCT(J559:O559,TRANSPOSE(AR$28:AR$33))+$AD$20-$AC$26</f>
        <v>-5.9646351297397473</v>
      </c>
      <c r="T559" s="10">
        <f ca="1">SUMPRODUCT(J559:O559,Results!K$9:P$9)</f>
        <v>3.7353812242181013</v>
      </c>
      <c r="U559" s="10">
        <f ca="1">SUMPRODUCT(J559:O559,Results!K$9:P$9)+$AD$20-$AC$31</f>
        <v>3.8059765353704407</v>
      </c>
      <c r="V559" s="10">
        <f t="shared" ca="1" si="63"/>
        <v>20.568484667780769</v>
      </c>
      <c r="W559" s="10">
        <f t="shared" ca="1" si="58"/>
        <v>17.510202086486302</v>
      </c>
      <c r="X559" s="10">
        <f t="shared" ca="1" si="59"/>
        <v>16.423519092958418</v>
      </c>
      <c r="Y559" s="10">
        <f t="shared" ca="1" si="60"/>
        <v>25.699431898491149</v>
      </c>
      <c r="Z559" s="10">
        <f t="shared" ca="1" si="61"/>
        <v>46.426987020045942</v>
      </c>
      <c r="AA559" s="10">
        <f t="shared" ca="1" si="62"/>
        <v>15.928820233380961</v>
      </c>
    </row>
    <row r="560" spans="1:27">
      <c r="A560" s="6">
        <f ca="1">LN((RAND()^(-Results!$E$4))-1)</f>
        <v>2.367398222073009</v>
      </c>
      <c r="B560" s="6">
        <f ca="1">LN((RAND()^(-Results!$E$4))-1)</f>
        <v>-0.68269637439723285</v>
      </c>
      <c r="C560" s="6">
        <f ca="1">LN((RAND()^(-Results!$E$4))-1)</f>
        <v>1.2992538186417266</v>
      </c>
      <c r="D560" s="6">
        <f ca="1">LN((RAND()^(-Results!$E$4))-1)</f>
        <v>2.1410183646550869</v>
      </c>
      <c r="E560" s="6">
        <f ca="1">LN((RAND()^(-Results!$E$4))-1)</f>
        <v>-0.42263049036792694</v>
      </c>
      <c r="F560" s="6">
        <f ca="1">LN((RAND()^(-Results!$E$4))-1)</f>
        <v>1.58400162352034</v>
      </c>
      <c r="G560" s="6">
        <f ca="1">LN((RAND()^(-Results!$E$4))-1)</f>
        <v>1.3679335553288365</v>
      </c>
      <c r="H560" s="6">
        <f t="shared" ca="1" si="57"/>
        <v>-1.1090989816867172</v>
      </c>
      <c r="I560" s="10">
        <f ca="1">SUMPRODUCT(J560:O560,Results!B$12:G$12)+Results!$E$5*H560</f>
        <v>-23.574032294681121</v>
      </c>
      <c r="J560" s="10">
        <f ca="1">SUMPRODUCT($A560:$F560,Results!$B$15:$G$15)</f>
        <v>7.9011018599388638</v>
      </c>
      <c r="K560" s="10">
        <f ca="1">SUMPRODUCT($A560:$F560,Results!$B$16:$G$16)</f>
        <v>-3.6315182201322784</v>
      </c>
      <c r="L560" s="10">
        <f ca="1">SUMPRODUCT($A560:$F560,Results!$B$17:$G$17)</f>
        <v>0.52771568712905048</v>
      </c>
      <c r="M560" s="10">
        <f ca="1">SUMPRODUCT($A560:$F560,Results!$B$18:$G$18)</f>
        <v>-6.7893177690873685</v>
      </c>
      <c r="N560" s="10">
        <f ca="1">SUMPRODUCT($A560:$F560,Results!$B$19:$G$19)</f>
        <v>-3.5735091403038144</v>
      </c>
      <c r="O560" s="10">
        <f ca="1">SUMPRODUCT($A560:$F560,Results!$B$20:$G$20)</f>
        <v>-7.4967613430515057</v>
      </c>
      <c r="P560" s="10" cm="1">
        <f t="array" aca="1" ref="P560" ca="1">SUMPRODUCT(J560:O560,TRANSPOSE(BL$20:BL$25))+$AD$20-$BL$27</f>
        <v>-14.492794125587771</v>
      </c>
      <c r="Q560" s="10" cm="1">
        <f t="array" aca="1" ref="Q560" ca="1">SUMPRODUCT(J560:O560,TRANSPOSE(ES$20:ES$25))+$AD$20-$ES$27</f>
        <v>-17.032272123195483</v>
      </c>
      <c r="R560" s="10">
        <f ca="1">I560-Results!$E$5*H560</f>
        <v>-16.919438404560818</v>
      </c>
      <c r="S560" s="10" cm="1">
        <f t="array" aca="1" ref="S560" ca="1">SUMPRODUCT(J560:O560,TRANSPOSE(AR$28:AR$33))+$AD$20-$AC$26</f>
        <v>-9.9475923681872942</v>
      </c>
      <c r="T560" s="10">
        <f ca="1">SUMPRODUCT(J560:O560,Results!K$9:P$9)</f>
        <v>-16.379422556116776</v>
      </c>
      <c r="U560" s="10">
        <f ca="1">SUMPRODUCT(J560:O560,Results!K$9:P$9)+$AD$20-$AC$31</f>
        <v>-16.308827244964437</v>
      </c>
      <c r="V560" s="10">
        <f t="shared" ca="1" si="63"/>
        <v>-9.0812381690933499</v>
      </c>
      <c r="W560" s="10">
        <f t="shared" ca="1" si="58"/>
        <v>-6.5417601714856382</v>
      </c>
      <c r="X560" s="10">
        <f t="shared" ca="1" si="59"/>
        <v>-6.654593890120303</v>
      </c>
      <c r="Y560" s="10">
        <f t="shared" ca="1" si="60"/>
        <v>-13.626439926493827</v>
      </c>
      <c r="Z560" s="10">
        <f t="shared" ca="1" si="61"/>
        <v>3.1181579566134232</v>
      </c>
      <c r="AA560" s="10">
        <f t="shared" ca="1" si="62"/>
        <v>-7.265205049716684</v>
      </c>
    </row>
    <row r="561" spans="1:27">
      <c r="A561" s="6">
        <f ca="1">LN((RAND()^(-Results!$E$4))-1)</f>
        <v>0.65907077337056519</v>
      </c>
      <c r="B561" s="6">
        <f ca="1">LN((RAND()^(-Results!$E$4))-1)</f>
        <v>5.4730091198947317</v>
      </c>
      <c r="C561" s="6">
        <f ca="1">LN((RAND()^(-Results!$E$4))-1)</f>
        <v>-0.20549269461686182</v>
      </c>
      <c r="D561" s="6">
        <f ca="1">LN((RAND()^(-Results!$E$4))-1)</f>
        <v>2.779474604198533</v>
      </c>
      <c r="E561" s="6">
        <f ca="1">LN((RAND()^(-Results!$E$4))-1)</f>
        <v>2.0753484168955834</v>
      </c>
      <c r="F561" s="6">
        <f ca="1">LN((RAND()^(-Results!$E$4))-1)</f>
        <v>0.38416566311325517</v>
      </c>
      <c r="G561" s="6">
        <f ca="1">LN((RAND()^(-Results!$E$4))-1)</f>
        <v>-4.1870923375877354</v>
      </c>
      <c r="H561" s="6">
        <f t="shared" ca="1" si="57"/>
        <v>-6.6641248746032886</v>
      </c>
      <c r="I561" s="10">
        <f ca="1">SUMPRODUCT(J561:O561,Results!B$12:G$12)+Results!$E$5*H561</f>
        <v>-31.171030023658005</v>
      </c>
      <c r="J561" s="10">
        <f ca="1">SUMPRODUCT($A561:$F561,Results!$B$15:$G$15)</f>
        <v>-4.6891080850859854</v>
      </c>
      <c r="K561" s="10">
        <f ca="1">SUMPRODUCT($A561:$F561,Results!$B$16:$G$16)</f>
        <v>-7.7106031416161507</v>
      </c>
      <c r="L561" s="10">
        <f ca="1">SUMPRODUCT($A561:$F561,Results!$B$17:$G$17)</f>
        <v>-0.85792807757635858</v>
      </c>
      <c r="M561" s="10">
        <f ca="1">SUMPRODUCT($A561:$F561,Results!$B$18:$G$18)</f>
        <v>-8.0544240066495547</v>
      </c>
      <c r="N561" s="10">
        <f ca="1">SUMPRODUCT($A561:$F561,Results!$B$19:$G$19)</f>
        <v>-6.7759438593314183</v>
      </c>
      <c r="O561" s="10">
        <f ca="1">SUMPRODUCT($A561:$F561,Results!$B$20:$G$20)</f>
        <v>-22.462225533137893</v>
      </c>
      <c r="P561" s="10" cm="1">
        <f t="array" aca="1" ref="P561" ca="1">SUMPRODUCT(J561:O561,TRANSPOSE(BL$20:BL$25))+$AD$20-$BL$27</f>
        <v>1.5773603234364622</v>
      </c>
      <c r="Q561" s="10" cm="1">
        <f t="array" aca="1" ref="Q561" ca="1">SUMPRODUCT(J561:O561,TRANSPOSE(ES$20:ES$25))+$AD$20-$ES$27</f>
        <v>7.8695683988269209</v>
      </c>
      <c r="R561" s="10">
        <f ca="1">I561-Results!$E$5*H561</f>
        <v>8.8137192239617264</v>
      </c>
      <c r="S561" s="10" cm="1">
        <f t="array" aca="1" ref="S561" ca="1">SUMPRODUCT(J561:O561,TRANSPOSE(AR$28:AR$33))+$AD$20-$AC$26</f>
        <v>-9.6887222557245849</v>
      </c>
      <c r="T561" s="10">
        <f ca="1">SUMPRODUCT(J561:O561,Results!K$9:P$9)</f>
        <v>9.6856255580662136</v>
      </c>
      <c r="U561" s="10">
        <f ca="1">SUMPRODUCT(J561:O561,Results!K$9:P$9)+$AD$20-$AC$31</f>
        <v>9.7562208692185521</v>
      </c>
      <c r="V561" s="10">
        <f t="shared" ca="1" si="63"/>
        <v>-32.748390347094471</v>
      </c>
      <c r="W561" s="10">
        <f t="shared" ca="1" si="58"/>
        <v>-39.040598422484926</v>
      </c>
      <c r="X561" s="10">
        <f t="shared" ca="1" si="59"/>
        <v>-39.984749247619732</v>
      </c>
      <c r="Y561" s="10">
        <f t="shared" ca="1" si="60"/>
        <v>-21.48230776793342</v>
      </c>
      <c r="Z561" s="10">
        <f t="shared" ca="1" si="61"/>
        <v>-4.478839772363461</v>
      </c>
      <c r="AA561" s="10">
        <f t="shared" ca="1" si="62"/>
        <v>-40.927250892876557</v>
      </c>
    </row>
    <row r="562" spans="1:27">
      <c r="A562" s="6">
        <f ca="1">LN((RAND()^(-Results!$E$4))-1)</f>
        <v>6.039501611071433</v>
      </c>
      <c r="B562" s="6">
        <f ca="1">LN((RAND()^(-Results!$E$4))-1)</f>
        <v>5.116833097332111</v>
      </c>
      <c r="C562" s="6">
        <f ca="1">LN((RAND()^(-Results!$E$4))-1)</f>
        <v>7.3943706996503646</v>
      </c>
      <c r="D562" s="6">
        <f ca="1">LN((RAND()^(-Results!$E$4))-1)</f>
        <v>0.37964403987897899</v>
      </c>
      <c r="E562" s="6">
        <f ca="1">LN((RAND()^(-Results!$E$4))-1)</f>
        <v>0.23898606988609467</v>
      </c>
      <c r="F562" s="6">
        <f ca="1">LN((RAND()^(-Results!$E$4))-1)</f>
        <v>-1.1516180282783079</v>
      </c>
      <c r="G562" s="6">
        <f ca="1">LN((RAND()^(-Results!$E$4))-1)</f>
        <v>0.40698189985325406</v>
      </c>
      <c r="H562" s="6">
        <f t="shared" ca="1" si="57"/>
        <v>-2.0700506371622995</v>
      </c>
      <c r="I562" s="10">
        <f ca="1">SUMPRODUCT(J562:O562,Results!B$12:G$12)+Results!$E$5*H562</f>
        <v>-60.348250573607771</v>
      </c>
      <c r="J562" s="10">
        <f ca="1">SUMPRODUCT($A562:$F562,Results!$B$15:$G$15)</f>
        <v>-3.9335632030554337</v>
      </c>
      <c r="K562" s="10">
        <f ca="1">SUMPRODUCT($A562:$F562,Results!$B$16:$G$16)</f>
        <v>-13.890852716547888</v>
      </c>
      <c r="L562" s="10">
        <f ca="1">SUMPRODUCT($A562:$F562,Results!$B$17:$G$17)</f>
        <v>-5.3571891613516769</v>
      </c>
      <c r="M562" s="10">
        <f ca="1">SUMPRODUCT($A562:$F562,Results!$B$18:$G$18)</f>
        <v>-40.897397121027566</v>
      </c>
      <c r="N562" s="10">
        <f ca="1">SUMPRODUCT($A562:$F562,Results!$B$19:$G$19)</f>
        <v>-7.8260930659089292</v>
      </c>
      <c r="O562" s="10">
        <f ca="1">SUMPRODUCT($A562:$F562,Results!$B$20:$G$20)</f>
        <v>-10.994176038306435</v>
      </c>
      <c r="P562" s="10" cm="1">
        <f t="array" aca="1" ref="P562" ca="1">SUMPRODUCT(J562:O562,TRANSPOSE(BL$20:BL$25))+$AD$20-$BL$27</f>
        <v>-46.043830785166428</v>
      </c>
      <c r="Q562" s="10" cm="1">
        <f t="array" aca="1" ref="Q562" ca="1">SUMPRODUCT(J562:O562,TRANSPOSE(ES$20:ES$25))+$AD$20-$ES$27</f>
        <v>-49.004815777921948</v>
      </c>
      <c r="R562" s="10">
        <f ca="1">I562-Results!$E$5*H562</f>
        <v>-47.927946750633978</v>
      </c>
      <c r="S562" s="10" cm="1">
        <f t="array" aca="1" ref="S562" ca="1">SUMPRODUCT(J562:O562,TRANSPOSE(AR$28:AR$33))+$AD$20-$AC$26</f>
        <v>-36.15548906587717</v>
      </c>
      <c r="T562" s="10">
        <f ca="1">SUMPRODUCT(J562:O562,Results!K$9:P$9)</f>
        <v>-50.067962363434084</v>
      </c>
      <c r="U562" s="10">
        <f ca="1">SUMPRODUCT(J562:O562,Results!K$9:P$9)+$AD$20-$AC$31</f>
        <v>-49.997367052281746</v>
      </c>
      <c r="V562" s="10">
        <f t="shared" ca="1" si="63"/>
        <v>-14.304419788441344</v>
      </c>
      <c r="W562" s="10">
        <f t="shared" ca="1" si="58"/>
        <v>-11.343434795685823</v>
      </c>
      <c r="X562" s="10">
        <f t="shared" ca="1" si="59"/>
        <v>-12.420303822973793</v>
      </c>
      <c r="Y562" s="10">
        <f t="shared" ca="1" si="60"/>
        <v>-24.192761507730602</v>
      </c>
      <c r="Z562" s="10">
        <f t="shared" ca="1" si="61"/>
        <v>-33.656060322313223</v>
      </c>
      <c r="AA562" s="10">
        <f t="shared" ca="1" si="62"/>
        <v>-10.350883521326026</v>
      </c>
    </row>
    <row r="563" spans="1:27">
      <c r="A563" s="6">
        <f ca="1">LN((RAND()^(-Results!$E$4))-1)</f>
        <v>6.8307515369206113</v>
      </c>
      <c r="B563" s="6">
        <f ca="1">LN((RAND()^(-Results!$E$4))-1)</f>
        <v>1.1109313017490314</v>
      </c>
      <c r="C563" s="6">
        <f ca="1">LN((RAND()^(-Results!$E$4))-1)</f>
        <v>-3.7478766782634887</v>
      </c>
      <c r="D563" s="6">
        <f ca="1">LN((RAND()^(-Results!$E$4))-1)</f>
        <v>1.5595041342211544</v>
      </c>
      <c r="E563" s="6">
        <f ca="1">LN((RAND()^(-Results!$E$4))-1)</f>
        <v>-1.1606732844746521</v>
      </c>
      <c r="F563" s="6">
        <f ca="1">LN((RAND()^(-Results!$E$4))-1)</f>
        <v>2.0998540697704486</v>
      </c>
      <c r="G563" s="6">
        <f ca="1">LN((RAND()^(-Results!$E$4))-1)</f>
        <v>0.50584093167854205</v>
      </c>
      <c r="H563" s="6">
        <f t="shared" ca="1" si="57"/>
        <v>-1.9711916053370118</v>
      </c>
      <c r="I563" s="10">
        <f ca="1">SUMPRODUCT(J563:O563,Results!B$12:G$12)+Results!$E$5*H563</f>
        <v>-24.342828023817656</v>
      </c>
      <c r="J563" s="10">
        <f ca="1">SUMPRODUCT($A563:$F563,Results!$B$15:$G$15)</f>
        <v>-8.9930039271200108</v>
      </c>
      <c r="K563" s="10">
        <f ca="1">SUMPRODUCT($A563:$F563,Results!$B$16:$G$16)</f>
        <v>-22.319333903394394</v>
      </c>
      <c r="L563" s="10">
        <f ca="1">SUMPRODUCT($A563:$F563,Results!$B$17:$G$17)</f>
        <v>8.869799617104384</v>
      </c>
      <c r="M563" s="10">
        <f ca="1">SUMPRODUCT($A563:$F563,Results!$B$18:$G$18)</f>
        <v>10.606531200182671</v>
      </c>
      <c r="N563" s="10">
        <f ca="1">SUMPRODUCT($A563:$F563,Results!$B$19:$G$19)</f>
        <v>8.1170627487131011</v>
      </c>
      <c r="O563" s="10">
        <f ca="1">SUMPRODUCT($A563:$F563,Results!$B$20:$G$20)</f>
        <v>-9.4211350611543754</v>
      </c>
      <c r="P563" s="10" cm="1">
        <f t="array" aca="1" ref="P563" ca="1">SUMPRODUCT(J563:O563,TRANSPOSE(BL$20:BL$25))+$AD$20-$BL$27</f>
        <v>-9.0776320950909621</v>
      </c>
      <c r="Q563" s="10" cm="1">
        <f t="array" aca="1" ref="Q563" ca="1">SUMPRODUCT(J563:O563,TRANSPOSE(ES$20:ES$25))+$AD$20-$ES$27</f>
        <v>-11.567071980072953</v>
      </c>
      <c r="R563" s="10">
        <f ca="1">I563-Results!$E$5*H563</f>
        <v>-12.515678391795586</v>
      </c>
      <c r="S563" s="10" cm="1">
        <f t="array" aca="1" ref="S563" ca="1">SUMPRODUCT(J563:O563,TRANSPOSE(AR$28:AR$33))+$AD$20-$AC$26</f>
        <v>6.961541864221811</v>
      </c>
      <c r="T563" s="10">
        <f ca="1">SUMPRODUCT(J563:O563,Results!K$9:P$9)</f>
        <v>-9.5177657674437519</v>
      </c>
      <c r="U563" s="10">
        <f ca="1">SUMPRODUCT(J563:O563,Results!K$9:P$9)+$AD$20-$AC$31</f>
        <v>-9.4471704562914134</v>
      </c>
      <c r="V563" s="10">
        <f t="shared" ca="1" si="63"/>
        <v>-15.265195928726694</v>
      </c>
      <c r="W563" s="10">
        <f t="shared" ca="1" si="58"/>
        <v>-12.775756043744703</v>
      </c>
      <c r="X563" s="10">
        <f t="shared" ca="1" si="59"/>
        <v>-11.827149632022071</v>
      </c>
      <c r="Y563" s="10">
        <f t="shared" ca="1" si="60"/>
        <v>-31.304369888039467</v>
      </c>
      <c r="Z563" s="10">
        <f t="shared" ca="1" si="61"/>
        <v>2.3493622274768882</v>
      </c>
      <c r="AA563" s="10">
        <f t="shared" ca="1" si="62"/>
        <v>-14.895657567526243</v>
      </c>
    </row>
    <row r="564" spans="1:27">
      <c r="A564" s="6">
        <f ca="1">LN((RAND()^(-Results!$E$4))-1)</f>
        <v>0.31260516792701887</v>
      </c>
      <c r="B564" s="6">
        <f ca="1">LN((RAND()^(-Results!$E$4))-1)</f>
        <v>-2.0954214465979164</v>
      </c>
      <c r="C564" s="6">
        <f ca="1">LN((RAND()^(-Results!$E$4))-1)</f>
        <v>9.4593227784389846</v>
      </c>
      <c r="D564" s="6">
        <f ca="1">LN((RAND()^(-Results!$E$4))-1)</f>
        <v>6.149052050113804</v>
      </c>
      <c r="E564" s="6">
        <f ca="1">LN((RAND()^(-Results!$E$4))-1)</f>
        <v>-1.1000106372281973</v>
      </c>
      <c r="F564" s="6">
        <f ca="1">LN((RAND()^(-Results!$E$4))-1)</f>
        <v>2.8137111950274631</v>
      </c>
      <c r="G564" s="6">
        <f ca="1">LN((RAND()^(-Results!$E$4))-1)</f>
        <v>-1.1005299335371672</v>
      </c>
      <c r="H564" s="6">
        <f t="shared" ca="1" si="57"/>
        <v>-3.5775624705527207</v>
      </c>
      <c r="I564" s="10">
        <f ca="1">SUMPRODUCT(J564:O564,Results!B$12:G$12)+Results!$E$5*H564</f>
        <v>-66.420061726325656</v>
      </c>
      <c r="J564" s="10">
        <f ca="1">SUMPRODUCT($A564:$F564,Results!$B$15:$G$15)</f>
        <v>37.085444533909993</v>
      </c>
      <c r="K564" s="10">
        <f ca="1">SUMPRODUCT($A564:$F564,Results!$B$16:$G$16)</f>
        <v>11.826061173939575</v>
      </c>
      <c r="L564" s="10">
        <f ca="1">SUMPRODUCT($A564:$F564,Results!$B$17:$G$17)</f>
        <v>-10.128613160431041</v>
      </c>
      <c r="M564" s="10">
        <f ca="1">SUMPRODUCT($A564:$F564,Results!$B$18:$G$18)</f>
        <v>-42.809498810401493</v>
      </c>
      <c r="N564" s="10">
        <f ca="1">SUMPRODUCT($A564:$F564,Results!$B$19:$G$19)</f>
        <v>-25.416349140982039</v>
      </c>
      <c r="O564" s="10">
        <f ca="1">SUMPRODUCT($A564:$F564,Results!$B$20:$G$20)</f>
        <v>-19.266210128461516</v>
      </c>
      <c r="P564" s="10" cm="1">
        <f t="array" aca="1" ref="P564" ca="1">SUMPRODUCT(J564:O564,TRANSPOSE(BL$20:BL$25))+$AD$20-$BL$27</f>
        <v>-41.654041266073285</v>
      </c>
      <c r="Q564" s="10" cm="1">
        <f t="array" aca="1" ref="Q564" ca="1">SUMPRODUCT(J564:O564,TRANSPOSE(ES$20:ES$25))+$AD$20-$ES$27</f>
        <v>-46.547979417903207</v>
      </c>
      <c r="R564" s="10">
        <f ca="1">I564-Results!$E$5*H564</f>
        <v>-44.954686903009332</v>
      </c>
      <c r="S564" s="10" cm="1">
        <f t="array" aca="1" ref="S564" ca="1">SUMPRODUCT(J564:O564,TRANSPOSE(AR$28:AR$33))+$AD$20-$AC$26</f>
        <v>-49.887618758591678</v>
      </c>
      <c r="T564" s="10">
        <f ca="1">SUMPRODUCT(J564:O564,Results!K$9:P$9)</f>
        <v>-46.769764443994738</v>
      </c>
      <c r="U564" s="10">
        <f ca="1">SUMPRODUCT(J564:O564,Results!K$9:P$9)+$AD$20-$AC$31</f>
        <v>-46.6991691328424</v>
      </c>
      <c r="V564" s="10">
        <f t="shared" ca="1" si="63"/>
        <v>-24.766020460252371</v>
      </c>
      <c r="W564" s="10">
        <f t="shared" ca="1" si="58"/>
        <v>-19.872082308422449</v>
      </c>
      <c r="X564" s="10">
        <f t="shared" ca="1" si="59"/>
        <v>-21.465374823316324</v>
      </c>
      <c r="Y564" s="10">
        <f t="shared" ca="1" si="60"/>
        <v>-16.532442967733978</v>
      </c>
      <c r="Z564" s="10">
        <f t="shared" ca="1" si="61"/>
        <v>-39.727871475031108</v>
      </c>
      <c r="AA564" s="10">
        <f t="shared" ca="1" si="62"/>
        <v>-19.720892593483256</v>
      </c>
    </row>
    <row r="565" spans="1:27">
      <c r="A565" s="6">
        <f ca="1">LN((RAND()^(-Results!$E$4))-1)</f>
        <v>3.5263325143733195</v>
      </c>
      <c r="B565" s="6">
        <f ca="1">LN((RAND()^(-Results!$E$4))-1)</f>
        <v>0.64665867598488269</v>
      </c>
      <c r="C565" s="6">
        <f ca="1">LN((RAND()^(-Results!$E$4))-1)</f>
        <v>0.59395940634600963</v>
      </c>
      <c r="D565" s="6">
        <f ca="1">LN((RAND()^(-Results!$E$4))-1)</f>
        <v>1.6804838462848466</v>
      </c>
      <c r="E565" s="6">
        <f ca="1">LN((RAND()^(-Results!$E$4))-1)</f>
        <v>2.6872838253291484</v>
      </c>
      <c r="F565" s="6">
        <f ca="1">LN((RAND()^(-Results!$E$4))-1)</f>
        <v>3.5721164569700261</v>
      </c>
      <c r="G565" s="6">
        <f ca="1">LN((RAND()^(-Results!$E$4))-1)</f>
        <v>6.2413333924453021</v>
      </c>
      <c r="H565" s="6">
        <f t="shared" ca="1" si="57"/>
        <v>3.7643008554297483</v>
      </c>
      <c r="I565" s="10">
        <f ca="1">SUMPRODUCT(J565:O565,Results!B$12:G$12)+Results!$E$5*H565</f>
        <v>-5.2968995344081868</v>
      </c>
      <c r="J565" s="10">
        <f ca="1">SUMPRODUCT($A565:$F565,Results!$B$15:$G$15)</f>
        <v>8.3726478940309406</v>
      </c>
      <c r="K565" s="10">
        <f ca="1">SUMPRODUCT($A565:$F565,Results!$B$16:$G$16)</f>
        <v>-10.787090450398559</v>
      </c>
      <c r="L565" s="10">
        <f ca="1">SUMPRODUCT($A565:$F565,Results!$B$17:$G$17)</f>
        <v>0.69172203794320852</v>
      </c>
      <c r="M565" s="10">
        <f ca="1">SUMPRODUCT($A565:$F565,Results!$B$18:$G$18)</f>
        <v>-5.1561494777276353</v>
      </c>
      <c r="N565" s="10">
        <f ca="1">SUMPRODUCT($A565:$F565,Results!$B$19:$G$19)</f>
        <v>1.7352301507466288</v>
      </c>
      <c r="O565" s="10">
        <f ca="1">SUMPRODUCT($A565:$F565,Results!$B$20:$G$20)</f>
        <v>-16.243209148674648</v>
      </c>
      <c r="P565" s="10" cm="1">
        <f t="array" aca="1" ref="P565" ca="1">SUMPRODUCT(J565:O565,TRANSPOSE(BL$20:BL$25))+$AD$20-$BL$27</f>
        <v>-24.339733014369294</v>
      </c>
      <c r="Q565" s="10" cm="1">
        <f t="array" aca="1" ref="Q565" ca="1">SUMPRODUCT(J565:O565,TRANSPOSE(ES$20:ES$25))+$AD$20-$ES$27</f>
        <v>-26.514969281224772</v>
      </c>
      <c r="R565" s="10">
        <f ca="1">I565-Results!$E$5*H565</f>
        <v>-27.882704666986676</v>
      </c>
      <c r="S565" s="10" cm="1">
        <f t="array" aca="1" ref="S565" ca="1">SUMPRODUCT(J565:O565,TRANSPOSE(AR$28:AR$33))+$AD$20-$AC$26</f>
        <v>-16.444027761248812</v>
      </c>
      <c r="T565" s="10">
        <f ca="1">SUMPRODUCT(J565:O565,Results!K$9:P$9)</f>
        <v>-27.02438505162942</v>
      </c>
      <c r="U565" s="10">
        <f ca="1">SUMPRODUCT(J565:O565,Results!K$9:P$9)+$AD$20-$AC$31</f>
        <v>-26.953789740477081</v>
      </c>
      <c r="V565" s="10">
        <f t="shared" ca="1" si="63"/>
        <v>19.042833479961107</v>
      </c>
      <c r="W565" s="10">
        <f t="shared" ca="1" si="58"/>
        <v>21.218069746816585</v>
      </c>
      <c r="X565" s="10">
        <f t="shared" ca="1" si="59"/>
        <v>22.585805132578489</v>
      </c>
      <c r="Y565" s="10">
        <f t="shared" ca="1" si="60"/>
        <v>11.147128226840625</v>
      </c>
      <c r="Z565" s="10">
        <f t="shared" ca="1" si="61"/>
        <v>21.395290716886358</v>
      </c>
      <c r="AA565" s="10">
        <f t="shared" ca="1" si="62"/>
        <v>21.656890206068894</v>
      </c>
    </row>
    <row r="566" spans="1:27">
      <c r="A566" s="6">
        <f ca="1">LN((RAND()^(-Results!$E$4))-1)</f>
        <v>1.4921689892030683</v>
      </c>
      <c r="B566" s="6">
        <f ca="1">LN((RAND()^(-Results!$E$4))-1)</f>
        <v>10.908140246286917</v>
      </c>
      <c r="C566" s="6">
        <f ca="1">LN((RAND()^(-Results!$E$4))-1)</f>
        <v>2.0055187805133348</v>
      </c>
      <c r="D566" s="6">
        <f ca="1">LN((RAND()^(-Results!$E$4))-1)</f>
        <v>-0.17014349767591994</v>
      </c>
      <c r="E566" s="6">
        <f ca="1">LN((RAND()^(-Results!$E$4))-1)</f>
        <v>0.43618143796904779</v>
      </c>
      <c r="F566" s="6">
        <f ca="1">LN((RAND()^(-Results!$E$4))-1)</f>
        <v>2.2056770513118633</v>
      </c>
      <c r="G566" s="6">
        <f ca="1">LN((RAND()^(-Results!$E$4))-1)</f>
        <v>3.7468442252513134</v>
      </c>
      <c r="H566" s="6">
        <f t="shared" ca="1" si="57"/>
        <v>1.2698116882357597</v>
      </c>
      <c r="I566" s="10">
        <f ca="1">SUMPRODUCT(J566:O566,Results!B$12:G$12)+Results!$E$5*H566</f>
        <v>-21.595784060349814</v>
      </c>
      <c r="J566" s="10">
        <f ca="1">SUMPRODUCT($A566:$F566,Results!$B$15:$G$15)</f>
        <v>-4.8925895555498577</v>
      </c>
      <c r="K566" s="10">
        <f ca="1">SUMPRODUCT($A566:$F566,Results!$B$16:$G$16)</f>
        <v>-20.887472477129204</v>
      </c>
      <c r="L566" s="10">
        <f ca="1">SUMPRODUCT($A566:$F566,Results!$B$17:$G$17)</f>
        <v>-10.571018148533692</v>
      </c>
      <c r="M566" s="10">
        <f ca="1">SUMPRODUCT($A566:$F566,Results!$B$18:$G$18)</f>
        <v>-34.962199503467716</v>
      </c>
      <c r="N566" s="10">
        <f ca="1">SUMPRODUCT($A566:$F566,Results!$B$19:$G$19)</f>
        <v>-5.6096630991530585</v>
      </c>
      <c r="O566" s="10">
        <f ca="1">SUMPRODUCT($A566:$F566,Results!$B$20:$G$20)</f>
        <v>-33.183391499686067</v>
      </c>
      <c r="P566" s="10" cm="1">
        <f t="array" aca="1" ref="P566" ca="1">SUMPRODUCT(J566:O566,TRANSPOSE(BL$20:BL$25))+$AD$20-$BL$27</f>
        <v>-43.257834199611871</v>
      </c>
      <c r="Q566" s="10" cm="1">
        <f t="array" aca="1" ref="Q566" ca="1">SUMPRODUCT(J566:O566,TRANSPOSE(ES$20:ES$25))+$AD$20-$ES$27</f>
        <v>-35.425993364514397</v>
      </c>
      <c r="R566" s="10">
        <f ca="1">I566-Results!$E$5*H566</f>
        <v>-29.214654189764374</v>
      </c>
      <c r="S566" s="10" cm="1">
        <f t="array" aca="1" ref="S566" ca="1">SUMPRODUCT(J566:O566,TRANSPOSE(AR$28:AR$33))+$AD$20-$AC$26</f>
        <v>-48.556018718622845</v>
      </c>
      <c r="T566" s="10">
        <f ca="1">SUMPRODUCT(J566:O566,Results!K$9:P$9)</f>
        <v>-30.651763008496218</v>
      </c>
      <c r="U566" s="10">
        <f ca="1">SUMPRODUCT(J566:O566,Results!K$9:P$9)+$AD$20-$AC$31</f>
        <v>-30.581167697343883</v>
      </c>
      <c r="V566" s="10">
        <f t="shared" ca="1" si="63"/>
        <v>21.662050139262057</v>
      </c>
      <c r="W566" s="10">
        <f t="shared" ca="1" si="58"/>
        <v>13.830209304164583</v>
      </c>
      <c r="X566" s="10">
        <f t="shared" ca="1" si="59"/>
        <v>7.6188701294145602</v>
      </c>
      <c r="Y566" s="10">
        <f t="shared" ca="1" si="60"/>
        <v>26.960234658273031</v>
      </c>
      <c r="Z566" s="10">
        <f t="shared" ca="1" si="61"/>
        <v>5.0964061909447302</v>
      </c>
      <c r="AA566" s="10">
        <f t="shared" ca="1" si="62"/>
        <v>8.9853836369940687</v>
      </c>
    </row>
    <row r="567" spans="1:27">
      <c r="A567" s="6">
        <f ca="1">LN((RAND()^(-Results!$E$4))-1)</f>
        <v>3.3922894252508189</v>
      </c>
      <c r="B567" s="6">
        <f ca="1">LN((RAND()^(-Results!$E$4))-1)</f>
        <v>-1.6681189877033438</v>
      </c>
      <c r="C567" s="6">
        <f ca="1">LN((RAND()^(-Results!$E$4))-1)</f>
        <v>0.56615333523581057</v>
      </c>
      <c r="D567" s="6">
        <f ca="1">LN((RAND()^(-Results!$E$4))-1)</f>
        <v>2.5252740095041171</v>
      </c>
      <c r="E567" s="6">
        <f ca="1">LN((RAND()^(-Results!$E$4))-1)</f>
        <v>-0.62409495206665544</v>
      </c>
      <c r="F567" s="6">
        <f ca="1">LN((RAND()^(-Results!$E$4))-1)</f>
        <v>5.6250417052803368</v>
      </c>
      <c r="G567" s="6">
        <f ca="1">LN((RAND()^(-Results!$E$4))-1)</f>
        <v>2.9976990285275269</v>
      </c>
      <c r="H567" s="6">
        <f t="shared" ca="1" si="57"/>
        <v>0.5206664915119732</v>
      </c>
      <c r="I567" s="10">
        <f ca="1">SUMPRODUCT(J567:O567,Results!B$12:G$12)+Results!$E$5*H567</f>
        <v>-37.810748462896093</v>
      </c>
      <c r="J567" s="10">
        <f ca="1">SUMPRODUCT($A567:$F567,Results!$B$15:$G$15)</f>
        <v>20.375018127910064</v>
      </c>
      <c r="K567" s="10">
        <f ca="1">SUMPRODUCT($A567:$F567,Results!$B$16:$G$16)</f>
        <v>-9.55850693890984</v>
      </c>
      <c r="L567" s="10">
        <f ca="1">SUMPRODUCT($A567:$F567,Results!$B$17:$G$17)</f>
        <v>-0.81759729301661022</v>
      </c>
      <c r="M567" s="10">
        <f ca="1">SUMPRODUCT($A567:$F567,Results!$B$18:$G$18)</f>
        <v>-7.8219619572170549</v>
      </c>
      <c r="N567" s="10">
        <f ca="1">SUMPRODUCT($A567:$F567,Results!$B$19:$G$19)</f>
        <v>-0.53555675971384176</v>
      </c>
      <c r="O567" s="10">
        <f ca="1">SUMPRODUCT($A567:$F567,Results!$B$20:$G$20)</f>
        <v>-16.551311520543713</v>
      </c>
      <c r="P567" s="10" cm="1">
        <f t="array" aca="1" ref="P567" ca="1">SUMPRODUCT(J567:O567,TRANSPOSE(BL$20:BL$25))+$AD$20-$BL$27</f>
        <v>-36.813339174969833</v>
      </c>
      <c r="Q567" s="10" cm="1">
        <f t="array" aca="1" ref="Q567" ca="1">SUMPRODUCT(J567:O567,TRANSPOSE(ES$20:ES$25))+$AD$20-$ES$27</f>
        <v>-41.62741653986771</v>
      </c>
      <c r="R567" s="10">
        <f ca="1">I567-Results!$E$5*H567</f>
        <v>-40.934747411967933</v>
      </c>
      <c r="S567" s="10" cm="1">
        <f t="array" aca="1" ref="S567" ca="1">SUMPRODUCT(J567:O567,TRANSPOSE(AR$28:AR$33))+$AD$20-$AC$26</f>
        <v>-25.878981895206756</v>
      </c>
      <c r="T567" s="10">
        <f ca="1">SUMPRODUCT(J567:O567,Results!K$9:P$9)</f>
        <v>-39.936894397858147</v>
      </c>
      <c r="U567" s="10">
        <f ca="1">SUMPRODUCT(J567:O567,Results!K$9:P$9)+$AD$20-$AC$31</f>
        <v>-39.866299086705808</v>
      </c>
      <c r="V567" s="10">
        <f t="shared" ca="1" si="63"/>
        <v>-0.99740928792625994</v>
      </c>
      <c r="W567" s="10">
        <f t="shared" ca="1" si="58"/>
        <v>3.8166680769716166</v>
      </c>
      <c r="X567" s="10">
        <f t="shared" ca="1" si="59"/>
        <v>3.1239989490718401</v>
      </c>
      <c r="Y567" s="10">
        <f t="shared" ca="1" si="60"/>
        <v>-11.931766567689337</v>
      </c>
      <c r="Z567" s="10">
        <f t="shared" ca="1" si="61"/>
        <v>-11.118558211601549</v>
      </c>
      <c r="AA567" s="10">
        <f t="shared" ca="1" si="62"/>
        <v>2.0555506238097152</v>
      </c>
    </row>
    <row r="568" spans="1:27">
      <c r="A568" s="6">
        <f ca="1">LN((RAND()^(-Results!$E$4))-1)</f>
        <v>1.2681600376268041</v>
      </c>
      <c r="B568" s="6">
        <f ca="1">LN((RAND()^(-Results!$E$4))-1)</f>
        <v>1.917767967535948</v>
      </c>
      <c r="C568" s="6">
        <f ca="1">LN((RAND()^(-Results!$E$4))-1)</f>
        <v>0.83677690369750624</v>
      </c>
      <c r="D568" s="6">
        <f ca="1">LN((RAND()^(-Results!$E$4))-1)</f>
        <v>2.4311677441414288</v>
      </c>
      <c r="E568" s="6">
        <f ca="1">LN((RAND()^(-Results!$E$4))-1)</f>
        <v>7.1952186194728789</v>
      </c>
      <c r="F568" s="6">
        <f ca="1">LN((RAND()^(-Results!$E$4))-1)</f>
        <v>4.9465595405014042</v>
      </c>
      <c r="G568" s="6">
        <f ca="1">LN((RAND()^(-Results!$E$4))-1)</f>
        <v>0.98232314301128976</v>
      </c>
      <c r="H568" s="6">
        <f t="shared" ca="1" si="57"/>
        <v>-1.4947093940042639</v>
      </c>
      <c r="I568" s="10">
        <f ca="1">SUMPRODUCT(J568:O568,Results!B$12:G$12)+Results!$E$5*H568</f>
        <v>-31.502615267919502</v>
      </c>
      <c r="J568" s="10">
        <f ca="1">SUMPRODUCT($A568:$F568,Results!$B$15:$G$15)</f>
        <v>14.226738028835957</v>
      </c>
      <c r="K568" s="10">
        <f ca="1">SUMPRODUCT($A568:$F568,Results!$B$16:$G$16)</f>
        <v>-7.0312080585959489</v>
      </c>
      <c r="L568" s="10">
        <f ca="1">SUMPRODUCT($A568:$F568,Results!$B$17:$G$17)</f>
        <v>-1.7999936522292046</v>
      </c>
      <c r="M568" s="10">
        <f ca="1">SUMPRODUCT($A568:$F568,Results!$B$18:$G$18)</f>
        <v>-5.0447446011044885</v>
      </c>
      <c r="N568" s="10">
        <f ca="1">SUMPRODUCT($A568:$F568,Results!$B$19:$G$19)</f>
        <v>0.16285815153939653</v>
      </c>
      <c r="O568" s="10">
        <f ca="1">SUMPRODUCT($A568:$F568,Results!$B$20:$G$20)</f>
        <v>-27.859767938916924</v>
      </c>
      <c r="P568" s="10" cm="1">
        <f t="array" aca="1" ref="P568" ca="1">SUMPRODUCT(J568:O568,TRANSPOSE(BL$20:BL$25))+$AD$20-$BL$27</f>
        <v>-20.990222471836468</v>
      </c>
      <c r="Q568" s="10" cm="1">
        <f t="array" aca="1" ref="Q568" ca="1">SUMPRODUCT(J568:O568,TRANSPOSE(ES$20:ES$25))+$AD$20-$ES$27</f>
        <v>-19.705145131322439</v>
      </c>
      <c r="R568" s="10">
        <f ca="1">I568-Results!$E$5*H568</f>
        <v>-22.534358903893917</v>
      </c>
      <c r="S568" s="10" cm="1">
        <f t="array" aca="1" ref="S568" ca="1">SUMPRODUCT(J568:O568,TRANSPOSE(AR$28:AR$33))+$AD$20-$AC$26</f>
        <v>-22.964366360664236</v>
      </c>
      <c r="T568" s="10">
        <f ca="1">SUMPRODUCT(J568:O568,Results!K$9:P$9)</f>
        <v>-21.81166909034377</v>
      </c>
      <c r="U568" s="10">
        <f ca="1">SUMPRODUCT(J568:O568,Results!K$9:P$9)+$AD$20-$AC$31</f>
        <v>-21.741073779191435</v>
      </c>
      <c r="V568" s="10">
        <f t="shared" ca="1" si="63"/>
        <v>-10.512392796083034</v>
      </c>
      <c r="W568" s="10">
        <f t="shared" ca="1" si="58"/>
        <v>-11.797470136597063</v>
      </c>
      <c r="X568" s="10">
        <f t="shared" ca="1" si="59"/>
        <v>-8.968256364025585</v>
      </c>
      <c r="Y568" s="10">
        <f t="shared" ca="1" si="60"/>
        <v>-8.5382489072552659</v>
      </c>
      <c r="Z568" s="10">
        <f t="shared" ca="1" si="61"/>
        <v>-4.8104250166249578</v>
      </c>
      <c r="AA568" s="10">
        <f t="shared" ca="1" si="62"/>
        <v>-9.7615414887280672</v>
      </c>
    </row>
    <row r="569" spans="1:27">
      <c r="A569" s="6">
        <f ca="1">LN((RAND()^(-Results!$E$4))-1)</f>
        <v>2.7742108795351221</v>
      </c>
      <c r="B569" s="6">
        <f ca="1">LN((RAND()^(-Results!$E$4))-1)</f>
        <v>0.83213761544979192</v>
      </c>
      <c r="C569" s="6">
        <f ca="1">LN((RAND()^(-Results!$E$4))-1)</f>
        <v>5.412154938983611</v>
      </c>
      <c r="D569" s="6">
        <f ca="1">LN((RAND()^(-Results!$E$4))-1)</f>
        <v>4.7777255963700958</v>
      </c>
      <c r="E569" s="6">
        <f ca="1">LN((RAND()^(-Results!$E$4))-1)</f>
        <v>0.58779550385735835</v>
      </c>
      <c r="F569" s="6">
        <f ca="1">LN((RAND()^(-Results!$E$4))-1)</f>
        <v>-1.2416506038728985</v>
      </c>
      <c r="G569" s="6">
        <f ca="1">LN((RAND()^(-Results!$E$4))-1)</f>
        <v>-0.41881312576994173</v>
      </c>
      <c r="H569" s="6">
        <f t="shared" ca="1" si="57"/>
        <v>-2.8958456627854954</v>
      </c>
      <c r="I569" s="10">
        <f ca="1">SUMPRODUCT(J569:O569,Results!B$12:G$12)+Results!$E$5*H569</f>
        <v>-27.637463314294418</v>
      </c>
      <c r="J569" s="10">
        <f ca="1">SUMPRODUCT($A569:$F569,Results!$B$15:$G$15)</f>
        <v>6.4176478224029907</v>
      </c>
      <c r="K569" s="10">
        <f ca="1">SUMPRODUCT($A569:$F569,Results!$B$16:$G$16)</f>
        <v>2.2267686312653354</v>
      </c>
      <c r="L569" s="10">
        <f ca="1">SUMPRODUCT($A569:$F569,Results!$B$17:$G$17)</f>
        <v>-0.59515961147860241</v>
      </c>
      <c r="M569" s="10">
        <f ca="1">SUMPRODUCT($A569:$F569,Results!$B$18:$G$18)</f>
        <v>-22.14560444830656</v>
      </c>
      <c r="N569" s="10">
        <f ca="1">SUMPRODUCT($A569:$F569,Results!$B$19:$G$19)</f>
        <v>-16.004824129669444</v>
      </c>
      <c r="O569" s="10">
        <f ca="1">SUMPRODUCT($A569:$F569,Results!$B$20:$G$20)</f>
        <v>-11.440352127909517</v>
      </c>
      <c r="P569" s="10" cm="1">
        <f t="array" aca="1" ref="P569" ca="1">SUMPRODUCT(J569:O569,TRANSPOSE(BL$20:BL$25))+$AD$20-$BL$27</f>
        <v>-7.4565492527668553</v>
      </c>
      <c r="Q569" s="10" cm="1">
        <f t="array" aca="1" ref="Q569" ca="1">SUMPRODUCT(J569:O569,TRANSPOSE(ES$20:ES$25))+$AD$20-$ES$27</f>
        <v>-8.9793047827520525</v>
      </c>
      <c r="R569" s="10">
        <f ca="1">I569-Results!$E$5*H569</f>
        <v>-10.262389337581446</v>
      </c>
      <c r="S569" s="10" cm="1">
        <f t="array" aca="1" ref="S569" ca="1">SUMPRODUCT(J569:O569,TRANSPOSE(AR$28:AR$33))+$AD$20-$AC$26</f>
        <v>-13.411059512460923</v>
      </c>
      <c r="T569" s="10">
        <f ca="1">SUMPRODUCT(J569:O569,Results!K$9:P$9)</f>
        <v>-10.351096357449661</v>
      </c>
      <c r="U569" s="10">
        <f ca="1">SUMPRODUCT(J569:O569,Results!K$9:P$9)+$AD$20-$AC$31</f>
        <v>-10.280501046297321</v>
      </c>
      <c r="V569" s="10">
        <f t="shared" ca="1" si="63"/>
        <v>-20.180914061527563</v>
      </c>
      <c r="W569" s="10">
        <f t="shared" ca="1" si="58"/>
        <v>-18.658158531542366</v>
      </c>
      <c r="X569" s="10">
        <f t="shared" ca="1" si="59"/>
        <v>-17.375073976712972</v>
      </c>
      <c r="Y569" s="10">
        <f t="shared" ca="1" si="60"/>
        <v>-14.226403801833495</v>
      </c>
      <c r="Z569" s="10">
        <f t="shared" ca="1" si="61"/>
        <v>-0.94527306299987401</v>
      </c>
      <c r="AA569" s="10">
        <f t="shared" ca="1" si="62"/>
        <v>-17.356962267997098</v>
      </c>
    </row>
    <row r="570" spans="1:27">
      <c r="A570" s="6">
        <f ca="1">LN((RAND()^(-Results!$E$4))-1)</f>
        <v>1.2258815735113413</v>
      </c>
      <c r="B570" s="6">
        <f ca="1">LN((RAND()^(-Results!$E$4))-1)</f>
        <v>2.2450376359394277</v>
      </c>
      <c r="C570" s="6">
        <f ca="1">LN((RAND()^(-Results!$E$4))-1)</f>
        <v>0.61237686821383575</v>
      </c>
      <c r="D570" s="6">
        <f ca="1">LN((RAND()^(-Results!$E$4))-1)</f>
        <v>7.0899560197472651</v>
      </c>
      <c r="E570" s="6">
        <f ca="1">LN((RAND()^(-Results!$E$4))-1)</f>
        <v>-1.6930399128124545</v>
      </c>
      <c r="F570" s="6">
        <f ca="1">LN((RAND()^(-Results!$E$4))-1)</f>
        <v>12.250683202606757</v>
      </c>
      <c r="G570" s="6">
        <f ca="1">LN((RAND()^(-Results!$E$4))-1)</f>
        <v>4.5089848087637208</v>
      </c>
      <c r="H570" s="6">
        <f t="shared" ca="1" si="57"/>
        <v>2.0319522717481671</v>
      </c>
      <c r="I570" s="10">
        <f ca="1">SUMPRODUCT(J570:O570,Results!B$12:G$12)+Results!$E$5*H570</f>
        <v>-48.441653215767516</v>
      </c>
      <c r="J570" s="10">
        <f ca="1">SUMPRODUCT($A570:$F570,Results!$B$15:$G$15)</f>
        <v>46.010888364431324</v>
      </c>
      <c r="K570" s="10">
        <f ca="1">SUMPRODUCT($A570:$F570,Results!$B$16:$G$16)</f>
        <v>-14.698262182011039</v>
      </c>
      <c r="L570" s="10">
        <f ca="1">SUMPRODUCT($A570:$F570,Results!$B$17:$G$17)</f>
        <v>-10.317859803754089</v>
      </c>
      <c r="M570" s="10">
        <f ca="1">SUMPRODUCT($A570:$F570,Results!$B$18:$G$18)</f>
        <v>-27.993083605775702</v>
      </c>
      <c r="N570" s="10">
        <f ca="1">SUMPRODUCT($A570:$F570,Results!$B$19:$G$19)</f>
        <v>-13.714174890018581</v>
      </c>
      <c r="O570" s="10">
        <f ca="1">SUMPRODUCT($A570:$F570,Results!$B$20:$G$20)</f>
        <v>-55.761121581633049</v>
      </c>
      <c r="P570" s="10" cm="1">
        <f t="array" aca="1" ref="P570" ca="1">SUMPRODUCT(J570:O570,TRANSPOSE(BL$20:BL$25))+$AD$20-$BL$27</f>
        <v>-67.003829580144782</v>
      </c>
      <c r="Q570" s="10" cm="1">
        <f t="array" aca="1" ref="Q570" ca="1">SUMPRODUCT(J570:O570,TRANSPOSE(ES$20:ES$25))+$AD$20-$ES$27</f>
        <v>-66.236340887647415</v>
      </c>
      <c r="R570" s="10">
        <f ca="1">I570-Results!$E$5*H570</f>
        <v>-60.633366846256521</v>
      </c>
      <c r="S570" s="10" cm="1">
        <f t="array" aca="1" ref="S570" ca="1">SUMPRODUCT(J570:O570,TRANSPOSE(AR$28:AR$33))+$AD$20-$AC$26</f>
        <v>-73.025759162707601</v>
      </c>
      <c r="T570" s="10">
        <f ca="1">SUMPRODUCT(J570:O570,Results!K$9:P$9)</f>
        <v>-59.135491928763713</v>
      </c>
      <c r="U570" s="10">
        <f ca="1">SUMPRODUCT(J570:O570,Results!K$9:P$9)+$AD$20-$AC$31</f>
        <v>-59.064896617611382</v>
      </c>
      <c r="V570" s="10">
        <f t="shared" ca="1" si="63"/>
        <v>18.562176364377265</v>
      </c>
      <c r="W570" s="10">
        <f t="shared" ca="1" si="58"/>
        <v>17.794687671879899</v>
      </c>
      <c r="X570" s="10">
        <f t="shared" ca="1" si="59"/>
        <v>12.191713630489005</v>
      </c>
      <c r="Y570" s="10">
        <f t="shared" ca="1" si="60"/>
        <v>24.584105946940085</v>
      </c>
      <c r="Z570" s="10">
        <f t="shared" ca="1" si="61"/>
        <v>-21.749462964472972</v>
      </c>
      <c r="AA570" s="10">
        <f t="shared" ca="1" si="62"/>
        <v>10.623243401843865</v>
      </c>
    </row>
    <row r="571" spans="1:27">
      <c r="A571" s="6">
        <f ca="1">LN((RAND()^(-Results!$E$4))-1)</f>
        <v>3.0011771675540135</v>
      </c>
      <c r="B571" s="6">
        <f ca="1">LN((RAND()^(-Results!$E$4))-1)</f>
        <v>3.2323058308113328</v>
      </c>
      <c r="C571" s="6">
        <f ca="1">LN((RAND()^(-Results!$E$4))-1)</f>
        <v>9.5330043101331636</v>
      </c>
      <c r="D571" s="6">
        <f ca="1">LN((RAND()^(-Results!$E$4))-1)</f>
        <v>0.49093659231059739</v>
      </c>
      <c r="E571" s="6">
        <f ca="1">LN((RAND()^(-Results!$E$4))-1)</f>
        <v>1.3043270282463861</v>
      </c>
      <c r="F571" s="6">
        <f ca="1">LN((RAND()^(-Results!$E$4))-1)</f>
        <v>5.1227349615728457</v>
      </c>
      <c r="G571" s="6">
        <f ca="1">LN((RAND()^(-Results!$E$4))-1)</f>
        <v>2.5356834327040354</v>
      </c>
      <c r="H571" s="6">
        <f t="shared" ca="1" si="57"/>
        <v>5.8650895688481697E-2</v>
      </c>
      <c r="I571" s="10">
        <f ca="1">SUMPRODUCT(J571:O571,Results!B$12:G$12)+Results!$E$5*H571</f>
        <v>-86.307862852705327</v>
      </c>
      <c r="J571" s="10">
        <f ca="1">SUMPRODUCT($A571:$F571,Results!$B$15:$G$15)</f>
        <v>27.654423079966534</v>
      </c>
      <c r="K571" s="10">
        <f ca="1">SUMPRODUCT($A571:$F571,Results!$B$16:$G$16)</f>
        <v>-8.97489410978622</v>
      </c>
      <c r="L571" s="10">
        <f ca="1">SUMPRODUCT($A571:$F571,Results!$B$17:$G$17)</f>
        <v>-15.530068829026737</v>
      </c>
      <c r="M571" s="10">
        <f ca="1">SUMPRODUCT($A571:$F571,Results!$B$18:$G$18)</f>
        <v>-55.157936233930961</v>
      </c>
      <c r="N571" s="10">
        <f ca="1">SUMPRODUCT($A571:$F571,Results!$B$19:$G$19)</f>
        <v>-10.24618462624456</v>
      </c>
      <c r="O571" s="10">
        <f ca="1">SUMPRODUCT($A571:$F571,Results!$B$20:$G$20)</f>
        <v>-25.439387406211189</v>
      </c>
      <c r="P571" s="10" cm="1">
        <f t="array" aca="1" ref="P571" ca="1">SUMPRODUCT(J571:O571,TRANSPOSE(BL$20:BL$25))+$AD$20-$BL$27</f>
        <v>-85.487465090576592</v>
      </c>
      <c r="Q571" s="10" cm="1">
        <f t="array" aca="1" ref="Q571" ca="1">SUMPRODUCT(J571:O571,TRANSPOSE(ES$20:ES$25))+$AD$20-$ES$27</f>
        <v>-90.157725076696579</v>
      </c>
      <c r="R571" s="10">
        <f ca="1">I571-Results!$E$5*H571</f>
        <v>-86.659768226836221</v>
      </c>
      <c r="S571" s="10" cm="1">
        <f t="array" aca="1" ref="S571" ca="1">SUMPRODUCT(J571:O571,TRANSPOSE(AR$28:AR$33))+$AD$20-$AC$26</f>
        <v>-76.345643352559307</v>
      </c>
      <c r="T571" s="10">
        <f ca="1">SUMPRODUCT(J571:O571,Results!K$9:P$9)</f>
        <v>-90.29517859594263</v>
      </c>
      <c r="U571" s="10">
        <f ca="1">SUMPRODUCT(J571:O571,Results!K$9:P$9)+$AD$20-$AC$31</f>
        <v>-90.224583284790299</v>
      </c>
      <c r="V571" s="10">
        <f t="shared" ca="1" si="63"/>
        <v>-0.82039776212873505</v>
      </c>
      <c r="W571" s="10">
        <f t="shared" ca="1" si="58"/>
        <v>3.8498622239912521</v>
      </c>
      <c r="X571" s="10">
        <f t="shared" ca="1" si="59"/>
        <v>0.35190537413089373</v>
      </c>
      <c r="Y571" s="10">
        <f t="shared" ca="1" si="60"/>
        <v>-9.9622195001460199</v>
      </c>
      <c r="Z571" s="10">
        <f t="shared" ca="1" si="61"/>
        <v>-59.615672601410779</v>
      </c>
      <c r="AA571" s="10">
        <f t="shared" ca="1" si="62"/>
        <v>3.916720432084972</v>
      </c>
    </row>
    <row r="572" spans="1:27">
      <c r="A572" s="6">
        <f ca="1">LN((RAND()^(-Results!$E$4))-1)</f>
        <v>4.5918053489263801</v>
      </c>
      <c r="B572" s="6">
        <f ca="1">LN((RAND()^(-Results!$E$4))-1)</f>
        <v>0.89027334367908117</v>
      </c>
      <c r="C572" s="6">
        <f ca="1">LN((RAND()^(-Results!$E$4))-1)</f>
        <v>2.8041033404933513</v>
      </c>
      <c r="D572" s="6">
        <f ca="1">LN((RAND()^(-Results!$E$4))-1)</f>
        <v>3.338285963565415</v>
      </c>
      <c r="E572" s="6">
        <f ca="1">LN((RAND()^(-Results!$E$4))-1)</f>
        <v>6.3641566908087173</v>
      </c>
      <c r="F572" s="6">
        <f ca="1">LN((RAND()^(-Results!$E$4))-1)</f>
        <v>7.9570227295866296</v>
      </c>
      <c r="G572" s="6">
        <f ca="1">LN((RAND()^(-Results!$E$4))-1)</f>
        <v>0.43083212328645848</v>
      </c>
      <c r="H572" s="6">
        <f t="shared" ca="1" si="57"/>
        <v>-2.0462004137290952</v>
      </c>
      <c r="I572" s="10">
        <f ca="1">SUMPRODUCT(J572:O572,Results!B$12:G$12)+Results!$E$5*H572</f>
        <v>-72.159877936026987</v>
      </c>
      <c r="J572" s="10">
        <f ca="1">SUMPRODUCT($A572:$F572,Results!$B$15:$G$15)</f>
        <v>26.164483429263711</v>
      </c>
      <c r="K572" s="10">
        <f ca="1">SUMPRODUCT($A572:$F572,Results!$B$16:$G$16)</f>
        <v>-14.532960586341293</v>
      </c>
      <c r="L572" s="10">
        <f ca="1">SUMPRODUCT($A572:$F572,Results!$B$17:$G$17)</f>
        <v>-3.1950966391260218</v>
      </c>
      <c r="M572" s="10">
        <f ca="1">SUMPRODUCT($A572:$F572,Results!$B$18:$G$18)</f>
        <v>-16.903530998183484</v>
      </c>
      <c r="N572" s="10">
        <f ca="1">SUMPRODUCT($A572:$F572,Results!$B$19:$G$19)</f>
        <v>-0.10914304696833854</v>
      </c>
      <c r="O572" s="10">
        <f ca="1">SUMPRODUCT($A572:$F572,Results!$B$20:$G$20)</f>
        <v>-35.064799707786179</v>
      </c>
      <c r="P572" s="10" cm="1">
        <f t="array" aca="1" ref="P572" ca="1">SUMPRODUCT(J572:O572,TRANSPOSE(BL$20:BL$25))+$AD$20-$BL$27</f>
        <v>-53.139901274208349</v>
      </c>
      <c r="Q572" s="10" cm="1">
        <f t="array" aca="1" ref="Q572" ca="1">SUMPRODUCT(J572:O572,TRANSPOSE(ES$20:ES$25))+$AD$20-$ES$27</f>
        <v>-56.96388247910285</v>
      </c>
      <c r="R572" s="10">
        <f ca="1">I572-Results!$E$5*H572</f>
        <v>-59.882675453652418</v>
      </c>
      <c r="S572" s="10" cm="1">
        <f t="array" aca="1" ref="S572" ca="1">SUMPRODUCT(J572:O572,TRANSPOSE(AR$28:AR$33))+$AD$20-$AC$26</f>
        <v>-44.503540635361794</v>
      </c>
      <c r="T572" s="10">
        <f ca="1">SUMPRODUCT(J572:O572,Results!K$9:P$9)</f>
        <v>-59.219850697217964</v>
      </c>
      <c r="U572" s="10">
        <f ca="1">SUMPRODUCT(J572:O572,Results!K$9:P$9)+$AD$20-$AC$31</f>
        <v>-59.149255386065633</v>
      </c>
      <c r="V572" s="10">
        <f t="shared" ca="1" si="63"/>
        <v>-19.019976661818639</v>
      </c>
      <c r="W572" s="10">
        <f t="shared" ca="1" si="58"/>
        <v>-15.195995456924138</v>
      </c>
      <c r="X572" s="10">
        <f t="shared" ca="1" si="59"/>
        <v>-12.27720248237457</v>
      </c>
      <c r="Y572" s="10">
        <f t="shared" ca="1" si="60"/>
        <v>-27.656337300665193</v>
      </c>
      <c r="Z572" s="10">
        <f t="shared" ca="1" si="61"/>
        <v>-45.467687684732439</v>
      </c>
      <c r="AA572" s="10">
        <f t="shared" ca="1" si="62"/>
        <v>-13.010622549961354</v>
      </c>
    </row>
    <row r="573" spans="1:27">
      <c r="A573" s="6">
        <f ca="1">LN((RAND()^(-Results!$E$4))-1)</f>
        <v>-0.41837308418400726</v>
      </c>
      <c r="B573" s="6">
        <f ca="1">LN((RAND()^(-Results!$E$4))-1)</f>
        <v>-0.18919790890936672</v>
      </c>
      <c r="C573" s="6">
        <f ca="1">LN((RAND()^(-Results!$E$4))-1)</f>
        <v>6.8147869884543049</v>
      </c>
      <c r="D573" s="6">
        <f ca="1">LN((RAND()^(-Results!$E$4))-1)</f>
        <v>0.98898112012638884</v>
      </c>
      <c r="E573" s="6">
        <f ca="1">LN((RAND()^(-Results!$E$4))-1)</f>
        <v>-9.9994099099793635E-2</v>
      </c>
      <c r="F573" s="6">
        <f ca="1">LN((RAND()^(-Results!$E$4))-1)</f>
        <v>-0.57604124953843083</v>
      </c>
      <c r="G573" s="6">
        <f ca="1">LN((RAND()^(-Results!$E$4))-1)</f>
        <v>-0.57492294949647327</v>
      </c>
      <c r="H573" s="6">
        <f t="shared" ca="1" si="57"/>
        <v>-3.0519554865120271</v>
      </c>
      <c r="I573" s="10">
        <f ca="1">SUMPRODUCT(J573:O573,Results!B$12:G$12)+Results!$E$5*H573</f>
        <v>-43.91476953257407</v>
      </c>
      <c r="J573" s="10">
        <f ca="1">SUMPRODUCT($A573:$F573,Results!$B$15:$G$15)</f>
        <v>13.257603117955405</v>
      </c>
      <c r="K573" s="10">
        <f ca="1">SUMPRODUCT($A573:$F573,Results!$B$16:$G$16)</f>
        <v>8.4790276124526684</v>
      </c>
      <c r="L573" s="10">
        <f ca="1">SUMPRODUCT($A573:$F573,Results!$B$17:$G$17)</f>
        <v>-7.7519706851191632</v>
      </c>
      <c r="M573" s="10">
        <f ca="1">SUMPRODUCT($A573:$F573,Results!$B$18:$G$18)</f>
        <v>-29.163923427049088</v>
      </c>
      <c r="N573" s="10">
        <f ca="1">SUMPRODUCT($A573:$F573,Results!$B$19:$G$19)</f>
        <v>-12.305307069788203</v>
      </c>
      <c r="O573" s="10">
        <f ca="1">SUMPRODUCT($A573:$F573,Results!$B$20:$G$20)</f>
        <v>-1.9956944105550698</v>
      </c>
      <c r="P573" s="10" cm="1">
        <f t="array" aca="1" ref="P573" ca="1">SUMPRODUCT(J573:O573,TRANSPOSE(BL$20:BL$25))+$AD$20-$BL$27</f>
        <v>-24.942399423799507</v>
      </c>
      <c r="Q573" s="10" cm="1">
        <f t="array" aca="1" ref="Q573" ca="1">SUMPRODUCT(J573:O573,TRANSPOSE(ES$20:ES$25))+$AD$20-$ES$27</f>
        <v>-27.319934057998388</v>
      </c>
      <c r="R573" s="10">
        <f ca="1">I573-Results!$E$5*H573</f>
        <v>-25.603036613501907</v>
      </c>
      <c r="S573" s="10" cm="1">
        <f t="array" aca="1" ref="S573" ca="1">SUMPRODUCT(J573:O573,TRANSPOSE(AR$28:AR$33))+$AD$20-$AC$26</f>
        <v>-26.743445920829679</v>
      </c>
      <c r="T573" s="10">
        <f ca="1">SUMPRODUCT(J573:O573,Results!K$9:P$9)</f>
        <v>-28.104256056306767</v>
      </c>
      <c r="U573" s="10">
        <f ca="1">SUMPRODUCT(J573:O573,Results!K$9:P$9)+$AD$20-$AC$31</f>
        <v>-28.033660745154432</v>
      </c>
      <c r="V573" s="10">
        <f t="shared" ca="1" si="63"/>
        <v>-18.972370108774562</v>
      </c>
      <c r="W573" s="10">
        <f t="shared" ca="1" si="58"/>
        <v>-16.594835474575682</v>
      </c>
      <c r="X573" s="10">
        <f t="shared" ca="1" si="59"/>
        <v>-18.311732919072163</v>
      </c>
      <c r="Y573" s="10">
        <f t="shared" ca="1" si="60"/>
        <v>-17.171323611744391</v>
      </c>
      <c r="Z573" s="10">
        <f t="shared" ca="1" si="61"/>
        <v>-17.222579281279526</v>
      </c>
      <c r="AA573" s="10">
        <f t="shared" ca="1" si="62"/>
        <v>-15.881108787419638</v>
      </c>
    </row>
    <row r="574" spans="1:27">
      <c r="A574" s="6">
        <f ca="1">LN((RAND()^(-Results!$E$4))-1)</f>
        <v>5.1695904218478264</v>
      </c>
      <c r="B574" s="6">
        <f ca="1">LN((RAND()^(-Results!$E$4))-1)</f>
        <v>-0.6286083103476745</v>
      </c>
      <c r="C574" s="6">
        <f ca="1">LN((RAND()^(-Results!$E$4))-1)</f>
        <v>0.20229060336783131</v>
      </c>
      <c r="D574" s="6">
        <f ca="1">LN((RAND()^(-Results!$E$4))-1)</f>
        <v>1.4755096271665906</v>
      </c>
      <c r="E574" s="6">
        <f ca="1">LN((RAND()^(-Results!$E$4))-1)</f>
        <v>2.0212135932431985</v>
      </c>
      <c r="F574" s="6">
        <f ca="1">LN((RAND()^(-Results!$E$4))-1)</f>
        <v>10.692743314785211</v>
      </c>
      <c r="G574" s="6">
        <f ca="1">LN((RAND()^(-Results!$E$4))-1)</f>
        <v>-0.78846145190629235</v>
      </c>
      <c r="H574" s="6">
        <f t="shared" ca="1" si="57"/>
        <v>-3.2654939889218459</v>
      </c>
      <c r="I574" s="10">
        <f ca="1">SUMPRODUCT(J574:O574,Results!B$12:G$12)+Results!$E$5*H574</f>
        <v>-97.341713828896587</v>
      </c>
      <c r="J574" s="10">
        <f ca="1">SUMPRODUCT($A574:$F574,Results!$B$15:$G$15)</f>
        <v>30.908424936962309</v>
      </c>
      <c r="K574" s="10">
        <f ca="1">SUMPRODUCT($A574:$F574,Results!$B$16:$G$16)</f>
        <v>-21.565326838082555</v>
      </c>
      <c r="L574" s="10">
        <f ca="1">SUMPRODUCT($A574:$F574,Results!$B$17:$G$17)</f>
        <v>-3.8755047749971165</v>
      </c>
      <c r="M574" s="10">
        <f ca="1">SUMPRODUCT($A574:$F574,Results!$B$18:$G$18)</f>
        <v>-12.550469839314577</v>
      </c>
      <c r="N574" s="10">
        <f ca="1">SUMPRODUCT($A574:$F574,Results!$B$19:$G$19)</f>
        <v>7.2276695105569937</v>
      </c>
      <c r="O574" s="10">
        <f ca="1">SUMPRODUCT($A574:$F574,Results!$B$20:$G$20)</f>
        <v>-31.243291589340249</v>
      </c>
      <c r="P574" s="10" cm="1">
        <f t="array" aca="1" ref="P574" ca="1">SUMPRODUCT(J574:O574,TRANSPOSE(BL$20:BL$25))+$AD$20-$BL$27</f>
        <v>-71.862511507703857</v>
      </c>
      <c r="Q574" s="10" cm="1">
        <f t="array" aca="1" ref="Q574" ca="1">SUMPRODUCT(J574:O574,TRANSPOSE(ES$20:ES$25))+$AD$20-$ES$27</f>
        <v>-78.314066893908958</v>
      </c>
      <c r="R574" s="10">
        <f ca="1">I574-Results!$E$5*H574</f>
        <v>-77.748749895365506</v>
      </c>
      <c r="S574" s="10" cm="1">
        <f t="array" aca="1" ref="S574" ca="1">SUMPRODUCT(J574:O574,TRANSPOSE(AR$28:AR$33))+$AD$20-$AC$26</f>
        <v>-51.101157659813772</v>
      </c>
      <c r="T574" s="10">
        <f ca="1">SUMPRODUCT(J574:O574,Results!K$9:P$9)</f>
        <v>-76.828272673579178</v>
      </c>
      <c r="U574" s="10">
        <f ca="1">SUMPRODUCT(J574:O574,Results!K$9:P$9)+$AD$20-$AC$31</f>
        <v>-76.757677362426847</v>
      </c>
      <c r="V574" s="10">
        <f t="shared" ca="1" si="63"/>
        <v>-25.47920232119273</v>
      </c>
      <c r="W574" s="10">
        <f t="shared" ca="1" si="58"/>
        <v>-19.027646934987629</v>
      </c>
      <c r="X574" s="10">
        <f t="shared" ca="1" si="59"/>
        <v>-19.592963933531081</v>
      </c>
      <c r="Y574" s="10">
        <f t="shared" ca="1" si="60"/>
        <v>-46.240556169082815</v>
      </c>
      <c r="Z574" s="10">
        <f t="shared" ca="1" si="61"/>
        <v>-70.649523577602039</v>
      </c>
      <c r="AA574" s="10">
        <f t="shared" ca="1" si="62"/>
        <v>-20.58403646646974</v>
      </c>
    </row>
    <row r="575" spans="1:27">
      <c r="A575" s="6">
        <f ca="1">LN((RAND()^(-Results!$E$4))-1)</f>
        <v>1.7584969328861875</v>
      </c>
      <c r="B575" s="6">
        <f ca="1">LN((RAND()^(-Results!$E$4))-1)</f>
        <v>2.3998208808900157</v>
      </c>
      <c r="C575" s="6">
        <f ca="1">LN((RAND()^(-Results!$E$4))-1)</f>
        <v>0.90098168645015275</v>
      </c>
      <c r="D575" s="6">
        <f ca="1">LN((RAND()^(-Results!$E$4))-1)</f>
        <v>1.5703439122278706</v>
      </c>
      <c r="E575" s="6">
        <f ca="1">LN((RAND()^(-Results!$E$4))-1)</f>
        <v>-0.48463237257235847</v>
      </c>
      <c r="F575" s="6">
        <f ca="1">LN((RAND()^(-Results!$E$4))-1)</f>
        <v>0.87410874015597495</v>
      </c>
      <c r="G575" s="6">
        <f ca="1">LN((RAND()^(-Results!$E$4))-1)</f>
        <v>8.3836052870673647</v>
      </c>
      <c r="H575" s="6">
        <f t="shared" ca="1" si="57"/>
        <v>5.9065727500518115</v>
      </c>
      <c r="I575" s="10">
        <f ca="1">SUMPRODUCT(J575:O575,Results!B$12:G$12)+Results!$E$5*H575</f>
        <v>24.767919291192335</v>
      </c>
      <c r="J575" s="10">
        <f ca="1">SUMPRODUCT($A575:$F575,Results!$B$15:$G$15)</f>
        <v>1.0781103544502231</v>
      </c>
      <c r="K575" s="10">
        <f ca="1">SUMPRODUCT($A575:$F575,Results!$B$16:$G$16)</f>
        <v>-6.8742037405217289</v>
      </c>
      <c r="L575" s="10">
        <f ca="1">SUMPRODUCT($A575:$F575,Results!$B$17:$G$17)</f>
        <v>-1.2768348672450553</v>
      </c>
      <c r="M575" s="10">
        <f ca="1">SUMPRODUCT($A575:$F575,Results!$B$18:$G$18)</f>
        <v>-10.749979095888207</v>
      </c>
      <c r="N575" s="10">
        <f ca="1">SUMPRODUCT($A575:$F575,Results!$B$19:$G$19)</f>
        <v>-4.3000664814987077</v>
      </c>
      <c r="O575" s="10">
        <f ca="1">SUMPRODUCT($A575:$F575,Results!$B$20:$G$20)</f>
        <v>-11.849495473615317</v>
      </c>
      <c r="P575" s="10" cm="1">
        <f t="array" aca="1" ref="P575" ca="1">SUMPRODUCT(J575:O575,TRANSPOSE(BL$20:BL$25))+$AD$20-$BL$27</f>
        <v>-13.35485495066677</v>
      </c>
      <c r="Q575" s="10" cm="1">
        <f t="array" aca="1" ref="Q575" ca="1">SUMPRODUCT(J575:O575,TRANSPOSE(ES$20:ES$25))+$AD$20-$ES$27</f>
        <v>-12.347853199568789</v>
      </c>
      <c r="R575" s="10">
        <f ca="1">I575-Results!$E$5*H575</f>
        <v>-10.671517209118534</v>
      </c>
      <c r="S575" s="10" cm="1">
        <f t="array" aca="1" ref="S575" ca="1">SUMPRODUCT(J575:O575,TRANSPOSE(AR$28:AR$33))+$AD$20-$AC$26</f>
        <v>-13.257154607594956</v>
      </c>
      <c r="T575" s="10">
        <f ca="1">SUMPRODUCT(J575:O575,Results!K$9:P$9)</f>
        <v>-10.438316355498564</v>
      </c>
      <c r="U575" s="10">
        <f ca="1">SUMPRODUCT(J575:O575,Results!K$9:P$9)+$AD$20-$AC$31</f>
        <v>-10.367721044346222</v>
      </c>
      <c r="V575" s="10">
        <f t="shared" ca="1" si="63"/>
        <v>38.122774241859105</v>
      </c>
      <c r="W575" s="10">
        <f t="shared" ca="1" si="58"/>
        <v>37.115772490761124</v>
      </c>
      <c r="X575" s="10">
        <f t="shared" ca="1" si="59"/>
        <v>35.439436500310869</v>
      </c>
      <c r="Y575" s="10">
        <f t="shared" ca="1" si="60"/>
        <v>38.025073898787291</v>
      </c>
      <c r="Z575" s="10">
        <f t="shared" ca="1" si="61"/>
        <v>51.460109542486876</v>
      </c>
      <c r="AA575" s="10">
        <f t="shared" ca="1" si="62"/>
        <v>35.135640335538554</v>
      </c>
    </row>
    <row r="576" spans="1:27">
      <c r="A576" s="6">
        <f ca="1">LN((RAND()^(-Results!$E$4))-1)</f>
        <v>5.2851557054134997</v>
      </c>
      <c r="B576" s="6">
        <f ca="1">LN((RAND()^(-Results!$E$4))-1)</f>
        <v>1.0626452436301803</v>
      </c>
      <c r="C576" s="6">
        <f ca="1">LN((RAND()^(-Results!$E$4))-1)</f>
        <v>11.75515522994414</v>
      </c>
      <c r="D576" s="6">
        <f ca="1">LN((RAND()^(-Results!$E$4))-1)</f>
        <v>7.1264180870624267</v>
      </c>
      <c r="E576" s="6">
        <f ca="1">LN((RAND()^(-Results!$E$4))-1)</f>
        <v>4.3405475468373931</v>
      </c>
      <c r="F576" s="6">
        <f ca="1">LN((RAND()^(-Results!$E$4))-1)</f>
        <v>0.54429064439895825</v>
      </c>
      <c r="G576" s="6">
        <f ca="1">LN((RAND()^(-Results!$E$4))-1)</f>
        <v>-1.223762707424795</v>
      </c>
      <c r="H576" s="6">
        <f t="shared" ca="1" si="57"/>
        <v>-3.7007952444403487</v>
      </c>
      <c r="I576" s="10">
        <f ca="1">SUMPRODUCT(J576:O576,Results!B$12:G$12)+Results!$E$5*H576</f>
        <v>-70.853596548949469</v>
      </c>
      <c r="J576" s="10">
        <f ca="1">SUMPRODUCT($A576:$F576,Results!$B$15:$G$15)</f>
        <v>22.270330385226</v>
      </c>
      <c r="K576" s="10">
        <f ca="1">SUMPRODUCT($A576:$F576,Results!$B$16:$G$16)</f>
        <v>2.1997185655758296</v>
      </c>
      <c r="L576" s="10">
        <f ca="1">SUMPRODUCT($A576:$F576,Results!$B$17:$G$17)</f>
        <v>-5.2250341271975795</v>
      </c>
      <c r="M576" s="10">
        <f ca="1">SUMPRODUCT($A576:$F576,Results!$B$18:$G$18)</f>
        <v>-47.83000460474431</v>
      </c>
      <c r="N576" s="10">
        <f ca="1">SUMPRODUCT($A576:$F576,Results!$B$19:$G$19)</f>
        <v>-24.51679695837019</v>
      </c>
      <c r="O576" s="10">
        <f ca="1">SUMPRODUCT($A576:$F576,Results!$B$20:$G$20)</f>
        <v>-25.479660435672638</v>
      </c>
      <c r="P576" s="10" cm="1">
        <f t="array" aca="1" ref="P576" ca="1">SUMPRODUCT(J576:O576,TRANSPOSE(BL$20:BL$25))+$AD$20-$BL$27</f>
        <v>-39.147821378466141</v>
      </c>
      <c r="Q576" s="10" cm="1">
        <f t="array" aca="1" ref="Q576" ca="1">SUMPRODUCT(J576:O576,TRANSPOSE(ES$20:ES$25))+$AD$20-$ES$27</f>
        <v>-44.583116278774511</v>
      </c>
      <c r="R576" s="10">
        <f ca="1">I576-Results!$E$5*H576</f>
        <v>-48.648825082307376</v>
      </c>
      <c r="S576" s="10" cm="1">
        <f t="array" aca="1" ref="S576" ca="1">SUMPRODUCT(J576:O576,TRANSPOSE(AR$28:AR$33))+$AD$20-$AC$26</f>
        <v>-44.379239852016831</v>
      </c>
      <c r="T576" s="10">
        <f ca="1">SUMPRODUCT(J576:O576,Results!K$9:P$9)</f>
        <v>-50.012449843275618</v>
      </c>
      <c r="U576" s="10">
        <f ca="1">SUMPRODUCT(J576:O576,Results!K$9:P$9)+$AD$20-$AC$31</f>
        <v>-49.941854532123287</v>
      </c>
      <c r="V576" s="10">
        <f t="shared" ca="1" si="63"/>
        <v>-31.705775170483328</v>
      </c>
      <c r="W576" s="10">
        <f t="shared" ca="1" si="58"/>
        <v>-26.270480270174957</v>
      </c>
      <c r="X576" s="10">
        <f t="shared" ca="1" si="59"/>
        <v>-22.204771466642093</v>
      </c>
      <c r="Y576" s="10">
        <f t="shared" ca="1" si="60"/>
        <v>-26.474356696932638</v>
      </c>
      <c r="Z576" s="10">
        <f t="shared" ca="1" si="61"/>
        <v>-44.161406297654921</v>
      </c>
      <c r="AA576" s="10">
        <f t="shared" ca="1" si="62"/>
        <v>-20.911742016826182</v>
      </c>
    </row>
    <row r="577" spans="1:27">
      <c r="A577" s="6">
        <f ca="1">LN((RAND()^(-Results!$E$4))-1)</f>
        <v>5.2000244499896153</v>
      </c>
      <c r="B577" s="6">
        <f ca="1">LN((RAND()^(-Results!$E$4))-1)</f>
        <v>-0.25322587212159547</v>
      </c>
      <c r="C577" s="6">
        <f ca="1">LN((RAND()^(-Results!$E$4))-1)</f>
        <v>-0.58345620394118547</v>
      </c>
      <c r="D577" s="6">
        <f ca="1">LN((RAND()^(-Results!$E$4))-1)</f>
        <v>3.8911053180578103</v>
      </c>
      <c r="E577" s="6">
        <f ca="1">LN((RAND()^(-Results!$E$4))-1)</f>
        <v>4.0676062115445273</v>
      </c>
      <c r="F577" s="6">
        <f ca="1">LN((RAND()^(-Results!$E$4))-1)</f>
        <v>6.5395948546088585</v>
      </c>
      <c r="G577" s="6">
        <f ca="1">LN((RAND()^(-Results!$E$4))-1)</f>
        <v>-7.7912573572002333E-2</v>
      </c>
      <c r="H577" s="6">
        <f t="shared" ca="1" si="57"/>
        <v>-2.554945110587556</v>
      </c>
      <c r="I577" s="10">
        <f ca="1">SUMPRODUCT(J577:O577,Results!B$12:G$12)+Results!$E$5*H577</f>
        <v>-51.8881787410306</v>
      </c>
      <c r="J577" s="10">
        <f ca="1">SUMPRODUCT($A577:$F577,Results!$B$15:$G$15)</f>
        <v>16.785128051453249</v>
      </c>
      <c r="K577" s="10">
        <f ca="1">SUMPRODUCT($A577:$F577,Results!$B$16:$G$16)</f>
        <v>-15.636666200065051</v>
      </c>
      <c r="L577" s="10">
        <f ca="1">SUMPRODUCT($A577:$F577,Results!$B$17:$G$17)</f>
        <v>3.1833057358138346</v>
      </c>
      <c r="M577" s="10">
        <f ca="1">SUMPRODUCT($A577:$F577,Results!$B$18:$G$18)</f>
        <v>-0.17124516491803377</v>
      </c>
      <c r="N577" s="10">
        <f ca="1">SUMPRODUCT($A577:$F577,Results!$B$19:$G$19)</f>
        <v>2.5293544653690558</v>
      </c>
      <c r="O577" s="10">
        <f ca="1">SUMPRODUCT($A577:$F577,Results!$B$20:$G$20)</f>
        <v>-27.653065819122364</v>
      </c>
      <c r="P577" s="10" cm="1">
        <f t="array" aca="1" ref="P577" ca="1">SUMPRODUCT(J577:O577,TRANSPOSE(BL$20:BL$25))+$AD$20-$BL$27</f>
        <v>-29.859316192074751</v>
      </c>
      <c r="Q577" s="10" cm="1">
        <f t="array" aca="1" ref="Q577" ca="1">SUMPRODUCT(J577:O577,TRANSPOSE(ES$20:ES$25))+$AD$20-$ES$27</f>
        <v>-33.329816473006787</v>
      </c>
      <c r="R577" s="10">
        <f ca="1">I577-Results!$E$5*H577</f>
        <v>-36.558508077505266</v>
      </c>
      <c r="S577" s="10" cm="1">
        <f t="array" aca="1" ref="S577" ca="1">SUMPRODUCT(J577:O577,TRANSPOSE(AR$28:AR$33))+$AD$20-$AC$26</f>
        <v>-20.483251026452997</v>
      </c>
      <c r="T577" s="10">
        <f ca="1">SUMPRODUCT(J577:O577,Results!K$9:P$9)</f>
        <v>-34.192775990445298</v>
      </c>
      <c r="U577" s="10">
        <f ca="1">SUMPRODUCT(J577:O577,Results!K$9:P$9)+$AD$20-$AC$31</f>
        <v>-34.122180679292967</v>
      </c>
      <c r="V577" s="10">
        <f t="shared" ca="1" si="63"/>
        <v>-22.02886254895585</v>
      </c>
      <c r="W577" s="10">
        <f t="shared" ca="1" si="58"/>
        <v>-18.558362268023814</v>
      </c>
      <c r="X577" s="10">
        <f t="shared" ca="1" si="59"/>
        <v>-15.329670663525334</v>
      </c>
      <c r="Y577" s="10">
        <f t="shared" ca="1" si="60"/>
        <v>-31.404927714577603</v>
      </c>
      <c r="Z577" s="10">
        <f t="shared" ca="1" si="61"/>
        <v>-25.195988489736056</v>
      </c>
      <c r="AA577" s="10">
        <f t="shared" ca="1" si="62"/>
        <v>-17.765998061737633</v>
      </c>
    </row>
    <row r="578" spans="1:27">
      <c r="A578" s="6">
        <f ca="1">LN((RAND()^(-Results!$E$4))-1)</f>
        <v>-0.7421859371514512</v>
      </c>
      <c r="B578" s="6">
        <f ca="1">LN((RAND()^(-Results!$E$4))-1)</f>
        <v>-0.99388803762930145</v>
      </c>
      <c r="C578" s="6">
        <f ca="1">LN((RAND()^(-Results!$E$4))-1)</f>
        <v>0.57528762320382087</v>
      </c>
      <c r="D578" s="6">
        <f ca="1">LN((RAND()^(-Results!$E$4))-1)</f>
        <v>4.539874124812993</v>
      </c>
      <c r="E578" s="6">
        <f ca="1">LN((RAND()^(-Results!$E$4))-1)</f>
        <v>1.1584357152235969</v>
      </c>
      <c r="F578" s="6">
        <f ca="1">LN((RAND()^(-Results!$E$4))-1)</f>
        <v>1.768221973905691</v>
      </c>
      <c r="G578" s="6">
        <f ca="1">LN((RAND()^(-Results!$E$4))-1)</f>
        <v>1.1268030178558575</v>
      </c>
      <c r="H578" s="6">
        <f t="shared" ref="H578:H641" ca="1" si="64">G578-$AL$10</f>
        <v>-1.3502295191596962</v>
      </c>
      <c r="I578" s="10">
        <f ca="1">SUMPRODUCT(J578:O578,Results!B$12:G$12)+Results!$E$5*H578</f>
        <v>-1.849632142833693</v>
      </c>
      <c r="J578" s="10">
        <f ca="1">SUMPRODUCT($A578:$F578,Results!$B$15:$G$15)</f>
        <v>13.812707352796679</v>
      </c>
      <c r="K578" s="10">
        <f ca="1">SUMPRODUCT($A578:$F578,Results!$B$16:$G$16)</f>
        <v>5.5925705734992341</v>
      </c>
      <c r="L578" s="10">
        <f ca="1">SUMPRODUCT($A578:$F578,Results!$B$17:$G$17)</f>
        <v>0.34447687711807795</v>
      </c>
      <c r="M578" s="10">
        <f ca="1">SUMPRODUCT($A578:$F578,Results!$B$18:$G$18)</f>
        <v>-1.1064421837086456</v>
      </c>
      <c r="N578" s="10">
        <f ca="1">SUMPRODUCT($A578:$F578,Results!$B$19:$G$19)</f>
        <v>-9.983363168263006</v>
      </c>
      <c r="O578" s="10">
        <f ca="1">SUMPRODUCT($A578:$F578,Results!$B$20:$G$20)</f>
        <v>-14.512640012533033</v>
      </c>
      <c r="P578" s="10" cm="1">
        <f t="array" aca="1" ref="P578" ca="1">SUMPRODUCT(J578:O578,TRANSPOSE(BL$20:BL$25))+$AD$20-$BL$27</f>
        <v>5.6098639648843793</v>
      </c>
      <c r="Q578" s="10" cm="1">
        <f t="array" aca="1" ref="Q578" ca="1">SUMPRODUCT(J578:O578,TRANSPOSE(ES$20:ES$25))+$AD$20-$ES$27</f>
        <v>6.8027251305410168</v>
      </c>
      <c r="R578" s="10">
        <f ca="1">I578-Results!$E$5*H578</f>
        <v>6.2517449721244844</v>
      </c>
      <c r="S578" s="10" cm="1">
        <f t="array" aca="1" ref="S578" ca="1">SUMPRODUCT(J578:O578,TRANSPOSE(AR$28:AR$33))+$AD$20-$AC$26</f>
        <v>-4.7104278881651354</v>
      </c>
      <c r="T578" s="10">
        <f ca="1">SUMPRODUCT(J578:O578,Results!K$9:P$9)</f>
        <v>7.4667382733762988</v>
      </c>
      <c r="U578" s="10">
        <f ca="1">SUMPRODUCT(J578:O578,Results!K$9:P$9)+$AD$20-$AC$31</f>
        <v>7.5373335845286356</v>
      </c>
      <c r="V578" s="10">
        <f t="shared" ca="1" si="63"/>
        <v>-7.4594961077180724</v>
      </c>
      <c r="W578" s="10">
        <f t="shared" ca="1" si="58"/>
        <v>-8.6523572733747098</v>
      </c>
      <c r="X578" s="10">
        <f t="shared" ca="1" si="59"/>
        <v>-8.1013771149581775</v>
      </c>
      <c r="Y578" s="10">
        <f t="shared" ca="1" si="60"/>
        <v>2.8607957453314423</v>
      </c>
      <c r="Z578" s="10">
        <f t="shared" ca="1" si="61"/>
        <v>24.84255810846085</v>
      </c>
      <c r="AA578" s="10">
        <f t="shared" ca="1" si="62"/>
        <v>-9.3869657273623286</v>
      </c>
    </row>
    <row r="579" spans="1:27">
      <c r="A579" s="6">
        <f ca="1">LN((RAND()^(-Results!$E$4))-1)</f>
        <v>-0.43606423078794354</v>
      </c>
      <c r="B579" s="6">
        <f ca="1">LN((RAND()^(-Results!$E$4))-1)</f>
        <v>4.6506469973718243</v>
      </c>
      <c r="C579" s="6">
        <f ca="1">LN((RAND()^(-Results!$E$4))-1)</f>
        <v>-1.0711547210541794</v>
      </c>
      <c r="D579" s="6">
        <f ca="1">LN((RAND()^(-Results!$E$4))-1)</f>
        <v>-4.6795851476796884</v>
      </c>
      <c r="E579" s="6">
        <f ca="1">LN((RAND()^(-Results!$E$4))-1)</f>
        <v>0.58951055027111321</v>
      </c>
      <c r="F579" s="6">
        <f ca="1">LN((RAND()^(-Results!$E$4))-1)</f>
        <v>5.1990760030173799</v>
      </c>
      <c r="G579" s="6">
        <f ca="1">LN((RAND()^(-Results!$E$4))-1)</f>
        <v>8.917365651935933</v>
      </c>
      <c r="H579" s="6">
        <f t="shared" ca="1" si="64"/>
        <v>6.4403331149203797</v>
      </c>
      <c r="I579" s="10">
        <f ca="1">SUMPRODUCT(J579:O579,Results!B$12:G$12)+Results!$E$5*H579</f>
        <v>-3.8759872394972845</v>
      </c>
      <c r="J579" s="10">
        <f ca="1">SUMPRODUCT($A579:$F579,Results!$B$15:$G$15)</f>
        <v>4.8799856031026536</v>
      </c>
      <c r="K579" s="10">
        <f ca="1">SUMPRODUCT($A579:$F579,Results!$B$16:$G$16)</f>
        <v>-16.483902321930223</v>
      </c>
      <c r="L579" s="10">
        <f ca="1">SUMPRODUCT($A579:$F579,Results!$B$17:$G$17)</f>
        <v>-9.7011560971773463</v>
      </c>
      <c r="M579" s="10">
        <f ca="1">SUMPRODUCT($A579:$F579,Results!$B$18:$G$18)</f>
        <v>-13.168912936758197</v>
      </c>
      <c r="N579" s="10">
        <f ca="1">SUMPRODUCT($A579:$F579,Results!$B$19:$G$19)</f>
        <v>11.454152888450261</v>
      </c>
      <c r="O579" s="10">
        <f ca="1">SUMPRODUCT($A579:$F579,Results!$B$20:$G$20)</f>
        <v>-14.364484518543954</v>
      </c>
      <c r="P579" s="10" cm="1">
        <f t="array" aca="1" ref="P579" ca="1">SUMPRODUCT(J579:O579,TRANSPOSE(BL$20:BL$25))+$AD$20-$BL$27</f>
        <v>-50.855402781196453</v>
      </c>
      <c r="Q579" s="10" cm="1">
        <f t="array" aca="1" ref="Q579" ca="1">SUMPRODUCT(J579:O579,TRANSPOSE(ES$20:ES$25))+$AD$20-$ES$27</f>
        <v>-48.471265186983572</v>
      </c>
      <c r="R579" s="10">
        <f ca="1">I579-Results!$E$5*H579</f>
        <v>-42.517985929019567</v>
      </c>
      <c r="S579" s="10" cm="1">
        <f t="array" aca="1" ref="S579" ca="1">SUMPRODUCT(J579:O579,TRANSPOSE(AR$28:AR$33))+$AD$20-$AC$26</f>
        <v>-38.868322775740175</v>
      </c>
      <c r="T579" s="10">
        <f ca="1">SUMPRODUCT(J579:O579,Results!K$9:P$9)</f>
        <v>-44.276128164116052</v>
      </c>
      <c r="U579" s="10">
        <f ca="1">SUMPRODUCT(J579:O579,Results!K$9:P$9)+$AD$20-$AC$31</f>
        <v>-44.205532852963714</v>
      </c>
      <c r="V579" s="10">
        <f t="shared" ca="1" si="63"/>
        <v>46.979415541699169</v>
      </c>
      <c r="W579" s="10">
        <f t="shared" ref="W579:W642" ca="1" si="65">I579-Q579</f>
        <v>44.595277947486288</v>
      </c>
      <c r="X579" s="10">
        <f t="shared" ref="X579:X642" ca="1" si="66">I579-R579</f>
        <v>38.641998689522282</v>
      </c>
      <c r="Y579" s="10">
        <f t="shared" ref="Y579:Y642" ca="1" si="67">I579-S579</f>
        <v>34.992335536242891</v>
      </c>
      <c r="Z579" s="10">
        <f t="shared" ref="Z579:Z642" ca="1" si="68">I579-$AD$20</f>
        <v>22.81620301179726</v>
      </c>
      <c r="AA579" s="10">
        <f t="shared" ref="AA579:AA642" ca="1" si="69">I579-U579</f>
        <v>40.329545613466429</v>
      </c>
    </row>
    <row r="580" spans="1:27">
      <c r="A580" s="6">
        <f ca="1">LN((RAND()^(-Results!$E$4))-1)</f>
        <v>1.3208181259087157</v>
      </c>
      <c r="B580" s="6">
        <f ca="1">LN((RAND()^(-Results!$E$4))-1)</f>
        <v>10.069257342994652</v>
      </c>
      <c r="C580" s="6">
        <f ca="1">LN((RAND()^(-Results!$E$4))-1)</f>
        <v>6.8308506446991304</v>
      </c>
      <c r="D580" s="6">
        <f ca="1">LN((RAND()^(-Results!$E$4))-1)</f>
        <v>-1.8781634859219574</v>
      </c>
      <c r="E580" s="6">
        <f ca="1">LN((RAND()^(-Results!$E$4))-1)</f>
        <v>-0.35934816653398555</v>
      </c>
      <c r="F580" s="6">
        <f ca="1">LN((RAND()^(-Results!$E$4))-1)</f>
        <v>2.4884814504777881</v>
      </c>
      <c r="G580" s="6">
        <f ca="1">LN((RAND()^(-Results!$E$4))-1)</f>
        <v>-0.89325866350461391</v>
      </c>
      <c r="H580" s="6">
        <f t="shared" ca="1" si="64"/>
        <v>-3.3702912005201675</v>
      </c>
      <c r="I580" s="10">
        <f ca="1">SUMPRODUCT(J580:O580,Results!B$12:G$12)+Results!$E$5*H580</f>
        <v>-81.914632312715796</v>
      </c>
      <c r="J580" s="10">
        <f ca="1">SUMPRODUCT($A580:$F580,Results!$B$15:$G$15)</f>
        <v>5.2072727790495339</v>
      </c>
      <c r="K580" s="10">
        <f ca="1">SUMPRODUCT($A580:$F580,Results!$B$16:$G$16)</f>
        <v>-16.999310617088756</v>
      </c>
      <c r="L580" s="10">
        <f ca="1">SUMPRODUCT($A580:$F580,Results!$B$17:$G$17)</f>
        <v>-17.732833564362132</v>
      </c>
      <c r="M580" s="10">
        <f ca="1">SUMPRODUCT($A580:$F580,Results!$B$18:$G$18)</f>
        <v>-56.49037189741059</v>
      </c>
      <c r="N580" s="10">
        <f ca="1">SUMPRODUCT($A580:$F580,Results!$B$19:$G$19)</f>
        <v>-8.5625536692562321</v>
      </c>
      <c r="O580" s="10">
        <f ca="1">SUMPRODUCT($A580:$F580,Results!$B$20:$G$20)</f>
        <v>-28.353394568029</v>
      </c>
      <c r="P580" s="10" cm="1">
        <f t="array" aca="1" ref="P580" ca="1">SUMPRODUCT(J580:O580,TRANSPOSE(BL$20:BL$25))+$AD$20-$BL$27</f>
        <v>-73.524526029086815</v>
      </c>
      <c r="Q580" s="10" cm="1">
        <f t="array" aca="1" ref="Q580" ca="1">SUMPRODUCT(J580:O580,TRANSPOSE(ES$20:ES$25))+$AD$20-$ES$27</f>
        <v>-69.560939817862248</v>
      </c>
      <c r="R580" s="10">
        <f ca="1">I580-Results!$E$5*H580</f>
        <v>-61.692885109594791</v>
      </c>
      <c r="S580" s="10" cm="1">
        <f t="array" aca="1" ref="S580" ca="1">SUMPRODUCT(J580:O580,TRANSPOSE(AR$28:AR$33))+$AD$20-$AC$26</f>
        <v>-72.648822225261597</v>
      </c>
      <c r="T580" s="10">
        <f ca="1">SUMPRODUCT(J580:O580,Results!K$9:P$9)</f>
        <v>-65.72364847649952</v>
      </c>
      <c r="U580" s="10">
        <f ca="1">SUMPRODUCT(J580:O580,Results!K$9:P$9)+$AD$20-$AC$31</f>
        <v>-65.653053165347188</v>
      </c>
      <c r="V580" s="10">
        <f t="shared" ca="1" si="63"/>
        <v>-8.390106283628981</v>
      </c>
      <c r="W580" s="10">
        <f t="shared" ca="1" si="65"/>
        <v>-12.353692494853547</v>
      </c>
      <c r="X580" s="10">
        <f t="shared" ca="1" si="66"/>
        <v>-20.221747203121005</v>
      </c>
      <c r="Y580" s="10">
        <f t="shared" ca="1" si="67"/>
        <v>-9.2658100874541987</v>
      </c>
      <c r="Z580" s="10">
        <f t="shared" ca="1" si="68"/>
        <v>-55.222442061421248</v>
      </c>
      <c r="AA580" s="10">
        <f t="shared" ca="1" si="69"/>
        <v>-16.261579147368607</v>
      </c>
    </row>
    <row r="581" spans="1:27">
      <c r="A581" s="6">
        <f ca="1">LN((RAND()^(-Results!$E$4))-1)</f>
        <v>3.3547856379343139</v>
      </c>
      <c r="B581" s="6">
        <f ca="1">LN((RAND()^(-Results!$E$4))-1)</f>
        <v>-1.5018158631041032</v>
      </c>
      <c r="C581" s="6">
        <f ca="1">LN((RAND()^(-Results!$E$4))-1)</f>
        <v>2.8770441975845631</v>
      </c>
      <c r="D581" s="6">
        <f ca="1">LN((RAND()^(-Results!$E$4))-1)</f>
        <v>0.95966800743667269</v>
      </c>
      <c r="E581" s="6">
        <f ca="1">LN((RAND()^(-Results!$E$4))-1)</f>
        <v>0.1183398451340598</v>
      </c>
      <c r="F581" s="6">
        <f ca="1">LN((RAND()^(-Results!$E$4))-1)</f>
        <v>-0.63372251137686386</v>
      </c>
      <c r="G581" s="6">
        <f ca="1">LN((RAND()^(-Results!$E$4))-1)</f>
        <v>1.2307775889325481</v>
      </c>
      <c r="H581" s="6">
        <f t="shared" ca="1" si="64"/>
        <v>-1.2462549480830056</v>
      </c>
      <c r="I581" s="10">
        <f ca="1">SUMPRODUCT(J581:O581,Results!B$12:G$12)+Results!$E$5*H581</f>
        <v>-25.173049860637235</v>
      </c>
      <c r="J581" s="10">
        <f ca="1">SUMPRODUCT($A581:$F581,Results!$B$15:$G$15)</f>
        <v>1.7515461875499208</v>
      </c>
      <c r="K581" s="10">
        <f ca="1">SUMPRODUCT($A581:$F581,Results!$B$16:$G$16)</f>
        <v>-1.5905396453520106</v>
      </c>
      <c r="L581" s="10">
        <f ca="1">SUMPRODUCT($A581:$F581,Results!$B$17:$G$17)</f>
        <v>1.8967609871814619</v>
      </c>
      <c r="M581" s="10">
        <f ca="1">SUMPRODUCT($A581:$F581,Results!$B$18:$G$18)</f>
        <v>-7.8579255781705086</v>
      </c>
      <c r="N581" s="10">
        <f ca="1">SUMPRODUCT($A581:$F581,Results!$B$19:$G$19)</f>
        <v>-2.0283980097864025</v>
      </c>
      <c r="O581" s="10">
        <f ca="1">SUMPRODUCT($A581:$F581,Results!$B$20:$G$20)</f>
        <v>3.1486105103301316</v>
      </c>
      <c r="P581" s="10" cm="1">
        <f t="array" aca="1" ref="P581" ca="1">SUMPRODUCT(J581:O581,TRANSPOSE(BL$20:BL$25))+$AD$20-$BL$27</f>
        <v>-11.53715043047719</v>
      </c>
      <c r="Q581" s="10" cm="1">
        <f t="array" aca="1" ref="Q581" ca="1">SUMPRODUCT(J581:O581,TRANSPOSE(ES$20:ES$25))+$AD$20-$ES$27</f>
        <v>-16.300394188291719</v>
      </c>
      <c r="R581" s="10">
        <f ca="1">I581-Results!$E$5*H581</f>
        <v>-17.695520172139201</v>
      </c>
      <c r="S581" s="10" cm="1">
        <f t="array" aca="1" ref="S581" ca="1">SUMPRODUCT(J581:O581,TRANSPOSE(AR$28:AR$33))+$AD$20-$AC$26</f>
        <v>-2.1094801704001824</v>
      </c>
      <c r="T581" s="10">
        <f ca="1">SUMPRODUCT(J581:O581,Results!K$9:P$9)</f>
        <v>-17.837484957317272</v>
      </c>
      <c r="U581" s="10">
        <f ca="1">SUMPRODUCT(J581:O581,Results!K$9:P$9)+$AD$20-$AC$31</f>
        <v>-17.766889646164937</v>
      </c>
      <c r="V581" s="10">
        <f t="shared" ca="1" si="63"/>
        <v>-13.635899430160045</v>
      </c>
      <c r="W581" s="10">
        <f t="shared" ca="1" si="65"/>
        <v>-8.8726556723455161</v>
      </c>
      <c r="X581" s="10">
        <f t="shared" ca="1" si="66"/>
        <v>-7.4775296884980342</v>
      </c>
      <c r="Y581" s="10">
        <f t="shared" ca="1" si="67"/>
        <v>-23.063569690237053</v>
      </c>
      <c r="Z581" s="10">
        <f t="shared" ca="1" si="68"/>
        <v>1.5191403906573093</v>
      </c>
      <c r="AA581" s="10">
        <f t="shared" ca="1" si="69"/>
        <v>-7.4061602144722976</v>
      </c>
    </row>
    <row r="582" spans="1:27">
      <c r="A582" s="6">
        <f ca="1">LN((RAND()^(-Results!$E$4))-1)</f>
        <v>5.5648883254754447</v>
      </c>
      <c r="B582" s="6">
        <f ca="1">LN((RAND()^(-Results!$E$4))-1)</f>
        <v>2.9978576064683211</v>
      </c>
      <c r="C582" s="6">
        <f ca="1">LN((RAND()^(-Results!$E$4))-1)</f>
        <v>1.2222951735077503</v>
      </c>
      <c r="D582" s="6">
        <f ca="1">LN((RAND()^(-Results!$E$4))-1)</f>
        <v>4.4326372769685509</v>
      </c>
      <c r="E582" s="6">
        <f ca="1">LN((RAND()^(-Results!$E$4))-1)</f>
        <v>2.2553762147407199</v>
      </c>
      <c r="F582" s="6">
        <f ca="1">LN((RAND()^(-Results!$E$4))-1)</f>
        <v>9.8983767071846511</v>
      </c>
      <c r="G582" s="6">
        <f ca="1">LN((RAND()^(-Results!$E$4))-1)</f>
        <v>2.8698448284343221</v>
      </c>
      <c r="H582" s="6">
        <f t="shared" ca="1" si="64"/>
        <v>0.39281229141876839</v>
      </c>
      <c r="I582" s="10">
        <f ca="1">SUMPRODUCT(J582:O582,Results!B$12:G$12)+Results!$E$5*H582</f>
        <v>-65.822585257165869</v>
      </c>
      <c r="J582" s="10">
        <f ca="1">SUMPRODUCT($A582:$F582,Results!$B$15:$G$15)</f>
        <v>28.170452992562439</v>
      </c>
      <c r="K582" s="10">
        <f ca="1">SUMPRODUCT($A582:$F582,Results!$B$16:$G$16)</f>
        <v>-23.805284195797665</v>
      </c>
      <c r="L582" s="10">
        <f ca="1">SUMPRODUCT($A582:$F582,Results!$B$17:$G$17)</f>
        <v>-4.7589808225443679</v>
      </c>
      <c r="M582" s="10">
        <f ca="1">SUMPRODUCT($A582:$F582,Results!$B$18:$G$18)</f>
        <v>-22.856629454173405</v>
      </c>
      <c r="N582" s="10">
        <f ca="1">SUMPRODUCT($A582:$F582,Results!$B$19:$G$19)</f>
        <v>-2.5877451365373734</v>
      </c>
      <c r="O582" s="10">
        <f ca="1">SUMPRODUCT($A582:$F582,Results!$B$20:$G$20)</f>
        <v>-45.729080538979417</v>
      </c>
      <c r="P582" s="10" cm="1">
        <f t="array" aca="1" ref="P582" ca="1">SUMPRODUCT(J582:O582,TRANSPOSE(BL$20:BL$25))+$AD$20-$BL$27</f>
        <v>-66.73229309661977</v>
      </c>
      <c r="Q582" s="10" cm="1">
        <f t="array" aca="1" ref="Q582" ca="1">SUMPRODUCT(J582:O582,TRANSPOSE(ES$20:ES$25))+$AD$20-$ES$27</f>
        <v>-69.116624945270786</v>
      </c>
      <c r="R582" s="10">
        <f ca="1">I582-Results!$E$5*H582</f>
        <v>-68.179459005678481</v>
      </c>
      <c r="S582" s="10" cm="1">
        <f t="array" aca="1" ref="S582" ca="1">SUMPRODUCT(J582:O582,TRANSPOSE(AR$28:AR$33))+$AD$20-$AC$26</f>
        <v>-58.193583469953047</v>
      </c>
      <c r="T582" s="10">
        <f ca="1">SUMPRODUCT(J582:O582,Results!K$9:P$9)</f>
        <v>-66.79656557663364</v>
      </c>
      <c r="U582" s="10">
        <f ca="1">SUMPRODUCT(J582:O582,Results!K$9:P$9)+$AD$20-$AC$31</f>
        <v>-66.725970265481308</v>
      </c>
      <c r="V582" s="10">
        <f t="shared" ca="1" si="63"/>
        <v>0.9097078394539011</v>
      </c>
      <c r="W582" s="10">
        <f t="shared" ca="1" si="65"/>
        <v>3.2940396881049168</v>
      </c>
      <c r="X582" s="10">
        <f t="shared" ca="1" si="66"/>
        <v>2.3568737485126121</v>
      </c>
      <c r="Y582" s="10">
        <f t="shared" ca="1" si="67"/>
        <v>-7.6290017872128217</v>
      </c>
      <c r="Z582" s="10">
        <f t="shared" ca="1" si="68"/>
        <v>-39.130395005871321</v>
      </c>
      <c r="AA582" s="10">
        <f t="shared" ca="1" si="69"/>
        <v>0.90338500831543911</v>
      </c>
    </row>
    <row r="583" spans="1:27">
      <c r="A583" s="6">
        <f ca="1">LN((RAND()^(-Results!$E$4))-1)</f>
        <v>2.3759245486281073</v>
      </c>
      <c r="B583" s="6">
        <f ca="1">LN((RAND()^(-Results!$E$4))-1)</f>
        <v>7.2595856008918531</v>
      </c>
      <c r="C583" s="6">
        <f ca="1">LN((RAND()^(-Results!$E$4))-1)</f>
        <v>1.2089050443178222</v>
      </c>
      <c r="D583" s="6">
        <f ca="1">LN((RAND()^(-Results!$E$4))-1)</f>
        <v>4.8865858524065136</v>
      </c>
      <c r="E583" s="6">
        <f ca="1">LN((RAND()^(-Results!$E$4))-1)</f>
        <v>-0.88278207682650911</v>
      </c>
      <c r="F583" s="6">
        <f ca="1">LN((RAND()^(-Results!$E$4))-1)</f>
        <v>4.444634725535213</v>
      </c>
      <c r="G583" s="6">
        <f ca="1">LN((RAND()^(-Results!$E$4))-1)</f>
        <v>1.6655567651077958</v>
      </c>
      <c r="H583" s="6">
        <f t="shared" ca="1" si="64"/>
        <v>-0.81147577190775788</v>
      </c>
      <c r="I583" s="10">
        <f ca="1">SUMPRODUCT(J583:O583,Results!B$12:G$12)+Results!$E$5*H583</f>
        <v>-30.148903517694663</v>
      </c>
      <c r="J583" s="10">
        <f ca="1">SUMPRODUCT($A583:$F583,Results!$B$15:$G$15)</f>
        <v>10.35573741844426</v>
      </c>
      <c r="K583" s="10">
        <f ca="1">SUMPRODUCT($A583:$F583,Results!$B$16:$G$16)</f>
        <v>-17.02085381190555</v>
      </c>
      <c r="L583" s="10">
        <f ca="1">SUMPRODUCT($A583:$F583,Results!$B$17:$G$17)</f>
        <v>-6.3396183825162247</v>
      </c>
      <c r="M583" s="10">
        <f ca="1">SUMPRODUCT($A583:$F583,Results!$B$18:$G$18)</f>
        <v>-28.160516172894813</v>
      </c>
      <c r="N583" s="10">
        <f ca="1">SUMPRODUCT($A583:$F583,Results!$B$19:$G$19)</f>
        <v>-13.246342815014188</v>
      </c>
      <c r="O583" s="10">
        <f ca="1">SUMPRODUCT($A583:$F583,Results!$B$20:$G$20)</f>
        <v>-41.72473691085932</v>
      </c>
      <c r="P583" s="10" cm="1">
        <f t="array" aca="1" ref="P583" ca="1">SUMPRODUCT(J583:O583,TRANSPOSE(BL$20:BL$25))+$AD$20-$BL$27</f>
        <v>-35.163526693897559</v>
      </c>
      <c r="Q583" s="10" cm="1">
        <f t="array" aca="1" ref="Q583" ca="1">SUMPRODUCT(J583:O583,TRANSPOSE(ES$20:ES$25))+$AD$20-$ES$27</f>
        <v>-29.756773262735884</v>
      </c>
      <c r="R583" s="10">
        <f ca="1">I583-Results!$E$5*H583</f>
        <v>-25.280048886248117</v>
      </c>
      <c r="S583" s="10" cm="1">
        <f t="array" aca="1" ref="S583" ca="1">SUMPRODUCT(J583:O583,TRANSPOSE(AR$28:AR$33))+$AD$20-$AC$26</f>
        <v>-45.245820778302068</v>
      </c>
      <c r="T583" s="10">
        <f ca="1">SUMPRODUCT(J583:O583,Results!K$9:P$9)</f>
        <v>-24.469681585809116</v>
      </c>
      <c r="U583" s="10">
        <f ca="1">SUMPRODUCT(J583:O583,Results!K$9:P$9)+$AD$20-$AC$31</f>
        <v>-24.399086274656778</v>
      </c>
      <c r="V583" s="10">
        <f t="shared" ca="1" si="63"/>
        <v>5.0146231762028961</v>
      </c>
      <c r="W583" s="10">
        <f t="shared" ca="1" si="65"/>
        <v>-0.39213025495877929</v>
      </c>
      <c r="X583" s="10">
        <f t="shared" ca="1" si="66"/>
        <v>-4.8688546314465455</v>
      </c>
      <c r="Y583" s="10">
        <f t="shared" ca="1" si="67"/>
        <v>15.096917260607405</v>
      </c>
      <c r="Z583" s="10">
        <f t="shared" ca="1" si="68"/>
        <v>-3.4567132664001186</v>
      </c>
      <c r="AA583" s="10">
        <f t="shared" ca="1" si="69"/>
        <v>-5.7498172430378851</v>
      </c>
    </row>
    <row r="584" spans="1:27">
      <c r="A584" s="6">
        <f ca="1">LN((RAND()^(-Results!$E$4))-1)</f>
        <v>-1.3577991550685529</v>
      </c>
      <c r="B584" s="6">
        <f ca="1">LN((RAND()^(-Results!$E$4))-1)</f>
        <v>1.5889473660613986</v>
      </c>
      <c r="C584" s="6">
        <f ca="1">LN((RAND()^(-Results!$E$4))-1)</f>
        <v>5.6247360498210162</v>
      </c>
      <c r="D584" s="6">
        <f ca="1">LN((RAND()^(-Results!$E$4))-1)</f>
        <v>2.6538170032366981</v>
      </c>
      <c r="E584" s="6">
        <f ca="1">LN((RAND()^(-Results!$E$4))-1)</f>
        <v>8.7619268766952114</v>
      </c>
      <c r="F584" s="6">
        <f ca="1">LN((RAND()^(-Results!$E$4))-1)</f>
        <v>3.764918285735515</v>
      </c>
      <c r="G584" s="6">
        <f ca="1">LN((RAND()^(-Results!$E$4))-1)</f>
        <v>7.5114538374208184</v>
      </c>
      <c r="H584" s="6">
        <f t="shared" ca="1" si="64"/>
        <v>5.0344213004052651</v>
      </c>
      <c r="I584" s="10">
        <f ca="1">SUMPRODUCT(J584:O584,Results!B$12:G$12)+Results!$E$5*H584</f>
        <v>2.3734012306805212</v>
      </c>
      <c r="J584" s="10">
        <f ca="1">SUMPRODUCT($A584:$F584,Results!$B$15:$G$15)</f>
        <v>23.32341676801558</v>
      </c>
      <c r="K584" s="10">
        <f ca="1">SUMPRODUCT($A584:$F584,Results!$B$16:$G$16)</f>
        <v>5.6245871174648423</v>
      </c>
      <c r="L584" s="10">
        <f ca="1">SUMPRODUCT($A584:$F584,Results!$B$17:$G$17)</f>
        <v>-8.1908123948265015</v>
      </c>
      <c r="M584" s="10">
        <f ca="1">SUMPRODUCT($A584:$F584,Results!$B$18:$G$18)</f>
        <v>-22.006829916099534</v>
      </c>
      <c r="N584" s="10">
        <f ca="1">SUMPRODUCT($A584:$F584,Results!$B$19:$G$19)</f>
        <v>-8.9074261262965848</v>
      </c>
      <c r="O584" s="10">
        <f ca="1">SUMPRODUCT($A584:$F584,Results!$B$20:$G$20)</f>
        <v>-26.818472826530993</v>
      </c>
      <c r="P584" s="10" cm="1">
        <f t="array" aca="1" ref="P584" ca="1">SUMPRODUCT(J584:O584,TRANSPOSE(BL$20:BL$25))+$AD$20-$BL$27</f>
        <v>-26.463329529066293</v>
      </c>
      <c r="Q584" s="10" cm="1">
        <f t="array" aca="1" ref="Q584" ca="1">SUMPRODUCT(J584:O584,TRANSPOSE(ES$20:ES$25))+$AD$20-$ES$27</f>
        <v>-25.093905223060744</v>
      </c>
      <c r="R584" s="10">
        <f ca="1">I584-Results!$E$5*H584</f>
        <v>-27.83312657175107</v>
      </c>
      <c r="S584" s="10" cm="1">
        <f t="array" aca="1" ref="S584" ca="1">SUMPRODUCT(J584:O584,TRANSPOSE(AR$28:AR$33))+$AD$20-$AC$26</f>
        <v>-36.753943005880323</v>
      </c>
      <c r="T584" s="10">
        <f ca="1">SUMPRODUCT(J584:O584,Results!K$9:P$9)</f>
        <v>-29.284859883871594</v>
      </c>
      <c r="U584" s="10">
        <f ca="1">SUMPRODUCT(J584:O584,Results!K$9:P$9)+$AD$20-$AC$31</f>
        <v>-29.214264572719255</v>
      </c>
      <c r="V584" s="10">
        <f t="shared" ca="1" si="63"/>
        <v>28.836730759746814</v>
      </c>
      <c r="W584" s="10">
        <f t="shared" ca="1" si="65"/>
        <v>27.467306453741266</v>
      </c>
      <c r="X584" s="10">
        <f t="shared" ca="1" si="66"/>
        <v>30.206527802431591</v>
      </c>
      <c r="Y584" s="10">
        <f t="shared" ca="1" si="67"/>
        <v>39.127344236560845</v>
      </c>
      <c r="Z584" s="10">
        <f t="shared" ca="1" si="68"/>
        <v>29.065591481975066</v>
      </c>
      <c r="AA584" s="10">
        <f t="shared" ca="1" si="69"/>
        <v>31.587665803399776</v>
      </c>
    </row>
    <row r="585" spans="1:27">
      <c r="A585" s="6">
        <f ca="1">LN((RAND()^(-Results!$E$4))-1)</f>
        <v>-0.50415252552435841</v>
      </c>
      <c r="B585" s="6">
        <f ca="1">LN((RAND()^(-Results!$E$4))-1)</f>
        <v>2.0600590668747132</v>
      </c>
      <c r="C585" s="6">
        <f ca="1">LN((RAND()^(-Results!$E$4))-1)</f>
        <v>4.2482342650482892</v>
      </c>
      <c r="D585" s="6">
        <f ca="1">LN((RAND()^(-Results!$E$4))-1)</f>
        <v>6.6240918957974042</v>
      </c>
      <c r="E585" s="6">
        <f ca="1">LN((RAND()^(-Results!$E$4))-1)</f>
        <v>1.3303089284156862</v>
      </c>
      <c r="F585" s="6">
        <f ca="1">LN((RAND()^(-Results!$E$4))-1)</f>
        <v>1.1668000375702112</v>
      </c>
      <c r="G585" s="6">
        <f ca="1">LN((RAND()^(-Results!$E$4))-1)</f>
        <v>3.0511917574960292</v>
      </c>
      <c r="H585" s="6">
        <f t="shared" ca="1" si="64"/>
        <v>0.57415922048047552</v>
      </c>
      <c r="I585" s="10">
        <f ca="1">SUMPRODUCT(J585:O585,Results!B$12:G$12)+Results!$E$5*H585</f>
        <v>2.0518399728949088</v>
      </c>
      <c r="J585" s="10">
        <f ca="1">SUMPRODUCT($A585:$F585,Results!$B$15:$G$15)</f>
        <v>16.924126912670499</v>
      </c>
      <c r="K585" s="10">
        <f ca="1">SUMPRODUCT($A585:$F585,Results!$B$16:$G$16)</f>
        <v>5.9148413954535259</v>
      </c>
      <c r="L585" s="10">
        <f ca="1">SUMPRODUCT($A585:$F585,Results!$B$17:$G$17)</f>
        <v>-4.3099361947666956</v>
      </c>
      <c r="M585" s="10">
        <f ca="1">SUMPRODUCT($A585:$F585,Results!$B$18:$G$18)</f>
        <v>-22.545708072048338</v>
      </c>
      <c r="N585" s="10">
        <f ca="1">SUMPRODUCT($A585:$F585,Results!$B$19:$G$19)</f>
        <v>-21.314715460888049</v>
      </c>
      <c r="O585" s="10">
        <f ca="1">SUMPRODUCT($A585:$F585,Results!$B$20:$G$20)</f>
        <v>-26.533395423982217</v>
      </c>
      <c r="P585" s="10" cm="1">
        <f t="array" aca="1" ref="P585" ca="1">SUMPRODUCT(J585:O585,TRANSPOSE(BL$20:BL$25))+$AD$20-$BL$27</f>
        <v>-4.9565269997272665</v>
      </c>
      <c r="Q585" s="10" cm="1">
        <f t="array" aca="1" ref="Q585" ca="1">SUMPRODUCT(J585:O585,TRANSPOSE(ES$20:ES$25))+$AD$20-$ES$27</f>
        <v>-1.8129172051608862</v>
      </c>
      <c r="R585" s="10">
        <f ca="1">I585-Results!$E$5*H585</f>
        <v>-1.3931153499879443</v>
      </c>
      <c r="S585" s="10" cm="1">
        <f t="array" aca="1" ref="S585" ca="1">SUMPRODUCT(J585:O585,TRANSPOSE(AR$28:AR$33))+$AD$20-$AC$26</f>
        <v>-24.408925716201985</v>
      </c>
      <c r="T585" s="10">
        <f ca="1">SUMPRODUCT(J585:O585,Results!K$9:P$9)</f>
        <v>-1.1036432191867265</v>
      </c>
      <c r="U585" s="10">
        <f ca="1">SUMPRODUCT(J585:O585,Results!K$9:P$9)+$AD$20-$AC$31</f>
        <v>-1.0330479080343871</v>
      </c>
      <c r="V585" s="10">
        <f t="shared" ca="1" si="63"/>
        <v>7.0083669726221753</v>
      </c>
      <c r="W585" s="10">
        <f t="shared" ca="1" si="65"/>
        <v>3.864757178055795</v>
      </c>
      <c r="X585" s="10">
        <f t="shared" ca="1" si="66"/>
        <v>3.4449553228828531</v>
      </c>
      <c r="Y585" s="10">
        <f t="shared" ca="1" si="67"/>
        <v>26.460765689096895</v>
      </c>
      <c r="Z585" s="10">
        <f t="shared" ca="1" si="68"/>
        <v>28.744030224189451</v>
      </c>
      <c r="AA585" s="10">
        <f t="shared" ca="1" si="69"/>
        <v>3.0848878809292959</v>
      </c>
    </row>
    <row r="586" spans="1:27">
      <c r="A586" s="6">
        <f ca="1">LN((RAND()^(-Results!$E$4))-1)</f>
        <v>1.6358415098943795</v>
      </c>
      <c r="B586" s="6">
        <f ca="1">LN((RAND()^(-Results!$E$4))-1)</f>
        <v>1.2271381280399705</v>
      </c>
      <c r="C586" s="6">
        <f ca="1">LN((RAND()^(-Results!$E$4))-1)</f>
        <v>6.4375568537857939</v>
      </c>
      <c r="D586" s="6">
        <f ca="1">LN((RAND()^(-Results!$E$4))-1)</f>
        <v>3.5143464418737387</v>
      </c>
      <c r="E586" s="6">
        <f ca="1">LN((RAND()^(-Results!$E$4))-1)</f>
        <v>1.5756321646981069</v>
      </c>
      <c r="F586" s="6">
        <f ca="1">LN((RAND()^(-Results!$E$4))-1)</f>
        <v>4.74427281256889</v>
      </c>
      <c r="G586" s="6">
        <f ca="1">LN((RAND()^(-Results!$E$4))-1)</f>
        <v>0.83452665634691703</v>
      </c>
      <c r="H586" s="6">
        <f t="shared" ca="1" si="64"/>
        <v>-1.6425058806686366</v>
      </c>
      <c r="I586" s="10">
        <f ca="1">SUMPRODUCT(J586:O586,Results!B$12:G$12)+Results!$E$5*H586</f>
        <v>-62.812159040514125</v>
      </c>
      <c r="J586" s="10">
        <f ca="1">SUMPRODUCT($A586:$F586,Results!$B$15:$G$15)</f>
        <v>27.914518474729526</v>
      </c>
      <c r="K586" s="10">
        <f ca="1">SUMPRODUCT($A586:$F586,Results!$B$16:$G$16)</f>
        <v>-2.4758536242916964</v>
      </c>
      <c r="L586" s="10">
        <f ca="1">SUMPRODUCT($A586:$F586,Results!$B$17:$G$17)</f>
        <v>-9.5324692971486087</v>
      </c>
      <c r="M586" s="10">
        <f ca="1">SUMPRODUCT($A586:$F586,Results!$B$18:$G$18)</f>
        <v>-35.886144644214134</v>
      </c>
      <c r="N586" s="10">
        <f ca="1">SUMPRODUCT($A586:$F586,Results!$B$19:$G$19)</f>
        <v>-13.148323618577493</v>
      </c>
      <c r="O586" s="10">
        <f ca="1">SUMPRODUCT($A586:$F586,Results!$B$20:$G$20)</f>
        <v>-26.652018406586372</v>
      </c>
      <c r="P586" s="10" cm="1">
        <f t="array" aca="1" ref="P586" ca="1">SUMPRODUCT(J586:O586,TRANSPOSE(BL$20:BL$25))+$AD$20-$BL$27</f>
        <v>-51.862569797819667</v>
      </c>
      <c r="Q586" s="10" cm="1">
        <f t="array" aca="1" ref="Q586" ca="1">SUMPRODUCT(J586:O586,TRANSPOSE(ES$20:ES$25))+$AD$20-$ES$27</f>
        <v>-54.447426881316773</v>
      </c>
      <c r="R586" s="10">
        <f ca="1">I586-Results!$E$5*H586</f>
        <v>-52.957123756502305</v>
      </c>
      <c r="S586" s="10" cm="1">
        <f t="array" aca="1" ref="S586" ca="1">SUMPRODUCT(J586:O586,TRANSPOSE(AR$28:AR$33))+$AD$20-$AC$26</f>
        <v>-52.864185185758664</v>
      </c>
      <c r="T586" s="10">
        <f ca="1">SUMPRODUCT(J586:O586,Results!K$9:P$9)</f>
        <v>-54.363922682163619</v>
      </c>
      <c r="U586" s="10">
        <f ca="1">SUMPRODUCT(J586:O586,Results!K$9:P$9)+$AD$20-$AC$31</f>
        <v>-54.293327371011287</v>
      </c>
      <c r="V586" s="10">
        <f t="shared" ca="1" si="63"/>
        <v>-10.949589242694458</v>
      </c>
      <c r="W586" s="10">
        <f t="shared" ca="1" si="65"/>
        <v>-8.3647321591973522</v>
      </c>
      <c r="X586" s="10">
        <f t="shared" ca="1" si="66"/>
        <v>-9.8550352840118194</v>
      </c>
      <c r="Y586" s="10">
        <f t="shared" ca="1" si="67"/>
        <v>-9.9479738547554604</v>
      </c>
      <c r="Z586" s="10">
        <f t="shared" ca="1" si="68"/>
        <v>-36.119968789219584</v>
      </c>
      <c r="AA586" s="10">
        <f t="shared" ca="1" si="69"/>
        <v>-8.5188316695028377</v>
      </c>
    </row>
    <row r="587" spans="1:27">
      <c r="A587" s="6">
        <f ca="1">LN((RAND()^(-Results!$E$4))-1)</f>
        <v>1.4268445362915105</v>
      </c>
      <c r="B587" s="6">
        <f ca="1">LN((RAND()^(-Results!$E$4))-1)</f>
        <v>1.4819646113548168</v>
      </c>
      <c r="C587" s="6">
        <f ca="1">LN((RAND()^(-Results!$E$4))-1)</f>
        <v>6.6348592028592659</v>
      </c>
      <c r="D587" s="6">
        <f ca="1">LN((RAND()^(-Results!$E$4))-1)</f>
        <v>3.1210168515142813</v>
      </c>
      <c r="E587" s="6">
        <f ca="1">LN((RAND()^(-Results!$E$4))-1)</f>
        <v>9.3534763016610594</v>
      </c>
      <c r="F587" s="6">
        <f ca="1">LN((RAND()^(-Results!$E$4))-1)</f>
        <v>-0.65384373658222206</v>
      </c>
      <c r="G587" s="6">
        <f ca="1">LN((RAND()^(-Results!$E$4))-1)</f>
        <v>0.19484682090736391</v>
      </c>
      <c r="H587" s="6">
        <f t="shared" ca="1" si="64"/>
        <v>-2.2821857161081898</v>
      </c>
      <c r="I587" s="10">
        <f ca="1">SUMPRODUCT(J587:O587,Results!B$12:G$12)+Results!$E$5*H587</f>
        <v>-25.39257176439417</v>
      </c>
      <c r="J587" s="10">
        <f ca="1">SUMPRODUCT($A587:$F587,Results!$B$15:$G$15)</f>
        <v>7.0391608762385944</v>
      </c>
      <c r="K587" s="10">
        <f ca="1">SUMPRODUCT($A587:$F587,Results!$B$16:$G$16)</f>
        <v>5.7581625803107652</v>
      </c>
      <c r="L587" s="10">
        <f ca="1">SUMPRODUCT($A587:$F587,Results!$B$17:$G$17)</f>
        <v>-1.7274289695923857</v>
      </c>
      <c r="M587" s="10">
        <f ca="1">SUMPRODUCT($A587:$F587,Results!$B$18:$G$18)</f>
        <v>-18.081185058818068</v>
      </c>
      <c r="N587" s="10">
        <f ca="1">SUMPRODUCT($A587:$F587,Results!$B$19:$G$19)</f>
        <v>-9.5972751925687252</v>
      </c>
      <c r="O587" s="10">
        <f ca="1">SUMPRODUCT($A587:$F587,Results!$B$20:$G$20)</f>
        <v>-15.513444591009982</v>
      </c>
      <c r="P587" s="10" cm="1">
        <f t="array" aca="1" ref="P587" ca="1">SUMPRODUCT(J587:O587,TRANSPOSE(BL$20:BL$25))+$AD$20-$BL$27</f>
        <v>-5.4009112504924026</v>
      </c>
      <c r="Q587" s="10" cm="1">
        <f t="array" aca="1" ref="Q587" ca="1">SUMPRODUCT(J587:O587,TRANSPOSE(ES$20:ES$25))+$AD$20-$ES$27</f>
        <v>-5.5443533669548231</v>
      </c>
      <c r="R587" s="10">
        <f ca="1">I587-Results!$E$5*H587</f>
        <v>-11.699457467745031</v>
      </c>
      <c r="S587" s="10" cm="1">
        <f t="array" aca="1" ref="S587" ca="1">SUMPRODUCT(J587:O587,TRANSPOSE(AR$28:AR$33))+$AD$20-$AC$26</f>
        <v>-13.444572460447731</v>
      </c>
      <c r="T587" s="10">
        <f ca="1">SUMPRODUCT(J587:O587,Results!K$9:P$9)</f>
        <v>-12.666014183912488</v>
      </c>
      <c r="U587" s="10">
        <f ca="1">SUMPRODUCT(J587:O587,Results!K$9:P$9)+$AD$20-$AC$31</f>
        <v>-12.595418872760145</v>
      </c>
      <c r="V587" s="10">
        <f t="shared" ca="1" si="63"/>
        <v>-19.991660513901767</v>
      </c>
      <c r="W587" s="10">
        <f t="shared" ca="1" si="65"/>
        <v>-19.848218397439346</v>
      </c>
      <c r="X587" s="10">
        <f t="shared" ca="1" si="66"/>
        <v>-13.693114296649139</v>
      </c>
      <c r="Y587" s="10">
        <f t="shared" ca="1" si="67"/>
        <v>-11.947999303946439</v>
      </c>
      <c r="Z587" s="10">
        <f t="shared" ca="1" si="68"/>
        <v>1.2996184869003748</v>
      </c>
      <c r="AA587" s="10">
        <f t="shared" ca="1" si="69"/>
        <v>-12.797152891634024</v>
      </c>
    </row>
    <row r="588" spans="1:27">
      <c r="A588" s="6">
        <f ca="1">LN((RAND()^(-Results!$E$4))-1)</f>
        <v>5.3048504578739122</v>
      </c>
      <c r="B588" s="6">
        <f ca="1">LN((RAND()^(-Results!$E$4))-1)</f>
        <v>4.1373477526180107</v>
      </c>
      <c r="C588" s="6">
        <f ca="1">LN((RAND()^(-Results!$E$4))-1)</f>
        <v>3.7833357808442161</v>
      </c>
      <c r="D588" s="6">
        <f ca="1">LN((RAND()^(-Results!$E$4))-1)</f>
        <v>-1.1609324977429358</v>
      </c>
      <c r="E588" s="6">
        <f ca="1">LN((RAND()^(-Results!$E$4))-1)</f>
        <v>2.5759961023025841</v>
      </c>
      <c r="F588" s="6">
        <f ca="1">LN((RAND()^(-Results!$E$4))-1)</f>
        <v>2.0555480859028337</v>
      </c>
      <c r="G588" s="6">
        <f ca="1">LN((RAND()^(-Results!$E$4))-1)</f>
        <v>2.6664771588953231</v>
      </c>
      <c r="H588" s="6">
        <f t="shared" ca="1" si="64"/>
        <v>0.1894446218797694</v>
      </c>
      <c r="I588" s="10">
        <f ca="1">SUMPRODUCT(J588:O588,Results!B$12:G$12)+Results!$E$5*H588</f>
        <v>-49.488397372289064</v>
      </c>
      <c r="J588" s="10">
        <f ca="1">SUMPRODUCT($A588:$F588,Results!$B$15:$G$15)</f>
        <v>-0.38678339809076778</v>
      </c>
      <c r="K588" s="10">
        <f ca="1">SUMPRODUCT($A588:$F588,Results!$B$16:$G$16)</f>
        <v>-18.055402217910505</v>
      </c>
      <c r="L588" s="10">
        <f ca="1">SUMPRODUCT($A588:$F588,Results!$B$17:$G$17)</f>
        <v>-3.9612022570673666</v>
      </c>
      <c r="M588" s="10">
        <f ca="1">SUMPRODUCT($A588:$F588,Results!$B$18:$G$18)</f>
        <v>-24.755073625818646</v>
      </c>
      <c r="N588" s="10">
        <f ca="1">SUMPRODUCT($A588:$F588,Results!$B$19:$G$19)</f>
        <v>3.1578701409002408</v>
      </c>
      <c r="O588" s="10">
        <f ca="1">SUMPRODUCT($A588:$F588,Results!$B$20:$G$20)</f>
        <v>-14.013491539185249</v>
      </c>
      <c r="P588" s="10" cm="1">
        <f t="array" aca="1" ref="P588" ca="1">SUMPRODUCT(J588:O588,TRANSPOSE(BL$20:BL$25))+$AD$20-$BL$27</f>
        <v>-48.20509365288607</v>
      </c>
      <c r="Q588" s="10" cm="1">
        <f t="array" aca="1" ref="Q588" ca="1">SUMPRODUCT(J588:O588,TRANSPOSE(ES$20:ES$25))+$AD$20-$ES$27</f>
        <v>-50.878644864122336</v>
      </c>
      <c r="R588" s="10">
        <f ca="1">I588-Results!$E$5*H588</f>
        <v>-50.625065103567678</v>
      </c>
      <c r="S588" s="10" cm="1">
        <f t="array" aca="1" ref="S588" ca="1">SUMPRODUCT(J588:O588,TRANSPOSE(AR$28:AR$33))+$AD$20-$AC$26</f>
        <v>-33.090555630581029</v>
      </c>
      <c r="T588" s="10">
        <f ca="1">SUMPRODUCT(J588:O588,Results!K$9:P$9)</f>
        <v>-51.895411700432348</v>
      </c>
      <c r="U588" s="10">
        <f ca="1">SUMPRODUCT(J588:O588,Results!K$9:P$9)+$AD$20-$AC$31</f>
        <v>-51.824816389280016</v>
      </c>
      <c r="V588" s="10">
        <f t="shared" ca="1" si="63"/>
        <v>-1.2833037194029941</v>
      </c>
      <c r="W588" s="10">
        <f t="shared" ca="1" si="65"/>
        <v>1.3902474918332715</v>
      </c>
      <c r="X588" s="10">
        <f t="shared" ca="1" si="66"/>
        <v>1.1366677312786138</v>
      </c>
      <c r="Y588" s="10">
        <f t="shared" ca="1" si="67"/>
        <v>-16.397841741708035</v>
      </c>
      <c r="Z588" s="10">
        <f t="shared" ca="1" si="68"/>
        <v>-22.79620712099452</v>
      </c>
      <c r="AA588" s="10">
        <f t="shared" ca="1" si="69"/>
        <v>2.336419016990952</v>
      </c>
    </row>
    <row r="589" spans="1:27">
      <c r="A589" s="6">
        <f ca="1">LN((RAND()^(-Results!$E$4))-1)</f>
        <v>2.1583061690320595</v>
      </c>
      <c r="B589" s="6">
        <f ca="1">LN((RAND()^(-Results!$E$4))-1)</f>
        <v>-4.6654342316240612E-2</v>
      </c>
      <c r="C589" s="6">
        <f ca="1">LN((RAND()^(-Results!$E$4))-1)</f>
        <v>-3.0023694980626106E-3</v>
      </c>
      <c r="D589" s="6">
        <f ca="1">LN((RAND()^(-Results!$E$4))-1)</f>
        <v>1.3323832325936158</v>
      </c>
      <c r="E589" s="6">
        <f ca="1">LN((RAND()^(-Results!$E$4))-1)</f>
        <v>3.0208788706078575</v>
      </c>
      <c r="F589" s="6">
        <f ca="1">LN((RAND()^(-Results!$E$4))-1)</f>
        <v>4.6097829632978558</v>
      </c>
      <c r="G589" s="6">
        <f ca="1">LN((RAND()^(-Results!$E$4))-1)</f>
        <v>5.4559285560509414</v>
      </c>
      <c r="H589" s="6">
        <f t="shared" ca="1" si="64"/>
        <v>2.9788960190353877</v>
      </c>
      <c r="I589" s="10">
        <f ca="1">SUMPRODUCT(J589:O589,Results!B$12:G$12)+Results!$E$5*H589</f>
        <v>-9.9740515474637341</v>
      </c>
      <c r="J589" s="10">
        <f ca="1">SUMPRODUCT($A589:$F589,Results!$B$15:$G$15)</f>
        <v>12.972707081309155</v>
      </c>
      <c r="K589" s="10">
        <f ca="1">SUMPRODUCT($A589:$F589,Results!$B$16:$G$16)</f>
        <v>-8.4302186885049828</v>
      </c>
      <c r="L589" s="10">
        <f ca="1">SUMPRODUCT($A589:$F589,Results!$B$17:$G$17)</f>
        <v>-0.51883546717279128</v>
      </c>
      <c r="M589" s="10">
        <f ca="1">SUMPRODUCT($A589:$F589,Results!$B$18:$G$18)</f>
        <v>-2.4075401372914786</v>
      </c>
      <c r="N589" s="10">
        <f ca="1">SUMPRODUCT($A589:$F589,Results!$B$19:$G$19)</f>
        <v>2.8980251122062217</v>
      </c>
      <c r="O589" s="10">
        <f ca="1">SUMPRODUCT($A589:$F589,Results!$B$20:$G$20)</f>
        <v>-16.827972134988425</v>
      </c>
      <c r="P589" s="10" cm="1">
        <f t="array" aca="1" ref="P589" ca="1">SUMPRODUCT(J589:O589,TRANSPOSE(BL$20:BL$25))+$AD$20-$BL$27</f>
        <v>-25.131129747900737</v>
      </c>
      <c r="Q589" s="10" cm="1">
        <f t="array" aca="1" ref="Q589" ca="1">SUMPRODUCT(J589:O589,TRANSPOSE(ES$20:ES$25))+$AD$20-$ES$27</f>
        <v>-26.915563378588672</v>
      </c>
      <c r="R589" s="10">
        <f ca="1">I589-Results!$E$5*H589</f>
        <v>-27.847427661676061</v>
      </c>
      <c r="S589" s="10" cm="1">
        <f t="array" aca="1" ref="S589" ca="1">SUMPRODUCT(J589:O589,TRANSPOSE(AR$28:AR$33))+$AD$20-$AC$26</f>
        <v>-18.300876547519657</v>
      </c>
      <c r="T589" s="10">
        <f ca="1">SUMPRODUCT(J589:O589,Results!K$9:P$9)</f>
        <v>-27.084557644419164</v>
      </c>
      <c r="U589" s="10">
        <f ca="1">SUMPRODUCT(J589:O589,Results!K$9:P$9)+$AD$20-$AC$31</f>
        <v>-27.013962333266829</v>
      </c>
      <c r="V589" s="10">
        <f t="shared" ca="1" si="63"/>
        <v>15.157078200437002</v>
      </c>
      <c r="W589" s="10">
        <f t="shared" ca="1" si="65"/>
        <v>16.941511831124938</v>
      </c>
      <c r="X589" s="10">
        <f t="shared" ca="1" si="66"/>
        <v>17.873376114212327</v>
      </c>
      <c r="Y589" s="10">
        <f t="shared" ca="1" si="67"/>
        <v>8.3268250000559227</v>
      </c>
      <c r="Z589" s="10">
        <f t="shared" ca="1" si="68"/>
        <v>16.71813870383081</v>
      </c>
      <c r="AA589" s="10">
        <f t="shared" ca="1" si="69"/>
        <v>17.039910785803094</v>
      </c>
    </row>
    <row r="590" spans="1:27">
      <c r="A590" s="6">
        <f ca="1">LN((RAND()^(-Results!$E$4))-1)</f>
        <v>0.36875132498569363</v>
      </c>
      <c r="B590" s="6">
        <f ca="1">LN((RAND()^(-Results!$E$4))-1)</f>
        <v>3.2087758645218964</v>
      </c>
      <c r="C590" s="6">
        <f ca="1">LN((RAND()^(-Results!$E$4))-1)</f>
        <v>0.97046015568991462</v>
      </c>
      <c r="D590" s="6">
        <f ca="1">LN((RAND()^(-Results!$E$4))-1)</f>
        <v>7.6310372262473294</v>
      </c>
      <c r="E590" s="6">
        <f ca="1">LN((RAND()^(-Results!$E$4))-1)</f>
        <v>-1.6299119329471765</v>
      </c>
      <c r="F590" s="6">
        <f ca="1">LN((RAND()^(-Results!$E$4))-1)</f>
        <v>2.2365875148407306</v>
      </c>
      <c r="G590" s="6">
        <f ca="1">LN((RAND()^(-Results!$E$4))-1)</f>
        <v>3.2398673272441672</v>
      </c>
      <c r="H590" s="6">
        <f t="shared" ca="1" si="64"/>
        <v>0.76283479022861345</v>
      </c>
      <c r="I590" s="10">
        <f ca="1">SUMPRODUCT(J590:O590,Results!B$12:G$12)+Results!$E$5*H590</f>
        <v>10.22421317117659</v>
      </c>
      <c r="J590" s="10">
        <f ca="1">SUMPRODUCT($A590:$F590,Results!$B$15:$G$15)</f>
        <v>13.561826413183992</v>
      </c>
      <c r="K590" s="10">
        <f ca="1">SUMPRODUCT($A590:$F590,Results!$B$16:$G$16)</f>
        <v>-1.8724183704025541</v>
      </c>
      <c r="L590" s="10">
        <f ca="1">SUMPRODUCT($A590:$F590,Results!$B$17:$G$17)</f>
        <v>-1.8941884961059059</v>
      </c>
      <c r="M590" s="10">
        <f ca="1">SUMPRODUCT($A590:$F590,Results!$B$18:$G$18)</f>
        <v>-15.937001867178417</v>
      </c>
      <c r="N590" s="10">
        <f ca="1">SUMPRODUCT($A590:$F590,Results!$B$19:$G$19)</f>
        <v>-20.375686494321769</v>
      </c>
      <c r="O590" s="10">
        <f ca="1">SUMPRODUCT($A590:$F590,Results!$B$20:$G$20)</f>
        <v>-32.41337689193729</v>
      </c>
      <c r="P590" s="10" cm="1">
        <f t="array" aca="1" ref="P590" ca="1">SUMPRODUCT(J590:O590,TRANSPOSE(BL$20:BL$25))+$AD$20-$BL$27</f>
        <v>-1.6645629507858928</v>
      </c>
      <c r="Q590" s="10" cm="1">
        <f t="array" aca="1" ref="Q590" ca="1">SUMPRODUCT(J590:O590,TRANSPOSE(ES$20:ES$25))+$AD$20-$ES$27</f>
        <v>3.2329512979521482</v>
      </c>
      <c r="R590" s="10">
        <f ca="1">I590-Results!$E$5*H590</f>
        <v>5.6472044298049093</v>
      </c>
      <c r="S590" s="10" cm="1">
        <f t="array" aca="1" ref="S590" ca="1">SUMPRODUCT(J590:O590,TRANSPOSE(AR$28:AR$33))+$AD$20-$AC$26</f>
        <v>-21.340245874042758</v>
      </c>
      <c r="T590" s="10">
        <f ca="1">SUMPRODUCT(J590:O590,Results!K$9:P$9)</f>
        <v>7.4787584080371179</v>
      </c>
      <c r="U590" s="10">
        <f ca="1">SUMPRODUCT(J590:O590,Results!K$9:P$9)+$AD$20-$AC$31</f>
        <v>7.5493537191894582</v>
      </c>
      <c r="V590" s="10">
        <f t="shared" ca="1" si="63"/>
        <v>11.888776121962483</v>
      </c>
      <c r="W590" s="10">
        <f t="shared" ca="1" si="65"/>
        <v>6.9912618732244418</v>
      </c>
      <c r="X590" s="10">
        <f t="shared" ca="1" si="66"/>
        <v>4.5770087413716807</v>
      </c>
      <c r="Y590" s="10">
        <f t="shared" ca="1" si="67"/>
        <v>31.564459045219348</v>
      </c>
      <c r="Z590" s="10">
        <f t="shared" ca="1" si="68"/>
        <v>36.916403422471134</v>
      </c>
      <c r="AA590" s="10">
        <f t="shared" ca="1" si="69"/>
        <v>2.6748594519871318</v>
      </c>
    </row>
    <row r="591" spans="1:27">
      <c r="A591" s="6">
        <f ca="1">LN((RAND()^(-Results!$E$4))-1)</f>
        <v>18.578422888161494</v>
      </c>
      <c r="B591" s="6">
        <f ca="1">LN((RAND()^(-Results!$E$4))-1)</f>
        <v>0.67904888265287466</v>
      </c>
      <c r="C591" s="6">
        <f ca="1">LN((RAND()^(-Results!$E$4))-1)</f>
        <v>2.4039668878993434</v>
      </c>
      <c r="D591" s="6">
        <f ca="1">LN((RAND()^(-Results!$E$4))-1)</f>
        <v>-2.583942263132696</v>
      </c>
      <c r="E591" s="6">
        <f ca="1">LN((RAND()^(-Results!$E$4))-1)</f>
        <v>11.100606417940467</v>
      </c>
      <c r="F591" s="6">
        <f ca="1">LN((RAND()^(-Results!$E$4))-1)</f>
        <v>4.6132012651189251</v>
      </c>
      <c r="G591" s="6">
        <f ca="1">LN((RAND()^(-Results!$E$4))-1)</f>
        <v>4.2514174689775661</v>
      </c>
      <c r="H591" s="6">
        <f t="shared" ca="1" si="64"/>
        <v>1.7743849319620124</v>
      </c>
      <c r="I591" s="10">
        <f ca="1">SUMPRODUCT(J591:O591,Results!B$12:G$12)+Results!$E$5*H591</f>
        <v>-87.959612685151484</v>
      </c>
      <c r="J591" s="10">
        <f ca="1">SUMPRODUCT($A591:$F591,Results!$B$15:$G$15)</f>
        <v>-12.801766815992433</v>
      </c>
      <c r="K591" s="10">
        <f ca="1">SUMPRODUCT($A591:$F591,Results!$B$16:$G$16)</f>
        <v>-46.804268023087403</v>
      </c>
      <c r="L591" s="10">
        <f ca="1">SUMPRODUCT($A591:$F591,Results!$B$17:$G$17)</f>
        <v>13.317129398721367</v>
      </c>
      <c r="M591" s="10">
        <f ca="1">SUMPRODUCT($A591:$F591,Results!$B$18:$G$18)</f>
        <v>-1.5926963426252403</v>
      </c>
      <c r="N591" s="10">
        <f ca="1">SUMPRODUCT($A591:$F591,Results!$B$19:$G$19)</f>
        <v>30.584954785263417</v>
      </c>
      <c r="O591" s="10">
        <f ca="1">SUMPRODUCT($A591:$F591,Results!$B$20:$G$20)</f>
        <v>-9.7827179789731122</v>
      </c>
      <c r="P591" s="10" cm="1">
        <f t="array" aca="1" ref="P591" ca="1">SUMPRODUCT(J591:O591,TRANSPOSE(BL$20:BL$25))+$AD$20-$BL$27</f>
        <v>-69.744785491024913</v>
      </c>
      <c r="Q591" s="10" cm="1">
        <f t="array" aca="1" ref="Q591" ca="1">SUMPRODUCT(J591:O591,TRANSPOSE(ES$20:ES$25))+$AD$20-$ES$27</f>
        <v>-86.022985436569726</v>
      </c>
      <c r="R591" s="10">
        <f ca="1">I591-Results!$E$5*H591</f>
        <v>-98.605922276923565</v>
      </c>
      <c r="S591" s="10" cm="1">
        <f t="array" aca="1" ref="S591" ca="1">SUMPRODUCT(J591:O591,TRANSPOSE(AR$28:AR$33))+$AD$20-$AC$26</f>
        <v>-12.07017645598556</v>
      </c>
      <c r="T591" s="10">
        <f ca="1">SUMPRODUCT(J591:O591,Results!K$9:P$9)</f>
        <v>-96.931681904378109</v>
      </c>
      <c r="U591" s="10">
        <f ca="1">SUMPRODUCT(J591:O591,Results!K$9:P$9)+$AD$20-$AC$31</f>
        <v>-96.861086593225778</v>
      </c>
      <c r="V591" s="10">
        <f t="shared" ca="1" si="63"/>
        <v>-18.21482719412657</v>
      </c>
      <c r="W591" s="10">
        <f t="shared" ca="1" si="65"/>
        <v>-1.9366272485817575</v>
      </c>
      <c r="X591" s="10">
        <f t="shared" ca="1" si="66"/>
        <v>10.646309591772081</v>
      </c>
      <c r="Y591" s="10">
        <f t="shared" ca="1" si="67"/>
        <v>-75.889436229165923</v>
      </c>
      <c r="Z591" s="10">
        <f t="shared" ca="1" si="68"/>
        <v>-61.267422433856936</v>
      </c>
      <c r="AA591" s="10">
        <f t="shared" ca="1" si="69"/>
        <v>8.9014739080742942</v>
      </c>
    </row>
    <row r="592" spans="1:27">
      <c r="A592" s="6">
        <f ca="1">LN((RAND()^(-Results!$E$4))-1)</f>
        <v>8.0092190366476981</v>
      </c>
      <c r="B592" s="6">
        <f ca="1">LN((RAND()^(-Results!$E$4))-1)</f>
        <v>0.60528567634007335</v>
      </c>
      <c r="C592" s="6">
        <f ca="1">LN((RAND()^(-Results!$E$4))-1)</f>
        <v>-1.1801102845440783</v>
      </c>
      <c r="D592" s="6">
        <f ca="1">LN((RAND()^(-Results!$E$4))-1)</f>
        <v>-3.6176158616067912E-2</v>
      </c>
      <c r="E592" s="6">
        <f ca="1">LN((RAND()^(-Results!$E$4))-1)</f>
        <v>4.970459203419697</v>
      </c>
      <c r="F592" s="6">
        <f ca="1">LN((RAND()^(-Results!$E$4))-1)</f>
        <v>3.1095792060401517</v>
      </c>
      <c r="G592" s="6">
        <f ca="1">LN((RAND()^(-Results!$E$4))-1)</f>
        <v>2.0288309302224392</v>
      </c>
      <c r="H592" s="6">
        <f t="shared" ca="1" si="64"/>
        <v>-0.44820160679311449</v>
      </c>
      <c r="I592" s="10">
        <f ca="1">SUMPRODUCT(J592:O592,Results!B$12:G$12)+Results!$E$5*H592</f>
        <v>-37.060235970192394</v>
      </c>
      <c r="J592" s="10">
        <f ca="1">SUMPRODUCT($A592:$F592,Results!$B$15:$G$15)</f>
        <v>-5.3775563367520203</v>
      </c>
      <c r="K592" s="10">
        <f ca="1">SUMPRODUCT($A592:$F592,Results!$B$16:$G$16)</f>
        <v>-22.925737460548689</v>
      </c>
      <c r="L592" s="10">
        <f ca="1">SUMPRODUCT($A592:$F592,Results!$B$17:$G$17)</f>
        <v>7.8287832582334609</v>
      </c>
      <c r="M592" s="10">
        <f ca="1">SUMPRODUCT($A592:$F592,Results!$B$18:$G$18)</f>
        <v>7.1743536381260791</v>
      </c>
      <c r="N592" s="10">
        <f ca="1">SUMPRODUCT($A592:$F592,Results!$B$19:$G$19)</f>
        <v>14.15487308200319</v>
      </c>
      <c r="O592" s="10">
        <f ca="1">SUMPRODUCT($A592:$F592,Results!$B$20:$G$20)</f>
        <v>-10.333128614214822</v>
      </c>
      <c r="P592" s="10" cm="1">
        <f t="array" aca="1" ref="P592" ca="1">SUMPRODUCT(J592:O592,TRANSPOSE(BL$20:BL$25))+$AD$20-$BL$27</f>
        <v>-23.931065448948495</v>
      </c>
      <c r="Q592" s="10" cm="1">
        <f t="array" aca="1" ref="Q592" ca="1">SUMPRODUCT(J592:O592,TRANSPOSE(ES$20:ES$25))+$AD$20-$ES$27</f>
        <v>-29.255087767772793</v>
      </c>
      <c r="R592" s="10">
        <f ca="1">I592-Results!$E$5*H592</f>
        <v>-34.371026329433704</v>
      </c>
      <c r="S592" s="10" cm="1">
        <f t="array" aca="1" ref="S592" ca="1">SUMPRODUCT(J592:O592,TRANSPOSE(AR$28:AR$33))+$AD$20-$AC$26</f>
        <v>-0.7048015607967848</v>
      </c>
      <c r="T592" s="10">
        <f ca="1">SUMPRODUCT(J592:O592,Results!K$9:P$9)</f>
        <v>-32.440511427822308</v>
      </c>
      <c r="U592" s="10">
        <f ca="1">SUMPRODUCT(J592:O592,Results!K$9:P$9)+$AD$20-$AC$31</f>
        <v>-32.36991611666997</v>
      </c>
      <c r="V592" s="10">
        <f t="shared" ca="1" si="63"/>
        <v>-13.1291705212439</v>
      </c>
      <c r="W592" s="10">
        <f t="shared" ca="1" si="65"/>
        <v>-7.8051482024196019</v>
      </c>
      <c r="X592" s="10">
        <f t="shared" ca="1" si="66"/>
        <v>-2.6892096407586905</v>
      </c>
      <c r="Y592" s="10">
        <f t="shared" ca="1" si="67"/>
        <v>-36.355434409395613</v>
      </c>
      <c r="Z592" s="10">
        <f t="shared" ca="1" si="68"/>
        <v>-10.36804571889785</v>
      </c>
      <c r="AA592" s="10">
        <f t="shared" ca="1" si="69"/>
        <v>-4.6903198535224249</v>
      </c>
    </row>
    <row r="593" spans="1:27">
      <c r="A593" s="6">
        <f ca="1">LN((RAND()^(-Results!$E$4))-1)</f>
        <v>-0.44057966541125609</v>
      </c>
      <c r="B593" s="6">
        <f ca="1">LN((RAND()^(-Results!$E$4))-1)</f>
        <v>-0.6840175462890834</v>
      </c>
      <c r="C593" s="6">
        <f ca="1">LN((RAND()^(-Results!$E$4))-1)</f>
        <v>0.16024832794431412</v>
      </c>
      <c r="D593" s="6">
        <f ca="1">LN((RAND()^(-Results!$E$4))-1)</f>
        <v>0.21774068096105814</v>
      </c>
      <c r="E593" s="6">
        <f ca="1">LN((RAND()^(-Results!$E$4))-1)</f>
        <v>2.9316247321149342</v>
      </c>
      <c r="F593" s="6">
        <f ca="1">LN((RAND()^(-Results!$E$4))-1)</f>
        <v>7.6557716192229801</v>
      </c>
      <c r="G593" s="6">
        <f ca="1">LN((RAND()^(-Results!$E$4))-1)</f>
        <v>7.2728639160603343</v>
      </c>
      <c r="H593" s="6">
        <f t="shared" ca="1" si="64"/>
        <v>4.7958313790447811</v>
      </c>
      <c r="I593" s="10">
        <f ca="1">SUMPRODUCT(J593:O593,Results!B$12:G$12)+Results!$E$5*H593</f>
        <v>-14.778024020733547</v>
      </c>
      <c r="J593" s="10">
        <f ca="1">SUMPRODUCT($A593:$F593,Results!$B$15:$G$15)</f>
        <v>26.752979810434717</v>
      </c>
      <c r="K593" s="10">
        <f ca="1">SUMPRODUCT($A593:$F593,Results!$B$16:$G$16)</f>
        <v>-5.6688138982276381</v>
      </c>
      <c r="L593" s="10">
        <f ca="1">SUMPRODUCT($A593:$F593,Results!$B$17:$G$17)</f>
        <v>-6.5229469534585229</v>
      </c>
      <c r="M593" s="10">
        <f ca="1">SUMPRODUCT($A593:$F593,Results!$B$18:$G$18)</f>
        <v>-7.1799633063798654</v>
      </c>
      <c r="N593" s="10">
        <f ca="1">SUMPRODUCT($A593:$F593,Results!$B$19:$G$19)</f>
        <v>3.8773782881126175</v>
      </c>
      <c r="O593" s="10">
        <f ca="1">SUMPRODUCT($A593:$F593,Results!$B$20:$G$20)</f>
        <v>-21.383598033510388</v>
      </c>
      <c r="P593" s="10" cm="1">
        <f t="array" aca="1" ref="P593" ca="1">SUMPRODUCT(J593:O593,TRANSPOSE(BL$20:BL$25))+$AD$20-$BL$27</f>
        <v>-43.498973637744434</v>
      </c>
      <c r="Q593" s="10" cm="1">
        <f t="array" aca="1" ref="Q593" ca="1">SUMPRODUCT(J593:O593,TRANSPOSE(ES$20:ES$25))+$AD$20-$ES$27</f>
        <v>-45.065249016810583</v>
      </c>
      <c r="R593" s="10">
        <f ca="1">I593-Results!$E$5*H593</f>
        <v>-43.553012295002233</v>
      </c>
      <c r="S593" s="10" cm="1">
        <f t="array" aca="1" ref="S593" ca="1">SUMPRODUCT(J593:O593,TRANSPOSE(AR$28:AR$33))+$AD$20-$AC$26</f>
        <v>-36.998039338054703</v>
      </c>
      <c r="T593" s="10">
        <f ca="1">SUMPRODUCT(J593:O593,Results!K$9:P$9)</f>
        <v>-43.797930781931477</v>
      </c>
      <c r="U593" s="10">
        <f ca="1">SUMPRODUCT(J593:O593,Results!K$9:P$9)+$AD$20-$AC$31</f>
        <v>-43.727335470779138</v>
      </c>
      <c r="V593" s="10">
        <f t="shared" ca="1" si="63"/>
        <v>28.720949617010888</v>
      </c>
      <c r="W593" s="10">
        <f t="shared" ca="1" si="65"/>
        <v>30.287224996077036</v>
      </c>
      <c r="X593" s="10">
        <f t="shared" ca="1" si="66"/>
        <v>28.774988274268686</v>
      </c>
      <c r="Y593" s="10">
        <f t="shared" ca="1" si="67"/>
        <v>22.220015317321156</v>
      </c>
      <c r="Z593" s="10">
        <f t="shared" ca="1" si="68"/>
        <v>11.914166230560998</v>
      </c>
      <c r="AA593" s="10">
        <f t="shared" ca="1" si="69"/>
        <v>28.949311450045592</v>
      </c>
    </row>
    <row r="594" spans="1:27">
      <c r="A594" s="6">
        <f ca="1">LN((RAND()^(-Results!$E$4))-1)</f>
        <v>-1.1430505660372627</v>
      </c>
      <c r="B594" s="6">
        <f ca="1">LN((RAND()^(-Results!$E$4))-1)</f>
        <v>5.9976017573656453</v>
      </c>
      <c r="C594" s="6">
        <f ca="1">LN((RAND()^(-Results!$E$4))-1)</f>
        <v>3.8426871082184988</v>
      </c>
      <c r="D594" s="6">
        <f ca="1">LN((RAND()^(-Results!$E$4))-1)</f>
        <v>3.9539491244660225</v>
      </c>
      <c r="E594" s="6">
        <f ca="1">LN((RAND()^(-Results!$E$4))-1)</f>
        <v>1.12623025306788</v>
      </c>
      <c r="F594" s="6">
        <f ca="1">LN((RAND()^(-Results!$E$4))-1)</f>
        <v>-2.3060530439423289E-2</v>
      </c>
      <c r="G594" s="6">
        <f ca="1">LN((RAND()^(-Results!$E$4))-1)</f>
        <v>3.9498788350041218</v>
      </c>
      <c r="H594" s="6">
        <f t="shared" ca="1" si="64"/>
        <v>1.4728462979885681</v>
      </c>
      <c r="I594" s="10">
        <f ca="1">SUMPRODUCT(J594:O594,Results!B$12:G$12)+Results!$E$5*H594</f>
        <v>9.0341526639235354</v>
      </c>
      <c r="J594" s="10">
        <f ca="1">SUMPRODUCT($A594:$F594,Results!$B$15:$G$15)</f>
        <v>5.2311677748210617</v>
      </c>
      <c r="K594" s="10">
        <f ca="1">SUMPRODUCT($A594:$F594,Results!$B$16:$G$16)</f>
        <v>0.29289407103454385</v>
      </c>
      <c r="L594" s="10">
        <f ca="1">SUMPRODUCT($A594:$F594,Results!$B$17:$G$17)</f>
        <v>-7.4074829956681061</v>
      </c>
      <c r="M594" s="10">
        <f ca="1">SUMPRODUCT($A594:$F594,Results!$B$18:$G$18)</f>
        <v>-28.028336623373367</v>
      </c>
      <c r="N594" s="10">
        <f ca="1">SUMPRODUCT($A594:$F594,Results!$B$19:$G$19)</f>
        <v>-17.999505147799063</v>
      </c>
      <c r="O594" s="10">
        <f ca="1">SUMPRODUCT($A594:$F594,Results!$B$20:$G$20)</f>
        <v>-26.425845355147988</v>
      </c>
      <c r="P594" s="10" cm="1">
        <f t="array" aca="1" ref="P594" ca="1">SUMPRODUCT(J594:O594,TRANSPOSE(BL$20:BL$25))+$AD$20-$BL$27</f>
        <v>-9.4575103796942628</v>
      </c>
      <c r="Q594" s="10" cm="1">
        <f t="array" aca="1" ref="Q594" ca="1">SUMPRODUCT(J594:O594,TRANSPOSE(ES$20:ES$25))+$AD$20-$ES$27</f>
        <v>-2.6933196955856644</v>
      </c>
      <c r="R594" s="10">
        <f ca="1">I594-Results!$E$5*H594</f>
        <v>0.1970748759921257</v>
      </c>
      <c r="S594" s="10" cm="1">
        <f t="array" aca="1" ref="S594" ca="1">SUMPRODUCT(J594:O594,TRANSPOSE(AR$28:AR$33))+$AD$20-$AC$26</f>
        <v>-29.078972712470424</v>
      </c>
      <c r="T594" s="10">
        <f ca="1">SUMPRODUCT(J594:O594,Results!K$9:P$9)</f>
        <v>-0.57396301536624694</v>
      </c>
      <c r="U594" s="10">
        <f ca="1">SUMPRODUCT(J594:O594,Results!K$9:P$9)+$AD$20-$AC$31</f>
        <v>-0.50336770421390753</v>
      </c>
      <c r="V594" s="10">
        <f t="shared" ca="1" si="63"/>
        <v>18.491663043617798</v>
      </c>
      <c r="W594" s="10">
        <f t="shared" ca="1" si="65"/>
        <v>11.7274723595092</v>
      </c>
      <c r="X594" s="10">
        <f t="shared" ca="1" si="66"/>
        <v>8.8370777879314097</v>
      </c>
      <c r="Y594" s="10">
        <f t="shared" ca="1" si="67"/>
        <v>38.11312537639396</v>
      </c>
      <c r="Z594" s="10">
        <f t="shared" ca="1" si="68"/>
        <v>35.726342915218083</v>
      </c>
      <c r="AA594" s="10">
        <f t="shared" ca="1" si="69"/>
        <v>9.537520368137443</v>
      </c>
    </row>
    <row r="595" spans="1:27">
      <c r="A595" s="6">
        <f ca="1">LN((RAND()^(-Results!$E$4))-1)</f>
        <v>3.3826661040272832</v>
      </c>
      <c r="B595" s="6">
        <f ca="1">LN((RAND()^(-Results!$E$4))-1)</f>
        <v>1.2466609011382159</v>
      </c>
      <c r="C595" s="6">
        <f ca="1">LN((RAND()^(-Results!$E$4))-1)</f>
        <v>1.4007264682064684</v>
      </c>
      <c r="D595" s="6">
        <f ca="1">LN((RAND()^(-Results!$E$4))-1)</f>
        <v>-3.1105084784596766</v>
      </c>
      <c r="E595" s="6">
        <f ca="1">LN((RAND()^(-Results!$E$4))-1)</f>
        <v>0.38569338798636821</v>
      </c>
      <c r="F595" s="6">
        <f ca="1">LN((RAND()^(-Results!$E$4))-1)</f>
        <v>1.1227115502349454</v>
      </c>
      <c r="G595" s="6">
        <f ca="1">LN((RAND()^(-Results!$E$4))-1)</f>
        <v>3.5273799169948266</v>
      </c>
      <c r="H595" s="6">
        <f t="shared" ca="1" si="64"/>
        <v>1.0503473799792729</v>
      </c>
      <c r="I595" s="10">
        <f ca="1">SUMPRODUCT(J595:O595,Results!B$12:G$12)+Results!$E$5*H595</f>
        <v>-29.763114014955114</v>
      </c>
      <c r="J595" s="10">
        <f ca="1">SUMPRODUCT($A595:$F595,Results!$B$15:$G$15)</f>
        <v>-3.1950542808623261</v>
      </c>
      <c r="K595" s="10">
        <f ca="1">SUMPRODUCT($A595:$F595,Results!$B$16:$G$16)</f>
        <v>-12.254111067306425</v>
      </c>
      <c r="L595" s="10">
        <f ca="1">SUMPRODUCT($A595:$F595,Results!$B$17:$G$17)</f>
        <v>-1.9067784308273308</v>
      </c>
      <c r="M595" s="10">
        <f ca="1">SUMPRODUCT($A595:$F595,Results!$B$18:$G$18)</f>
        <v>-10.059419132067294</v>
      </c>
      <c r="N595" s="10">
        <f ca="1">SUMPRODUCT($A595:$F595,Results!$B$19:$G$19)</f>
        <v>8.6583807686109662</v>
      </c>
      <c r="O595" s="10">
        <f ca="1">SUMPRODUCT($A595:$F595,Results!$B$20:$G$20)</f>
        <v>1.798295148077071</v>
      </c>
      <c r="P595" s="10" cm="1">
        <f t="array" aca="1" ref="P595" ca="1">SUMPRODUCT(J595:O595,TRANSPOSE(BL$20:BL$25))+$AD$20-$BL$27</f>
        <v>-33.747911228401726</v>
      </c>
      <c r="Q595" s="10" cm="1">
        <f t="array" aca="1" ref="Q595" ca="1">SUMPRODUCT(J595:O595,TRANSPOSE(ES$20:ES$25))+$AD$20-$ES$27</f>
        <v>-37.286084790460833</v>
      </c>
      <c r="R595" s="10">
        <f ca="1">I595-Results!$E$5*H595</f>
        <v>-36.065198294830751</v>
      </c>
      <c r="S595" s="10" cm="1">
        <f t="array" aca="1" ref="S595" ca="1">SUMPRODUCT(J595:O595,TRANSPOSE(AR$28:AR$33))+$AD$20-$AC$26</f>
        <v>-15.091461314172285</v>
      </c>
      <c r="T595" s="10">
        <f ca="1">SUMPRODUCT(J595:O595,Results!K$9:P$9)</f>
        <v>-37.2304825963474</v>
      </c>
      <c r="U595" s="10">
        <f ca="1">SUMPRODUCT(J595:O595,Results!K$9:P$9)+$AD$20-$AC$31</f>
        <v>-37.159887285195069</v>
      </c>
      <c r="V595" s="10">
        <f t="shared" ca="1" si="63"/>
        <v>3.9847972134466119</v>
      </c>
      <c r="W595" s="10">
        <f t="shared" ca="1" si="65"/>
        <v>7.5229707755057191</v>
      </c>
      <c r="X595" s="10">
        <f t="shared" ca="1" si="66"/>
        <v>6.3020842798756362</v>
      </c>
      <c r="Y595" s="10">
        <f t="shared" ca="1" si="67"/>
        <v>-14.671652700782829</v>
      </c>
      <c r="Z595" s="10">
        <f t="shared" ca="1" si="68"/>
        <v>-3.07092376366057</v>
      </c>
      <c r="AA595" s="10">
        <f t="shared" ca="1" si="69"/>
        <v>7.3967732702399545</v>
      </c>
    </row>
    <row r="596" spans="1:27">
      <c r="A596" s="6">
        <f ca="1">LN((RAND()^(-Results!$E$4))-1)</f>
        <v>4.6954075493573173</v>
      </c>
      <c r="B596" s="6">
        <f ca="1">LN((RAND()^(-Results!$E$4))-1)</f>
        <v>-5.6960306514955166</v>
      </c>
      <c r="C596" s="6">
        <f ca="1">LN((RAND()^(-Results!$E$4))-1)</f>
        <v>3.4874491071326994</v>
      </c>
      <c r="D596" s="6">
        <f ca="1">LN((RAND()^(-Results!$E$4))-1)</f>
        <v>10.300122520219015</v>
      </c>
      <c r="E596" s="6">
        <f ca="1">LN((RAND()^(-Results!$E$4))-1)</f>
        <v>5.4212358002271008</v>
      </c>
      <c r="F596" s="6">
        <f ca="1">LN((RAND()^(-Results!$E$4))-1)</f>
        <v>-0.34551065103647249</v>
      </c>
      <c r="G596" s="6">
        <f ca="1">LN((RAND()^(-Results!$E$4))-1)</f>
        <v>3.2298201214346807</v>
      </c>
      <c r="H596" s="6">
        <f t="shared" ca="1" si="64"/>
        <v>0.75278758441912696</v>
      </c>
      <c r="I596" s="10">
        <f ca="1">SUMPRODUCT(J596:O596,Results!B$12:G$12)+Results!$E$5*H596</f>
        <v>17.7279701891085</v>
      </c>
      <c r="J596" s="10">
        <f ca="1">SUMPRODUCT($A596:$F596,Results!$B$15:$G$15)</f>
        <v>15.572618172100134</v>
      </c>
      <c r="K596" s="10">
        <f ca="1">SUMPRODUCT($A596:$F596,Results!$B$16:$G$16)</f>
        <v>10.6218819286419</v>
      </c>
      <c r="L596" s="10">
        <f ca="1">SUMPRODUCT($A596:$F596,Results!$B$17:$G$17)</f>
        <v>12.160359014560157</v>
      </c>
      <c r="M596" s="10">
        <f ca="1">SUMPRODUCT($A596:$F596,Results!$B$18:$G$18)</f>
        <v>6.7557775725130309</v>
      </c>
      <c r="N596" s="10">
        <f ca="1">SUMPRODUCT($A596:$F596,Results!$B$19:$G$19)</f>
        <v>-16.87944695806663</v>
      </c>
      <c r="O596" s="10">
        <f ca="1">SUMPRODUCT($A596:$F596,Results!$B$20:$G$20)</f>
        <v>-12.855259783660829</v>
      </c>
      <c r="P596" s="10" cm="1">
        <f t="array" aca="1" ref="P596" ca="1">SUMPRODUCT(J596:O596,TRANSPOSE(BL$20:BL$25))+$AD$20-$BL$27</f>
        <v>29.226643899922866</v>
      </c>
      <c r="Q596" s="10" cm="1">
        <f t="array" aca="1" ref="Q596" ca="1">SUMPRODUCT(J596:O596,TRANSPOSE(ES$20:ES$25))+$AD$20-$ES$27</f>
        <v>23.528992964537547</v>
      </c>
      <c r="R596" s="10">
        <f ca="1">I596-Results!$E$5*H596</f>
        <v>13.211244682593739</v>
      </c>
      <c r="S596" s="10" cm="1">
        <f t="array" aca="1" ref="S596" ca="1">SUMPRODUCT(J596:O596,TRANSPOSE(AR$28:AR$33))+$AD$20-$AC$26</f>
        <v>20.183557023744406</v>
      </c>
      <c r="T596" s="10">
        <f ca="1">SUMPRODUCT(J596:O596,Results!K$9:P$9)</f>
        <v>16.772829468209192</v>
      </c>
      <c r="U596" s="10">
        <f ca="1">SUMPRODUCT(J596:O596,Results!K$9:P$9)+$AD$20-$AC$31</f>
        <v>16.843424779361531</v>
      </c>
      <c r="V596" s="10">
        <f t="shared" ca="1" si="63"/>
        <v>-11.498673710814366</v>
      </c>
      <c r="W596" s="10">
        <f t="shared" ca="1" si="65"/>
        <v>-5.8010227754290469</v>
      </c>
      <c r="X596" s="10">
        <f t="shared" ca="1" si="66"/>
        <v>4.5167255065147618</v>
      </c>
      <c r="Y596" s="10">
        <f t="shared" ca="1" si="67"/>
        <v>-2.4555868346359055</v>
      </c>
      <c r="Z596" s="10">
        <f t="shared" ca="1" si="68"/>
        <v>44.420160440403045</v>
      </c>
      <c r="AA596" s="10">
        <f t="shared" ca="1" si="69"/>
        <v>0.88454540974696982</v>
      </c>
    </row>
    <row r="597" spans="1:27">
      <c r="A597" s="6">
        <f ca="1">LN((RAND()^(-Results!$E$4))-1)</f>
        <v>-1.5592890634446466</v>
      </c>
      <c r="B597" s="6">
        <f ca="1">LN((RAND()^(-Results!$E$4))-1)</f>
        <v>0.41176009104403138</v>
      </c>
      <c r="C597" s="6">
        <f ca="1">LN((RAND()^(-Results!$E$4))-1)</f>
        <v>4.2706761095629968</v>
      </c>
      <c r="D597" s="6">
        <f ca="1">LN((RAND()^(-Results!$E$4))-1)</f>
        <v>5.90178716810673</v>
      </c>
      <c r="E597" s="6">
        <f ca="1">LN((RAND()^(-Results!$E$4))-1)</f>
        <v>0.50680040217808431</v>
      </c>
      <c r="F597" s="6">
        <f ca="1">LN((RAND()^(-Results!$E$4))-1)</f>
        <v>0.6177552748783639</v>
      </c>
      <c r="G597" s="6">
        <f ca="1">LN((RAND()^(-Results!$E$4))-1)</f>
        <v>0.38350478940049426</v>
      </c>
      <c r="H597" s="6">
        <f t="shared" ca="1" si="64"/>
        <v>-2.0935277476150596</v>
      </c>
      <c r="I597" s="10">
        <f ca="1">SUMPRODUCT(J597:O597,Results!B$12:G$12)+Results!$E$5*H597</f>
        <v>-10.683566844799026</v>
      </c>
      <c r="J597" s="10">
        <f ca="1">SUMPRODUCT($A597:$F597,Results!$B$15:$G$15)</f>
        <v>18.172712891936641</v>
      </c>
      <c r="K597" s="10">
        <f ca="1">SUMPRODUCT($A597:$F597,Results!$B$16:$G$16)</f>
        <v>10.741987765822879</v>
      </c>
      <c r="L597" s="10">
        <f ca="1">SUMPRODUCT($A597:$F597,Results!$B$17:$G$17)</f>
        <v>-4.4273517122037136</v>
      </c>
      <c r="M597" s="10">
        <f ca="1">SUMPRODUCT($A597:$F597,Results!$B$18:$G$18)</f>
        <v>-19.649676450762605</v>
      </c>
      <c r="N597" s="10">
        <f ca="1">SUMPRODUCT($A597:$F597,Results!$B$19:$G$19)</f>
        <v>-20.658980482294961</v>
      </c>
      <c r="O597" s="10">
        <f ca="1">SUMPRODUCT($A597:$F597,Results!$B$20:$G$20)</f>
        <v>-18.953566857785951</v>
      </c>
      <c r="P597" s="10" cm="1">
        <f t="array" aca="1" ref="P597" ca="1">SUMPRODUCT(J597:O597,TRANSPOSE(BL$20:BL$25))+$AD$20-$BL$27</f>
        <v>-1.0286337563699064</v>
      </c>
      <c r="Q597" s="10" cm="1">
        <f t="array" aca="1" ref="Q597" ca="1">SUMPRODUCT(J597:O597,TRANSPOSE(ES$20:ES$25))+$AD$20-$ES$27</f>
        <v>1.1361568212575577</v>
      </c>
      <c r="R597" s="10">
        <f ca="1">I597-Results!$E$5*H597</f>
        <v>1.8775996408913311</v>
      </c>
      <c r="S597" s="10" cm="1">
        <f t="array" aca="1" ref="S597" ca="1">SUMPRODUCT(J597:O597,TRANSPOSE(AR$28:AR$33))+$AD$20-$AC$26</f>
        <v>-19.468726689082636</v>
      </c>
      <c r="T597" s="10">
        <f ca="1">SUMPRODUCT(J597:O597,Results!K$9:P$9)</f>
        <v>1.8230452441652769</v>
      </c>
      <c r="U597" s="10">
        <f ca="1">SUMPRODUCT(J597:O597,Results!K$9:P$9)+$AD$20-$AC$31</f>
        <v>1.8936405553176137</v>
      </c>
      <c r="V597" s="10">
        <f t="shared" ca="1" si="63"/>
        <v>-9.6549330884291198</v>
      </c>
      <c r="W597" s="10">
        <f t="shared" ca="1" si="65"/>
        <v>-11.819723666056584</v>
      </c>
      <c r="X597" s="10">
        <f t="shared" ca="1" si="66"/>
        <v>-12.561166485690357</v>
      </c>
      <c r="Y597" s="10">
        <f t="shared" ca="1" si="67"/>
        <v>8.7851598442836103</v>
      </c>
      <c r="Z597" s="10">
        <f t="shared" ca="1" si="68"/>
        <v>16.008623406495516</v>
      </c>
      <c r="AA597" s="10">
        <f t="shared" ca="1" si="69"/>
        <v>-12.57720740011664</v>
      </c>
    </row>
    <row r="598" spans="1:27">
      <c r="A598" s="6">
        <f ca="1">LN((RAND()^(-Results!$E$4))-1)</f>
        <v>3.8439628440506999</v>
      </c>
      <c r="B598" s="6">
        <f ca="1">LN((RAND()^(-Results!$E$4))-1)</f>
        <v>6.5858990894203731E-2</v>
      </c>
      <c r="C598" s="6">
        <f ca="1">LN((RAND()^(-Results!$E$4))-1)</f>
        <v>0.78956422817181104</v>
      </c>
      <c r="D598" s="6">
        <f ca="1">LN((RAND()^(-Results!$E$4))-1)</f>
        <v>3.7939434947374999</v>
      </c>
      <c r="E598" s="6">
        <f ca="1">LN((RAND()^(-Results!$E$4))-1)</f>
        <v>7.1578663368037958</v>
      </c>
      <c r="F598" s="6">
        <f ca="1">LN((RAND()^(-Results!$E$4))-1)</f>
        <v>0.89110590307725601</v>
      </c>
      <c r="G598" s="6">
        <f ca="1">LN((RAND()^(-Results!$E$4))-1)</f>
        <v>-0.35909947456084423</v>
      </c>
      <c r="H598" s="6">
        <f t="shared" ca="1" si="64"/>
        <v>-2.8361320115763977</v>
      </c>
      <c r="I598" s="10">
        <f ca="1">SUMPRODUCT(J598:O598,Results!B$12:G$12)+Results!$E$5*H598</f>
        <v>-17.159250703894081</v>
      </c>
      <c r="J598" s="10">
        <f ca="1">SUMPRODUCT($A598:$F598,Results!$B$15:$G$15)</f>
        <v>0.77639952415896696</v>
      </c>
      <c r="K598" s="10">
        <f ca="1">SUMPRODUCT($A598:$F598,Results!$B$16:$G$16)</f>
        <v>-4.5380957795758414</v>
      </c>
      <c r="L598" s="10">
        <f ca="1">SUMPRODUCT($A598:$F598,Results!$B$17:$G$17)</f>
        <v>6.8170344025299654</v>
      </c>
      <c r="M598" s="10">
        <f ca="1">SUMPRODUCT($A598:$F598,Results!$B$18:$G$18)</f>
        <v>5.9740422042745447</v>
      </c>
      <c r="N598" s="10">
        <f ca="1">SUMPRODUCT($A598:$F598,Results!$B$19:$G$19)</f>
        <v>-0.67693778139969174</v>
      </c>
      <c r="O598" s="10">
        <f ca="1">SUMPRODUCT($A598:$F598,Results!$B$20:$G$20)</f>
        <v>-14.911047078850048</v>
      </c>
      <c r="P598" s="10" cm="1">
        <f t="array" aca="1" ref="P598" ca="1">SUMPRODUCT(J598:O598,TRANSPOSE(BL$20:BL$25))+$AD$20-$BL$27</f>
        <v>7.6160624000809491</v>
      </c>
      <c r="Q598" s="10" cm="1">
        <f t="array" aca="1" ref="Q598" ca="1">SUMPRODUCT(J598:O598,TRANSPOSE(ES$20:ES$25))+$AD$20-$ES$27</f>
        <v>6.6178941303777208</v>
      </c>
      <c r="R598" s="10">
        <f ca="1">I598-Results!$E$5*H598</f>
        <v>-0.14245863443569462</v>
      </c>
      <c r="S598" s="10" cm="1">
        <f t="array" aca="1" ref="S598" ca="1">SUMPRODUCT(J598:O598,TRANSPOSE(AR$28:AR$33))+$AD$20-$AC$26</f>
        <v>7.4493464977221002</v>
      </c>
      <c r="T598" s="10">
        <f ca="1">SUMPRODUCT(J598:O598,Results!K$9:P$9)</f>
        <v>1.8297272682354855</v>
      </c>
      <c r="U598" s="10">
        <f ca="1">SUMPRODUCT(J598:O598,Results!K$9:P$9)+$AD$20-$AC$31</f>
        <v>1.9003225793878222</v>
      </c>
      <c r="V598" s="10">
        <f t="shared" ca="1" si="63"/>
        <v>-24.77531310397503</v>
      </c>
      <c r="W598" s="10">
        <f t="shared" ca="1" si="65"/>
        <v>-23.777144834271802</v>
      </c>
      <c r="X598" s="10">
        <f t="shared" ca="1" si="66"/>
        <v>-17.016792069458386</v>
      </c>
      <c r="Y598" s="10">
        <f t="shared" ca="1" si="67"/>
        <v>-24.608597201616181</v>
      </c>
      <c r="Z598" s="10">
        <f t="shared" ca="1" si="68"/>
        <v>9.5329395474004635</v>
      </c>
      <c r="AA598" s="10">
        <f t="shared" ca="1" si="69"/>
        <v>-19.059573283281903</v>
      </c>
    </row>
    <row r="599" spans="1:27">
      <c r="A599" s="6">
        <f ca="1">LN((RAND()^(-Results!$E$4))-1)</f>
        <v>0.63526114695747304</v>
      </c>
      <c r="B599" s="6">
        <f ca="1">LN((RAND()^(-Results!$E$4))-1)</f>
        <v>3.3876357863813316</v>
      </c>
      <c r="C599" s="6">
        <f ca="1">LN((RAND()^(-Results!$E$4))-1)</f>
        <v>3.3666615328190508</v>
      </c>
      <c r="D599" s="6">
        <f ca="1">LN((RAND()^(-Results!$E$4))-1)</f>
        <v>-9.6723187211446793E-2</v>
      </c>
      <c r="E599" s="6">
        <f ca="1">LN((RAND()^(-Results!$E$4))-1)</f>
        <v>14.747889422553612</v>
      </c>
      <c r="F599" s="6">
        <f ca="1">LN((RAND()^(-Results!$E$4))-1)</f>
        <v>0.8026696753436916</v>
      </c>
      <c r="G599" s="6">
        <f ca="1">LN((RAND()^(-Results!$E$4))-1)</f>
        <v>-1.2909127194201886</v>
      </c>
      <c r="H599" s="6">
        <f t="shared" ca="1" si="64"/>
        <v>-3.7679452564357421</v>
      </c>
      <c r="I599" s="10">
        <f ca="1">SUMPRODUCT(J599:O599,Results!B$12:G$12)+Results!$E$5*H599</f>
        <v>-30.146931615642607</v>
      </c>
      <c r="J599" s="10">
        <f ca="1">SUMPRODUCT($A599:$F599,Results!$B$15:$G$15)</f>
        <v>-1.0510244630408603</v>
      </c>
      <c r="K599" s="10">
        <f ca="1">SUMPRODUCT($A599:$F599,Results!$B$16:$G$16)</f>
        <v>-0.86035768584290762</v>
      </c>
      <c r="L599" s="10">
        <f ca="1">SUMPRODUCT($A599:$F599,Results!$B$17:$G$17)</f>
        <v>-0.64136426506774435</v>
      </c>
      <c r="M599" s="10">
        <f ca="1">SUMPRODUCT($A599:$F599,Results!$B$18:$G$18)</f>
        <v>-2.8629699985492083</v>
      </c>
      <c r="N599" s="10">
        <f ca="1">SUMPRODUCT($A599:$F599,Results!$B$19:$G$19)</f>
        <v>4.5522142389067426</v>
      </c>
      <c r="O599" s="10">
        <f ca="1">SUMPRODUCT($A599:$F599,Results!$B$20:$G$20)</f>
        <v>-18.395819001928629</v>
      </c>
      <c r="P599" s="10" cm="1">
        <f t="array" aca="1" ref="P599" ca="1">SUMPRODUCT(J599:O599,TRANSPOSE(BL$20:BL$25))+$AD$20-$BL$27</f>
        <v>-2.3181627382265582</v>
      </c>
      <c r="Q599" s="10" cm="1">
        <f t="array" aca="1" ref="Q599" ca="1">SUMPRODUCT(J599:O599,TRANSPOSE(ES$20:ES$25))+$AD$20-$ES$27</f>
        <v>0.56019729776983596</v>
      </c>
      <c r="R599" s="10">
        <f ca="1">I599-Results!$E$5*H599</f>
        <v>-7.5392600770281533</v>
      </c>
      <c r="S599" s="10" cm="1">
        <f t="array" aca="1" ref="S599" ca="1">SUMPRODUCT(J599:O599,TRANSPOSE(AR$28:AR$33))+$AD$20-$AC$26</f>
        <v>-6.7150390190520781</v>
      </c>
      <c r="T599" s="10">
        <f ca="1">SUMPRODUCT(J599:O599,Results!K$9:P$9)</f>
        <v>-8.2872181877325914</v>
      </c>
      <c r="U599" s="10">
        <f ca="1">SUMPRODUCT(J599:O599,Results!K$9:P$9)+$AD$20-$AC$31</f>
        <v>-8.2166228765802565</v>
      </c>
      <c r="V599" s="10">
        <f t="shared" ca="1" si="63"/>
        <v>-27.828768877416049</v>
      </c>
      <c r="W599" s="10">
        <f t="shared" ca="1" si="65"/>
        <v>-30.707128913412443</v>
      </c>
      <c r="X599" s="10">
        <f t="shared" ca="1" si="66"/>
        <v>-22.607671538614454</v>
      </c>
      <c r="Y599" s="10">
        <f t="shared" ca="1" si="67"/>
        <v>-23.431892596590529</v>
      </c>
      <c r="Z599" s="10">
        <f t="shared" ca="1" si="68"/>
        <v>-3.4547413643480631</v>
      </c>
      <c r="AA599" s="10">
        <f t="shared" ca="1" si="69"/>
        <v>-21.930308739062351</v>
      </c>
    </row>
    <row r="600" spans="1:27">
      <c r="A600" s="6">
        <f ca="1">LN((RAND()^(-Results!$E$4))-1)</f>
        <v>-0.50362159293595743</v>
      </c>
      <c r="B600" s="6">
        <f ca="1">LN((RAND()^(-Results!$E$4))-1)</f>
        <v>7.1238363826682152</v>
      </c>
      <c r="C600" s="6">
        <f ca="1">LN((RAND()^(-Results!$E$4))-1)</f>
        <v>1.7701838357368338</v>
      </c>
      <c r="D600" s="6">
        <f ca="1">LN((RAND()^(-Results!$E$4))-1)</f>
        <v>-0.94934949575603989</v>
      </c>
      <c r="E600" s="6">
        <f ca="1">LN((RAND()^(-Results!$E$4))-1)</f>
        <v>-0.93713700771544906</v>
      </c>
      <c r="F600" s="6">
        <f ca="1">LN((RAND()^(-Results!$E$4))-1)</f>
        <v>2.9035838414233099</v>
      </c>
      <c r="G600" s="6">
        <f ca="1">LN((RAND()^(-Results!$E$4))-1)</f>
        <v>1.5477685355427369</v>
      </c>
      <c r="H600" s="6">
        <f t="shared" ca="1" si="64"/>
        <v>-0.92926400147281685</v>
      </c>
      <c r="I600" s="10">
        <f ca="1">SUMPRODUCT(J600:O600,Results!B$12:G$12)+Results!$E$5*H600</f>
        <v>-35.818397985608485</v>
      </c>
      <c r="J600" s="10">
        <f ca="1">SUMPRODUCT($A600:$F600,Results!$B$15:$G$15)</f>
        <v>4.1754197906289692</v>
      </c>
      <c r="K600" s="10">
        <f ca="1">SUMPRODUCT($A600:$F600,Results!$B$16:$G$16)</f>
        <v>-12.469075445493171</v>
      </c>
      <c r="L600" s="10">
        <f ca="1">SUMPRODUCT($A600:$F600,Results!$B$17:$G$17)</f>
        <v>-11.347825781266943</v>
      </c>
      <c r="M600" s="10">
        <f ca="1">SUMPRODUCT($A600:$F600,Results!$B$18:$G$18)</f>
        <v>-29.203300064590216</v>
      </c>
      <c r="N600" s="10">
        <f ca="1">SUMPRODUCT($A600:$F600,Results!$B$19:$G$19)</f>
        <v>-4.2239698468151587</v>
      </c>
      <c r="O600" s="10">
        <f ca="1">SUMPRODUCT($A600:$F600,Results!$B$20:$G$20)</f>
        <v>-23.421389601943282</v>
      </c>
      <c r="P600" s="10" cm="1">
        <f t="array" aca="1" ref="P600" ca="1">SUMPRODUCT(J600:O600,TRANSPOSE(BL$20:BL$25))+$AD$20-$BL$27</f>
        <v>-42.400913971742561</v>
      </c>
      <c r="Q600" s="10" cm="1">
        <f t="array" aca="1" ref="Q600" ca="1">SUMPRODUCT(J600:O600,TRANSPOSE(ES$20:ES$25))+$AD$20-$ES$27</f>
        <v>-37.079864908582195</v>
      </c>
      <c r="R600" s="10">
        <f ca="1">I600-Results!$E$5*H600</f>
        <v>-30.242813976771583</v>
      </c>
      <c r="S600" s="10" cm="1">
        <f t="array" aca="1" ref="S600" ca="1">SUMPRODUCT(J600:O600,TRANSPOSE(AR$28:AR$33))+$AD$20-$AC$26</f>
        <v>-45.153478591139852</v>
      </c>
      <c r="T600" s="10">
        <f ca="1">SUMPRODUCT(J600:O600,Results!K$9:P$9)</f>
        <v>-32.050747009212934</v>
      </c>
      <c r="U600" s="10">
        <f ca="1">SUMPRODUCT(J600:O600,Results!K$9:P$9)+$AD$20-$AC$31</f>
        <v>-31.980151698060592</v>
      </c>
      <c r="V600" s="10">
        <f t="shared" ca="1" si="63"/>
        <v>6.5825159861340765</v>
      </c>
      <c r="W600" s="10">
        <f t="shared" ca="1" si="65"/>
        <v>1.2614669229737103</v>
      </c>
      <c r="X600" s="10">
        <f t="shared" ca="1" si="66"/>
        <v>-5.575584008836902</v>
      </c>
      <c r="Y600" s="10">
        <f t="shared" ca="1" si="67"/>
        <v>9.3350806055313669</v>
      </c>
      <c r="Z600" s="10">
        <f t="shared" ca="1" si="68"/>
        <v>-9.1262077343139403</v>
      </c>
      <c r="AA600" s="10">
        <f t="shared" ca="1" si="69"/>
        <v>-3.8382462875478929</v>
      </c>
    </row>
    <row r="601" spans="1:27">
      <c r="A601" s="6">
        <f ca="1">LN((RAND()^(-Results!$E$4))-1)</f>
        <v>1.0062275311294151</v>
      </c>
      <c r="B601" s="6">
        <f ca="1">LN((RAND()^(-Results!$E$4))-1)</f>
        <v>0.34122001076561143</v>
      </c>
      <c r="C601" s="6">
        <f ca="1">LN((RAND()^(-Results!$E$4))-1)</f>
        <v>-7.0239474644853597E-2</v>
      </c>
      <c r="D601" s="6">
        <f ca="1">LN((RAND()^(-Results!$E$4))-1)</f>
        <v>2.2386130538998463</v>
      </c>
      <c r="E601" s="6">
        <f ca="1">LN((RAND()^(-Results!$E$4))-1)</f>
        <v>-1.2372473870555343</v>
      </c>
      <c r="F601" s="6">
        <f ca="1">LN((RAND()^(-Results!$E$4))-1)</f>
        <v>-2.6747981281883826</v>
      </c>
      <c r="G601" s="6">
        <f ca="1">LN((RAND()^(-Results!$E$4))-1)</f>
        <v>5.487026548201686</v>
      </c>
      <c r="H601" s="6">
        <f t="shared" ca="1" si="64"/>
        <v>3.0099940111861323</v>
      </c>
      <c r="I601" s="10">
        <f ca="1">SUMPRODUCT(J601:O601,Results!B$12:G$12)+Results!$E$5*H601</f>
        <v>38.740722078399983</v>
      </c>
      <c r="J601" s="10">
        <f ca="1">SUMPRODUCT($A601:$F601,Results!$B$15:$G$15)</f>
        <v>-8.1264902303968434</v>
      </c>
      <c r="K601" s="10">
        <f ca="1">SUMPRODUCT($A601:$F601,Results!$B$16:$G$16)</f>
        <v>1.5980329362432952</v>
      </c>
      <c r="L601" s="10">
        <f ca="1">SUMPRODUCT($A601:$F601,Results!$B$17:$G$17)</f>
        <v>4.2042302107877125</v>
      </c>
      <c r="M601" s="10">
        <f ca="1">SUMPRODUCT($A601:$F601,Results!$B$18:$G$18)</f>
        <v>2.4773924711660031</v>
      </c>
      <c r="N601" s="10">
        <f ca="1">SUMPRODUCT($A601:$F601,Results!$B$19:$G$19)</f>
        <v>-5.9238513979131202</v>
      </c>
      <c r="O601" s="10">
        <f ca="1">SUMPRODUCT($A601:$F601,Results!$B$20:$G$20)</f>
        <v>1.7676719678670612</v>
      </c>
      <c r="P601" s="10" cm="1">
        <f t="array" aca="1" ref="P601" ca="1">SUMPRODUCT(J601:O601,TRANSPOSE(BL$20:BL$25))+$AD$20-$BL$27</f>
        <v>19.575471128769916</v>
      </c>
      <c r="Q601" s="10" cm="1">
        <f t="array" aca="1" ref="Q601" ca="1">SUMPRODUCT(J601:O601,TRANSPOSE(ES$20:ES$25))+$AD$20-$ES$27</f>
        <v>20.767705479905164</v>
      </c>
      <c r="R601" s="10">
        <f ca="1">I601-Results!$E$5*H601</f>
        <v>20.680758011283189</v>
      </c>
      <c r="S601" s="10" cm="1">
        <f t="array" aca="1" ref="S601" ca="1">SUMPRODUCT(J601:O601,TRANSPOSE(AR$28:AR$33))+$AD$20-$AC$26</f>
        <v>15.445463352892958</v>
      </c>
      <c r="T601" s="10">
        <f ca="1">SUMPRODUCT(J601:O601,Results!K$9:P$9)</f>
        <v>21.683887916397545</v>
      </c>
      <c r="U601" s="10">
        <f ca="1">SUMPRODUCT(J601:O601,Results!K$9:P$9)+$AD$20-$AC$31</f>
        <v>21.754483227549883</v>
      </c>
      <c r="V601" s="10">
        <f t="shared" ca="1" si="63"/>
        <v>19.165250949630067</v>
      </c>
      <c r="W601" s="10">
        <f t="shared" ca="1" si="65"/>
        <v>17.973016598494819</v>
      </c>
      <c r="X601" s="10">
        <f t="shared" ca="1" si="66"/>
        <v>18.059964067116795</v>
      </c>
      <c r="Y601" s="10">
        <f t="shared" ca="1" si="67"/>
        <v>23.295258725507026</v>
      </c>
      <c r="Z601" s="10">
        <f t="shared" ca="1" si="68"/>
        <v>65.432912329694531</v>
      </c>
      <c r="AA601" s="10">
        <f t="shared" ca="1" si="69"/>
        <v>16.9862388508501</v>
      </c>
    </row>
    <row r="602" spans="1:27">
      <c r="A602" s="6">
        <f ca="1">LN((RAND()^(-Results!$E$4))-1)</f>
        <v>-3.3528005846837563</v>
      </c>
      <c r="B602" s="6">
        <f ca="1">LN((RAND()^(-Results!$E$4))-1)</f>
        <v>1.2077557534163368</v>
      </c>
      <c r="C602" s="6">
        <f ca="1">LN((RAND()^(-Results!$E$4))-1)</f>
        <v>2.2168880310575108</v>
      </c>
      <c r="D602" s="6">
        <f ca="1">LN((RAND()^(-Results!$E$4))-1)</f>
        <v>-0.53010086178451032</v>
      </c>
      <c r="E602" s="6">
        <f ca="1">LN((RAND()^(-Results!$E$4))-1)</f>
        <v>1.9639699630746499</v>
      </c>
      <c r="F602" s="6">
        <f ca="1">LN((RAND()^(-Results!$E$4))-1)</f>
        <v>4.3187867558070749</v>
      </c>
      <c r="G602" s="6">
        <f ca="1">LN((RAND()^(-Results!$E$4))-1)</f>
        <v>1.612453576963258</v>
      </c>
      <c r="H602" s="6">
        <f t="shared" ca="1" si="64"/>
        <v>-0.86457896005229573</v>
      </c>
      <c r="I602" s="10">
        <f ca="1">SUMPRODUCT(J602:O602,Results!B$12:G$12)+Results!$E$5*H602</f>
        <v>-32.308108464136495</v>
      </c>
      <c r="J602" s="10">
        <f ca="1">SUMPRODUCT($A602:$F602,Results!$B$15:$G$15)</f>
        <v>20.684941799090634</v>
      </c>
      <c r="K602" s="10">
        <f ca="1">SUMPRODUCT($A602:$F602,Results!$B$16:$G$16)</f>
        <v>3.0091094968328358</v>
      </c>
      <c r="L602" s="10">
        <f ca="1">SUMPRODUCT($A602:$F602,Results!$B$17:$G$17)</f>
        <v>-10.681897403670369</v>
      </c>
      <c r="M602" s="10">
        <f ca="1">SUMPRODUCT($A602:$F602,Results!$B$18:$G$18)</f>
        <v>-17.043324563682845</v>
      </c>
      <c r="N602" s="10">
        <f ca="1">SUMPRODUCT($A602:$F602,Results!$B$19:$G$19)</f>
        <v>-3.1457381160410645</v>
      </c>
      <c r="O602" s="10">
        <f ca="1">SUMPRODUCT($A602:$F602,Results!$B$20:$G$20)</f>
        <v>-15.758535233118586</v>
      </c>
      <c r="P602" s="10" cm="1">
        <f t="array" aca="1" ref="P602" ca="1">SUMPRODUCT(J602:O602,TRANSPOSE(BL$20:BL$25))+$AD$20-$BL$27</f>
        <v>-32.789673489510555</v>
      </c>
      <c r="Q602" s="10" cm="1">
        <f t="array" aca="1" ref="Q602" ca="1">SUMPRODUCT(J602:O602,TRANSPOSE(ES$20:ES$25))+$AD$20-$ES$27</f>
        <v>-30.790408424088824</v>
      </c>
      <c r="R602" s="10">
        <f ca="1">I602-Results!$E$5*H602</f>
        <v>-27.12063470382272</v>
      </c>
      <c r="S602" s="10" cm="1">
        <f t="array" aca="1" ref="S602" ca="1">SUMPRODUCT(J602:O602,TRANSPOSE(AR$28:AR$33))+$AD$20-$AC$26</f>
        <v>-36.673084983794503</v>
      </c>
      <c r="T602" s="10">
        <f ca="1">SUMPRODUCT(J602:O602,Results!K$9:P$9)</f>
        <v>-28.976034994103912</v>
      </c>
      <c r="U602" s="10">
        <f ca="1">SUMPRODUCT(J602:O602,Results!K$9:P$9)+$AD$20-$AC$31</f>
        <v>-28.905439682951577</v>
      </c>
      <c r="V602" s="10">
        <f t="shared" ca="1" si="63"/>
        <v>0.48156502537405999</v>
      </c>
      <c r="W602" s="10">
        <f t="shared" ca="1" si="65"/>
        <v>-1.5177000400476715</v>
      </c>
      <c r="X602" s="10">
        <f t="shared" ca="1" si="66"/>
        <v>-5.1874737603137753</v>
      </c>
      <c r="Y602" s="10">
        <f t="shared" ca="1" si="67"/>
        <v>4.3649765196580077</v>
      </c>
      <c r="Z602" s="10">
        <f t="shared" ca="1" si="68"/>
        <v>-5.6159182128419509</v>
      </c>
      <c r="AA602" s="10">
        <f t="shared" ca="1" si="69"/>
        <v>-3.4026687811849179</v>
      </c>
    </row>
    <row r="603" spans="1:27">
      <c r="A603" s="6">
        <f ca="1">LN((RAND()^(-Results!$E$4))-1)</f>
        <v>-0.44402068144020213</v>
      </c>
      <c r="B603" s="6">
        <f ca="1">LN((RAND()^(-Results!$E$4))-1)</f>
        <v>2.3689829800481919</v>
      </c>
      <c r="C603" s="6">
        <f ca="1">LN((RAND()^(-Results!$E$4))-1)</f>
        <v>3.9703421405044934</v>
      </c>
      <c r="D603" s="6">
        <f ca="1">LN((RAND()^(-Results!$E$4))-1)</f>
        <v>1.4393040824590717</v>
      </c>
      <c r="E603" s="6">
        <f ca="1">LN((RAND()^(-Results!$E$4))-1)</f>
        <v>6.0789229485102538</v>
      </c>
      <c r="F603" s="6">
        <f ca="1">LN((RAND()^(-Results!$E$4))-1)</f>
        <v>5.6237590567378311</v>
      </c>
      <c r="G603" s="6">
        <f ca="1">LN((RAND()^(-Results!$E$4))-1)</f>
        <v>1.2060395388526917</v>
      </c>
      <c r="H603" s="6">
        <f t="shared" ca="1" si="64"/>
        <v>-1.270992998162862</v>
      </c>
      <c r="I603" s="10">
        <f ca="1">SUMPRODUCT(J603:O603,Results!B$12:G$12)+Results!$E$5*H603</f>
        <v>-49.418564124139728</v>
      </c>
      <c r="J603" s="10">
        <f ca="1">SUMPRODUCT($A603:$F603,Results!$B$15:$G$15)</f>
        <v>23.71609230185225</v>
      </c>
      <c r="K603" s="10">
        <f ca="1">SUMPRODUCT($A603:$F603,Results!$B$16:$G$16)</f>
        <v>-2.9120822962617448</v>
      </c>
      <c r="L603" s="10">
        <f ca="1">SUMPRODUCT($A603:$F603,Results!$B$17:$G$17)</f>
        <v>-9.3755168161308937</v>
      </c>
      <c r="M603" s="10">
        <f ca="1">SUMPRODUCT($A603:$F603,Results!$B$18:$G$18)</f>
        <v>-22.98109444242332</v>
      </c>
      <c r="N603" s="10">
        <f ca="1">SUMPRODUCT($A603:$F603,Results!$B$19:$G$19)</f>
        <v>-4.4463546487417709</v>
      </c>
      <c r="O603" s="10">
        <f ca="1">SUMPRODUCT($A603:$F603,Results!$B$20:$G$20)</f>
        <v>-28.914982677606954</v>
      </c>
      <c r="P603" s="10" cm="1">
        <f t="array" aca="1" ref="P603" ca="1">SUMPRODUCT(J603:O603,TRANSPOSE(BL$20:BL$25))+$AD$20-$BL$27</f>
        <v>-42.706305202342683</v>
      </c>
      <c r="Q603" s="10" cm="1">
        <f t="array" aca="1" ref="Q603" ca="1">SUMPRODUCT(J603:O603,TRANSPOSE(ES$20:ES$25))+$AD$20-$ES$27</f>
        <v>-41.828782136921291</v>
      </c>
      <c r="R603" s="10">
        <f ca="1">I603-Results!$E$5*H603</f>
        <v>-41.792606135162558</v>
      </c>
      <c r="S603" s="10" cm="1">
        <f t="array" aca="1" ref="S603" ca="1">SUMPRODUCT(J603:O603,TRANSPOSE(AR$28:AR$33))+$AD$20-$AC$26</f>
        <v>-45.820504011180908</v>
      </c>
      <c r="T603" s="10">
        <f ca="1">SUMPRODUCT(J603:O603,Results!K$9:P$9)</f>
        <v>-43.114406920189694</v>
      </c>
      <c r="U603" s="10">
        <f ca="1">SUMPRODUCT(J603:O603,Results!K$9:P$9)+$AD$20-$AC$31</f>
        <v>-43.043811609037363</v>
      </c>
      <c r="V603" s="10">
        <f t="shared" ca="1" si="63"/>
        <v>-6.7122589217970443</v>
      </c>
      <c r="W603" s="10">
        <f t="shared" ca="1" si="65"/>
        <v>-7.5897819872184371</v>
      </c>
      <c r="X603" s="10">
        <f t="shared" ca="1" si="66"/>
        <v>-7.62595798897717</v>
      </c>
      <c r="Y603" s="10">
        <f t="shared" ca="1" si="67"/>
        <v>-3.5980601129588194</v>
      </c>
      <c r="Z603" s="10">
        <f t="shared" ca="1" si="68"/>
        <v>-22.726373872845183</v>
      </c>
      <c r="AA603" s="10">
        <f t="shared" ca="1" si="69"/>
        <v>-6.3747525151023652</v>
      </c>
    </row>
    <row r="604" spans="1:27">
      <c r="A604" s="6">
        <f ca="1">LN((RAND()^(-Results!$E$4))-1)</f>
        <v>1.6142007004741974</v>
      </c>
      <c r="B604" s="6">
        <f ca="1">LN((RAND()^(-Results!$E$4))-1)</f>
        <v>4.7029687473125321</v>
      </c>
      <c r="C604" s="6">
        <f ca="1">LN((RAND()^(-Results!$E$4))-1)</f>
        <v>0.34194091887545697</v>
      </c>
      <c r="D604" s="6">
        <f ca="1">LN((RAND()^(-Results!$E$4))-1)</f>
        <v>0.41801750902400381</v>
      </c>
      <c r="E604" s="6">
        <f ca="1">LN((RAND()^(-Results!$E$4))-1)</f>
        <v>2.0703926400312738</v>
      </c>
      <c r="F604" s="6">
        <f ca="1">LN((RAND()^(-Results!$E$4))-1)</f>
        <v>3.679401856775852</v>
      </c>
      <c r="G604" s="6">
        <f ca="1">LN((RAND()^(-Results!$E$4))-1)</f>
        <v>2.6832979978875424</v>
      </c>
      <c r="H604" s="6">
        <f t="shared" ca="1" si="64"/>
        <v>0.20626546087198872</v>
      </c>
      <c r="I604" s="10">
        <f ca="1">SUMPRODUCT(J604:O604,Results!B$12:G$12)+Results!$E$5*H604</f>
        <v>-25.206179987329634</v>
      </c>
      <c r="J604" s="10">
        <f ca="1">SUMPRODUCT($A604:$F604,Results!$B$15:$G$15)</f>
        <v>4.5898735223128586</v>
      </c>
      <c r="K604" s="10">
        <f ca="1">SUMPRODUCT($A604:$F604,Results!$B$16:$G$16)</f>
        <v>-13.974176944987047</v>
      </c>
      <c r="L604" s="10">
        <f ca="1">SUMPRODUCT($A604:$F604,Results!$B$17:$G$17)</f>
        <v>-4.6503301858971939</v>
      </c>
      <c r="M604" s="10">
        <f ca="1">SUMPRODUCT($A604:$F604,Results!$B$18:$G$18)</f>
        <v>-14.184439741698263</v>
      </c>
      <c r="N604" s="10">
        <f ca="1">SUMPRODUCT($A604:$F604,Results!$B$19:$G$19)</f>
        <v>0.42594200642365299</v>
      </c>
      <c r="O604" s="10">
        <f ca="1">SUMPRODUCT($A604:$F604,Results!$B$20:$G$20)</f>
        <v>-23.595971167834691</v>
      </c>
      <c r="P604" s="10" cm="1">
        <f t="array" aca="1" ref="P604" ca="1">SUMPRODUCT(J604:O604,TRANSPOSE(BL$20:BL$25))+$AD$20-$BL$27</f>
        <v>-31.356878528201541</v>
      </c>
      <c r="Q604" s="10" cm="1">
        <f t="array" aca="1" ref="Q604" ca="1">SUMPRODUCT(J604:O604,TRANSPOSE(ES$20:ES$25))+$AD$20-$ES$27</f>
        <v>-28.62353680281791</v>
      </c>
      <c r="R604" s="10">
        <f ca="1">I604-Results!$E$5*H604</f>
        <v>-26.443772752561564</v>
      </c>
      <c r="S604" s="10" cm="1">
        <f t="array" aca="1" ref="S604" ca="1">SUMPRODUCT(J604:O604,TRANSPOSE(AR$28:AR$33))+$AD$20-$AC$26</f>
        <v>-29.738036221819087</v>
      </c>
      <c r="T604" s="10">
        <f ca="1">SUMPRODUCT(J604:O604,Results!K$9:P$9)</f>
        <v>-26.547717921541775</v>
      </c>
      <c r="U604" s="10">
        <f ca="1">SUMPRODUCT(J604:O604,Results!K$9:P$9)+$AD$20-$AC$31</f>
        <v>-26.47712261038944</v>
      </c>
      <c r="V604" s="10">
        <f t="shared" ca="1" si="63"/>
        <v>6.1506985408719075</v>
      </c>
      <c r="W604" s="10">
        <f t="shared" ca="1" si="65"/>
        <v>3.4173568154882759</v>
      </c>
      <c r="X604" s="10">
        <f t="shared" ca="1" si="66"/>
        <v>1.2375927652319305</v>
      </c>
      <c r="Y604" s="10">
        <f t="shared" ca="1" si="67"/>
        <v>4.5318562344894531</v>
      </c>
      <c r="Z604" s="10">
        <f t="shared" ca="1" si="68"/>
        <v>1.4860102639649106</v>
      </c>
      <c r="AA604" s="10">
        <f t="shared" ca="1" si="69"/>
        <v>1.2709426230598062</v>
      </c>
    </row>
    <row r="605" spans="1:27">
      <c r="A605" s="6">
        <f ca="1">LN((RAND()^(-Results!$E$4))-1)</f>
        <v>0.31760212007072702</v>
      </c>
      <c r="B605" s="6">
        <f ca="1">LN((RAND()^(-Results!$E$4))-1)</f>
        <v>-0.75197255686219333</v>
      </c>
      <c r="C605" s="6">
        <f ca="1">LN((RAND()^(-Results!$E$4))-1)</f>
        <v>6.1762968377619494</v>
      </c>
      <c r="D605" s="6">
        <f ca="1">LN((RAND()^(-Results!$E$4))-1)</f>
        <v>11.615197791293909</v>
      </c>
      <c r="E605" s="6">
        <f ca="1">LN((RAND()^(-Results!$E$4))-1)</f>
        <v>10.371341685000004</v>
      </c>
      <c r="F605" s="6">
        <f ca="1">LN((RAND()^(-Results!$E$4))-1)</f>
        <v>3.9083703847260538</v>
      </c>
      <c r="G605" s="6">
        <f ca="1">LN((RAND()^(-Results!$E$4))-1)</f>
        <v>1.1055890443722165</v>
      </c>
      <c r="H605" s="6">
        <f t="shared" ca="1" si="64"/>
        <v>-1.3714434926433372</v>
      </c>
      <c r="I605" s="10">
        <f ca="1">SUMPRODUCT(J605:O605,Results!B$12:G$12)+Results!$E$5*H605</f>
        <v>-10.690948690536217</v>
      </c>
      <c r="J605" s="10">
        <f ca="1">SUMPRODUCT($A605:$F605,Results!$B$15:$G$15)</f>
        <v>34.588371938603046</v>
      </c>
      <c r="K605" s="10">
        <f ca="1">SUMPRODUCT($A605:$F605,Results!$B$16:$G$16)</f>
        <v>13.083483310444709</v>
      </c>
      <c r="L605" s="10">
        <f ca="1">SUMPRODUCT($A605:$F605,Results!$B$17:$G$17)</f>
        <v>-0.36796659887867511</v>
      </c>
      <c r="M605" s="10">
        <f ca="1">SUMPRODUCT($A605:$F605,Results!$B$18:$G$18)</f>
        <v>-16.030948447138051</v>
      </c>
      <c r="N605" s="10">
        <f ca="1">SUMPRODUCT($A605:$F605,Results!$B$19:$G$19)</f>
        <v>-25.980501694217562</v>
      </c>
      <c r="O605" s="10">
        <f ca="1">SUMPRODUCT($A605:$F605,Results!$B$20:$G$20)</f>
        <v>-44.178799446398202</v>
      </c>
      <c r="P605" s="10" cm="1">
        <f t="array" aca="1" ref="P605" ca="1">SUMPRODUCT(J605:O605,TRANSPOSE(BL$20:BL$25))+$AD$20-$BL$27</f>
        <v>4.2755444291709743</v>
      </c>
      <c r="Q605" s="10" cm="1">
        <f t="array" aca="1" ref="Q605" ca="1">SUMPRODUCT(J605:O605,TRANSPOSE(ES$20:ES$25))+$AD$20-$ES$27</f>
        <v>5.6472849344865743</v>
      </c>
      <c r="R605" s="10">
        <f ca="1">I605-Results!$E$5*H605</f>
        <v>-2.4622877346761936</v>
      </c>
      <c r="S605" s="10" cm="1">
        <f t="array" aca="1" ref="S605" ca="1">SUMPRODUCT(J605:O605,TRANSPOSE(AR$28:AR$33))+$AD$20-$AC$26</f>
        <v>-23.73757406750854</v>
      </c>
      <c r="T605" s="10">
        <f ca="1">SUMPRODUCT(J605:O605,Results!K$9:P$9)</f>
        <v>-0.57950057196851645</v>
      </c>
      <c r="U605" s="10">
        <f ca="1">SUMPRODUCT(J605:O605,Results!K$9:P$9)+$AD$20-$AC$31</f>
        <v>-0.50890526081617793</v>
      </c>
      <c r="V605" s="10">
        <f t="shared" ca="1" si="63"/>
        <v>-14.966493119707192</v>
      </c>
      <c r="W605" s="10">
        <f t="shared" ca="1" si="65"/>
        <v>-16.338233625022792</v>
      </c>
      <c r="X605" s="10">
        <f t="shared" ca="1" si="66"/>
        <v>-8.2286609558600237</v>
      </c>
      <c r="Y605" s="10">
        <f t="shared" ca="1" si="67"/>
        <v>13.046625376972322</v>
      </c>
      <c r="Z605" s="10">
        <f t="shared" ca="1" si="68"/>
        <v>16.001241560758327</v>
      </c>
      <c r="AA605" s="10">
        <f t="shared" ca="1" si="69"/>
        <v>-10.182043429720039</v>
      </c>
    </row>
    <row r="606" spans="1:27">
      <c r="A606" s="6">
        <f ca="1">LN((RAND()^(-Results!$E$4))-1)</f>
        <v>1.7710163438501225</v>
      </c>
      <c r="B606" s="6">
        <f ca="1">LN((RAND()^(-Results!$E$4))-1)</f>
        <v>2.6258308607911971</v>
      </c>
      <c r="C606" s="6">
        <f ca="1">LN((RAND()^(-Results!$E$4))-1)</f>
        <v>0.43056141354898231</v>
      </c>
      <c r="D606" s="6">
        <f ca="1">LN((RAND()^(-Results!$E$4))-1)</f>
        <v>2.285398158879187</v>
      </c>
      <c r="E606" s="6">
        <f ca="1">LN((RAND()^(-Results!$E$4))-1)</f>
        <v>2.4114596449143986</v>
      </c>
      <c r="F606" s="6">
        <f ca="1">LN((RAND()^(-Results!$E$4))-1)</f>
        <v>5.4446933360193066</v>
      </c>
      <c r="G606" s="6">
        <f ca="1">LN((RAND()^(-Results!$E$4))-1)</f>
        <v>2.1595269094800429</v>
      </c>
      <c r="H606" s="6">
        <f t="shared" ca="1" si="64"/>
        <v>-0.31750562753551081</v>
      </c>
      <c r="I606" s="10">
        <f ca="1">SUMPRODUCT(J606:O606,Results!B$12:G$12)+Results!$E$5*H606</f>
        <v>-33.219818829225041</v>
      </c>
      <c r="J606" s="10">
        <f ca="1">SUMPRODUCT($A606:$F606,Results!$B$15:$G$15)</f>
        <v>14.997640189340654</v>
      </c>
      <c r="K606" s="10">
        <f ca="1">SUMPRODUCT($A606:$F606,Results!$B$16:$G$16)</f>
        <v>-11.579804158205544</v>
      </c>
      <c r="L606" s="10">
        <f ca="1">SUMPRODUCT($A606:$F606,Results!$B$17:$G$17)</f>
        <v>-3.8372498928101528</v>
      </c>
      <c r="M606" s="10">
        <f ca="1">SUMPRODUCT($A606:$F606,Results!$B$18:$G$18)</f>
        <v>-12.154950914000725</v>
      </c>
      <c r="N606" s="10">
        <f ca="1">SUMPRODUCT($A606:$F606,Results!$B$19:$G$19)</f>
        <v>-1.8215872579521253</v>
      </c>
      <c r="O606" s="10">
        <f ca="1">SUMPRODUCT($A606:$F606,Results!$B$20:$G$20)</f>
        <v>-28.034757616025246</v>
      </c>
      <c r="P606" s="10" cm="1">
        <f t="array" aca="1" ref="P606" ca="1">SUMPRODUCT(J606:O606,TRANSPOSE(BL$20:BL$25))+$AD$20-$BL$27</f>
        <v>-33.358490774719321</v>
      </c>
      <c r="Q606" s="10" cm="1">
        <f t="array" aca="1" ref="Q606" ca="1">SUMPRODUCT(J606:O606,TRANSPOSE(ES$20:ES$25))+$AD$20-$ES$27</f>
        <v>-32.388575311036902</v>
      </c>
      <c r="R606" s="10">
        <f ca="1">I606-Results!$E$5*H606</f>
        <v>-31.314785064011975</v>
      </c>
      <c r="S606" s="10" cm="1">
        <f t="array" aca="1" ref="S606" ca="1">SUMPRODUCT(J606:O606,TRANSPOSE(AR$28:AR$33))+$AD$20-$AC$26</f>
        <v>-32.485874120546661</v>
      </c>
      <c r="T606" s="10">
        <f ca="1">SUMPRODUCT(J606:O606,Results!K$9:P$9)</f>
        <v>-30.727775363656978</v>
      </c>
      <c r="U606" s="10">
        <f ca="1">SUMPRODUCT(J606:O606,Results!K$9:P$9)+$AD$20-$AC$31</f>
        <v>-30.657180052504639</v>
      </c>
      <c r="V606" s="10">
        <f t="shared" ca="1" si="63"/>
        <v>0.13867194549428064</v>
      </c>
      <c r="W606" s="10">
        <f t="shared" ca="1" si="65"/>
        <v>-0.83124351818813835</v>
      </c>
      <c r="X606" s="10">
        <f t="shared" ca="1" si="66"/>
        <v>-1.9050337652130658</v>
      </c>
      <c r="Y606" s="10">
        <f t="shared" ca="1" si="67"/>
        <v>-0.73394470867837924</v>
      </c>
      <c r="Z606" s="10">
        <f t="shared" ca="1" si="68"/>
        <v>-6.5276285779304963</v>
      </c>
      <c r="AA606" s="10">
        <f t="shared" ca="1" si="69"/>
        <v>-2.5626387767204015</v>
      </c>
    </row>
    <row r="607" spans="1:27">
      <c r="A607" s="6">
        <f ca="1">LN((RAND()^(-Results!$E$4))-1)</f>
        <v>1.776824327734891</v>
      </c>
      <c r="B607" s="6">
        <f ca="1">LN((RAND()^(-Results!$E$4))-1)</f>
        <v>9.56263884201406</v>
      </c>
      <c r="C607" s="6">
        <f ca="1">LN((RAND()^(-Results!$E$4))-1)</f>
        <v>2.7804279651485366</v>
      </c>
      <c r="D607" s="6">
        <f ca="1">LN((RAND()^(-Results!$E$4))-1)</f>
        <v>1.5582509268743603</v>
      </c>
      <c r="E607" s="6">
        <f ca="1">LN((RAND()^(-Results!$E$4))-1)</f>
        <v>0.55059623586312045</v>
      </c>
      <c r="F607" s="6">
        <f ca="1">LN((RAND()^(-Results!$E$4))-1)</f>
        <v>-0.39252285362527772</v>
      </c>
      <c r="G607" s="6">
        <f ca="1">LN((RAND()^(-Results!$E$4))-1)</f>
        <v>-0.61060970327208663</v>
      </c>
      <c r="H607" s="6">
        <f t="shared" ca="1" si="64"/>
        <v>-3.0876422402876402</v>
      </c>
      <c r="I607" s="10">
        <f ca="1">SUMPRODUCT(J607:O607,Results!B$12:G$12)+Results!$E$5*H607</f>
        <v>-29.684716600336003</v>
      </c>
      <c r="J607" s="10">
        <f ca="1">SUMPRODUCT($A607:$F607,Results!$B$15:$G$15)</f>
        <v>-8.9900949573404443</v>
      </c>
      <c r="K607" s="10">
        <f ca="1">SUMPRODUCT($A607:$F607,Results!$B$16:$G$16)</f>
        <v>-14.461133336470077</v>
      </c>
      <c r="L607" s="10">
        <f ca="1">SUMPRODUCT($A607:$F607,Results!$B$17:$G$17)</f>
        <v>-6.7762118341569666</v>
      </c>
      <c r="M607" s="10">
        <f ca="1">SUMPRODUCT($A607:$F607,Results!$B$18:$G$18)</f>
        <v>-31.044448559473288</v>
      </c>
      <c r="N607" s="10">
        <f ca="1">SUMPRODUCT($A607:$F607,Results!$B$19:$G$19)</f>
        <v>-10.456036628474912</v>
      </c>
      <c r="O607" s="10">
        <f ca="1">SUMPRODUCT($A607:$F607,Results!$B$20:$G$20)</f>
        <v>-27.175705551738616</v>
      </c>
      <c r="P607" s="10" cm="1">
        <f t="array" aca="1" ref="P607" ca="1">SUMPRODUCT(J607:O607,TRANSPOSE(BL$20:BL$25))+$AD$20-$BL$27</f>
        <v>-22.489639497855329</v>
      </c>
      <c r="Q607" s="10" cm="1">
        <f t="array" aca="1" ref="Q607" ca="1">SUMPRODUCT(J607:O607,TRANSPOSE(ES$20:ES$25))+$AD$20-$ES$27</f>
        <v>-15.177981711209632</v>
      </c>
      <c r="R607" s="10">
        <f ca="1">I607-Results!$E$5*H607</f>
        <v>-11.15886315861016</v>
      </c>
      <c r="S607" s="10" cm="1">
        <f t="array" aca="1" ref="S607" ca="1">SUMPRODUCT(J607:O607,TRANSPOSE(AR$28:AR$33))+$AD$20-$AC$26</f>
        <v>-32.381304585443409</v>
      </c>
      <c r="T607" s="10">
        <f ca="1">SUMPRODUCT(J607:O607,Results!K$9:P$9)</f>
        <v>-12.05315110788599</v>
      </c>
      <c r="U607" s="10">
        <f ca="1">SUMPRODUCT(J607:O607,Results!K$9:P$9)+$AD$20-$AC$31</f>
        <v>-11.982555796733653</v>
      </c>
      <c r="V607" s="10">
        <f t="shared" ca="1" si="63"/>
        <v>-7.1950771024806741</v>
      </c>
      <c r="W607" s="10">
        <f t="shared" ca="1" si="65"/>
        <v>-14.506734889126371</v>
      </c>
      <c r="X607" s="10">
        <f t="shared" ca="1" si="66"/>
        <v>-18.525853441725843</v>
      </c>
      <c r="Y607" s="10">
        <f t="shared" ca="1" si="67"/>
        <v>2.6965879851074064</v>
      </c>
      <c r="Z607" s="10">
        <f t="shared" ca="1" si="68"/>
        <v>-2.9925263490414586</v>
      </c>
      <c r="AA607" s="10">
        <f t="shared" ca="1" si="69"/>
        <v>-17.70216080360235</v>
      </c>
    </row>
    <row r="608" spans="1:27">
      <c r="A608" s="6">
        <f ca="1">LN((RAND()^(-Results!$E$4))-1)</f>
        <v>6.3194726770795882</v>
      </c>
      <c r="B608" s="6">
        <f ca="1">LN((RAND()^(-Results!$E$4))-1)</f>
        <v>8.5242168123670972</v>
      </c>
      <c r="C608" s="6">
        <f ca="1">LN((RAND()^(-Results!$E$4))-1)</f>
        <v>0.29059546025333893</v>
      </c>
      <c r="D608" s="6">
        <f ca="1">LN((RAND()^(-Results!$E$4))-1)</f>
        <v>6.2925020721744911</v>
      </c>
      <c r="E608" s="6">
        <f ca="1">LN((RAND()^(-Results!$E$4))-1)</f>
        <v>0.20600790360684956</v>
      </c>
      <c r="F608" s="6">
        <f ca="1">LN((RAND()^(-Results!$E$4))-1)</f>
        <v>3.6449892933914159</v>
      </c>
      <c r="G608" s="6">
        <f ca="1">LN((RAND()^(-Results!$E$4))-1)</f>
        <v>15.366229917514836</v>
      </c>
      <c r="H608" s="6">
        <f t="shared" ca="1" si="64"/>
        <v>12.889197380499283</v>
      </c>
      <c r="I608" s="10">
        <f ca="1">SUMPRODUCT(J608:O608,Results!B$12:G$12)+Results!$E$5*H608</f>
        <v>55.14504143979488</v>
      </c>
      <c r="J608" s="10">
        <f ca="1">SUMPRODUCT($A608:$F608,Results!$B$15:$G$15)</f>
        <v>-2.1350011100793154E-2</v>
      </c>
      <c r="K608" s="10">
        <f ca="1">SUMPRODUCT($A608:$F608,Results!$B$16:$G$16)</f>
        <v>-26.609642142295481</v>
      </c>
      <c r="L608" s="10">
        <f ca="1">SUMPRODUCT($A608:$F608,Results!$B$17:$G$17)</f>
        <v>-0.18459289553572544</v>
      </c>
      <c r="M608" s="10">
        <f ca="1">SUMPRODUCT($A608:$F608,Results!$B$18:$G$18)</f>
        <v>-23.256022799461263</v>
      </c>
      <c r="N608" s="10">
        <f ca="1">SUMPRODUCT($A608:$F608,Results!$B$19:$G$19)</f>
        <v>-11.312755194255891</v>
      </c>
      <c r="O608" s="10">
        <f ca="1">SUMPRODUCT($A608:$F608,Results!$B$20:$G$20)</f>
        <v>-45.630131270083083</v>
      </c>
      <c r="P608" s="10" cm="1">
        <f t="array" aca="1" ref="P608" ca="1">SUMPRODUCT(J608:O608,TRANSPOSE(BL$20:BL$25))+$AD$20-$BL$27</f>
        <v>-28.566792490573604</v>
      </c>
      <c r="Q608" s="10" cm="1">
        <f t="array" aca="1" ref="Q608" ca="1">SUMPRODUCT(J608:O608,TRANSPOSE(ES$20:ES$25))+$AD$20-$ES$27</f>
        <v>-23.821933572601054</v>
      </c>
      <c r="R608" s="10">
        <f ca="1">I608-Results!$E$5*H608</f>
        <v>-22.190142843200817</v>
      </c>
      <c r="S608" s="10" cm="1">
        <f t="array" aca="1" ref="S608" ca="1">SUMPRODUCT(J608:O608,TRANSPOSE(AR$28:AR$33))+$AD$20-$AC$26</f>
        <v>-34.767643473120195</v>
      </c>
      <c r="T608" s="10">
        <f ca="1">SUMPRODUCT(J608:O608,Results!K$9:P$9)</f>
        <v>-19.831075883722036</v>
      </c>
      <c r="U608" s="10">
        <f ca="1">SUMPRODUCT(J608:O608,Results!K$9:P$9)+$AD$20-$AC$31</f>
        <v>-19.760480572569701</v>
      </c>
      <c r="V608" s="10">
        <f t="shared" ca="1" si="63"/>
        <v>83.711833930368485</v>
      </c>
      <c r="W608" s="10">
        <f t="shared" ca="1" si="65"/>
        <v>78.966975012395935</v>
      </c>
      <c r="X608" s="10">
        <f t="shared" ca="1" si="66"/>
        <v>77.335184282995698</v>
      </c>
      <c r="Y608" s="10">
        <f t="shared" ca="1" si="67"/>
        <v>89.912684912915068</v>
      </c>
      <c r="Z608" s="10">
        <f t="shared" ca="1" si="68"/>
        <v>81.837231691089428</v>
      </c>
      <c r="AA608" s="10">
        <f t="shared" ca="1" si="69"/>
        <v>74.905522012364585</v>
      </c>
    </row>
    <row r="609" spans="1:27">
      <c r="A609" s="6">
        <f ca="1">LN((RAND()^(-Results!$E$4))-1)</f>
        <v>1.0417852386742681</v>
      </c>
      <c r="B609" s="6">
        <f ca="1">LN((RAND()^(-Results!$E$4))-1)</f>
        <v>-0.86492868758568109</v>
      </c>
      <c r="C609" s="6">
        <f ca="1">LN((RAND()^(-Results!$E$4))-1)</f>
        <v>2.2329423110349179E-2</v>
      </c>
      <c r="D609" s="6">
        <f ca="1">LN((RAND()^(-Results!$E$4))-1)</f>
        <v>6.438023989766696E-2</v>
      </c>
      <c r="E609" s="6">
        <f ca="1">LN((RAND()^(-Results!$E$4))-1)</f>
        <v>2.9019821672922115</v>
      </c>
      <c r="F609" s="6">
        <f ca="1">LN((RAND()^(-Results!$E$4))-1)</f>
        <v>4.6780436593688828</v>
      </c>
      <c r="G609" s="6">
        <f ca="1">LN((RAND()^(-Results!$E$4))-1)</f>
        <v>-2.4573067420773991</v>
      </c>
      <c r="H609" s="6">
        <f t="shared" ca="1" si="64"/>
        <v>-4.9343392790929528</v>
      </c>
      <c r="I609" s="10">
        <f ca="1">SUMPRODUCT(J609:O609,Results!B$12:G$12)+Results!$E$5*H609</f>
        <v>-59.094282166621269</v>
      </c>
      <c r="J609" s="10">
        <f ca="1">SUMPRODUCT($A609:$F609,Results!$B$15:$G$15)</f>
        <v>14.509018588261174</v>
      </c>
      <c r="K609" s="10">
        <f ca="1">SUMPRODUCT($A609:$F609,Results!$B$16:$G$16)</f>
        <v>-5.6729732775739246</v>
      </c>
      <c r="L609" s="10">
        <f ca="1">SUMPRODUCT($A609:$F609,Results!$B$17:$G$17)</f>
        <v>-1.8807611281950685</v>
      </c>
      <c r="M609" s="10">
        <f ca="1">SUMPRODUCT($A609:$F609,Results!$B$18:$G$18)</f>
        <v>-1.3644635308176767</v>
      </c>
      <c r="N609" s="10">
        <f ca="1">SUMPRODUCT($A609:$F609,Results!$B$19:$G$19)</f>
        <v>4.97652011892046</v>
      </c>
      <c r="O609" s="10">
        <f ca="1">SUMPRODUCT($A609:$F609,Results!$B$20:$G$20)</f>
        <v>-12.020510015659566</v>
      </c>
      <c r="P609" s="10" cm="1">
        <f t="array" aca="1" ref="P609" ca="1">SUMPRODUCT(J609:O609,TRANSPOSE(BL$20:BL$25))+$AD$20-$BL$27</f>
        <v>-26.928034253670951</v>
      </c>
      <c r="Q609" s="10" cm="1">
        <f t="array" aca="1" ref="Q609" ca="1">SUMPRODUCT(J609:O609,TRANSPOSE(ES$20:ES$25))+$AD$20-$ES$27</f>
        <v>-29.144411279709828</v>
      </c>
      <c r="R609" s="10">
        <f ca="1">I609-Results!$E$5*H609</f>
        <v>-29.488246492063553</v>
      </c>
      <c r="S609" s="10" cm="1">
        <f t="array" aca="1" ref="S609" ca="1">SUMPRODUCT(J609:O609,TRANSPOSE(AR$28:AR$33))+$AD$20-$AC$26</f>
        <v>-18.458224548373572</v>
      </c>
      <c r="T609" s="10">
        <f ca="1">SUMPRODUCT(J609:O609,Results!K$9:P$9)</f>
        <v>-29.312873739079645</v>
      </c>
      <c r="U609" s="10">
        <f ca="1">SUMPRODUCT(J609:O609,Results!K$9:P$9)+$AD$20-$AC$31</f>
        <v>-29.242278427927307</v>
      </c>
      <c r="V609" s="10">
        <f t="shared" ca="1" si="63"/>
        <v>-32.166247912950318</v>
      </c>
      <c r="W609" s="10">
        <f t="shared" ca="1" si="65"/>
        <v>-29.949870886911441</v>
      </c>
      <c r="X609" s="10">
        <f t="shared" ca="1" si="66"/>
        <v>-29.606035674557717</v>
      </c>
      <c r="Y609" s="10">
        <f t="shared" ca="1" si="67"/>
        <v>-40.636057618247698</v>
      </c>
      <c r="Z609" s="10">
        <f t="shared" ca="1" si="68"/>
        <v>-32.402091915326722</v>
      </c>
      <c r="AA609" s="10">
        <f t="shared" ca="1" si="69"/>
        <v>-29.852003738693963</v>
      </c>
    </row>
    <row r="610" spans="1:27">
      <c r="A610" s="6">
        <f ca="1">LN((RAND()^(-Results!$E$4))-1)</f>
        <v>0.70072124776298861</v>
      </c>
      <c r="B610" s="6">
        <f ca="1">LN((RAND()^(-Results!$E$4))-1)</f>
        <v>2.924801324938433</v>
      </c>
      <c r="C610" s="6">
        <f ca="1">LN((RAND()^(-Results!$E$4))-1)</f>
        <v>4.2494285430781051</v>
      </c>
      <c r="D610" s="6">
        <f ca="1">LN((RAND()^(-Results!$E$4))-1)</f>
        <v>2.5255141306090509</v>
      </c>
      <c r="E610" s="6">
        <f ca="1">LN((RAND()^(-Results!$E$4))-1)</f>
        <v>-1.0649326762431393</v>
      </c>
      <c r="F610" s="6">
        <f ca="1">LN((RAND()^(-Results!$E$4))-1)</f>
        <v>1.8876728051308815</v>
      </c>
      <c r="G610" s="6">
        <f ca="1">LN((RAND()^(-Results!$E$4))-1)</f>
        <v>-1.6817688279547209</v>
      </c>
      <c r="H610" s="6">
        <f t="shared" ca="1" si="64"/>
        <v>-4.1588013649702749</v>
      </c>
      <c r="I610" s="10">
        <f ca="1">SUMPRODUCT(J610:O610,Results!B$12:G$12)+Results!$E$5*H610</f>
        <v>-52.522819144832631</v>
      </c>
      <c r="J610" s="10">
        <f ca="1">SUMPRODUCT($A610:$F610,Results!$B$15:$G$15)</f>
        <v>13.024353473904974</v>
      </c>
      <c r="K610" s="10">
        <f ca="1">SUMPRODUCT($A610:$F610,Results!$B$16:$G$16)</f>
        <v>-2.9177104417515469</v>
      </c>
      <c r="L610" s="10">
        <f ca="1">SUMPRODUCT($A610:$F610,Results!$B$17:$G$17)</f>
        <v>-7.6114343035157104</v>
      </c>
      <c r="M610" s="10">
        <f ca="1">SUMPRODUCT($A610:$F610,Results!$B$18:$G$18)</f>
        <v>-29.235599119645542</v>
      </c>
      <c r="N610" s="10">
        <f ca="1">SUMPRODUCT($A610:$F610,Results!$B$19:$G$19)</f>
        <v>-12.527326215896286</v>
      </c>
      <c r="O610" s="10">
        <f ca="1">SUMPRODUCT($A610:$F610,Results!$B$20:$G$20)</f>
        <v>-19.014708670706959</v>
      </c>
      <c r="P610" s="10" cm="1">
        <f t="array" aca="1" ref="P610" ca="1">SUMPRODUCT(J610:O610,TRANSPOSE(BL$20:BL$25))+$AD$20-$BL$27</f>
        <v>-31.895092165125142</v>
      </c>
      <c r="Q610" s="10" cm="1">
        <f t="array" aca="1" ref="Q610" ca="1">SUMPRODUCT(J610:O610,TRANSPOSE(ES$20:ES$25))+$AD$20-$ES$27</f>
        <v>-31.077455822443696</v>
      </c>
      <c r="R610" s="10">
        <f ca="1">I610-Results!$E$5*H610</f>
        <v>-27.570010955010982</v>
      </c>
      <c r="S610" s="10" cm="1">
        <f t="array" aca="1" ref="S610" ca="1">SUMPRODUCT(J610:O610,TRANSPOSE(AR$28:AR$33))+$AD$20-$AC$26</f>
        <v>-36.521567937174829</v>
      </c>
      <c r="T610" s="10">
        <f ca="1">SUMPRODUCT(J610:O610,Results!K$9:P$9)</f>
        <v>-28.689631362954735</v>
      </c>
      <c r="U610" s="10">
        <f ca="1">SUMPRODUCT(J610:O610,Results!K$9:P$9)+$AD$20-$AC$31</f>
        <v>-28.619036051802393</v>
      </c>
      <c r="V610" s="10">
        <f t="shared" ca="1" si="63"/>
        <v>-20.627726979707489</v>
      </c>
      <c r="W610" s="10">
        <f t="shared" ca="1" si="65"/>
        <v>-21.445363322388936</v>
      </c>
      <c r="X610" s="10">
        <f t="shared" ca="1" si="66"/>
        <v>-24.952808189821649</v>
      </c>
      <c r="Y610" s="10">
        <f t="shared" ca="1" si="67"/>
        <v>-16.001251207657802</v>
      </c>
      <c r="Z610" s="10">
        <f t="shared" ca="1" si="68"/>
        <v>-25.830628893538087</v>
      </c>
      <c r="AA610" s="10">
        <f t="shared" ca="1" si="69"/>
        <v>-23.903783093030238</v>
      </c>
    </row>
    <row r="611" spans="1:27">
      <c r="A611" s="6">
        <f ca="1">LN((RAND()^(-Results!$E$4))-1)</f>
        <v>2.8411849199999306</v>
      </c>
      <c r="B611" s="6">
        <f ca="1">LN((RAND()^(-Results!$E$4))-1)</f>
        <v>3.3231818770408332</v>
      </c>
      <c r="C611" s="6">
        <f ca="1">LN((RAND()^(-Results!$E$4))-1)</f>
        <v>10.302508621325169</v>
      </c>
      <c r="D611" s="6">
        <f ca="1">LN((RAND()^(-Results!$E$4))-1)</f>
        <v>-0.6119353844870532</v>
      </c>
      <c r="E611" s="6">
        <f ca="1">LN((RAND()^(-Results!$E$4))-1)</f>
        <v>4.2497444081418569</v>
      </c>
      <c r="F611" s="6">
        <f ca="1">LN((RAND()^(-Results!$E$4))-1)</f>
        <v>0.49703752767263693</v>
      </c>
      <c r="G611" s="6">
        <f ca="1">LN((RAND()^(-Results!$E$4))-1)</f>
        <v>1.8131457396504875</v>
      </c>
      <c r="H611" s="6">
        <f t="shared" ca="1" si="64"/>
        <v>-0.66388679736506617</v>
      </c>
      <c r="I611" s="10">
        <f ca="1">SUMPRODUCT(J611:O611,Results!B$12:G$12)+Results!$E$5*H611</f>
        <v>-65.398030654614288</v>
      </c>
      <c r="J611" s="10">
        <f ca="1">SUMPRODUCT($A611:$F611,Results!$B$15:$G$15)</f>
        <v>11.52279766569835</v>
      </c>
      <c r="K611" s="10">
        <f ca="1">SUMPRODUCT($A611:$F611,Results!$B$16:$G$16)</f>
        <v>-2.8495627284030127</v>
      </c>
      <c r="L611" s="10">
        <f ca="1">SUMPRODUCT($A611:$F611,Results!$B$17:$G$17)</f>
        <v>-11.43558261243664</v>
      </c>
      <c r="M611" s="10">
        <f ca="1">SUMPRODUCT($A611:$F611,Results!$B$18:$G$18)</f>
        <v>-47.595495911689419</v>
      </c>
      <c r="N611" s="10">
        <f ca="1">SUMPRODUCT($A611:$F611,Results!$B$19:$G$19)</f>
        <v>-8.6894864188198877</v>
      </c>
      <c r="O611" s="10">
        <f ca="1">SUMPRODUCT($A611:$F611,Results!$B$20:$G$20)</f>
        <v>-11.948419923028396</v>
      </c>
      <c r="P611" s="10" cm="1">
        <f t="array" aca="1" ref="P611" ca="1">SUMPRODUCT(J611:O611,TRANSPOSE(BL$20:BL$25))+$AD$20-$BL$27</f>
        <v>-57.644713137984731</v>
      </c>
      <c r="Q611" s="10" cm="1">
        <f t="array" aca="1" ref="Q611" ca="1">SUMPRODUCT(J611:O611,TRANSPOSE(ES$20:ES$25))+$AD$20-$ES$27</f>
        <v>-61.426156409432068</v>
      </c>
      <c r="R611" s="10">
        <f ca="1">I611-Results!$E$5*H611</f>
        <v>-61.414709870423891</v>
      </c>
      <c r="S611" s="10" cm="1">
        <f t="array" aca="1" ref="S611" ca="1">SUMPRODUCT(J611:O611,TRANSPOSE(AR$28:AR$33))+$AD$20-$AC$26</f>
        <v>-50.944652254731047</v>
      </c>
      <c r="T611" s="10">
        <f ca="1">SUMPRODUCT(J611:O611,Results!K$9:P$9)</f>
        <v>-65.375162367614365</v>
      </c>
      <c r="U611" s="10">
        <f ca="1">SUMPRODUCT(J611:O611,Results!K$9:P$9)+$AD$20-$AC$31</f>
        <v>-65.304567056462034</v>
      </c>
      <c r="V611" s="10">
        <f t="shared" ca="1" si="63"/>
        <v>-7.7533175166295578</v>
      </c>
      <c r="W611" s="10">
        <f t="shared" ca="1" si="65"/>
        <v>-3.9718742451822209</v>
      </c>
      <c r="X611" s="10">
        <f t="shared" ca="1" si="66"/>
        <v>-3.983320784190397</v>
      </c>
      <c r="Y611" s="10">
        <f t="shared" ca="1" si="67"/>
        <v>-14.453378399883242</v>
      </c>
      <c r="Z611" s="10">
        <f t="shared" ca="1" si="68"/>
        <v>-38.705840403319741</v>
      </c>
      <c r="AA611" s="10">
        <f t="shared" ca="1" si="69"/>
        <v>-9.346359815225469E-2</v>
      </c>
    </row>
    <row r="612" spans="1:27">
      <c r="A612" s="6">
        <f ca="1">LN((RAND()^(-Results!$E$4))-1)</f>
        <v>-0.81775440486454376</v>
      </c>
      <c r="B612" s="6">
        <f ca="1">LN((RAND()^(-Results!$E$4))-1)</f>
        <v>1.2245059141628247</v>
      </c>
      <c r="C612" s="6">
        <f ca="1">LN((RAND()^(-Results!$E$4))-1)</f>
        <v>0.34051082705453178</v>
      </c>
      <c r="D612" s="6">
        <f ca="1">LN((RAND()^(-Results!$E$4))-1)</f>
        <v>0.24604942991401701</v>
      </c>
      <c r="E612" s="6">
        <f ca="1">LN((RAND()^(-Results!$E$4))-1)</f>
        <v>1.535264579792178</v>
      </c>
      <c r="F612" s="6">
        <f ca="1">LN((RAND()^(-Results!$E$4))-1)</f>
        <v>2.4695985133364702</v>
      </c>
      <c r="G612" s="6">
        <f ca="1">LN((RAND()^(-Results!$E$4))-1)</f>
        <v>2.8161497517449745</v>
      </c>
      <c r="H612" s="6">
        <f t="shared" ca="1" si="64"/>
        <v>0.3391172147294208</v>
      </c>
      <c r="I612" s="10">
        <f ca="1">SUMPRODUCT(J612:O612,Results!B$12:G$12)+Results!$E$5*H612</f>
        <v>-9.9697892173962686</v>
      </c>
      <c r="J612" s="10">
        <f ca="1">SUMPRODUCT($A612:$F612,Results!$B$15:$G$15)</f>
        <v>8.2774632541366095</v>
      </c>
      <c r="K612" s="10">
        <f ca="1">SUMPRODUCT($A612:$F612,Results!$B$16:$G$16)</f>
        <v>-1.9020941820444119</v>
      </c>
      <c r="L612" s="10">
        <f ca="1">SUMPRODUCT($A612:$F612,Results!$B$17:$G$17)</f>
        <v>-3.770001946312147</v>
      </c>
      <c r="M612" s="10">
        <f ca="1">SUMPRODUCT($A612:$F612,Results!$B$18:$G$18)</f>
        <v>-5.9498608306579897</v>
      </c>
      <c r="N612" s="10">
        <f ca="1">SUMPRODUCT($A612:$F612,Results!$B$19:$G$19)</f>
        <v>-0.63315144894683861</v>
      </c>
      <c r="O612" s="10">
        <f ca="1">SUMPRODUCT($A612:$F612,Results!$B$20:$G$20)</f>
        <v>-11.455629083888681</v>
      </c>
      <c r="P612" s="10" cm="1">
        <f t="array" aca="1" ref="P612" ca="1">SUMPRODUCT(J612:O612,TRANSPOSE(BL$20:BL$25))+$AD$20-$BL$27</f>
        <v>-15.219588381540341</v>
      </c>
      <c r="Q612" s="10" cm="1">
        <f t="array" aca="1" ref="Q612" ca="1">SUMPRODUCT(J612:O612,TRANSPOSE(ES$20:ES$25))+$AD$20-$ES$27</f>
        <v>-13.641964677723628</v>
      </c>
      <c r="R612" s="10">
        <f ca="1">I612-Results!$E$5*H612</f>
        <v>-12.004492505772793</v>
      </c>
      <c r="S612" s="10" cm="1">
        <f t="array" aca="1" ref="S612" ca="1">SUMPRODUCT(J612:O612,TRANSPOSE(AR$28:AR$33))+$AD$20-$AC$26</f>
        <v>-16.174935040390324</v>
      </c>
      <c r="T612" s="10">
        <f ca="1">SUMPRODUCT(J612:O612,Results!K$9:P$9)</f>
        <v>-12.321894298887651</v>
      </c>
      <c r="U612" s="10">
        <f ca="1">SUMPRODUCT(J612:O612,Results!K$9:P$9)+$AD$20-$AC$31</f>
        <v>-12.251298987735314</v>
      </c>
      <c r="V612" s="10">
        <f t="shared" ca="1" si="63"/>
        <v>5.249799164144072</v>
      </c>
      <c r="W612" s="10">
        <f t="shared" ca="1" si="65"/>
        <v>3.6721754603273595</v>
      </c>
      <c r="X612" s="10">
        <f t="shared" ca="1" si="66"/>
        <v>2.0347032883765248</v>
      </c>
      <c r="Y612" s="10">
        <f t="shared" ca="1" si="67"/>
        <v>6.205145822994055</v>
      </c>
      <c r="Z612" s="10">
        <f t="shared" ca="1" si="68"/>
        <v>16.722401033898276</v>
      </c>
      <c r="AA612" s="10">
        <f t="shared" ca="1" si="69"/>
        <v>2.2815097703390457</v>
      </c>
    </row>
    <row r="613" spans="1:27">
      <c r="A613" s="6">
        <f ca="1">LN((RAND()^(-Results!$E$4))-1)</f>
        <v>2.2652930488440011</v>
      </c>
      <c r="B613" s="6">
        <f ca="1">LN((RAND()^(-Results!$E$4))-1)</f>
        <v>1.0068444827529799</v>
      </c>
      <c r="C613" s="6">
        <f ca="1">LN((RAND()^(-Results!$E$4))-1)</f>
        <v>7.2772660692825655</v>
      </c>
      <c r="D613" s="6">
        <f ca="1">LN((RAND()^(-Results!$E$4))-1)</f>
        <v>-3.9785928545876073</v>
      </c>
      <c r="E613" s="6">
        <f ca="1">LN((RAND()^(-Results!$E$4))-1)</f>
        <v>5.3913850272422081</v>
      </c>
      <c r="F613" s="6">
        <f ca="1">LN((RAND()^(-Results!$E$4))-1)</f>
        <v>0.29462489850516316</v>
      </c>
      <c r="G613" s="6">
        <f ca="1">LN((RAND()^(-Results!$E$4))-1)</f>
        <v>2.836340328865584</v>
      </c>
      <c r="H613" s="6">
        <f t="shared" ca="1" si="64"/>
        <v>0.35930779185003026</v>
      </c>
      <c r="I613" s="10">
        <f ca="1">SUMPRODUCT(J613:O613,Results!B$12:G$12)+Results!$E$5*H613</f>
        <v>-51.854370996211685</v>
      </c>
      <c r="J613" s="10">
        <f ca="1">SUMPRODUCT($A613:$F613,Results!$B$15:$G$15)</f>
        <v>4.6797679732315718</v>
      </c>
      <c r="K613" s="10">
        <f ca="1">SUMPRODUCT($A613:$F613,Results!$B$16:$G$16)</f>
        <v>-2.69225169579301</v>
      </c>
      <c r="L613" s="10">
        <f ca="1">SUMPRODUCT($A613:$F613,Results!$B$17:$G$17)</f>
        <v>-7.7541732830156844</v>
      </c>
      <c r="M613" s="10">
        <f ca="1">SUMPRODUCT($A613:$F613,Results!$B$18:$G$18)</f>
        <v>-27.74716878081027</v>
      </c>
      <c r="N613" s="10">
        <f ca="1">SUMPRODUCT($A613:$F613,Results!$B$19:$G$19)</f>
        <v>4.5142602138861072</v>
      </c>
      <c r="O613" s="10">
        <f ca="1">SUMPRODUCT($A613:$F613,Results!$B$20:$G$20)</f>
        <v>2.7376581652982552</v>
      </c>
      <c r="P613" s="10" cm="1">
        <f t="array" aca="1" ref="P613" ca="1">SUMPRODUCT(J613:O613,TRANSPOSE(BL$20:BL$25))+$AD$20-$BL$27</f>
        <v>-47.452711715772473</v>
      </c>
      <c r="Q613" s="10" cm="1">
        <f t="array" aca="1" ref="Q613" ca="1">SUMPRODUCT(J613:O613,TRANSPOSE(ES$20:ES$25))+$AD$20-$ES$27</f>
        <v>-52.69235642353766</v>
      </c>
      <c r="R613" s="10">
        <f ca="1">I613-Results!$E$5*H613</f>
        <v>-54.01021774731187</v>
      </c>
      <c r="S613" s="10" cm="1">
        <f t="array" aca="1" ref="S613" ca="1">SUMPRODUCT(J613:O613,TRANSPOSE(AR$28:AR$33))+$AD$20-$AC$26</f>
        <v>-30.971457014309777</v>
      </c>
      <c r="T613" s="10">
        <f ca="1">SUMPRODUCT(J613:O613,Results!K$9:P$9)</f>
        <v>-57.738687796145157</v>
      </c>
      <c r="U613" s="10">
        <f ca="1">SUMPRODUCT(J613:O613,Results!K$9:P$9)+$AD$20-$AC$31</f>
        <v>-57.668092484992826</v>
      </c>
      <c r="V613" s="10">
        <f t="shared" ca="1" si="63"/>
        <v>-4.4016592804392118</v>
      </c>
      <c r="W613" s="10">
        <f t="shared" ca="1" si="65"/>
        <v>0.83798542732597525</v>
      </c>
      <c r="X613" s="10">
        <f t="shared" ca="1" si="66"/>
        <v>2.1558467511001851</v>
      </c>
      <c r="Y613" s="10">
        <f t="shared" ca="1" si="67"/>
        <v>-20.882913981901908</v>
      </c>
      <c r="Z613" s="10">
        <f t="shared" ca="1" si="68"/>
        <v>-25.162180744917141</v>
      </c>
      <c r="AA613" s="10">
        <f t="shared" ca="1" si="69"/>
        <v>5.813721488781141</v>
      </c>
    </row>
    <row r="614" spans="1:27">
      <c r="A614" s="6">
        <f ca="1">LN((RAND()^(-Results!$E$4))-1)</f>
        <v>0.88524948564559303</v>
      </c>
      <c r="B614" s="6">
        <f ca="1">LN((RAND()^(-Results!$E$4))-1)</f>
        <v>1.8369877080569474</v>
      </c>
      <c r="C614" s="6">
        <f ca="1">LN((RAND()^(-Results!$E$4))-1)</f>
        <v>0.9880278927415459</v>
      </c>
      <c r="D614" s="6">
        <f ca="1">LN((RAND()^(-Results!$E$4))-1)</f>
        <v>5.8264986650790398</v>
      </c>
      <c r="E614" s="6">
        <f ca="1">LN((RAND()^(-Results!$E$4))-1)</f>
        <v>6.1306278628593507</v>
      </c>
      <c r="F614" s="6">
        <f ca="1">LN((RAND()^(-Results!$E$4))-1)</f>
        <v>1.4952926679302094</v>
      </c>
      <c r="G614" s="6">
        <f ca="1">LN((RAND()^(-Results!$E$4))-1)</f>
        <v>0.55696212568994219</v>
      </c>
      <c r="H614" s="6">
        <f t="shared" ca="1" si="64"/>
        <v>-1.9200704113256115</v>
      </c>
      <c r="I614" s="10">
        <f ca="1">SUMPRODUCT(J614:O614,Results!B$12:G$12)+Results!$E$5*H614</f>
        <v>-0.61985972126142208</v>
      </c>
      <c r="J614" s="10">
        <f ca="1">SUMPRODUCT($A614:$F614,Results!$B$15:$G$15)</f>
        <v>7.5488596895904685</v>
      </c>
      <c r="K614" s="10">
        <f ca="1">SUMPRODUCT($A614:$F614,Results!$B$16:$G$16)</f>
        <v>0.49560940393528918</v>
      </c>
      <c r="L614" s="10">
        <f ca="1">SUMPRODUCT($A614:$F614,Results!$B$17:$G$17)</f>
        <v>2.5182194209559139</v>
      </c>
      <c r="M614" s="10">
        <f ca="1">SUMPRODUCT($A614:$F614,Results!$B$18:$G$18)</f>
        <v>-1.2426242108337879</v>
      </c>
      <c r="N614" s="10">
        <f ca="1">SUMPRODUCT($A614:$F614,Results!$B$19:$G$19)</f>
        <v>-10.084777722432724</v>
      </c>
      <c r="O614" s="10">
        <f ca="1">SUMPRODUCT($A614:$F614,Results!$B$20:$G$20)</f>
        <v>-26.237920207227688</v>
      </c>
      <c r="P614" s="10" cm="1">
        <f t="array" aca="1" ref="P614" ca="1">SUMPRODUCT(J614:O614,TRANSPOSE(BL$20:BL$25))+$AD$20-$BL$27</f>
        <v>11.470096839048766</v>
      </c>
      <c r="Q614" s="10" cm="1">
        <f t="array" aca="1" ref="Q614" ca="1">SUMPRODUCT(J614:O614,TRANSPOSE(ES$20:ES$25))+$AD$20-$ES$27</f>
        <v>15.033257425727129</v>
      </c>
      <c r="R614" s="10">
        <f ca="1">I614-Results!$E$5*H614</f>
        <v>10.900562746692247</v>
      </c>
      <c r="S614" s="10" cm="1">
        <f t="array" aca="1" ref="S614" ca="1">SUMPRODUCT(J614:O614,TRANSPOSE(AR$28:AR$33))+$AD$20-$AC$26</f>
        <v>-3.4037029428553396</v>
      </c>
      <c r="T614" s="10">
        <f ca="1">SUMPRODUCT(J614:O614,Results!K$9:P$9)</f>
        <v>12.765136698714148</v>
      </c>
      <c r="U614" s="10">
        <f ca="1">SUMPRODUCT(J614:O614,Results!K$9:P$9)+$AD$20-$AC$31</f>
        <v>12.835732009866486</v>
      </c>
      <c r="V614" s="10">
        <f t="shared" ca="1" si="63"/>
        <v>-12.089956560310188</v>
      </c>
      <c r="W614" s="10">
        <f t="shared" ca="1" si="65"/>
        <v>-15.653117146988551</v>
      </c>
      <c r="X614" s="10">
        <f t="shared" ca="1" si="66"/>
        <v>-11.520422467953669</v>
      </c>
      <c r="Y614" s="10">
        <f t="shared" ca="1" si="67"/>
        <v>2.7838432215939175</v>
      </c>
      <c r="Z614" s="10">
        <f t="shared" ca="1" si="68"/>
        <v>26.072330530033121</v>
      </c>
      <c r="AA614" s="10">
        <f t="shared" ca="1" si="69"/>
        <v>-13.455591731127909</v>
      </c>
    </row>
    <row r="615" spans="1:27">
      <c r="A615" s="6">
        <f ca="1">LN((RAND()^(-Results!$E$4))-1)</f>
        <v>4.2361461365873704E-3</v>
      </c>
      <c r="B615" s="6">
        <f ca="1">LN((RAND()^(-Results!$E$4))-1)</f>
        <v>-2.0330492963983935</v>
      </c>
      <c r="C615" s="6">
        <f ca="1">LN((RAND()^(-Results!$E$4))-1)</f>
        <v>6.4503859702136355</v>
      </c>
      <c r="D615" s="6">
        <f ca="1">LN((RAND()^(-Results!$E$4))-1)</f>
        <v>6.9107105702522986</v>
      </c>
      <c r="E615" s="6">
        <f ca="1">LN((RAND()^(-Results!$E$4))-1)</f>
        <v>-0.5501371360412316</v>
      </c>
      <c r="F615" s="6">
        <f ca="1">LN((RAND()^(-Results!$E$4))-1)</f>
        <v>7.4380083481173722</v>
      </c>
      <c r="G615" s="6">
        <f ca="1">LN((RAND()^(-Results!$E$4))-1)</f>
        <v>1.8934827809920107</v>
      </c>
      <c r="H615" s="6">
        <f t="shared" ca="1" si="64"/>
        <v>-0.58354975602354298</v>
      </c>
      <c r="I615" s="10">
        <f ca="1">SUMPRODUCT(J615:O615,Results!B$12:G$12)+Results!$E$5*H615</f>
        <v>-58.200339281607434</v>
      </c>
      <c r="J615" s="10">
        <f ca="1">SUMPRODUCT($A615:$F615,Results!$B$15:$G$15)</f>
        <v>47.737585330059446</v>
      </c>
      <c r="K615" s="10">
        <f ca="1">SUMPRODUCT($A615:$F615,Results!$B$16:$G$16)</f>
        <v>5.3140159138632406</v>
      </c>
      <c r="L615" s="10">
        <f ca="1">SUMPRODUCT($A615:$F615,Results!$B$17:$G$17)</f>
        <v>-10.714394340214183</v>
      </c>
      <c r="M615" s="10">
        <f ca="1">SUMPRODUCT($A615:$F615,Results!$B$18:$G$18)</f>
        <v>-35.939243250613323</v>
      </c>
      <c r="N615" s="10">
        <f ca="1">SUMPRODUCT($A615:$F615,Results!$B$19:$G$19)</f>
        <v>-21.322578111734842</v>
      </c>
      <c r="O615" s="10">
        <f ca="1">SUMPRODUCT($A615:$F615,Results!$B$20:$G$20)</f>
        <v>-33.632278343374409</v>
      </c>
      <c r="P615" s="10" cm="1">
        <f t="array" aca="1" ref="P615" ca="1">SUMPRODUCT(J615:O615,TRANSPOSE(BL$20:BL$25))+$AD$20-$BL$27</f>
        <v>-53.255670525694946</v>
      </c>
      <c r="Q615" s="10" cm="1">
        <f t="array" aca="1" ref="Q615" ca="1">SUMPRODUCT(J615:O615,TRANSPOSE(ES$20:ES$25))+$AD$20-$ES$27</f>
        <v>-57.133069200352125</v>
      </c>
      <c r="R615" s="10">
        <f ca="1">I615-Results!$E$5*H615</f>
        <v>-54.699040745466178</v>
      </c>
      <c r="S615" s="10" cm="1">
        <f t="array" aca="1" ref="S615" ca="1">SUMPRODUCT(J615:O615,TRANSPOSE(AR$28:AR$33))+$AD$20-$AC$26</f>
        <v>-60.87309380674369</v>
      </c>
      <c r="T615" s="10">
        <f ca="1">SUMPRODUCT(J615:O615,Results!K$9:P$9)</f>
        <v>-55.279626225120907</v>
      </c>
      <c r="U615" s="10">
        <f ca="1">SUMPRODUCT(J615:O615,Results!K$9:P$9)+$AD$20-$AC$31</f>
        <v>-55.209030913968576</v>
      </c>
      <c r="V615" s="10">
        <f t="shared" ca="1" si="63"/>
        <v>-4.9446687559124882</v>
      </c>
      <c r="W615" s="10">
        <f t="shared" ca="1" si="65"/>
        <v>-1.0672700812553089</v>
      </c>
      <c r="X615" s="10">
        <f t="shared" ca="1" si="66"/>
        <v>-3.5012985361412561</v>
      </c>
      <c r="Y615" s="10">
        <f t="shared" ca="1" si="67"/>
        <v>2.6727545251362557</v>
      </c>
      <c r="Z615" s="10">
        <f t="shared" ca="1" si="68"/>
        <v>-31.508149030312889</v>
      </c>
      <c r="AA615" s="10">
        <f t="shared" ca="1" si="69"/>
        <v>-2.9913083676388581</v>
      </c>
    </row>
    <row r="616" spans="1:27">
      <c r="A616" s="6">
        <f ca="1">LN((RAND()^(-Results!$E$4))-1)</f>
        <v>-0.75339522515109403</v>
      </c>
      <c r="B616" s="6">
        <f ca="1">LN((RAND()^(-Results!$E$4))-1)</f>
        <v>4.2792506281201614</v>
      </c>
      <c r="C616" s="6">
        <f ca="1">LN((RAND()^(-Results!$E$4))-1)</f>
        <v>-1.205990912212352</v>
      </c>
      <c r="D616" s="6">
        <f ca="1">LN((RAND()^(-Results!$E$4))-1)</f>
        <v>1.9362833841689004</v>
      </c>
      <c r="E616" s="6">
        <f ca="1">LN((RAND()^(-Results!$E$4))-1)</f>
        <v>-0.94902358098569684</v>
      </c>
      <c r="F616" s="6">
        <f ca="1">LN((RAND()^(-Results!$E$4))-1)</f>
        <v>1.9709004852913152</v>
      </c>
      <c r="G616" s="6">
        <f ca="1">LN((RAND()^(-Results!$E$4))-1)</f>
        <v>9.4037125369181671E-2</v>
      </c>
      <c r="H616" s="6">
        <f t="shared" ca="1" si="64"/>
        <v>-2.3829954116463719</v>
      </c>
      <c r="I616" s="10">
        <f ca="1">SUMPRODUCT(J616:O616,Results!B$12:G$12)+Results!$E$5*H616</f>
        <v>-12.38706748086441</v>
      </c>
      <c r="J616" s="10">
        <f ca="1">SUMPRODUCT($A616:$F616,Results!$B$15:$G$15)</f>
        <v>2.2829004946622353</v>
      </c>
      <c r="K616" s="10">
        <f ca="1">SUMPRODUCT($A616:$F616,Results!$B$16:$G$16)</f>
        <v>-6.7464221822230392</v>
      </c>
      <c r="L616" s="10">
        <f ca="1">SUMPRODUCT($A616:$F616,Results!$B$17:$G$17)</f>
        <v>-3.4719554760429654</v>
      </c>
      <c r="M616" s="10">
        <f ca="1">SUMPRODUCT($A616:$F616,Results!$B$18:$G$18)</f>
        <v>-8.0522668310705026</v>
      </c>
      <c r="N616" s="10">
        <f ca="1">SUMPRODUCT($A616:$F616,Results!$B$19:$G$19)</f>
        <v>-5.7540667763780418</v>
      </c>
      <c r="O616" s="10">
        <f ca="1">SUMPRODUCT($A616:$F616,Results!$B$20:$G$20)</f>
        <v>-20.312334546245108</v>
      </c>
      <c r="P616" s="10" cm="1">
        <f t="array" aca="1" ref="P616" ca="1">SUMPRODUCT(J616:O616,TRANSPOSE(BL$20:BL$25))+$AD$20-$BL$27</f>
        <v>-7.7758928911145162</v>
      </c>
      <c r="Q616" s="10" cm="1">
        <f t="array" aca="1" ref="Q616" ca="1">SUMPRODUCT(J616:O616,TRANSPOSE(ES$20:ES$25))+$AD$20-$ES$27</f>
        <v>-2.0898365749536474</v>
      </c>
      <c r="R616" s="10">
        <f ca="1">I616-Results!$E$5*H616</f>
        <v>1.9109049890138223</v>
      </c>
      <c r="S616" s="10" cm="1">
        <f t="array" aca="1" ref="S616" ca="1">SUMPRODUCT(J616:O616,TRANSPOSE(AR$28:AR$33))+$AD$20-$AC$26</f>
        <v>-16.693091298220232</v>
      </c>
      <c r="T616" s="10">
        <f ca="1">SUMPRODUCT(J616:O616,Results!K$9:P$9)</f>
        <v>2.4956597081935792</v>
      </c>
      <c r="U616" s="10">
        <f ca="1">SUMPRODUCT(J616:O616,Results!K$9:P$9)+$AD$20-$AC$31</f>
        <v>2.5662550193459168</v>
      </c>
      <c r="V616" s="10">
        <f t="shared" ca="1" si="63"/>
        <v>-4.6111745897498935</v>
      </c>
      <c r="W616" s="10">
        <f t="shared" ca="1" si="65"/>
        <v>-10.297230905910762</v>
      </c>
      <c r="X616" s="10">
        <f t="shared" ca="1" si="66"/>
        <v>-14.297972469878232</v>
      </c>
      <c r="Y616" s="10">
        <f t="shared" ca="1" si="67"/>
        <v>4.3060238173558218</v>
      </c>
      <c r="Z616" s="10">
        <f t="shared" ca="1" si="68"/>
        <v>14.305122770430135</v>
      </c>
      <c r="AA616" s="10">
        <f t="shared" ca="1" si="69"/>
        <v>-14.953322500210326</v>
      </c>
    </row>
    <row r="617" spans="1:27">
      <c r="A617" s="6">
        <f ca="1">LN((RAND()^(-Results!$E$4))-1)</f>
        <v>-0.79027137427365579</v>
      </c>
      <c r="B617" s="6">
        <f ca="1">LN((RAND()^(-Results!$E$4))-1)</f>
        <v>0.22465150228467734</v>
      </c>
      <c r="C617" s="6">
        <f ca="1">LN((RAND()^(-Results!$E$4))-1)</f>
        <v>1.3093122177747809</v>
      </c>
      <c r="D617" s="6">
        <f ca="1">LN((RAND()^(-Results!$E$4))-1)</f>
        <v>8.0246233302842196E-2</v>
      </c>
      <c r="E617" s="6">
        <f ca="1">LN((RAND()^(-Results!$E$4))-1)</f>
        <v>1.5034638959256614</v>
      </c>
      <c r="F617" s="6">
        <f ca="1">LN((RAND()^(-Results!$E$4))-1)</f>
        <v>6.4099549073612732</v>
      </c>
      <c r="G617" s="6">
        <f ca="1">LN((RAND()^(-Results!$E$4))-1)</f>
        <v>0.26868425280996422</v>
      </c>
      <c r="H617" s="6">
        <f t="shared" ca="1" si="64"/>
        <v>-2.2083482842055897</v>
      </c>
      <c r="I617" s="10">
        <f ca="1">SUMPRODUCT(J617:O617,Results!B$12:G$12)+Results!$E$5*H617</f>
        <v>-55.696903273303235</v>
      </c>
      <c r="J617" s="10">
        <f ca="1">SUMPRODUCT($A617:$F617,Results!$B$15:$G$15)</f>
        <v>24.475075027884699</v>
      </c>
      <c r="K617" s="10">
        <f ca="1">SUMPRODUCT($A617:$F617,Results!$B$16:$G$16)</f>
        <v>-4.3046736238206531</v>
      </c>
      <c r="L617" s="10">
        <f ca="1">SUMPRODUCT($A617:$F617,Results!$B$17:$G$17)</f>
        <v>-8.3343748807592863</v>
      </c>
      <c r="M617" s="10">
        <f ca="1">SUMPRODUCT($A617:$F617,Results!$B$18:$G$18)</f>
        <v>-14.362532163885405</v>
      </c>
      <c r="N617" s="10">
        <f ca="1">SUMPRODUCT($A617:$F617,Results!$B$19:$G$19)</f>
        <v>0.34858426682051746</v>
      </c>
      <c r="O617" s="10">
        <f ca="1">SUMPRODUCT($A617:$F617,Results!$B$20:$G$20)</f>
        <v>-19.527740197816748</v>
      </c>
      <c r="P617" s="10" cm="1">
        <f t="array" aca="1" ref="P617" ca="1">SUMPRODUCT(J617:O617,TRANSPOSE(BL$20:BL$25))+$AD$20-$BL$27</f>
        <v>-44.459477464237715</v>
      </c>
      <c r="Q617" s="10" cm="1">
        <f t="array" aca="1" ref="Q617" ca="1">SUMPRODUCT(J617:O617,TRANSPOSE(ES$20:ES$25))+$AD$20-$ES$27</f>
        <v>-45.362712891510355</v>
      </c>
      <c r="R617" s="10">
        <f ca="1">I617-Results!$E$5*H617</f>
        <v>-42.4468135680697</v>
      </c>
      <c r="S617" s="10" cm="1">
        <f t="array" aca="1" ref="S617" ca="1">SUMPRODUCT(J617:O617,TRANSPOSE(AR$28:AR$33))+$AD$20-$AC$26</f>
        <v>-40.138911668231081</v>
      </c>
      <c r="T617" s="10">
        <f ca="1">SUMPRODUCT(J617:O617,Results!K$9:P$9)</f>
        <v>-43.347948982076005</v>
      </c>
      <c r="U617" s="10">
        <f ca="1">SUMPRODUCT(J617:O617,Results!K$9:P$9)+$AD$20-$AC$31</f>
        <v>-43.277353670923674</v>
      </c>
      <c r="V617" s="10">
        <f t="shared" ca="1" si="63"/>
        <v>-11.23742580906552</v>
      </c>
      <c r="W617" s="10">
        <f t="shared" ca="1" si="65"/>
        <v>-10.33419038179288</v>
      </c>
      <c r="X617" s="10">
        <f t="shared" ca="1" si="66"/>
        <v>-13.250089705233535</v>
      </c>
      <c r="Y617" s="10">
        <f t="shared" ca="1" si="67"/>
        <v>-15.557991605072154</v>
      </c>
      <c r="Z617" s="10">
        <f t="shared" ca="1" si="68"/>
        <v>-29.004713022008691</v>
      </c>
      <c r="AA617" s="10">
        <f t="shared" ca="1" si="69"/>
        <v>-12.419549602379561</v>
      </c>
    </row>
    <row r="618" spans="1:27">
      <c r="A618" s="6">
        <f ca="1">LN((RAND()^(-Results!$E$4))-1)</f>
        <v>-2.6462012426559962</v>
      </c>
      <c r="B618" s="6">
        <f ca="1">LN((RAND()^(-Results!$E$4))-1)</f>
        <v>3.6353775529026517</v>
      </c>
      <c r="C618" s="6">
        <f ca="1">LN((RAND()^(-Results!$E$4))-1)</f>
        <v>-0.93711720288059541</v>
      </c>
      <c r="D618" s="6">
        <f ca="1">LN((RAND()^(-Results!$E$4))-1)</f>
        <v>-6.5236294061183933E-2</v>
      </c>
      <c r="E618" s="6">
        <f ca="1">LN((RAND()^(-Results!$E$4))-1)</f>
        <v>-1.1900261197043327</v>
      </c>
      <c r="F618" s="6">
        <f ca="1">LN((RAND()^(-Results!$E$4))-1)</f>
        <v>-0.47508635228979251</v>
      </c>
      <c r="G618" s="6">
        <f ca="1">LN((RAND()^(-Results!$E$4))-1)</f>
        <v>14.063356067181845</v>
      </c>
      <c r="H618" s="6">
        <f t="shared" ca="1" si="64"/>
        <v>11.586323530166291</v>
      </c>
      <c r="I618" s="10">
        <f ca="1">SUMPRODUCT(J618:O618,Results!B$12:G$12)+Results!$E$5*H618</f>
        <v>84.173789750533189</v>
      </c>
      <c r="J618" s="10">
        <f ca="1">SUMPRODUCT($A618:$F618,Results!$B$15:$G$15)</f>
        <v>-4.0539776329033259</v>
      </c>
      <c r="K618" s="10">
        <f ca="1">SUMPRODUCT($A618:$F618,Results!$B$16:$G$16)</f>
        <v>5.0256022094716468E-2</v>
      </c>
      <c r="L618" s="10">
        <f ca="1">SUMPRODUCT($A618:$F618,Results!$B$17:$G$17)</f>
        <v>-3.9341659436863403</v>
      </c>
      <c r="M618" s="10">
        <f ca="1">SUMPRODUCT($A618:$F618,Results!$B$18:$G$18)</f>
        <v>-4.9081873609231366</v>
      </c>
      <c r="N618" s="10">
        <f ca="1">SUMPRODUCT($A618:$F618,Results!$B$19:$G$19)</f>
        <v>-4.2182413012481508</v>
      </c>
      <c r="O618" s="10">
        <f ca="1">SUMPRODUCT($A618:$F618,Results!$B$20:$G$20)</f>
        <v>-7.4072753805541751</v>
      </c>
      <c r="P618" s="10" cm="1">
        <f t="array" aca="1" ref="P618" ca="1">SUMPRODUCT(J618:O618,TRANSPOSE(BL$20:BL$25))+$AD$20-$BL$27</f>
        <v>4.0453612840388686</v>
      </c>
      <c r="Q618" s="10" cm="1">
        <f t="array" aca="1" ref="Q618" ca="1">SUMPRODUCT(J618:O618,TRANSPOSE(ES$20:ES$25))+$AD$20-$ES$27</f>
        <v>10.280142073208104</v>
      </c>
      <c r="R618" s="10">
        <f ca="1">I618-Results!$E$5*H618</f>
        <v>14.655848569535436</v>
      </c>
      <c r="S618" s="10" cm="1">
        <f t="array" aca="1" ref="S618" ca="1">SUMPRODUCT(J618:O618,TRANSPOSE(AR$28:AR$33))+$AD$20-$AC$26</f>
        <v>-5.6112971976665378</v>
      </c>
      <c r="T618" s="10">
        <f ca="1">SUMPRODUCT(J618:O618,Results!K$9:P$9)</f>
        <v>14.279646583101606</v>
      </c>
      <c r="U618" s="10">
        <f ca="1">SUMPRODUCT(J618:O618,Results!K$9:P$9)+$AD$20-$AC$31</f>
        <v>14.350241894253944</v>
      </c>
      <c r="V618" s="10">
        <f t="shared" ca="1" si="63"/>
        <v>80.128428466494313</v>
      </c>
      <c r="W618" s="10">
        <f t="shared" ca="1" si="65"/>
        <v>73.893647677325077</v>
      </c>
      <c r="X618" s="10">
        <f t="shared" ca="1" si="66"/>
        <v>69.517941180997752</v>
      </c>
      <c r="Y618" s="10">
        <f t="shared" ca="1" si="67"/>
        <v>89.785086948199734</v>
      </c>
      <c r="Z618" s="10">
        <f t="shared" ca="1" si="68"/>
        <v>110.86598000182774</v>
      </c>
      <c r="AA618" s="10">
        <f t="shared" ca="1" si="69"/>
        <v>69.823547856279248</v>
      </c>
    </row>
    <row r="619" spans="1:27">
      <c r="A619" s="6">
        <f ca="1">LN((RAND()^(-Results!$E$4))-1)</f>
        <v>6.1277235851504299</v>
      </c>
      <c r="B619" s="6">
        <f ca="1">LN((RAND()^(-Results!$E$4))-1)</f>
        <v>4.7622007776642619</v>
      </c>
      <c r="C619" s="6">
        <f ca="1">LN((RAND()^(-Results!$E$4))-1)</f>
        <v>5.8367582302679386</v>
      </c>
      <c r="D619" s="6">
        <f ca="1">LN((RAND()^(-Results!$E$4))-1)</f>
        <v>2.9707120614589679</v>
      </c>
      <c r="E619" s="6">
        <f ca="1">LN((RAND()^(-Results!$E$4))-1)</f>
        <v>1.8742746865829385</v>
      </c>
      <c r="F619" s="6">
        <f ca="1">LN((RAND()^(-Results!$E$4))-1)</f>
        <v>-0.27482383181233727</v>
      </c>
      <c r="G619" s="6">
        <f ca="1">LN((RAND()^(-Results!$E$4))-1)</f>
        <v>6.1020044570357115</v>
      </c>
      <c r="H619" s="6">
        <f t="shared" ca="1" si="64"/>
        <v>3.6249719200201578</v>
      </c>
      <c r="I619" s="10">
        <f ca="1">SUMPRODUCT(J619:O619,Results!B$12:G$12)+Results!$E$5*H619</f>
        <v>-12.899983538911631</v>
      </c>
      <c r="J619" s="10">
        <f ca="1">SUMPRODUCT($A619:$F619,Results!$B$15:$G$15)</f>
        <v>-1.4787359508649298</v>
      </c>
      <c r="K619" s="10">
        <f ca="1">SUMPRODUCT($A619:$F619,Results!$B$16:$G$16)</f>
        <v>-13.410544394197055</v>
      </c>
      <c r="L619" s="10">
        <f ca="1">SUMPRODUCT($A619:$F619,Results!$B$17:$G$17)</f>
        <v>-1.905857486564462</v>
      </c>
      <c r="M619" s="10">
        <f ca="1">SUMPRODUCT($A619:$F619,Results!$B$18:$G$18)</f>
        <v>-31.930956333795422</v>
      </c>
      <c r="N619" s="10">
        <f ca="1">SUMPRODUCT($A619:$F619,Results!$B$19:$G$19)</f>
        <v>-9.8873734902853769</v>
      </c>
      <c r="O619" s="10">
        <f ca="1">SUMPRODUCT($A619:$F619,Results!$B$20:$G$20)</f>
        <v>-19.389173821865302</v>
      </c>
      <c r="P619" s="10" cm="1">
        <f t="array" aca="1" ref="P619" ca="1">SUMPRODUCT(J619:O619,TRANSPOSE(BL$20:BL$25))+$AD$20-$BL$27</f>
        <v>-32.09631840252225</v>
      </c>
      <c r="Q619" s="10" cm="1">
        <f t="array" aca="1" ref="Q619" ca="1">SUMPRODUCT(J619:O619,TRANSPOSE(ES$20:ES$25))+$AD$20-$ES$27</f>
        <v>-33.655353906674577</v>
      </c>
      <c r="R619" s="10">
        <f ca="1">I619-Results!$E$5*H619</f>
        <v>-34.649815059032576</v>
      </c>
      <c r="S619" s="10" cm="1">
        <f t="array" aca="1" ref="S619" ca="1">SUMPRODUCT(J619:O619,TRANSPOSE(AR$28:AR$33))+$AD$20-$AC$26</f>
        <v>-28.572766143305323</v>
      </c>
      <c r="T619" s="10">
        <f ca="1">SUMPRODUCT(J619:O619,Results!K$9:P$9)</f>
        <v>-35.18641370124336</v>
      </c>
      <c r="U619" s="10">
        <f ca="1">SUMPRODUCT(J619:O619,Results!K$9:P$9)+$AD$20-$AC$31</f>
        <v>-35.115818390091022</v>
      </c>
      <c r="V619" s="10">
        <f t="shared" ca="1" si="63"/>
        <v>19.19633486361062</v>
      </c>
      <c r="W619" s="10">
        <f t="shared" ca="1" si="65"/>
        <v>20.755370367762946</v>
      </c>
      <c r="X619" s="10">
        <f t="shared" ca="1" si="66"/>
        <v>21.749831520120946</v>
      </c>
      <c r="Y619" s="10">
        <f t="shared" ca="1" si="67"/>
        <v>15.672782604393692</v>
      </c>
      <c r="Z619" s="10">
        <f t="shared" ca="1" si="68"/>
        <v>13.792206712382914</v>
      </c>
      <c r="AA619" s="10">
        <f t="shared" ca="1" si="69"/>
        <v>22.215834851179391</v>
      </c>
    </row>
    <row r="620" spans="1:27">
      <c r="A620" s="6">
        <f ca="1">LN((RAND()^(-Results!$E$4))-1)</f>
        <v>8.8919643063648124</v>
      </c>
      <c r="B620" s="6">
        <f ca="1">LN((RAND()^(-Results!$E$4))-1)</f>
        <v>3.3719908779532055</v>
      </c>
      <c r="C620" s="6">
        <f ca="1">LN((RAND()^(-Results!$E$4))-1)</f>
        <v>-0.21907484235036043</v>
      </c>
      <c r="D620" s="6">
        <f ca="1">LN((RAND()^(-Results!$E$4))-1)</f>
        <v>0.11063782733010383</v>
      </c>
      <c r="E620" s="6">
        <f ca="1">LN((RAND()^(-Results!$E$4))-1)</f>
        <v>8.1478170644572252</v>
      </c>
      <c r="F620" s="6">
        <f ca="1">LN((RAND()^(-Results!$E$4))-1)</f>
        <v>3.3189939737134466</v>
      </c>
      <c r="G620" s="6">
        <f ca="1">LN((RAND()^(-Results!$E$4))-1)</f>
        <v>4.70876383400865</v>
      </c>
      <c r="H620" s="6">
        <f t="shared" ca="1" si="64"/>
        <v>2.2317312969930962</v>
      </c>
      <c r="I620" s="10">
        <f ca="1">SUMPRODUCT(J620:O620,Results!B$12:G$12)+Results!$E$5*H620</f>
        <v>-25.8894317734248</v>
      </c>
      <c r="J620" s="10">
        <f ca="1">SUMPRODUCT($A620:$F620,Results!$B$15:$G$15)</f>
        <v>-8.4518358080509177</v>
      </c>
      <c r="K620" s="10">
        <f ca="1">SUMPRODUCT($A620:$F620,Results!$B$16:$G$16)</f>
        <v>-27.652073552361159</v>
      </c>
      <c r="L620" s="10">
        <f ca="1">SUMPRODUCT($A620:$F620,Results!$B$17:$G$17)</f>
        <v>6.797119381325671</v>
      </c>
      <c r="M620" s="10">
        <f ca="1">SUMPRODUCT($A620:$F620,Results!$B$18:$G$18)</f>
        <v>1.2147404259083983</v>
      </c>
      <c r="N620" s="10">
        <f ca="1">SUMPRODUCT($A620:$F620,Results!$B$19:$G$19)</f>
        <v>14.123488146258453</v>
      </c>
      <c r="O620" s="10">
        <f ca="1">SUMPRODUCT($A620:$F620,Results!$B$20:$G$20)</f>
        <v>-19.783048004320957</v>
      </c>
      <c r="P620" s="10" cm="1">
        <f t="array" aca="1" ref="P620" ca="1">SUMPRODUCT(J620:O620,TRANSPOSE(BL$20:BL$25))+$AD$20-$BL$27</f>
        <v>-29.353586149546942</v>
      </c>
      <c r="Q620" s="10" cm="1">
        <f t="array" aca="1" ref="Q620" ca="1">SUMPRODUCT(J620:O620,TRANSPOSE(ES$20:ES$25))+$AD$20-$ES$27</f>
        <v>-32.836667407016051</v>
      </c>
      <c r="R620" s="10">
        <f ca="1">I620-Results!$E$5*H620</f>
        <v>-39.279819555383376</v>
      </c>
      <c r="S620" s="10" cm="1">
        <f t="array" aca="1" ref="S620" ca="1">SUMPRODUCT(J620:O620,TRANSPOSE(AR$28:AR$33))+$AD$20-$AC$26</f>
        <v>-8.3773402294856751</v>
      </c>
      <c r="T620" s="10">
        <f ca="1">SUMPRODUCT(J620:O620,Results!K$9:P$9)</f>
        <v>-37.559502673781452</v>
      </c>
      <c r="U620" s="10">
        <f ca="1">SUMPRODUCT(J620:O620,Results!K$9:P$9)+$AD$20-$AC$31</f>
        <v>-37.488907362629121</v>
      </c>
      <c r="V620" s="10">
        <f t="shared" ref="V620:V683" ca="1" si="70">I620-P620</f>
        <v>3.4641543761221421</v>
      </c>
      <c r="W620" s="10">
        <f t="shared" ca="1" si="65"/>
        <v>6.9472356335912515</v>
      </c>
      <c r="X620" s="10">
        <f t="shared" ca="1" si="66"/>
        <v>13.390387781958577</v>
      </c>
      <c r="Y620" s="10">
        <f t="shared" ca="1" si="67"/>
        <v>-17.512091543939125</v>
      </c>
      <c r="Z620" s="10">
        <f t="shared" ca="1" si="68"/>
        <v>0.80275847786974452</v>
      </c>
      <c r="AA620" s="10">
        <f t="shared" ca="1" si="69"/>
        <v>11.599475589204321</v>
      </c>
    </row>
    <row r="621" spans="1:27">
      <c r="A621" s="6">
        <f ca="1">LN((RAND()^(-Results!$E$4))-1)</f>
        <v>5.3725712181504131</v>
      </c>
      <c r="B621" s="6">
        <f ca="1">LN((RAND()^(-Results!$E$4))-1)</f>
        <v>11.564834157433941</v>
      </c>
      <c r="C621" s="6">
        <f ca="1">LN((RAND()^(-Results!$E$4))-1)</f>
        <v>-2.7851775053090528</v>
      </c>
      <c r="D621" s="6">
        <f ca="1">LN((RAND()^(-Results!$E$4))-1)</f>
        <v>6.4346440985699394</v>
      </c>
      <c r="E621" s="6">
        <f ca="1">LN((RAND()^(-Results!$E$4))-1)</f>
        <v>3.2771394503788804</v>
      </c>
      <c r="F621" s="6">
        <f ca="1">LN((RAND()^(-Results!$E$4))-1)</f>
        <v>-0.11763121630024938</v>
      </c>
      <c r="G621" s="6">
        <f ca="1">LN((RAND()^(-Results!$E$4))-1)</f>
        <v>-2.5330702413175032</v>
      </c>
      <c r="H621" s="6">
        <f t="shared" ca="1" si="64"/>
        <v>-5.0101027783330565</v>
      </c>
      <c r="I621" s="10">
        <f ca="1">SUMPRODUCT(J621:O621,Results!B$12:G$12)+Results!$E$5*H621</f>
        <v>-6.0372171079845458</v>
      </c>
      <c r="J621" s="10">
        <f ca="1">SUMPRODUCT($A621:$F621,Results!$B$15:$G$15)</f>
        <v>-22.114655759884545</v>
      </c>
      <c r="K621" s="10">
        <f ca="1">SUMPRODUCT($A621:$F621,Results!$B$16:$G$16)</f>
        <v>-26.366523555669652</v>
      </c>
      <c r="L621" s="10">
        <f ca="1">SUMPRODUCT($A621:$F621,Results!$B$17:$G$17)</f>
        <v>5.8010020326627405</v>
      </c>
      <c r="M621" s="10">
        <f ca="1">SUMPRODUCT($A621:$F621,Results!$B$18:$G$18)</f>
        <v>-5.9840961070675336</v>
      </c>
      <c r="N621" s="10">
        <f ca="1">SUMPRODUCT($A621:$F621,Results!$B$19:$G$19)</f>
        <v>-9.273750300232031</v>
      </c>
      <c r="O621" s="10">
        <f ca="1">SUMPRODUCT($A621:$F621,Results!$B$20:$G$20)</f>
        <v>-44.329505685386167</v>
      </c>
      <c r="P621" s="10" cm="1">
        <f t="array" aca="1" ref="P621" ca="1">SUMPRODUCT(J621:O621,TRANSPOSE(BL$20:BL$25))+$AD$20-$BL$27</f>
        <v>13.633763095124969</v>
      </c>
      <c r="Q621" s="10" cm="1">
        <f t="array" aca="1" ref="Q621" ca="1">SUMPRODUCT(J621:O621,TRANSPOSE(ES$20:ES$25))+$AD$20-$ES$27</f>
        <v>24.890356777691043</v>
      </c>
      <c r="R621" s="10">
        <f ca="1">I621-Results!$E$5*H621</f>
        <v>24.023399562013793</v>
      </c>
      <c r="S621" s="10" cm="1">
        <f t="array" aca="1" ref="S621" ca="1">SUMPRODUCT(J621:O621,TRANSPOSE(AR$28:AR$33))+$AD$20-$AC$26</f>
        <v>-3.7308030387416267</v>
      </c>
      <c r="T621" s="10">
        <f ca="1">SUMPRODUCT(J621:O621,Results!K$9:P$9)</f>
        <v>27.691210207694461</v>
      </c>
      <c r="U621" s="10">
        <f ca="1">SUMPRODUCT(J621:O621,Results!K$9:P$9)+$AD$20-$AC$31</f>
        <v>27.761805518846799</v>
      </c>
      <c r="V621" s="10">
        <f t="shared" ca="1" si="70"/>
        <v>-19.670980203109515</v>
      </c>
      <c r="W621" s="10">
        <f t="shared" ca="1" si="65"/>
        <v>-30.927573885675589</v>
      </c>
      <c r="X621" s="10">
        <f t="shared" ca="1" si="66"/>
        <v>-30.060616669998339</v>
      </c>
      <c r="Y621" s="10">
        <f t="shared" ca="1" si="67"/>
        <v>-2.3064140692429191</v>
      </c>
      <c r="Z621" s="10">
        <f t="shared" ca="1" si="68"/>
        <v>20.654973143309999</v>
      </c>
      <c r="AA621" s="10">
        <f t="shared" ca="1" si="69"/>
        <v>-33.799022626831345</v>
      </c>
    </row>
    <row r="622" spans="1:27">
      <c r="A622" s="6">
        <f ca="1">LN((RAND()^(-Results!$E$4))-1)</f>
        <v>-0.35473384008030506</v>
      </c>
      <c r="B622" s="6">
        <f ca="1">LN((RAND()^(-Results!$E$4))-1)</f>
        <v>1.5118542066742813</v>
      </c>
      <c r="C622" s="6">
        <f ca="1">LN((RAND()^(-Results!$E$4))-1)</f>
        <v>2.2443313746663088E-2</v>
      </c>
      <c r="D622" s="6">
        <f ca="1">LN((RAND()^(-Results!$E$4))-1)</f>
        <v>1.9999182541336571</v>
      </c>
      <c r="E622" s="6">
        <f ca="1">LN((RAND()^(-Results!$E$4))-1)</f>
        <v>2.3742515855934911</v>
      </c>
      <c r="F622" s="6">
        <f ca="1">LN((RAND()^(-Results!$E$4))-1)</f>
        <v>1.5296424159820514</v>
      </c>
      <c r="G622" s="6">
        <f ca="1">LN((RAND()^(-Results!$E$4))-1)</f>
        <v>-3.8682409079576487</v>
      </c>
      <c r="H622" s="6">
        <f t="shared" ca="1" si="64"/>
        <v>-6.345273444973202</v>
      </c>
      <c r="I622" s="10">
        <f ca="1">SUMPRODUCT(J622:O622,Results!B$12:G$12)+Results!$E$5*H622</f>
        <v>-36.723770742825636</v>
      </c>
      <c r="J622" s="10">
        <f ca="1">SUMPRODUCT($A622:$F622,Results!$B$15:$G$15)</f>
        <v>5.0872742558441484</v>
      </c>
      <c r="K622" s="10">
        <f ca="1">SUMPRODUCT($A622:$F622,Results!$B$16:$G$16)</f>
        <v>-0.99727702139956265</v>
      </c>
      <c r="L622" s="10">
        <f ca="1">SUMPRODUCT($A622:$F622,Results!$B$17:$G$17)</f>
        <v>-0.89018094077836563</v>
      </c>
      <c r="M622" s="10">
        <f ca="1">SUMPRODUCT($A622:$F622,Results!$B$18:$G$18)</f>
        <v>-2.2098014433940079</v>
      </c>
      <c r="N622" s="10">
        <f ca="1">SUMPRODUCT($A622:$F622,Results!$B$19:$G$19)</f>
        <v>-3.637395557334925</v>
      </c>
      <c r="O622" s="10">
        <f ca="1">SUMPRODUCT($A622:$F622,Results!$B$20:$G$20)</f>
        <v>-14.200125860930395</v>
      </c>
      <c r="P622" s="10" cm="1">
        <f t="array" aca="1" ref="P622" ca="1">SUMPRODUCT(J622:O622,TRANSPOSE(BL$20:BL$25))+$AD$20-$BL$27</f>
        <v>-1.3657127659433428</v>
      </c>
      <c r="Q622" s="10" cm="1">
        <f t="array" aca="1" ref="Q622" ca="1">SUMPRODUCT(J622:O622,TRANSPOSE(ES$20:ES$25))+$AD$20-$ES$27</f>
        <v>1.318605239703512</v>
      </c>
      <c r="R622" s="10">
        <f ca="1">I622-Results!$E$5*H622</f>
        <v>1.3478699270135763</v>
      </c>
      <c r="S622" s="10" cm="1">
        <f t="array" aca="1" ref="S622" ca="1">SUMPRODUCT(J622:O622,TRANSPOSE(AR$28:AR$33))+$AD$20-$AC$26</f>
        <v>-7.396794994408971</v>
      </c>
      <c r="T622" s="10">
        <f ca="1">SUMPRODUCT(J622:O622,Results!K$9:P$9)</f>
        <v>1.9099809747452343</v>
      </c>
      <c r="U622" s="10">
        <f ca="1">SUMPRODUCT(J622:O622,Results!K$9:P$9)+$AD$20-$AC$31</f>
        <v>1.9805762858975733</v>
      </c>
      <c r="V622" s="10">
        <f t="shared" ca="1" si="70"/>
        <v>-35.358057976882293</v>
      </c>
      <c r="W622" s="10">
        <f t="shared" ca="1" si="65"/>
        <v>-38.042375982529151</v>
      </c>
      <c r="X622" s="10">
        <f t="shared" ca="1" si="66"/>
        <v>-38.071640669839212</v>
      </c>
      <c r="Y622" s="10">
        <f t="shared" ca="1" si="67"/>
        <v>-29.326975748416665</v>
      </c>
      <c r="Z622" s="10">
        <f t="shared" ca="1" si="68"/>
        <v>-10.031580491531091</v>
      </c>
      <c r="AA622" s="10">
        <f t="shared" ca="1" si="69"/>
        <v>-38.704347028723205</v>
      </c>
    </row>
    <row r="623" spans="1:27">
      <c r="A623" s="6">
        <f ca="1">LN((RAND()^(-Results!$E$4))-1)</f>
        <v>-1.2733836509715082</v>
      </c>
      <c r="B623" s="6">
        <f ca="1">LN((RAND()^(-Results!$E$4))-1)</f>
        <v>9.252536142310424</v>
      </c>
      <c r="C623" s="6">
        <f ca="1">LN((RAND()^(-Results!$E$4))-1)</f>
        <v>12.57275715966647</v>
      </c>
      <c r="D623" s="6">
        <f ca="1">LN((RAND()^(-Results!$E$4))-1)</f>
        <v>2.1113810895887331</v>
      </c>
      <c r="E623" s="6">
        <f ca="1">LN((RAND()^(-Results!$E$4))-1)</f>
        <v>-0.26707206018881952</v>
      </c>
      <c r="F623" s="6">
        <f ca="1">LN((RAND()^(-Results!$E$4))-1)</f>
        <v>1.0158046311854008</v>
      </c>
      <c r="G623" s="6">
        <f ca="1">LN((RAND()^(-Results!$E$4))-1)</f>
        <v>3.5341504741346408</v>
      </c>
      <c r="H623" s="6">
        <f t="shared" ca="1" si="64"/>
        <v>1.0571179371190871</v>
      </c>
      <c r="I623" s="10">
        <f ca="1">SUMPRODUCT(J623:O623,Results!B$12:G$12)+Results!$E$5*H623</f>
        <v>-51.653893487996406</v>
      </c>
      <c r="J623" s="10">
        <f ca="1">SUMPRODUCT($A623:$F623,Results!$B$15:$G$15)</f>
        <v>20.297419653943543</v>
      </c>
      <c r="K623" s="10">
        <f ca="1">SUMPRODUCT($A623:$F623,Results!$B$16:$G$16)</f>
        <v>5.9914191876072831E-2</v>
      </c>
      <c r="L623" s="10">
        <f ca="1">SUMPRODUCT($A623:$F623,Results!$B$17:$G$17)</f>
        <v>-23.272511619671519</v>
      </c>
      <c r="M623" s="10">
        <f ca="1">SUMPRODUCT($A623:$F623,Results!$B$18:$G$18)</f>
        <v>-77.772778963688651</v>
      </c>
      <c r="N623" s="10">
        <f ca="1">SUMPRODUCT($A623:$F623,Results!$B$19:$G$19)</f>
        <v>-28.339636001698764</v>
      </c>
      <c r="O623" s="10">
        <f ca="1">SUMPRODUCT($A623:$F623,Results!$B$20:$G$20)</f>
        <v>-34.128486667075386</v>
      </c>
      <c r="P623" s="10" cm="1">
        <f t="array" aca="1" ref="P623" ca="1">SUMPRODUCT(J623:O623,TRANSPOSE(BL$20:BL$25))+$AD$20-$BL$27</f>
        <v>-70.380299869108853</v>
      </c>
      <c r="Q623" s="10" cm="1">
        <f t="array" aca="1" ref="Q623" ca="1">SUMPRODUCT(J623:O623,TRANSPOSE(ES$20:ES$25))+$AD$20-$ES$27</f>
        <v>-65.841690409729082</v>
      </c>
      <c r="R623" s="10">
        <f ca="1">I623-Results!$E$5*H623</f>
        <v>-57.996601110710927</v>
      </c>
      <c r="S623" s="10" cm="1">
        <f t="array" aca="1" ref="S623" ca="1">SUMPRODUCT(J623:O623,TRANSPOSE(AR$28:AR$33))+$AD$20-$AC$26</f>
        <v>-87.193801998583552</v>
      </c>
      <c r="T623" s="10">
        <f ca="1">SUMPRODUCT(J623:O623,Results!K$9:P$9)</f>
        <v>-63.347988340883262</v>
      </c>
      <c r="U623" s="10">
        <f ca="1">SUMPRODUCT(J623:O623,Results!K$9:P$9)+$AD$20-$AC$31</f>
        <v>-63.277393029730931</v>
      </c>
      <c r="V623" s="10">
        <f t="shared" ca="1" si="70"/>
        <v>18.726406381112447</v>
      </c>
      <c r="W623" s="10">
        <f t="shared" ca="1" si="65"/>
        <v>14.187796921732676</v>
      </c>
      <c r="X623" s="10">
        <f t="shared" ca="1" si="66"/>
        <v>6.3427076227145207</v>
      </c>
      <c r="Y623" s="10">
        <f t="shared" ca="1" si="67"/>
        <v>35.539908510587146</v>
      </c>
      <c r="Z623" s="10">
        <f t="shared" ca="1" si="68"/>
        <v>-24.961703236701862</v>
      </c>
      <c r="AA623" s="10">
        <f t="shared" ca="1" si="69"/>
        <v>11.623499541734525</v>
      </c>
    </row>
    <row r="624" spans="1:27">
      <c r="A624" s="6">
        <f ca="1">LN((RAND()^(-Results!$E$4))-1)</f>
        <v>5.7208579423074744</v>
      </c>
      <c r="B624" s="6">
        <f ca="1">LN((RAND()^(-Results!$E$4))-1)</f>
        <v>4.27566348156095</v>
      </c>
      <c r="C624" s="6">
        <f ca="1">LN((RAND()^(-Results!$E$4))-1)</f>
        <v>3.338646816510165E-2</v>
      </c>
      <c r="D624" s="6">
        <f ca="1">LN((RAND()^(-Results!$E$4))-1)</f>
        <v>3.1746477651674163</v>
      </c>
      <c r="E624" s="6">
        <f ca="1">LN((RAND()^(-Results!$E$4))-1)</f>
        <v>4.2884277894675522</v>
      </c>
      <c r="F624" s="6">
        <f ca="1">LN((RAND()^(-Results!$E$4))-1)</f>
        <v>-1.334008011615468</v>
      </c>
      <c r="G624" s="6">
        <f ca="1">LN((RAND()^(-Results!$E$4))-1)</f>
        <v>-0.96487034429733654</v>
      </c>
      <c r="H624" s="6">
        <f t="shared" ca="1" si="64"/>
        <v>-3.44190288131289</v>
      </c>
      <c r="I624" s="10">
        <f ca="1">SUMPRODUCT(J624:O624,Results!B$12:G$12)+Results!$E$5*H624</f>
        <v>-14.726551180821616</v>
      </c>
      <c r="J624" s="10">
        <f ca="1">SUMPRODUCT($A624:$F624,Results!$B$15:$G$15)</f>
        <v>-15.78201062976817</v>
      </c>
      <c r="K624" s="10">
        <f ca="1">SUMPRODUCT($A624:$F624,Results!$B$16:$G$16)</f>
        <v>-14.636948162139506</v>
      </c>
      <c r="L624" s="10">
        <f ca="1">SUMPRODUCT($A624:$F624,Results!$B$17:$G$17)</f>
        <v>7.4632382480649513</v>
      </c>
      <c r="M624" s="10">
        <f ca="1">SUMPRODUCT($A624:$F624,Results!$B$18:$G$18)</f>
        <v>-3.1620423532245923E-3</v>
      </c>
      <c r="N624" s="10">
        <f ca="1">SUMPRODUCT($A624:$F624,Results!$B$19:$G$19)</f>
        <v>-1.2337781033847024</v>
      </c>
      <c r="O624" s="10">
        <f ca="1">SUMPRODUCT($A624:$F624,Results!$B$20:$G$20)</f>
        <v>-15.765953035639413</v>
      </c>
      <c r="P624" s="10" cm="1">
        <f t="array" aca="1" ref="P624" ca="1">SUMPRODUCT(J624:O624,TRANSPOSE(BL$20:BL$25))+$AD$20-$BL$27</f>
        <v>8.4398461750701905</v>
      </c>
      <c r="Q624" s="10" cm="1">
        <f t="array" aca="1" ref="Q624" ca="1">SUMPRODUCT(J624:O624,TRANSPOSE(ES$20:ES$25))+$AD$20-$ES$27</f>
        <v>10.208062974916622</v>
      </c>
      <c r="R624" s="10">
        <f ca="1">I624-Results!$E$5*H624</f>
        <v>5.924866107055724</v>
      </c>
      <c r="S624" s="10" cm="1">
        <f t="array" aca="1" ref="S624" ca="1">SUMPRODUCT(J624:O624,TRANSPOSE(AR$28:AR$33))+$AD$20-$AC$26</f>
        <v>8.7324463619313519</v>
      </c>
      <c r="T624" s="10">
        <f ca="1">SUMPRODUCT(J624:O624,Results!K$9:P$9)</f>
        <v>7.9928263393903958</v>
      </c>
      <c r="U624" s="10">
        <f ca="1">SUMPRODUCT(J624:O624,Results!K$9:P$9)+$AD$20-$AC$31</f>
        <v>8.0634216505427325</v>
      </c>
      <c r="V624" s="10">
        <f t="shared" ca="1" si="70"/>
        <v>-23.166397355891807</v>
      </c>
      <c r="W624" s="10">
        <f t="shared" ca="1" si="65"/>
        <v>-24.934614155738238</v>
      </c>
      <c r="X624" s="10">
        <f t="shared" ca="1" si="66"/>
        <v>-20.65141728787734</v>
      </c>
      <c r="Y624" s="10">
        <f t="shared" ca="1" si="67"/>
        <v>-23.458997542752968</v>
      </c>
      <c r="Z624" s="10">
        <f t="shared" ca="1" si="68"/>
        <v>11.965639070472928</v>
      </c>
      <c r="AA624" s="10">
        <f t="shared" ca="1" si="69"/>
        <v>-22.789972831364349</v>
      </c>
    </row>
    <row r="625" spans="1:27">
      <c r="A625" s="6">
        <f ca="1">LN((RAND()^(-Results!$E$4))-1)</f>
        <v>0.10538167698076641</v>
      </c>
      <c r="B625" s="6">
        <f ca="1">LN((RAND()^(-Results!$E$4))-1)</f>
        <v>4.8980209252172608</v>
      </c>
      <c r="C625" s="6">
        <f ca="1">LN((RAND()^(-Results!$E$4))-1)</f>
        <v>2.6974099703894416</v>
      </c>
      <c r="D625" s="6">
        <f ca="1">LN((RAND()^(-Results!$E$4))-1)</f>
        <v>20.674444960877885</v>
      </c>
      <c r="E625" s="6">
        <f ca="1">LN((RAND()^(-Results!$E$4))-1)</f>
        <v>2.3712951529711859</v>
      </c>
      <c r="F625" s="6">
        <f ca="1">LN((RAND()^(-Results!$E$4))-1)</f>
        <v>3.8326590366770952</v>
      </c>
      <c r="G625" s="6">
        <f ca="1">LN((RAND()^(-Results!$E$4))-1)</f>
        <v>1.6115678349770104</v>
      </c>
      <c r="H625" s="6">
        <f t="shared" ca="1" si="64"/>
        <v>-0.86546470203854331</v>
      </c>
      <c r="I625" s="10">
        <f ca="1">SUMPRODUCT(J625:O625,Results!B$12:G$12)+Results!$E$5*H625</f>
        <v>34.608799867275152</v>
      </c>
      <c r="J625" s="10">
        <f ca="1">SUMPRODUCT($A625:$F625,Results!$B$15:$G$15)</f>
        <v>33.113597439673086</v>
      </c>
      <c r="K625" s="10">
        <f ca="1">SUMPRODUCT($A625:$F625,Results!$B$16:$G$16)</f>
        <v>7.1904765012871561</v>
      </c>
      <c r="L625" s="10">
        <f ca="1">SUMPRODUCT($A625:$F625,Results!$B$17:$G$17)</f>
        <v>1.5268079217975798</v>
      </c>
      <c r="M625" s="10">
        <f ca="1">SUMPRODUCT($A625:$F625,Results!$B$18:$G$18)</f>
        <v>-22.51803649261425</v>
      </c>
      <c r="N625" s="10">
        <f ca="1">SUMPRODUCT($A625:$F625,Results!$B$19:$G$19)</f>
        <v>-50.444380083357693</v>
      </c>
      <c r="O625" s="10">
        <f ca="1">SUMPRODUCT($A625:$F625,Results!$B$20:$G$20)</f>
        <v>-75.85179805798883</v>
      </c>
      <c r="P625" s="10" cm="1">
        <f t="array" aca="1" ref="P625" ca="1">SUMPRODUCT(J625:O625,TRANSPOSE(BL$20:BL$25))+$AD$20-$BL$27</f>
        <v>30.851668794034392</v>
      </c>
      <c r="Q625" s="10" cm="1">
        <f t="array" aca="1" ref="Q625" ca="1">SUMPRODUCT(J625:O625,TRANSPOSE(ES$20:ES$25))+$AD$20-$ES$27</f>
        <v>42.209754464932814</v>
      </c>
      <c r="R625" s="10">
        <f ca="1">I625-Results!$E$5*H625</f>
        <v>39.801588079506416</v>
      </c>
      <c r="S625" s="10" cm="1">
        <f t="array" aca="1" ref="S625" ca="1">SUMPRODUCT(J625:O625,TRANSPOSE(AR$28:AR$33))+$AD$20-$AC$26</f>
        <v>-27.276235891655794</v>
      </c>
      <c r="T625" s="10">
        <f ca="1">SUMPRODUCT(J625:O625,Results!K$9:P$9)</f>
        <v>45.326243562130344</v>
      </c>
      <c r="U625" s="10">
        <f ca="1">SUMPRODUCT(J625:O625,Results!K$9:P$9)+$AD$20-$AC$31</f>
        <v>45.396838873282682</v>
      </c>
      <c r="V625" s="10">
        <f t="shared" ca="1" si="70"/>
        <v>3.7571310732407603</v>
      </c>
      <c r="W625" s="10">
        <f t="shared" ca="1" si="65"/>
        <v>-7.6009545976576618</v>
      </c>
      <c r="X625" s="10">
        <f t="shared" ca="1" si="66"/>
        <v>-5.1927882122312639</v>
      </c>
      <c r="Y625" s="10">
        <f t="shared" ca="1" si="67"/>
        <v>61.885035758930947</v>
      </c>
      <c r="Z625" s="10">
        <f t="shared" ca="1" si="68"/>
        <v>61.3009901185697</v>
      </c>
      <c r="AA625" s="10">
        <f t="shared" ca="1" si="69"/>
        <v>-10.78803900600753</v>
      </c>
    </row>
    <row r="626" spans="1:27">
      <c r="A626" s="6">
        <f ca="1">LN((RAND()^(-Results!$E$4))-1)</f>
        <v>2.0856064403898849</v>
      </c>
      <c r="B626" s="6">
        <f ca="1">LN((RAND()^(-Results!$E$4))-1)</f>
        <v>3.7925466685653109</v>
      </c>
      <c r="C626" s="6">
        <f ca="1">LN((RAND()^(-Results!$E$4))-1)</f>
        <v>1.7749670709552239</v>
      </c>
      <c r="D626" s="6">
        <f ca="1">LN((RAND()^(-Results!$E$4))-1)</f>
        <v>2.9786804772996951</v>
      </c>
      <c r="E626" s="6">
        <f ca="1">LN((RAND()^(-Results!$E$4))-1)</f>
        <v>1.5577592883766591</v>
      </c>
      <c r="F626" s="6">
        <f ca="1">LN((RAND()^(-Results!$E$4))-1)</f>
        <v>2.3947414644751275</v>
      </c>
      <c r="G626" s="6">
        <f ca="1">LN((RAND()^(-Results!$E$4))-1)</f>
        <v>1.2164395294650336</v>
      </c>
      <c r="H626" s="6">
        <f t="shared" ca="1" si="64"/>
        <v>-1.2605930075505201</v>
      </c>
      <c r="I626" s="10">
        <f ca="1">SUMPRODUCT(J626:O626,Results!B$12:G$12)+Results!$E$5*H626</f>
        <v>-25.850109094129692</v>
      </c>
      <c r="J626" s="10">
        <f ca="1">SUMPRODUCT($A626:$F626,Results!$B$15:$G$15)</f>
        <v>6.4874948623870488</v>
      </c>
      <c r="K626" s="10">
        <f ca="1">SUMPRODUCT($A626:$F626,Results!$B$16:$G$16)</f>
        <v>-9.1048466624226698</v>
      </c>
      <c r="L626" s="10">
        <f ca="1">SUMPRODUCT($A626:$F626,Results!$B$17:$G$17)</f>
        <v>-2.9274557312825817</v>
      </c>
      <c r="M626" s="10">
        <f ca="1">SUMPRODUCT($A626:$F626,Results!$B$18:$G$18)</f>
        <v>-16.932069718902255</v>
      </c>
      <c r="N626" s="10">
        <f ca="1">SUMPRODUCT($A626:$F626,Results!$B$19:$G$19)</f>
        <v>-7.2210480284770542</v>
      </c>
      <c r="O626" s="10">
        <f ca="1">SUMPRODUCT($A626:$F626,Results!$B$20:$G$20)</f>
        <v>-24.130619622067371</v>
      </c>
      <c r="P626" s="10" cm="1">
        <f t="array" aca="1" ref="P626" ca="1">SUMPRODUCT(J626:O626,TRANSPOSE(BL$20:BL$25))+$AD$20-$BL$27</f>
        <v>-21.353412188791694</v>
      </c>
      <c r="Q626" s="10" cm="1">
        <f t="array" aca="1" ref="Q626" ca="1">SUMPRODUCT(J626:O626,TRANSPOSE(ES$20:ES$25))+$AD$20-$ES$27</f>
        <v>-19.255848648062724</v>
      </c>
      <c r="R626" s="10">
        <f ca="1">I626-Results!$E$5*H626</f>
        <v>-18.286551048826574</v>
      </c>
      <c r="S626" s="10" cm="1">
        <f t="array" aca="1" ref="S626" ca="1">SUMPRODUCT(J626:O626,TRANSPOSE(AR$28:AR$33))+$AD$20-$AC$26</f>
        <v>-25.252500276952382</v>
      </c>
      <c r="T626" s="10">
        <f ca="1">SUMPRODUCT(J626:O626,Results!K$9:P$9)</f>
        <v>-17.93443016699916</v>
      </c>
      <c r="U626" s="10">
        <f ca="1">SUMPRODUCT(J626:O626,Results!K$9:P$9)+$AD$20-$AC$31</f>
        <v>-17.863834855846822</v>
      </c>
      <c r="V626" s="10">
        <f t="shared" ca="1" si="70"/>
        <v>-4.4966969053379984</v>
      </c>
      <c r="W626" s="10">
        <f t="shared" ca="1" si="65"/>
        <v>-6.5942604460669685</v>
      </c>
      <c r="X626" s="10">
        <f t="shared" ca="1" si="66"/>
        <v>-7.5635580453031181</v>
      </c>
      <c r="Y626" s="10">
        <f t="shared" ca="1" si="67"/>
        <v>-0.59760881717730996</v>
      </c>
      <c r="Z626" s="10">
        <f t="shared" ca="1" si="68"/>
        <v>0.8420811571648521</v>
      </c>
      <c r="AA626" s="10">
        <f t="shared" ca="1" si="69"/>
        <v>-7.9862742382828706</v>
      </c>
    </row>
    <row r="627" spans="1:27">
      <c r="A627" s="6">
        <f ca="1">LN((RAND()^(-Results!$E$4))-1)</f>
        <v>9.6108485404056889</v>
      </c>
      <c r="B627" s="6">
        <f ca="1">LN((RAND()^(-Results!$E$4))-1)</f>
        <v>4.4344254912975583</v>
      </c>
      <c r="C627" s="6">
        <f ca="1">LN((RAND()^(-Results!$E$4))-1)</f>
        <v>3.1168780631531252</v>
      </c>
      <c r="D627" s="6">
        <f ca="1">LN((RAND()^(-Results!$E$4))-1)</f>
        <v>4.6776415458461216</v>
      </c>
      <c r="E627" s="6">
        <f ca="1">LN((RAND()^(-Results!$E$4))-1)</f>
        <v>-0.49040379899101627</v>
      </c>
      <c r="F627" s="6">
        <f ca="1">LN((RAND()^(-Results!$E$4))-1)</f>
        <v>8.376458469394473</v>
      </c>
      <c r="G627" s="6">
        <f ca="1">LN((RAND()^(-Results!$E$4))-1)</f>
        <v>0.68116543398302631</v>
      </c>
      <c r="H627" s="6">
        <f t="shared" ca="1" si="64"/>
        <v>-1.7958671030325273</v>
      </c>
      <c r="I627" s="10">
        <f ca="1">SUMPRODUCT(J627:O627,Results!B$12:G$12)+Results!$E$5*H627</f>
        <v>-94.330949819776436</v>
      </c>
      <c r="J627" s="10">
        <f ca="1">SUMPRODUCT($A627:$F627,Results!$B$15:$G$15)</f>
        <v>20.557057439497544</v>
      </c>
      <c r="K627" s="10">
        <f ca="1">SUMPRODUCT($A627:$F627,Results!$B$16:$G$16)</f>
        <v>-32.603019815570654</v>
      </c>
      <c r="L627" s="10">
        <f ca="1">SUMPRODUCT($A627:$F627,Results!$B$17:$G$17)</f>
        <v>-3.6220776141249118</v>
      </c>
      <c r="M627" s="10">
        <f ca="1">SUMPRODUCT($A627:$F627,Results!$B$18:$G$18)</f>
        <v>-35.226779716255898</v>
      </c>
      <c r="N627" s="10">
        <f ca="1">SUMPRODUCT($A627:$F627,Results!$B$19:$G$19)</f>
        <v>-4.7138011564540445</v>
      </c>
      <c r="O627" s="10">
        <f ca="1">SUMPRODUCT($A627:$F627,Results!$B$20:$G$20)</f>
        <v>-43.902293821318672</v>
      </c>
      <c r="P627" s="10" cm="1">
        <f t="array" aca="1" ref="P627" ca="1">SUMPRODUCT(J627:O627,TRANSPOSE(BL$20:BL$25))+$AD$20-$BL$27</f>
        <v>-79.984968520454089</v>
      </c>
      <c r="Q627" s="10" cm="1">
        <f t="array" aca="1" ref="Q627" ca="1">SUMPRODUCT(J627:O627,TRANSPOSE(ES$20:ES$25))+$AD$20-$ES$27</f>
        <v>-85.09100391263506</v>
      </c>
      <c r="R627" s="10">
        <f ca="1">I627-Results!$E$5*H627</f>
        <v>-83.555747201581269</v>
      </c>
      <c r="S627" s="10" cm="1">
        <f t="array" aca="1" ref="S627" ca="1">SUMPRODUCT(J627:O627,TRANSPOSE(AR$28:AR$33))+$AD$20-$AC$26</f>
        <v>-63.444103673853526</v>
      </c>
      <c r="T627" s="10">
        <f ca="1">SUMPRODUCT(J627:O627,Results!K$9:P$9)</f>
        <v>-82.344912688824508</v>
      </c>
      <c r="U627" s="10">
        <f ca="1">SUMPRODUCT(J627:O627,Results!K$9:P$9)+$AD$20-$AC$31</f>
        <v>-82.274317377672176</v>
      </c>
      <c r="V627" s="10">
        <f t="shared" ca="1" si="70"/>
        <v>-14.345981299322347</v>
      </c>
      <c r="W627" s="10">
        <f t="shared" ca="1" si="65"/>
        <v>-9.2399459071413759</v>
      </c>
      <c r="X627" s="10">
        <f t="shared" ca="1" si="66"/>
        <v>-10.775202618195166</v>
      </c>
      <c r="Y627" s="10">
        <f t="shared" ca="1" si="67"/>
        <v>-30.88684614592291</v>
      </c>
      <c r="Z627" s="10">
        <f t="shared" ca="1" si="68"/>
        <v>-67.638759568481888</v>
      </c>
      <c r="AA627" s="10">
        <f t="shared" ca="1" si="69"/>
        <v>-12.056632442104259</v>
      </c>
    </row>
    <row r="628" spans="1:27">
      <c r="A628" s="6">
        <f ca="1">LN((RAND()^(-Results!$E$4))-1)</f>
        <v>8.5629337113642094</v>
      </c>
      <c r="B628" s="6">
        <f ca="1">LN((RAND()^(-Results!$E$4))-1)</f>
        <v>0.88963168923106906</v>
      </c>
      <c r="C628" s="6">
        <f ca="1">LN((RAND()^(-Results!$E$4))-1)</f>
        <v>13.375015905475964</v>
      </c>
      <c r="D628" s="6">
        <f ca="1">LN((RAND()^(-Results!$E$4))-1)</f>
        <v>0.77528178861668073</v>
      </c>
      <c r="E628" s="6">
        <f ca="1">LN((RAND()^(-Results!$E$4))-1)</f>
        <v>-2.0994854888832073</v>
      </c>
      <c r="F628" s="6">
        <f ca="1">LN((RAND()^(-Results!$E$4))-1)</f>
        <v>1.6500567899975582</v>
      </c>
      <c r="G628" s="6">
        <f ca="1">LN((RAND()^(-Results!$E$4))-1)</f>
        <v>-4.1975791693793365</v>
      </c>
      <c r="H628" s="6">
        <f t="shared" ca="1" si="64"/>
        <v>-6.6746117063948898</v>
      </c>
      <c r="I628" s="10">
        <f ca="1">SUMPRODUCT(J628:O628,Results!B$12:G$12)+Results!$E$5*H628</f>
        <v>-144.9841875728099</v>
      </c>
      <c r="J628" s="10">
        <f ca="1">SUMPRODUCT($A628:$F628,Results!$B$15:$G$15)</f>
        <v>20.25217928697711</v>
      </c>
      <c r="K628" s="10">
        <f ca="1">SUMPRODUCT($A628:$F628,Results!$B$16:$G$16)</f>
        <v>-11.819841818068884</v>
      </c>
      <c r="L628" s="10">
        <f ca="1">SUMPRODUCT($A628:$F628,Results!$B$17:$G$17)</f>
        <v>-11.077633295583537</v>
      </c>
      <c r="M628" s="10">
        <f ca="1">SUMPRODUCT($A628:$F628,Results!$B$18:$G$18)</f>
        <v>-65.764502201245776</v>
      </c>
      <c r="N628" s="10">
        <f ca="1">SUMPRODUCT($A628:$F628,Results!$B$19:$G$19)</f>
        <v>-12.693735786248382</v>
      </c>
      <c r="O628" s="10">
        <f ca="1">SUMPRODUCT($A628:$F628,Results!$B$20:$G$20)</f>
        <v>-8.7050379394038995</v>
      </c>
      <c r="P628" s="10" cm="1">
        <f t="array" aca="1" ref="P628" ca="1">SUMPRODUCT(J628:O628,TRANSPOSE(BL$20:BL$25))+$AD$20-$BL$27</f>
        <v>-93.910723310323675</v>
      </c>
      <c r="Q628" s="10" cm="1">
        <f t="array" aca="1" ref="Q628" ca="1">SUMPRODUCT(J628:O628,TRANSPOSE(ES$20:ES$25))+$AD$20-$ES$27</f>
        <v>-106.65635510988318</v>
      </c>
      <c r="R628" s="10">
        <f ca="1">I628-Results!$E$5*H628</f>
        <v>-104.93651733444057</v>
      </c>
      <c r="S628" s="10" cm="1">
        <f t="array" aca="1" ref="S628" ca="1">SUMPRODUCT(J628:O628,TRANSPOSE(AR$28:AR$33))+$AD$20-$AC$26</f>
        <v>-69.559553950754605</v>
      </c>
      <c r="T628" s="10">
        <f ca="1">SUMPRODUCT(J628:O628,Results!K$9:P$9)</f>
        <v>-108.9573872376138</v>
      </c>
      <c r="U628" s="10">
        <f ca="1">SUMPRODUCT(J628:O628,Results!K$9:P$9)+$AD$20-$AC$31</f>
        <v>-108.88679192646146</v>
      </c>
      <c r="V628" s="10">
        <f t="shared" ca="1" si="70"/>
        <v>-51.073464262486226</v>
      </c>
      <c r="W628" s="10">
        <f t="shared" ca="1" si="65"/>
        <v>-38.327832462926722</v>
      </c>
      <c r="X628" s="10">
        <f t="shared" ca="1" si="66"/>
        <v>-40.047670238369335</v>
      </c>
      <c r="Y628" s="10">
        <f t="shared" ca="1" si="67"/>
        <v>-75.424633622055296</v>
      </c>
      <c r="Z628" s="10">
        <f t="shared" ca="1" si="68"/>
        <v>-118.29199732151535</v>
      </c>
      <c r="AA628" s="10">
        <f t="shared" ca="1" si="69"/>
        <v>-36.097395646348446</v>
      </c>
    </row>
    <row r="629" spans="1:27">
      <c r="A629" s="6">
        <f ca="1">LN((RAND()^(-Results!$E$4))-1)</f>
        <v>4.281391856611477</v>
      </c>
      <c r="B629" s="6">
        <f ca="1">LN((RAND()^(-Results!$E$4))-1)</f>
        <v>-0.32488448396989528</v>
      </c>
      <c r="C629" s="6">
        <f ca="1">LN((RAND()^(-Results!$E$4))-1)</f>
        <v>0.15700146225450551</v>
      </c>
      <c r="D629" s="6">
        <f ca="1">LN((RAND()^(-Results!$E$4))-1)</f>
        <v>2.1136638739361979</v>
      </c>
      <c r="E629" s="6">
        <f ca="1">LN((RAND()^(-Results!$E$4))-1)</f>
        <v>2.6424919471465556</v>
      </c>
      <c r="F629" s="6">
        <f ca="1">LN((RAND()^(-Results!$E$4))-1)</f>
        <v>2.7209736238210525</v>
      </c>
      <c r="G629" s="6">
        <f ca="1">LN((RAND()^(-Results!$E$4))-1)</f>
        <v>2.0395521172202891</v>
      </c>
      <c r="H629" s="6">
        <f t="shared" ca="1" si="64"/>
        <v>-0.43748041979526464</v>
      </c>
      <c r="I629" s="10">
        <f ca="1">SUMPRODUCT(J629:O629,Results!B$12:G$12)+Results!$E$5*H629</f>
        <v>-23.865523728624279</v>
      </c>
      <c r="J629" s="10">
        <f ca="1">SUMPRODUCT($A629:$F629,Results!$B$15:$G$15)</f>
        <v>5.3312871137915101</v>
      </c>
      <c r="K629" s="10">
        <f ca="1">SUMPRODUCT($A629:$F629,Results!$B$16:$G$16)</f>
        <v>-10.137037476540659</v>
      </c>
      <c r="L629" s="10">
        <f ca="1">SUMPRODUCT($A629:$F629,Results!$B$17:$G$17)</f>
        <v>3.7031808302493867</v>
      </c>
      <c r="M629" s="10">
        <f ca="1">SUMPRODUCT($A629:$F629,Results!$B$18:$G$18)</f>
        <v>0.30780970890763726</v>
      </c>
      <c r="N629" s="10">
        <f ca="1">SUMPRODUCT($A629:$F629,Results!$B$19:$G$19)</f>
        <v>2.3259841075400836</v>
      </c>
      <c r="O629" s="10">
        <f ca="1">SUMPRODUCT($A629:$F629,Results!$B$20:$G$20)</f>
        <v>-12.272207854899582</v>
      </c>
      <c r="P629" s="10" cm="1">
        <f t="array" aca="1" ref="P629" ca="1">SUMPRODUCT(J629:O629,TRANSPOSE(BL$20:BL$25))+$AD$20-$BL$27</f>
        <v>-15.480936041157868</v>
      </c>
      <c r="Q629" s="10" cm="1">
        <f t="array" aca="1" ref="Q629" ca="1">SUMPRODUCT(J629:O629,TRANSPOSE(ES$20:ES$25))+$AD$20-$ES$27</f>
        <v>-18.600269366506161</v>
      </c>
      <c r="R629" s="10">
        <f ca="1">I629-Results!$E$5*H629</f>
        <v>-21.24064120985269</v>
      </c>
      <c r="S629" s="10" cm="1">
        <f t="array" aca="1" ref="S629" ca="1">SUMPRODUCT(J629:O629,TRANSPOSE(AR$28:AR$33))+$AD$20-$AC$26</f>
        <v>-6.3516529976870473</v>
      </c>
      <c r="T629" s="10">
        <f ca="1">SUMPRODUCT(J629:O629,Results!K$9:P$9)</f>
        <v>-19.821216860100748</v>
      </c>
      <c r="U629" s="10">
        <f ca="1">SUMPRODUCT(J629:O629,Results!K$9:P$9)+$AD$20-$AC$31</f>
        <v>-19.750621548948413</v>
      </c>
      <c r="V629" s="10">
        <f t="shared" ca="1" si="70"/>
        <v>-8.3845876874664107</v>
      </c>
      <c r="W629" s="10">
        <f t="shared" ca="1" si="65"/>
        <v>-5.2652543621181174</v>
      </c>
      <c r="X629" s="10">
        <f t="shared" ca="1" si="66"/>
        <v>-2.6248825187715887</v>
      </c>
      <c r="Y629" s="10">
        <f t="shared" ca="1" si="67"/>
        <v>-17.513870730937231</v>
      </c>
      <c r="Z629" s="10">
        <f t="shared" ca="1" si="68"/>
        <v>2.8266665226702656</v>
      </c>
      <c r="AA629" s="10">
        <f t="shared" ca="1" si="69"/>
        <v>-4.114902179675866</v>
      </c>
    </row>
    <row r="630" spans="1:27">
      <c r="A630" s="6">
        <f ca="1">LN((RAND()^(-Results!$E$4))-1)</f>
        <v>1.5504244590374709</v>
      </c>
      <c r="B630" s="6">
        <f ca="1">LN((RAND()^(-Results!$E$4))-1)</f>
        <v>1.1817508937893111</v>
      </c>
      <c r="C630" s="6">
        <f ca="1">LN((RAND()^(-Results!$E$4))-1)</f>
        <v>3.9504245496241848</v>
      </c>
      <c r="D630" s="6">
        <f ca="1">LN((RAND()^(-Results!$E$4))-1)</f>
        <v>1.1981969835264485</v>
      </c>
      <c r="E630" s="6">
        <f ca="1">LN((RAND()^(-Results!$E$4))-1)</f>
        <v>6.0216534730432478</v>
      </c>
      <c r="F630" s="6">
        <f ca="1">LN((RAND()^(-Results!$E$4))-1)</f>
        <v>2.5551541821268566</v>
      </c>
      <c r="G630" s="6">
        <f ca="1">LN((RAND()^(-Results!$E$4))-1)</f>
        <v>2.0276314155631341</v>
      </c>
      <c r="H630" s="6">
        <f t="shared" ca="1" si="64"/>
        <v>-0.44940112145241962</v>
      </c>
      <c r="I630" s="10">
        <f ca="1">SUMPRODUCT(J630:O630,Results!B$12:G$12)+Results!$E$5*H630</f>
        <v>-32.442332525971096</v>
      </c>
      <c r="J630" s="10">
        <f ca="1">SUMPRODUCT($A630:$F630,Results!$B$15:$G$15)</f>
        <v>11.883232757882144</v>
      </c>
      <c r="K630" s="10">
        <f ca="1">SUMPRODUCT($A630:$F630,Results!$B$16:$G$16)</f>
        <v>-2.4575107244839449</v>
      </c>
      <c r="L630" s="10">
        <f ca="1">SUMPRODUCT($A630:$F630,Results!$B$17:$G$17)</f>
        <v>-3.6639724395627011</v>
      </c>
      <c r="M630" s="10">
        <f ca="1">SUMPRODUCT($A630:$F630,Results!$B$18:$G$18)</f>
        <v>-15.371494408059355</v>
      </c>
      <c r="N630" s="10">
        <f ca="1">SUMPRODUCT($A630:$F630,Results!$B$19:$G$19)</f>
        <v>-2.2895981053437806</v>
      </c>
      <c r="O630" s="10">
        <f ca="1">SUMPRODUCT($A630:$F630,Results!$B$20:$G$20)</f>
        <v>-16.469629675173156</v>
      </c>
      <c r="P630" s="10" cm="1">
        <f t="array" aca="1" ref="P630" ca="1">SUMPRODUCT(J630:O630,TRANSPOSE(BL$20:BL$25))+$AD$20-$BL$27</f>
        <v>-26.040758761313846</v>
      </c>
      <c r="Q630" s="10" cm="1">
        <f t="array" aca="1" ref="Q630" ca="1">SUMPRODUCT(J630:O630,TRANSPOSE(ES$20:ES$25))+$AD$20-$ES$27</f>
        <v>-27.260621558613266</v>
      </c>
      <c r="R630" s="10">
        <f ca="1">I630-Results!$E$5*H630</f>
        <v>-29.745925797256579</v>
      </c>
      <c r="S630" s="10" cm="1">
        <f t="array" aca="1" ref="S630" ca="1">SUMPRODUCT(J630:O630,TRANSPOSE(AR$28:AR$33))+$AD$20-$AC$26</f>
        <v>-24.417580906982018</v>
      </c>
      <c r="T630" s="10">
        <f ca="1">SUMPRODUCT(J630:O630,Results!K$9:P$9)</f>
        <v>-30.567662129636926</v>
      </c>
      <c r="U630" s="10">
        <f ca="1">SUMPRODUCT(J630:O630,Results!K$9:P$9)+$AD$20-$AC$31</f>
        <v>-30.497066818484587</v>
      </c>
      <c r="V630" s="10">
        <f t="shared" ca="1" si="70"/>
        <v>-6.4015737646572504</v>
      </c>
      <c r="W630" s="10">
        <f t="shared" ca="1" si="65"/>
        <v>-5.1817109673578301</v>
      </c>
      <c r="X630" s="10">
        <f t="shared" ca="1" si="66"/>
        <v>-2.6964067287145177</v>
      </c>
      <c r="Y630" s="10">
        <f t="shared" ca="1" si="67"/>
        <v>-8.0247516189890788</v>
      </c>
      <c r="Z630" s="10">
        <f t="shared" ca="1" si="68"/>
        <v>-5.750142274676552</v>
      </c>
      <c r="AA630" s="10">
        <f t="shared" ca="1" si="69"/>
        <v>-1.9452657074865094</v>
      </c>
    </row>
    <row r="631" spans="1:27">
      <c r="A631" s="6">
        <f ca="1">LN((RAND()^(-Results!$E$4))-1)</f>
        <v>3.8341415916350088</v>
      </c>
      <c r="B631" s="6">
        <f ca="1">LN((RAND()^(-Results!$E$4))-1)</f>
        <v>2.0549065836515004</v>
      </c>
      <c r="C631" s="6">
        <f ca="1">LN((RAND()^(-Results!$E$4))-1)</f>
        <v>3.9155188477830505</v>
      </c>
      <c r="D631" s="6">
        <f ca="1">LN((RAND()^(-Results!$E$4))-1)</f>
        <v>3.8930921579009836</v>
      </c>
      <c r="E631" s="6">
        <f ca="1">LN((RAND()^(-Results!$E$4))-1)</f>
        <v>-0.34789127111049351</v>
      </c>
      <c r="F631" s="6">
        <f ca="1">LN((RAND()^(-Results!$E$4))-1)</f>
        <v>8.0590656448804516</v>
      </c>
      <c r="G631" s="6">
        <f ca="1">LN((RAND()^(-Results!$E$4))-1)</f>
        <v>1.8683925077182375</v>
      </c>
      <c r="H631" s="6">
        <f t="shared" ca="1" si="64"/>
        <v>-0.6086400292973162</v>
      </c>
      <c r="I631" s="10">
        <f ca="1">SUMPRODUCT(J631:O631,Results!B$12:G$12)+Results!$E$5*H631</f>
        <v>-72.954558270648945</v>
      </c>
      <c r="J631" s="10">
        <f ca="1">SUMPRODUCT($A631:$F631,Results!$B$15:$G$15)</f>
        <v>31.127728681885532</v>
      </c>
      <c r="K631" s="10">
        <f ca="1">SUMPRODUCT($A631:$F631,Results!$B$16:$G$16)</f>
        <v>-15.038643102234923</v>
      </c>
      <c r="L631" s="10">
        <f ca="1">SUMPRODUCT($A631:$F631,Results!$B$17:$G$17)</f>
        <v>-8.705266070403674</v>
      </c>
      <c r="M631" s="10">
        <f ca="1">SUMPRODUCT($A631:$F631,Results!$B$18:$G$18)</f>
        <v>-33.922147875187498</v>
      </c>
      <c r="N631" s="10">
        <f ca="1">SUMPRODUCT($A631:$F631,Results!$B$19:$G$19)</f>
        <v>-8.7809768254392004</v>
      </c>
      <c r="O631" s="10">
        <f ca="1">SUMPRODUCT($A631:$F631,Results!$B$20:$G$20)</f>
        <v>-36.702432056787949</v>
      </c>
      <c r="P631" s="10" cm="1">
        <f t="array" aca="1" ref="P631" ca="1">SUMPRODUCT(J631:O631,TRANSPOSE(BL$20:BL$25))+$AD$20-$BL$27</f>
        <v>-69.160378888810186</v>
      </c>
      <c r="Q631" s="10" cm="1">
        <f t="array" aca="1" ref="Q631" ca="1">SUMPRODUCT(J631:O631,TRANSPOSE(ES$20:ES$25))+$AD$20-$ES$27</f>
        <v>-72.425967943198984</v>
      </c>
      <c r="R631" s="10">
        <f ca="1">I631-Results!$E$5*H631</f>
        <v>-69.302718094865043</v>
      </c>
      <c r="S631" s="10" cm="1">
        <f t="array" aca="1" ref="S631" ca="1">SUMPRODUCT(J631:O631,TRANSPOSE(AR$28:AR$33))+$AD$20-$AC$26</f>
        <v>-63.083497706933208</v>
      </c>
      <c r="T631" s="10">
        <f ca="1">SUMPRODUCT(J631:O631,Results!K$9:P$9)</f>
        <v>-69.496844353230173</v>
      </c>
      <c r="U631" s="10">
        <f ca="1">SUMPRODUCT(J631:O631,Results!K$9:P$9)+$AD$20-$AC$31</f>
        <v>-69.426249042077842</v>
      </c>
      <c r="V631" s="10">
        <f t="shared" ca="1" si="70"/>
        <v>-3.7941793818387595</v>
      </c>
      <c r="W631" s="10">
        <f t="shared" ca="1" si="65"/>
        <v>-0.52859032744996171</v>
      </c>
      <c r="X631" s="10">
        <f t="shared" ca="1" si="66"/>
        <v>-3.651840175783903</v>
      </c>
      <c r="Y631" s="10">
        <f t="shared" ca="1" si="67"/>
        <v>-9.8710605637157371</v>
      </c>
      <c r="Z631" s="10">
        <f t="shared" ca="1" si="68"/>
        <v>-46.262368019354398</v>
      </c>
      <c r="AA631" s="10">
        <f t="shared" ca="1" si="69"/>
        <v>-3.5283092285711035</v>
      </c>
    </row>
    <row r="632" spans="1:27">
      <c r="A632" s="6">
        <f ca="1">LN((RAND()^(-Results!$E$4))-1)</f>
        <v>4.4715908766048553</v>
      </c>
      <c r="B632" s="6">
        <f ca="1">LN((RAND()^(-Results!$E$4))-1)</f>
        <v>1.6934290417747346</v>
      </c>
      <c r="C632" s="6">
        <f ca="1">LN((RAND()^(-Results!$E$4))-1)</f>
        <v>1.0476206639934571</v>
      </c>
      <c r="D632" s="6">
        <f ca="1">LN((RAND()^(-Results!$E$4))-1)</f>
        <v>5.1342911514520964</v>
      </c>
      <c r="E632" s="6">
        <f ca="1">LN((RAND()^(-Results!$E$4))-1)</f>
        <v>9.764675070991677</v>
      </c>
      <c r="F632" s="6">
        <f ca="1">LN((RAND()^(-Results!$E$4))-1)</f>
        <v>-0.85166082237670093</v>
      </c>
      <c r="G632" s="6">
        <f ca="1">LN((RAND()^(-Results!$E$4))-1)</f>
        <v>0.20026927744083775</v>
      </c>
      <c r="H632" s="6">
        <f t="shared" ca="1" si="64"/>
        <v>-2.2767632595747158</v>
      </c>
      <c r="I632" s="10">
        <f ca="1">SUMPRODUCT(J632:O632,Results!B$12:G$12)+Results!$E$5*H632</f>
        <v>1.6870655698318746</v>
      </c>
      <c r="J632" s="10">
        <f ca="1">SUMPRODUCT($A632:$F632,Results!$B$15:$G$15)</f>
        <v>-6.9621177674594623</v>
      </c>
      <c r="K632" s="10">
        <f ca="1">SUMPRODUCT($A632:$F632,Results!$B$16:$G$16)</f>
        <v>-4.4957416978831342</v>
      </c>
      <c r="L632" s="10">
        <f ca="1">SUMPRODUCT($A632:$F632,Results!$B$17:$G$17)</f>
        <v>9.5457889834573244</v>
      </c>
      <c r="M632" s="10">
        <f ca="1">SUMPRODUCT($A632:$F632,Results!$B$18:$G$18)</f>
        <v>7.968806489396826</v>
      </c>
      <c r="N632" s="10">
        <f ca="1">SUMPRODUCT($A632:$F632,Results!$B$19:$G$19)</f>
        <v>-3.1870699303650261</v>
      </c>
      <c r="O632" s="10">
        <f ca="1">SUMPRODUCT($A632:$F632,Results!$B$20:$G$20)</f>
        <v>-18.753270804620222</v>
      </c>
      <c r="P632" s="10" cm="1">
        <f t="array" aca="1" ref="P632" ca="1">SUMPRODUCT(J632:O632,TRANSPOSE(BL$20:BL$25))+$AD$20-$BL$27</f>
        <v>23.402820064911936</v>
      </c>
      <c r="Q632" s="10" cm="1">
        <f t="array" aca="1" ref="Q632" ca="1">SUMPRODUCT(J632:O632,TRANSPOSE(ES$20:ES$25))+$AD$20-$ES$27</f>
        <v>24.614587025504189</v>
      </c>
      <c r="R632" s="10">
        <f ca="1">I632-Results!$E$5*H632</f>
        <v>15.347645127280169</v>
      </c>
      <c r="S632" s="10" cm="1">
        <f t="array" aca="1" ref="S632" ca="1">SUMPRODUCT(J632:O632,TRANSPOSE(AR$28:AR$33))+$AD$20-$AC$26</f>
        <v>16.853877236895592</v>
      </c>
      <c r="T632" s="10">
        <f ca="1">SUMPRODUCT(J632:O632,Results!K$9:P$9)</f>
        <v>17.901167835303355</v>
      </c>
      <c r="U632" s="10">
        <f ca="1">SUMPRODUCT(J632:O632,Results!K$9:P$9)+$AD$20-$AC$31</f>
        <v>17.971763146455693</v>
      </c>
      <c r="V632" s="10">
        <f t="shared" ca="1" si="70"/>
        <v>-21.715754495080063</v>
      </c>
      <c r="W632" s="10">
        <f t="shared" ca="1" si="65"/>
        <v>-22.927521455672313</v>
      </c>
      <c r="X632" s="10">
        <f t="shared" ca="1" si="66"/>
        <v>-13.660579557448294</v>
      </c>
      <c r="Y632" s="10">
        <f t="shared" ca="1" si="67"/>
        <v>-15.166811667063717</v>
      </c>
      <c r="Z632" s="10">
        <f t="shared" ca="1" si="68"/>
        <v>28.379255821126421</v>
      </c>
      <c r="AA632" s="10">
        <f t="shared" ca="1" si="69"/>
        <v>-16.28469757662382</v>
      </c>
    </row>
    <row r="633" spans="1:27">
      <c r="A633" s="6">
        <f ca="1">LN((RAND()^(-Results!$E$4))-1)</f>
        <v>2.7872188723240696</v>
      </c>
      <c r="B633" s="6">
        <f ca="1">LN((RAND()^(-Results!$E$4))-1)</f>
        <v>1.5851103986220612</v>
      </c>
      <c r="C633" s="6">
        <f ca="1">LN((RAND()^(-Results!$E$4))-1)</f>
        <v>0.83462015127123279</v>
      </c>
      <c r="D633" s="6">
        <f ca="1">LN((RAND()^(-Results!$E$4))-1)</f>
        <v>2.2382938911542771</v>
      </c>
      <c r="E633" s="6">
        <f ca="1">LN((RAND()^(-Results!$E$4))-1)</f>
        <v>1.9490576850443664</v>
      </c>
      <c r="F633" s="6">
        <f ca="1">LN((RAND()^(-Results!$E$4))-1)</f>
        <v>7.0403932866319607</v>
      </c>
      <c r="G633" s="6">
        <f ca="1">LN((RAND()^(-Results!$E$4))-1)</f>
        <v>-0.60437515291714083</v>
      </c>
      <c r="H633" s="6">
        <f t="shared" ca="1" si="64"/>
        <v>-3.0814076899326945</v>
      </c>
      <c r="I633" s="10">
        <f ca="1">SUMPRODUCT(J633:O633,Results!B$12:G$12)+Results!$E$5*H633</f>
        <v>-65.902192023909123</v>
      </c>
      <c r="J633" s="10">
        <f ca="1">SUMPRODUCT($A633:$F633,Results!$B$15:$G$15)</f>
        <v>21.177605100647508</v>
      </c>
      <c r="K633" s="10">
        <f ca="1">SUMPRODUCT($A633:$F633,Results!$B$16:$G$16)</f>
        <v>-14.028947765031372</v>
      </c>
      <c r="L633" s="10">
        <f ca="1">SUMPRODUCT($A633:$F633,Results!$B$17:$G$17)</f>
        <v>-4.4602900957794063</v>
      </c>
      <c r="M633" s="10">
        <f ca="1">SUMPRODUCT($A633:$F633,Results!$B$18:$G$18)</f>
        <v>-14.734194778389973</v>
      </c>
      <c r="N633" s="10">
        <f ca="1">SUMPRODUCT($A633:$F633,Results!$B$19:$G$19)</f>
        <v>-0.40075307964001983</v>
      </c>
      <c r="O633" s="10">
        <f ca="1">SUMPRODUCT($A633:$F633,Results!$B$20:$G$20)</f>
        <v>-29.316729799605003</v>
      </c>
      <c r="P633" s="10" cm="1">
        <f t="array" aca="1" ref="P633" ca="1">SUMPRODUCT(J633:O633,TRANSPOSE(BL$20:BL$25))+$AD$20-$BL$27</f>
        <v>-47.089083147430678</v>
      </c>
      <c r="Q633" s="10" cm="1">
        <f t="array" aca="1" ref="Q633" ca="1">SUMPRODUCT(J633:O633,TRANSPOSE(ES$20:ES$25))+$AD$20-$ES$27</f>
        <v>-48.600285607423018</v>
      </c>
      <c r="R633" s="10">
        <f ca="1">I633-Results!$E$5*H633</f>
        <v>-47.413745884312959</v>
      </c>
      <c r="S633" s="10" cm="1">
        <f t="array" aca="1" ref="S633" ca="1">SUMPRODUCT(J633:O633,TRANSPOSE(AR$28:AR$33))+$AD$20-$AC$26</f>
        <v>-40.547927214851534</v>
      </c>
      <c r="T633" s="10">
        <f ca="1">SUMPRODUCT(J633:O633,Results!K$9:P$9)</f>
        <v>-46.871222319135136</v>
      </c>
      <c r="U633" s="10">
        <f ca="1">SUMPRODUCT(J633:O633,Results!K$9:P$9)+$AD$20-$AC$31</f>
        <v>-46.800627007982797</v>
      </c>
      <c r="V633" s="10">
        <f t="shared" ca="1" si="70"/>
        <v>-18.813108876478445</v>
      </c>
      <c r="W633" s="10">
        <f t="shared" ca="1" si="65"/>
        <v>-17.301906416486105</v>
      </c>
      <c r="X633" s="10">
        <f t="shared" ca="1" si="66"/>
        <v>-18.488446139596164</v>
      </c>
      <c r="Y633" s="10">
        <f t="shared" ca="1" si="67"/>
        <v>-25.35426480905759</v>
      </c>
      <c r="Z633" s="10">
        <f t="shared" ca="1" si="68"/>
        <v>-39.210001772614575</v>
      </c>
      <c r="AA633" s="10">
        <f t="shared" ca="1" si="69"/>
        <v>-19.101565015926326</v>
      </c>
    </row>
    <row r="634" spans="1:27">
      <c r="A634" s="6">
        <f ca="1">LN((RAND()^(-Results!$E$4))-1)</f>
        <v>2.9347521891909278</v>
      </c>
      <c r="B634" s="6">
        <f ca="1">LN((RAND()^(-Results!$E$4))-1)</f>
        <v>7.9656750365589266</v>
      </c>
      <c r="C634" s="6">
        <f ca="1">LN((RAND()^(-Results!$E$4))-1)</f>
        <v>4.2623407675380989</v>
      </c>
      <c r="D634" s="6">
        <f ca="1">LN((RAND()^(-Results!$E$4))-1)</f>
        <v>4.1665887865826168</v>
      </c>
      <c r="E634" s="6">
        <f ca="1">LN((RAND()^(-Results!$E$4))-1)</f>
        <v>5.758040884445033</v>
      </c>
      <c r="F634" s="6">
        <f ca="1">LN((RAND()^(-Results!$E$4))-1)</f>
        <v>4.4482210646769822</v>
      </c>
      <c r="G634" s="6">
        <f ca="1">LN((RAND()^(-Results!$E$4))-1)</f>
        <v>-1.6929179475483116</v>
      </c>
      <c r="H634" s="6">
        <f t="shared" ca="1" si="64"/>
        <v>-4.1699504845638655</v>
      </c>
      <c r="I634" s="10">
        <f ca="1">SUMPRODUCT(J634:O634,Results!B$12:G$12)+Results!$E$5*H634</f>
        <v>-62.462014454716744</v>
      </c>
      <c r="J634" s="10">
        <f ca="1">SUMPRODUCT($A634:$F634,Results!$B$15:$G$15)</f>
        <v>11.615827827976647</v>
      </c>
      <c r="K634" s="10">
        <f ca="1">SUMPRODUCT($A634:$F634,Results!$B$16:$G$16)</f>
        <v>-15.618200058904808</v>
      </c>
      <c r="L634" s="10">
        <f ca="1">SUMPRODUCT($A634:$F634,Results!$B$17:$G$17)</f>
        <v>-7.7310466728782581</v>
      </c>
      <c r="M634" s="10">
        <f ca="1">SUMPRODUCT($A634:$F634,Results!$B$18:$G$18)</f>
        <v>-34.041951644671769</v>
      </c>
      <c r="N634" s="10">
        <f ca="1">SUMPRODUCT($A634:$F634,Results!$B$19:$G$19)</f>
        <v>-11.189467816811323</v>
      </c>
      <c r="O634" s="10">
        <f ca="1">SUMPRODUCT($A634:$F634,Results!$B$20:$G$20)</f>
        <v>-45.588953895405098</v>
      </c>
      <c r="P634" s="10" cm="1">
        <f t="array" aca="1" ref="P634" ca="1">SUMPRODUCT(J634:O634,TRANSPOSE(BL$20:BL$25))+$AD$20-$BL$27</f>
        <v>-42.31428383805352</v>
      </c>
      <c r="Q634" s="10" cm="1">
        <f t="array" aca="1" ref="Q634" ca="1">SUMPRODUCT(J634:O634,TRANSPOSE(ES$20:ES$25))+$AD$20-$ES$27</f>
        <v>-37.651091829260082</v>
      </c>
      <c r="R634" s="10">
        <f ca="1">I634-Results!$E$5*H634</f>
        <v>-37.442311547333553</v>
      </c>
      <c r="S634" s="10" cm="1">
        <f t="array" aca="1" ref="S634" ca="1">SUMPRODUCT(J634:O634,TRANSPOSE(AR$28:AR$33))+$AD$20-$AC$26</f>
        <v>-51.748868167854106</v>
      </c>
      <c r="T634" s="10">
        <f ca="1">SUMPRODUCT(J634:O634,Results!K$9:P$9)</f>
        <v>-37.710153953840731</v>
      </c>
      <c r="U634" s="10">
        <f ca="1">SUMPRODUCT(J634:O634,Results!K$9:P$9)+$AD$20-$AC$31</f>
        <v>-37.639558642688399</v>
      </c>
      <c r="V634" s="10">
        <f t="shared" ca="1" si="70"/>
        <v>-20.147730616663225</v>
      </c>
      <c r="W634" s="10">
        <f t="shared" ca="1" si="65"/>
        <v>-24.810922625456662</v>
      </c>
      <c r="X634" s="10">
        <f t="shared" ca="1" si="66"/>
        <v>-25.019702907383191</v>
      </c>
      <c r="Y634" s="10">
        <f t="shared" ca="1" si="67"/>
        <v>-10.713146286862639</v>
      </c>
      <c r="Z634" s="10">
        <f t="shared" ca="1" si="68"/>
        <v>-35.769824203422203</v>
      </c>
      <c r="AA634" s="10">
        <f t="shared" ca="1" si="69"/>
        <v>-24.822455812028345</v>
      </c>
    </row>
    <row r="635" spans="1:27">
      <c r="A635" s="6">
        <f ca="1">LN((RAND()^(-Results!$E$4))-1)</f>
        <v>2.7315581397869764</v>
      </c>
      <c r="B635" s="6">
        <f ca="1">LN((RAND()^(-Results!$E$4))-1)</f>
        <v>-4.3360554247115268E-2</v>
      </c>
      <c r="C635" s="6">
        <f ca="1">LN((RAND()^(-Results!$E$4))-1)</f>
        <v>4.1765469929752586</v>
      </c>
      <c r="D635" s="6">
        <f ca="1">LN((RAND()^(-Results!$E$4))-1)</f>
        <v>8.6086162805680395</v>
      </c>
      <c r="E635" s="6">
        <f ca="1">LN((RAND()^(-Results!$E$4))-1)</f>
        <v>-0.69578310900628748</v>
      </c>
      <c r="F635" s="6">
        <f ca="1">LN((RAND()^(-Results!$E$4))-1)</f>
        <v>-2.1166426190665137</v>
      </c>
      <c r="G635" s="6">
        <f ca="1">LN((RAND()^(-Results!$E$4))-1)</f>
        <v>1.2116791721823932</v>
      </c>
      <c r="H635" s="6">
        <f t="shared" ca="1" si="64"/>
        <v>-1.2653533648331605</v>
      </c>
      <c r="I635" s="10">
        <f ca="1">SUMPRODUCT(J635:O635,Results!B$12:G$12)+Results!$E$5*H635</f>
        <v>6.4881233869038368</v>
      </c>
      <c r="J635" s="10">
        <f ca="1">SUMPRODUCT($A635:$F635,Results!$B$15:$G$15)</f>
        <v>6.7769267449075983</v>
      </c>
      <c r="K635" s="10">
        <f ca="1">SUMPRODUCT($A635:$F635,Results!$B$16:$G$16)</f>
        <v>6.3039237638451988</v>
      </c>
      <c r="L635" s="10">
        <f ca="1">SUMPRODUCT($A635:$F635,Results!$B$17:$G$17)</f>
        <v>3.8867121480175215</v>
      </c>
      <c r="M635" s="10">
        <f ca="1">SUMPRODUCT($A635:$F635,Results!$B$18:$G$18)</f>
        <v>-14.689837805458223</v>
      </c>
      <c r="N635" s="10">
        <f ca="1">SUMPRODUCT($A635:$F635,Results!$B$19:$G$19)</f>
        <v>-23.772903545033596</v>
      </c>
      <c r="O635" s="10">
        <f ca="1">SUMPRODUCT($A635:$F635,Results!$B$20:$G$20)</f>
        <v>-15.466330739997186</v>
      </c>
      <c r="P635" s="10" cm="1">
        <f t="array" aca="1" ref="P635" ca="1">SUMPRODUCT(J635:O635,TRANSPOSE(BL$20:BL$25))+$AD$20-$BL$27</f>
        <v>16.452004424643601</v>
      </c>
      <c r="Q635" s="10" cm="1">
        <f t="array" aca="1" ref="Q635" ca="1">SUMPRODUCT(J635:O635,TRANSPOSE(ES$20:ES$25))+$AD$20-$ES$27</f>
        <v>16.368035448928762</v>
      </c>
      <c r="R635" s="10">
        <f ca="1">I635-Results!$E$5*H635</f>
        <v>14.0802435759028</v>
      </c>
      <c r="S635" s="10" cm="1">
        <f t="array" aca="1" ref="S635" ca="1">SUMPRODUCT(J635:O635,TRANSPOSE(AR$28:AR$33))+$AD$20-$AC$26</f>
        <v>0.47809705039667705</v>
      </c>
      <c r="T635" s="10">
        <f ca="1">SUMPRODUCT(J635:O635,Results!K$9:P$9)</f>
        <v>15.819833095275413</v>
      </c>
      <c r="U635" s="10">
        <f ca="1">SUMPRODUCT(J635:O635,Results!K$9:P$9)+$AD$20-$AC$31</f>
        <v>15.890428406427752</v>
      </c>
      <c r="V635" s="10">
        <f t="shared" ca="1" si="70"/>
        <v>-9.963881037739764</v>
      </c>
      <c r="W635" s="10">
        <f t="shared" ca="1" si="65"/>
        <v>-9.8799120620249248</v>
      </c>
      <c r="X635" s="10">
        <f t="shared" ca="1" si="66"/>
        <v>-7.5921201889989636</v>
      </c>
      <c r="Y635" s="10">
        <f t="shared" ca="1" si="67"/>
        <v>6.0100263365071598</v>
      </c>
      <c r="Z635" s="10">
        <f t="shared" ca="1" si="68"/>
        <v>33.180313638198385</v>
      </c>
      <c r="AA635" s="10">
        <f t="shared" ca="1" si="69"/>
        <v>-9.4023050195239151</v>
      </c>
    </row>
    <row r="636" spans="1:27">
      <c r="A636" s="6">
        <f ca="1">LN((RAND()^(-Results!$E$4))-1)</f>
        <v>0.69973953317811477</v>
      </c>
      <c r="B636" s="6">
        <f ca="1">LN((RAND()^(-Results!$E$4))-1)</f>
        <v>4.7388299220097974</v>
      </c>
      <c r="C636" s="6">
        <f ca="1">LN((RAND()^(-Results!$E$4))-1)</f>
        <v>3.161531329953656</v>
      </c>
      <c r="D636" s="6">
        <f ca="1">LN((RAND()^(-Results!$E$4))-1)</f>
        <v>-1.1538802872520952</v>
      </c>
      <c r="E636" s="6">
        <f ca="1">LN((RAND()^(-Results!$E$4))-1)</f>
        <v>-2.7136421489023914</v>
      </c>
      <c r="F636" s="6">
        <f ca="1">LN((RAND()^(-Results!$E$4))-1)</f>
        <v>3.8999258080533159</v>
      </c>
      <c r="G636" s="6">
        <f ca="1">LN((RAND()^(-Results!$E$4))-1)</f>
        <v>1.1816039187361027</v>
      </c>
      <c r="H636" s="6">
        <f t="shared" ca="1" si="64"/>
        <v>-1.295428618279451</v>
      </c>
      <c r="I636" s="10">
        <f ca="1">SUMPRODUCT(J636:O636,Results!B$12:G$12)+Results!$E$5*H636</f>
        <v>-57.926777419851156</v>
      </c>
      <c r="J636" s="10">
        <f ca="1">SUMPRODUCT($A636:$F636,Results!$B$15:$G$15)</f>
        <v>11.992583553227618</v>
      </c>
      <c r="K636" s="10">
        <f ca="1">SUMPRODUCT($A636:$F636,Results!$B$16:$G$16)</f>
        <v>-12.258293064807404</v>
      </c>
      <c r="L636" s="10">
        <f ca="1">SUMPRODUCT($A636:$F636,Results!$B$17:$G$17)</f>
        <v>-12.138308710860635</v>
      </c>
      <c r="M636" s="10">
        <f ca="1">SUMPRODUCT($A636:$F636,Results!$B$18:$G$18)</f>
        <v>-34.197591712880445</v>
      </c>
      <c r="N636" s="10">
        <f ca="1">SUMPRODUCT($A636:$F636,Results!$B$19:$G$19)</f>
        <v>-3.9898701962208634</v>
      </c>
      <c r="O636" s="10">
        <f ca="1">SUMPRODUCT($A636:$F636,Results!$B$20:$G$20)</f>
        <v>-18.84067643628152</v>
      </c>
      <c r="P636" s="10" cm="1">
        <f t="array" aca="1" ref="P636" ca="1">SUMPRODUCT(J636:O636,TRANSPOSE(BL$20:BL$25))+$AD$20-$BL$27</f>
        <v>-58.220139111163853</v>
      </c>
      <c r="Q636" s="10" cm="1">
        <f t="array" aca="1" ref="Q636" ca="1">SUMPRODUCT(J636:O636,TRANSPOSE(ES$20:ES$25))+$AD$20-$ES$27</f>
        <v>-57.367536731572969</v>
      </c>
      <c r="R636" s="10">
        <f ca="1">I636-Results!$E$5*H636</f>
        <v>-50.154205710174452</v>
      </c>
      <c r="S636" s="10" cm="1">
        <f t="array" aca="1" ref="S636" ca="1">SUMPRODUCT(J636:O636,TRANSPOSE(AR$28:AR$33))+$AD$20-$AC$26</f>
        <v>-52.736600219644693</v>
      </c>
      <c r="T636" s="10">
        <f ca="1">SUMPRODUCT(J636:O636,Results!K$9:P$9)</f>
        <v>-52.387319001419868</v>
      </c>
      <c r="U636" s="10">
        <f ca="1">SUMPRODUCT(J636:O636,Results!K$9:P$9)+$AD$20-$AC$31</f>
        <v>-52.316723690267537</v>
      </c>
      <c r="V636" s="10">
        <f t="shared" ca="1" si="70"/>
        <v>0.29336169131269685</v>
      </c>
      <c r="W636" s="10">
        <f t="shared" ca="1" si="65"/>
        <v>-0.55924068827818729</v>
      </c>
      <c r="X636" s="10">
        <f t="shared" ca="1" si="66"/>
        <v>-7.7725717096767042</v>
      </c>
      <c r="Y636" s="10">
        <f t="shared" ca="1" si="67"/>
        <v>-5.1901772002064632</v>
      </c>
      <c r="Z636" s="10">
        <f t="shared" ca="1" si="68"/>
        <v>-31.234587168556612</v>
      </c>
      <c r="AA636" s="10">
        <f t="shared" ca="1" si="69"/>
        <v>-5.610053729583619</v>
      </c>
    </row>
    <row r="637" spans="1:27">
      <c r="A637" s="6">
        <f ca="1">LN((RAND()^(-Results!$E$4))-1)</f>
        <v>1.4891404005894122</v>
      </c>
      <c r="B637" s="6">
        <f ca="1">LN((RAND()^(-Results!$E$4))-1)</f>
        <v>15.348069184912518</v>
      </c>
      <c r="C637" s="6">
        <f ca="1">LN((RAND()^(-Results!$E$4))-1)</f>
        <v>-1.9516690500143865</v>
      </c>
      <c r="D637" s="6">
        <f ca="1">LN((RAND()^(-Results!$E$4))-1)</f>
        <v>3.1309135237676737</v>
      </c>
      <c r="E637" s="6">
        <f ca="1">LN((RAND()^(-Results!$E$4))-1)</f>
        <v>1.1926148198605144</v>
      </c>
      <c r="F637" s="6">
        <f ca="1">LN((RAND()^(-Results!$E$4))-1)</f>
        <v>11.956274963885818</v>
      </c>
      <c r="G637" s="6">
        <f ca="1">LN((RAND()^(-Results!$E$4))-1)</f>
        <v>8.5561999422530004</v>
      </c>
      <c r="H637" s="6">
        <f t="shared" ca="1" si="64"/>
        <v>6.0791674052374471</v>
      </c>
      <c r="I637" s="10">
        <f ca="1">SUMPRODUCT(J637:O637,Results!B$12:G$12)+Results!$E$5*H637</f>
        <v>-21.737800890550957</v>
      </c>
      <c r="J637" s="10">
        <f ca="1">SUMPRODUCT($A637:$F637,Results!$B$15:$G$15)</f>
        <v>17.820783942113742</v>
      </c>
      <c r="K637" s="10">
        <f ca="1">SUMPRODUCT($A637:$F637,Results!$B$16:$G$16)</f>
        <v>-39.40099450969705</v>
      </c>
      <c r="L637" s="10">
        <f ca="1">SUMPRODUCT($A637:$F637,Results!$B$17:$G$17)</f>
        <v>-16.349382281124019</v>
      </c>
      <c r="M637" s="10">
        <f ca="1">SUMPRODUCT($A637:$F637,Results!$B$18:$G$18)</f>
        <v>-40.603256946335975</v>
      </c>
      <c r="N637" s="10">
        <f ca="1">SUMPRODUCT($A637:$F637,Results!$B$19:$G$19)</f>
        <v>-6.0573978489395008</v>
      </c>
      <c r="O637" s="10">
        <f ca="1">SUMPRODUCT($A637:$F637,Results!$B$20:$G$20)</f>
        <v>-78.636446809095702</v>
      </c>
      <c r="P637" s="10" cm="1">
        <f t="array" aca="1" ref="P637" ca="1">SUMPRODUCT(J637:O637,TRANSPOSE(BL$20:BL$25))+$AD$20-$BL$27</f>
        <v>-81.160211386544177</v>
      </c>
      <c r="Q637" s="10" cm="1">
        <f t="array" aca="1" ref="Q637" ca="1">SUMPRODUCT(J637:O637,TRANSPOSE(ES$20:ES$25))+$AD$20-$ES$27</f>
        <v>-68.13334926975935</v>
      </c>
      <c r="R637" s="10">
        <f ca="1">I637-Results!$E$5*H637</f>
        <v>-58.212805321975637</v>
      </c>
      <c r="S637" s="10" cm="1">
        <f t="array" aca="1" ref="S637" ca="1">SUMPRODUCT(J637:O637,TRANSPOSE(AR$28:AR$33))+$AD$20-$AC$26</f>
        <v>-93.065073784550691</v>
      </c>
      <c r="T637" s="10">
        <f ca="1">SUMPRODUCT(J637:O637,Results!K$9:P$9)</f>
        <v>-57.651486302541358</v>
      </c>
      <c r="U637" s="10">
        <f ca="1">SUMPRODUCT(J637:O637,Results!K$9:P$9)+$AD$20-$AC$31</f>
        <v>-57.580890991389026</v>
      </c>
      <c r="V637" s="10">
        <f t="shared" ca="1" si="70"/>
        <v>59.422410495993219</v>
      </c>
      <c r="W637" s="10">
        <f t="shared" ca="1" si="65"/>
        <v>46.395548379208392</v>
      </c>
      <c r="X637" s="10">
        <f t="shared" ca="1" si="66"/>
        <v>36.475004431424679</v>
      </c>
      <c r="Y637" s="10">
        <f t="shared" ca="1" si="67"/>
        <v>71.327272893999734</v>
      </c>
      <c r="Z637" s="10">
        <f t="shared" ca="1" si="68"/>
        <v>4.9543893607435869</v>
      </c>
      <c r="AA637" s="10">
        <f t="shared" ca="1" si="69"/>
        <v>35.843090100838069</v>
      </c>
    </row>
    <row r="638" spans="1:27">
      <c r="A638" s="6">
        <f ca="1">LN((RAND()^(-Results!$E$4))-1)</f>
        <v>3.1420038215328532</v>
      </c>
      <c r="B638" s="6">
        <f ca="1">LN((RAND()^(-Results!$E$4))-1)</f>
        <v>0.96290421676209903</v>
      </c>
      <c r="C638" s="6">
        <f ca="1">LN((RAND()^(-Results!$E$4))-1)</f>
        <v>-0.36650945319684974</v>
      </c>
      <c r="D638" s="6">
        <f ca="1">LN((RAND()^(-Results!$E$4))-1)</f>
        <v>2.91969873808956</v>
      </c>
      <c r="E638" s="6">
        <f ca="1">LN((RAND()^(-Results!$E$4))-1)</f>
        <v>1.7727282864861726</v>
      </c>
      <c r="F638" s="6">
        <f ca="1">LN((RAND()^(-Results!$E$4))-1)</f>
        <v>0.66059193949124162</v>
      </c>
      <c r="G638" s="6">
        <f ca="1">LN((RAND()^(-Results!$E$4))-1)</f>
        <v>1.0274231378137473</v>
      </c>
      <c r="H638" s="6">
        <f t="shared" ca="1" si="64"/>
        <v>-1.4496093992018064</v>
      </c>
      <c r="I638" s="10">
        <f ca="1">SUMPRODUCT(J638:O638,Results!B$12:G$12)+Results!$E$5*H638</f>
        <v>-8.6723457307679706</v>
      </c>
      <c r="J638" s="10">
        <f ca="1">SUMPRODUCT($A638:$F638,Results!$B$15:$G$15)</f>
        <v>-1.5195101272424432</v>
      </c>
      <c r="K638" s="10">
        <f ca="1">SUMPRODUCT($A638:$F638,Results!$B$16:$G$16)</f>
        <v>-7.0929726336521366</v>
      </c>
      <c r="L638" s="10">
        <f ca="1">SUMPRODUCT($A638:$F638,Results!$B$17:$G$17)</f>
        <v>4.505765243211747</v>
      </c>
      <c r="M638" s="10">
        <f ca="1">SUMPRODUCT($A638:$F638,Results!$B$18:$G$18)</f>
        <v>1.8394671463445065</v>
      </c>
      <c r="N638" s="10">
        <f ca="1">SUMPRODUCT($A638:$F638,Results!$B$19:$G$19)</f>
        <v>-1.9770710667598412</v>
      </c>
      <c r="O638" s="10">
        <f ca="1">SUMPRODUCT($A638:$F638,Results!$B$20:$G$20)</f>
        <v>-11.556695589743978</v>
      </c>
      <c r="P638" s="10" cm="1">
        <f t="array" aca="1" ref="P638" ca="1">SUMPRODUCT(J638:O638,TRANSPOSE(BL$20:BL$25))+$AD$20-$BL$27</f>
        <v>1.9885037465374182</v>
      </c>
      <c r="Q638" s="10" cm="1">
        <f t="array" aca="1" ref="Q638" ca="1">SUMPRODUCT(J638:O638,TRANSPOSE(ES$20:ES$25))+$AD$20-$ES$27</f>
        <v>2.0054998149383998</v>
      </c>
      <c r="R638" s="10">
        <f ca="1">I638-Results!$E$5*H638</f>
        <v>2.5310664442868003E-2</v>
      </c>
      <c r="S638" s="10" cm="1">
        <f t="array" aca="1" ref="S638" ca="1">SUMPRODUCT(J638:O638,TRANSPOSE(AR$28:AR$33))+$AD$20-$AC$26</f>
        <v>2.7583187198052954</v>
      </c>
      <c r="T638" s="10">
        <f ca="1">SUMPRODUCT(J638:O638,Results!K$9:P$9)</f>
        <v>1.7066794237532745</v>
      </c>
      <c r="U638" s="10">
        <f ca="1">SUMPRODUCT(J638:O638,Results!K$9:P$9)+$AD$20-$AC$31</f>
        <v>1.7772747349056139</v>
      </c>
      <c r="V638" s="10">
        <f t="shared" ca="1" si="70"/>
        <v>-10.660849477305389</v>
      </c>
      <c r="W638" s="10">
        <f t="shared" ca="1" si="65"/>
        <v>-10.67784554570637</v>
      </c>
      <c r="X638" s="10">
        <f t="shared" ca="1" si="66"/>
        <v>-8.6976563952108386</v>
      </c>
      <c r="Y638" s="10">
        <f t="shared" ca="1" si="67"/>
        <v>-11.430664450573266</v>
      </c>
      <c r="Z638" s="10">
        <f t="shared" ca="1" si="68"/>
        <v>18.019844520526576</v>
      </c>
      <c r="AA638" s="10">
        <f t="shared" ca="1" si="69"/>
        <v>-10.449620465673584</v>
      </c>
    </row>
    <row r="639" spans="1:27">
      <c r="A639" s="6">
        <f ca="1">LN((RAND()^(-Results!$E$4))-1)</f>
        <v>5.3366108669893109</v>
      </c>
      <c r="B639" s="6">
        <f ca="1">LN((RAND()^(-Results!$E$4))-1)</f>
        <v>1.9520989290571475</v>
      </c>
      <c r="C639" s="6">
        <f ca="1">LN((RAND()^(-Results!$E$4))-1)</f>
        <v>1.6040928491211945</v>
      </c>
      <c r="D639" s="6">
        <f ca="1">LN((RAND()^(-Results!$E$4))-1)</f>
        <v>10.801101541332969</v>
      </c>
      <c r="E639" s="6">
        <f ca="1">LN((RAND()^(-Results!$E$4))-1)</f>
        <v>0.8111031630311778</v>
      </c>
      <c r="F639" s="6">
        <f ca="1">LN((RAND()^(-Results!$E$4))-1)</f>
        <v>0.98668333487266902</v>
      </c>
      <c r="G639" s="6">
        <f ca="1">LN((RAND()^(-Results!$E$4))-1)</f>
        <v>7.511735247497981</v>
      </c>
      <c r="H639" s="6">
        <f t="shared" ca="1" si="64"/>
        <v>5.0347027104824278</v>
      </c>
      <c r="I639" s="10">
        <f ca="1">SUMPRODUCT(J639:O639,Results!B$12:G$12)+Results!$E$5*H639</f>
        <v>38.702783262738251</v>
      </c>
      <c r="J639" s="10">
        <f ca="1">SUMPRODUCT($A639:$F639,Results!$B$15:$G$15)</f>
        <v>7.9104808111634384</v>
      </c>
      <c r="K639" s="10">
        <f ca="1">SUMPRODUCT($A639:$F639,Results!$B$16:$G$16)</f>
        <v>-6.436893364705802</v>
      </c>
      <c r="L639" s="10">
        <f ca="1">SUMPRODUCT($A639:$F639,Results!$B$17:$G$17)</f>
        <v>6.9800815311997724</v>
      </c>
      <c r="M639" s="10">
        <f ca="1">SUMPRODUCT($A639:$F639,Results!$B$18:$G$18)</f>
        <v>-9.5882638453833628</v>
      </c>
      <c r="N639" s="10">
        <f ca="1">SUMPRODUCT($A639:$F639,Results!$B$19:$G$19)</f>
        <v>-21.454480213464983</v>
      </c>
      <c r="O639" s="10">
        <f ca="1">SUMPRODUCT($A639:$F639,Results!$B$20:$G$20)</f>
        <v>-33.968721220137354</v>
      </c>
      <c r="P639" s="10" cm="1">
        <f t="array" aca="1" ref="P639" ca="1">SUMPRODUCT(J639:O639,TRANSPOSE(BL$20:BL$25))+$AD$20-$BL$27</f>
        <v>10.723432325250638</v>
      </c>
      <c r="Q639" s="10" cm="1">
        <f t="array" aca="1" ref="Q639" ca="1">SUMPRODUCT(J639:O639,TRANSPOSE(ES$20:ES$25))+$AD$20-$ES$27</f>
        <v>11.983073518676392</v>
      </c>
      <c r="R639" s="10">
        <f ca="1">I639-Results!$E$5*H639</f>
        <v>8.4945669998436841</v>
      </c>
      <c r="S639" s="10" cm="1">
        <f t="array" aca="1" ref="S639" ca="1">SUMPRODUCT(J639:O639,TRANSPOSE(AR$28:AR$33))+$AD$20-$AC$26</f>
        <v>-4.8407011383500915</v>
      </c>
      <c r="T639" s="10">
        <f ca="1">SUMPRODUCT(J639:O639,Results!K$9:P$9)</f>
        <v>12.276578566142009</v>
      </c>
      <c r="U639" s="10">
        <f ca="1">SUMPRODUCT(J639:O639,Results!K$9:P$9)+$AD$20-$AC$31</f>
        <v>12.347173877294347</v>
      </c>
      <c r="V639" s="10">
        <f t="shared" ca="1" si="70"/>
        <v>27.979350937487613</v>
      </c>
      <c r="W639" s="10">
        <f t="shared" ca="1" si="65"/>
        <v>26.719709744061859</v>
      </c>
      <c r="X639" s="10">
        <f t="shared" ca="1" si="66"/>
        <v>30.208216262894567</v>
      </c>
      <c r="Y639" s="10">
        <f t="shared" ca="1" si="67"/>
        <v>43.543484401088342</v>
      </c>
      <c r="Z639" s="10">
        <f t="shared" ca="1" si="68"/>
        <v>65.394973514032799</v>
      </c>
      <c r="AA639" s="10">
        <f t="shared" ca="1" si="69"/>
        <v>26.355609385443906</v>
      </c>
    </row>
    <row r="640" spans="1:27">
      <c r="A640" s="6">
        <f ca="1">LN((RAND()^(-Results!$E$4))-1)</f>
        <v>2.059505814693245</v>
      </c>
      <c r="B640" s="6">
        <f ca="1">LN((RAND()^(-Results!$E$4))-1)</f>
        <v>6.4570968141377909</v>
      </c>
      <c r="C640" s="6">
        <f ca="1">LN((RAND()^(-Results!$E$4))-1)</f>
        <v>7.3278433778036502</v>
      </c>
      <c r="D640" s="6">
        <f ca="1">LN((RAND()^(-Results!$E$4))-1)</f>
        <v>3.9025055141362377</v>
      </c>
      <c r="E640" s="6">
        <f ca="1">LN((RAND()^(-Results!$E$4))-1)</f>
        <v>4.0891602317955416</v>
      </c>
      <c r="F640" s="6">
        <f ca="1">LN((RAND()^(-Results!$E$4))-1)</f>
        <v>-4.4781207807079557</v>
      </c>
      <c r="G640" s="6">
        <f ca="1">LN((RAND()^(-Results!$E$4))-1)</f>
        <v>2.9541758731917671</v>
      </c>
      <c r="H640" s="6">
        <f t="shared" ca="1" si="64"/>
        <v>0.47714333617621341</v>
      </c>
      <c r="I640" s="10">
        <f ca="1">SUMPRODUCT(J640:O640,Results!B$12:G$12)+Results!$E$5*H640</f>
        <v>6.4866560206818198</v>
      </c>
      <c r="J640" s="10">
        <f ca="1">SUMPRODUCT($A640:$F640,Results!$B$15:$G$15)</f>
        <v>-9.0093148930827827</v>
      </c>
      <c r="K640" s="10">
        <f ca="1">SUMPRODUCT($A640:$F640,Results!$B$16:$G$16)</f>
        <v>0.95424771122281093</v>
      </c>
      <c r="L640" s="10">
        <f ca="1">SUMPRODUCT($A640:$F640,Results!$B$17:$G$17)</f>
        <v>-3.2753501308798061</v>
      </c>
      <c r="M640" s="10">
        <f ca="1">SUMPRODUCT($A640:$F640,Results!$B$18:$G$18)</f>
        <v>-32.996988142178672</v>
      </c>
      <c r="N640" s="10">
        <f ca="1">SUMPRODUCT($A640:$F640,Results!$B$19:$G$19)</f>
        <v>-19.232336678423088</v>
      </c>
      <c r="O640" s="10">
        <f ca="1">SUMPRODUCT($A640:$F640,Results!$B$20:$G$20)</f>
        <v>-16.797007586017735</v>
      </c>
      <c r="P640" s="10" cm="1">
        <f t="array" aca="1" ref="P640" ca="1">SUMPRODUCT(J640:O640,TRANSPOSE(BL$20:BL$25))+$AD$20-$BL$27</f>
        <v>1.0064065040470354</v>
      </c>
      <c r="Q640" s="10" cm="1">
        <f t="array" aca="1" ref="Q640" ca="1">SUMPRODUCT(J640:O640,TRANSPOSE(ES$20:ES$25))+$AD$20-$ES$27</f>
        <v>5.3422163205118949</v>
      </c>
      <c r="R640" s="10">
        <f ca="1">I640-Results!$E$5*H640</f>
        <v>3.6237960036245394</v>
      </c>
      <c r="S640" s="10" cm="1">
        <f t="array" aca="1" ref="S640" ca="1">SUMPRODUCT(J640:O640,TRANSPOSE(AR$28:AR$33))+$AD$20-$AC$26</f>
        <v>-15.14566129711293</v>
      </c>
      <c r="T640" s="10">
        <f ca="1">SUMPRODUCT(J640:O640,Results!K$9:P$9)</f>
        <v>2.3139177400346762</v>
      </c>
      <c r="U640" s="10">
        <f ca="1">SUMPRODUCT(J640:O640,Results!K$9:P$9)+$AD$20-$AC$31</f>
        <v>2.3845130511870138</v>
      </c>
      <c r="V640" s="10">
        <f t="shared" ca="1" si="70"/>
        <v>5.4802495166347844</v>
      </c>
      <c r="W640" s="10">
        <f t="shared" ca="1" si="65"/>
        <v>1.1444397001699249</v>
      </c>
      <c r="X640" s="10">
        <f t="shared" ca="1" si="66"/>
        <v>2.8628600170572804</v>
      </c>
      <c r="Y640" s="10">
        <f t="shared" ca="1" si="67"/>
        <v>21.632317317794751</v>
      </c>
      <c r="Z640" s="10">
        <f t="shared" ca="1" si="68"/>
        <v>33.178846271976361</v>
      </c>
      <c r="AA640" s="10">
        <f t="shared" ca="1" si="69"/>
        <v>4.1021429694948059</v>
      </c>
    </row>
    <row r="641" spans="1:27">
      <c r="A641" s="6">
        <f ca="1">LN((RAND()^(-Results!$E$4))-1)</f>
        <v>0.92923864180114579</v>
      </c>
      <c r="B641" s="6">
        <f ca="1">LN((RAND()^(-Results!$E$4))-1)</f>
        <v>4.6317813320558727</v>
      </c>
      <c r="C641" s="6">
        <f ca="1">LN((RAND()^(-Results!$E$4))-1)</f>
        <v>7.3179453682062761</v>
      </c>
      <c r="D641" s="6">
        <f ca="1">LN((RAND()^(-Results!$E$4))-1)</f>
        <v>-3.5566881173183469</v>
      </c>
      <c r="E641" s="6">
        <f ca="1">LN((RAND()^(-Results!$E$4))-1)</f>
        <v>3.2319567246126941</v>
      </c>
      <c r="F641" s="6">
        <f ca="1">LN((RAND()^(-Results!$E$4))-1)</f>
        <v>6.8020659234350802</v>
      </c>
      <c r="G641" s="6">
        <f ca="1">LN((RAND()^(-Results!$E$4))-1)</f>
        <v>0.34625103628991466</v>
      </c>
      <c r="H641" s="6">
        <f t="shared" ca="1" si="64"/>
        <v>-2.130781500725639</v>
      </c>
      <c r="I641" s="10">
        <f ca="1">SUMPRODUCT(J641:O641,Results!B$12:G$12)+Results!$E$5*H641</f>
        <v>-104.75350742835421</v>
      </c>
      <c r="J641" s="10">
        <f ca="1">SUMPRODUCT($A641:$F641,Results!$B$15:$G$15)</f>
        <v>25.066538951536472</v>
      </c>
      <c r="K641" s="10">
        <f ca="1">SUMPRODUCT($A641:$F641,Results!$B$16:$G$16)</f>
        <v>-12.769742136413203</v>
      </c>
      <c r="L641" s="10">
        <f ca="1">SUMPRODUCT($A641:$F641,Results!$B$17:$G$17)</f>
        <v>-18.773447054721057</v>
      </c>
      <c r="M641" s="10">
        <f ca="1">SUMPRODUCT($A641:$F641,Results!$B$18:$G$18)</f>
        <v>-49.032491628884792</v>
      </c>
      <c r="N641" s="10">
        <f ca="1">SUMPRODUCT($A641:$F641,Results!$B$19:$G$19)</f>
        <v>1.0358803605048825</v>
      </c>
      <c r="O641" s="10">
        <f ca="1">SUMPRODUCT($A641:$F641,Results!$B$20:$G$20)</f>
        <v>-24.403277348026382</v>
      </c>
      <c r="P641" s="10" cm="1">
        <f t="array" aca="1" ref="P641" ca="1">SUMPRODUCT(J641:O641,TRANSPOSE(BL$20:BL$25))+$AD$20-$BL$27</f>
        <v>-94.556907337069049</v>
      </c>
      <c r="Q641" s="10" cm="1">
        <f t="array" aca="1" ref="Q641" ca="1">SUMPRODUCT(J641:O641,TRANSPOSE(ES$20:ES$25))+$AD$20-$ES$27</f>
        <v>-96.977089588314115</v>
      </c>
      <c r="R641" s="10">
        <f ca="1">I641-Results!$E$5*H641</f>
        <v>-91.968818424000375</v>
      </c>
      <c r="S641" s="10" cm="1">
        <f t="array" aca="1" ref="S641" ca="1">SUMPRODUCT(J641:O641,TRANSPOSE(AR$28:AR$33))+$AD$20-$AC$26</f>
        <v>-80.825293438957942</v>
      </c>
      <c r="T641" s="10">
        <f ca="1">SUMPRODUCT(J641:O641,Results!K$9:P$9)</f>
        <v>-96.491009810597276</v>
      </c>
      <c r="U641" s="10">
        <f ca="1">SUMPRODUCT(J641:O641,Results!K$9:P$9)+$AD$20-$AC$31</f>
        <v>-96.420414499444945</v>
      </c>
      <c r="V641" s="10">
        <f t="shared" ca="1" si="70"/>
        <v>-10.196600091285163</v>
      </c>
      <c r="W641" s="10">
        <f t="shared" ca="1" si="65"/>
        <v>-7.7764178400400965</v>
      </c>
      <c r="X641" s="10">
        <f t="shared" ca="1" si="66"/>
        <v>-12.784689004353837</v>
      </c>
      <c r="Y641" s="10">
        <f t="shared" ca="1" si="67"/>
        <v>-23.928213989396269</v>
      </c>
      <c r="Z641" s="10">
        <f t="shared" ca="1" si="68"/>
        <v>-78.061317177059664</v>
      </c>
      <c r="AA641" s="10">
        <f t="shared" ca="1" si="69"/>
        <v>-8.3330929289092666</v>
      </c>
    </row>
    <row r="642" spans="1:27">
      <c r="A642" s="6">
        <f ca="1">LN((RAND()^(-Results!$E$4))-1)</f>
        <v>7.0903181220769191</v>
      </c>
      <c r="B642" s="6">
        <f ca="1">LN((RAND()^(-Results!$E$4))-1)</f>
        <v>-1.6709806292871312</v>
      </c>
      <c r="C642" s="6">
        <f ca="1">LN((RAND()^(-Results!$E$4))-1)</f>
        <v>3.2073347445696134</v>
      </c>
      <c r="D642" s="6">
        <f ca="1">LN((RAND()^(-Results!$E$4))-1)</f>
        <v>9.6287130553385332</v>
      </c>
      <c r="E642" s="6">
        <f ca="1">LN((RAND()^(-Results!$E$4))-1)</f>
        <v>2.581335544460321</v>
      </c>
      <c r="F642" s="6">
        <f ca="1">LN((RAND()^(-Results!$E$4))-1)</f>
        <v>5.5510605557663597</v>
      </c>
      <c r="G642" s="6">
        <f ca="1">LN((RAND()^(-Results!$E$4))-1)</f>
        <v>0.88656054032790121</v>
      </c>
      <c r="H642" s="6">
        <f t="shared" ref="H642:H705" ca="1" si="71">G642-$AL$10</f>
        <v>-1.5904719966876524</v>
      </c>
      <c r="I642" s="10">
        <f ca="1">SUMPRODUCT(J642:O642,Results!B$12:G$12)+Results!$E$5*H642</f>
        <v>-45.78940130767576</v>
      </c>
      <c r="J642" s="10">
        <f ca="1">SUMPRODUCT($A642:$F642,Results!$B$15:$G$15)</f>
        <v>26.698957207467402</v>
      </c>
      <c r="K642" s="10">
        <f ca="1">SUMPRODUCT($A642:$F642,Results!$B$16:$G$16)</f>
        <v>-9.3915462780788861</v>
      </c>
      <c r="L642" s="10">
        <f ca="1">SUMPRODUCT($A642:$F642,Results!$B$17:$G$17)</f>
        <v>4.6757308139058589</v>
      </c>
      <c r="M642" s="10">
        <f ca="1">SUMPRODUCT($A642:$F642,Results!$B$18:$G$18)</f>
        <v>-13.559047872396912</v>
      </c>
      <c r="N642" s="10">
        <f ca="1">SUMPRODUCT($A642:$F642,Results!$B$19:$G$19)</f>
        <v>-14.42779661015944</v>
      </c>
      <c r="O642" s="10">
        <f ca="1">SUMPRODUCT($A642:$F642,Results!$B$20:$G$20)</f>
        <v>-35.350701218475628</v>
      </c>
      <c r="P642" s="10" cm="1">
        <f t="array" aca="1" ref="P642" ca="1">SUMPRODUCT(J642:O642,TRANSPOSE(BL$20:BL$25))+$AD$20-$BL$27</f>
        <v>-25.532700857360922</v>
      </c>
      <c r="Q642" s="10" cm="1">
        <f t="array" aca="1" ref="Q642" ca="1">SUMPRODUCT(J642:O642,TRANSPOSE(ES$20:ES$25))+$AD$20-$ES$27</f>
        <v>-31.304890348597802</v>
      </c>
      <c r="R642" s="10">
        <f ca="1">I642-Results!$E$5*H642</f>
        <v>-36.24656932754985</v>
      </c>
      <c r="S642" s="10" cm="1">
        <f t="array" aca="1" ref="S642" ca="1">SUMPRODUCT(J642:O642,TRANSPOSE(AR$28:AR$33))+$AD$20-$AC$26</f>
        <v>-25.271798594903323</v>
      </c>
      <c r="T642" s="10">
        <f ca="1">SUMPRODUCT(J642:O642,Results!K$9:P$9)</f>
        <v>-33.109438838440056</v>
      </c>
      <c r="U642" s="10">
        <f ca="1">SUMPRODUCT(J642:O642,Results!K$9:P$9)+$AD$20-$AC$31</f>
        <v>-33.038843527287725</v>
      </c>
      <c r="V642" s="10">
        <f t="shared" ca="1" si="70"/>
        <v>-20.256700450314838</v>
      </c>
      <c r="W642" s="10">
        <f t="shared" ca="1" si="65"/>
        <v>-14.484510959077959</v>
      </c>
      <c r="X642" s="10">
        <f t="shared" ca="1" si="66"/>
        <v>-9.5428319801259107</v>
      </c>
      <c r="Y642" s="10">
        <f t="shared" ca="1" si="67"/>
        <v>-20.517602712772437</v>
      </c>
      <c r="Z642" s="10">
        <f t="shared" ca="1" si="68"/>
        <v>-19.097211056381216</v>
      </c>
      <c r="AA642" s="10">
        <f t="shared" ca="1" si="69"/>
        <v>-12.750557780388036</v>
      </c>
    </row>
    <row r="643" spans="1:27">
      <c r="A643" s="6">
        <f ca="1">LN((RAND()^(-Results!$E$4))-1)</f>
        <v>0.91676023706160803</v>
      </c>
      <c r="B643" s="6">
        <f ca="1">LN((RAND()^(-Results!$E$4))-1)</f>
        <v>4.9391185976745415</v>
      </c>
      <c r="C643" s="6">
        <f ca="1">LN((RAND()^(-Results!$E$4))-1)</f>
        <v>1.2214665096935879</v>
      </c>
      <c r="D643" s="6">
        <f ca="1">LN((RAND()^(-Results!$E$4))-1)</f>
        <v>2.0386217429228894</v>
      </c>
      <c r="E643" s="6">
        <f ca="1">LN((RAND()^(-Results!$E$4))-1)</f>
        <v>11.18214296718042</v>
      </c>
      <c r="F643" s="6">
        <f ca="1">LN((RAND()^(-Results!$E$4))-1)</f>
        <v>5.2371321785841873</v>
      </c>
      <c r="G643" s="6">
        <f ca="1">LN((RAND()^(-Results!$E$4))-1)</f>
        <v>7.9031246295500344</v>
      </c>
      <c r="H643" s="6">
        <f t="shared" ca="1" si="71"/>
        <v>5.4260920925344802</v>
      </c>
      <c r="I643" s="10">
        <f ca="1">SUMPRODUCT(J643:O643,Results!B$12:G$12)+Results!$E$5*H643</f>
        <v>10.476345606828417</v>
      </c>
      <c r="J643" s="10">
        <f ca="1">SUMPRODUCT($A643:$F643,Results!$B$15:$G$15)</f>
        <v>10.823643995492739</v>
      </c>
      <c r="K643" s="10">
        <f ca="1">SUMPRODUCT($A643:$F643,Results!$B$16:$G$16)</f>
        <v>-10.057433351760862</v>
      </c>
      <c r="L643" s="10">
        <f ca="1">SUMPRODUCT($A643:$F643,Results!$B$17:$G$17)</f>
        <v>-3.5242886374781013</v>
      </c>
      <c r="M643" s="10">
        <f ca="1">SUMPRODUCT($A643:$F643,Results!$B$18:$G$18)</f>
        <v>-8.2213091605538349</v>
      </c>
      <c r="N643" s="10">
        <f ca="1">SUMPRODUCT($A643:$F643,Results!$B$19:$G$19)</f>
        <v>1.3107414477223718</v>
      </c>
      <c r="O643" s="10">
        <f ca="1">SUMPRODUCT($A643:$F643,Results!$B$20:$G$20)</f>
        <v>-37.380579660471021</v>
      </c>
      <c r="P643" s="10" cm="1">
        <f t="array" aca="1" ref="P643" ca="1">SUMPRODUCT(J643:O643,TRANSPOSE(BL$20:BL$25))+$AD$20-$BL$27</f>
        <v>-22.575057229751906</v>
      </c>
      <c r="Q643" s="10" cm="1">
        <f t="array" aca="1" ref="Q643" ca="1">SUMPRODUCT(J643:O643,TRANSPOSE(ES$20:ES$25))+$AD$20-$ES$27</f>
        <v>-18.063077496781332</v>
      </c>
      <c r="R643" s="10">
        <f ca="1">I643-Results!$E$5*H643</f>
        <v>-22.080206948378461</v>
      </c>
      <c r="S643" s="10" cm="1">
        <f t="array" aca="1" ref="S643" ca="1">SUMPRODUCT(J643:O643,TRANSPOSE(AR$28:AR$33))+$AD$20-$AC$26</f>
        <v>-29.134934836590112</v>
      </c>
      <c r="T643" s="10">
        <f ca="1">SUMPRODUCT(J643:O643,Results!K$9:P$9)</f>
        <v>-21.701496515792357</v>
      </c>
      <c r="U643" s="10">
        <f ca="1">SUMPRODUCT(J643:O643,Results!K$9:P$9)+$AD$20-$AC$31</f>
        <v>-21.630901204640022</v>
      </c>
      <c r="V643" s="10">
        <f t="shared" ca="1" si="70"/>
        <v>33.051402836580323</v>
      </c>
      <c r="W643" s="10">
        <f t="shared" ref="W643:W706" ca="1" si="72">I643-Q643</f>
        <v>28.539423103609749</v>
      </c>
      <c r="X643" s="10">
        <f t="shared" ref="X643:X706" ca="1" si="73">I643-R643</f>
        <v>32.556552555206878</v>
      </c>
      <c r="Y643" s="10">
        <f t="shared" ref="Y643:Y706" ca="1" si="74">I643-S643</f>
        <v>39.611280443418529</v>
      </c>
      <c r="Z643" s="10">
        <f t="shared" ref="Z643:Z706" ca="1" si="75">I643-$AD$20</f>
        <v>37.168535858122965</v>
      </c>
      <c r="AA643" s="10">
        <f t="shared" ref="AA643:AA706" ca="1" si="76">I643-U643</f>
        <v>32.107246811468443</v>
      </c>
    </row>
    <row r="644" spans="1:27">
      <c r="A644" s="6">
        <f ca="1">LN((RAND()^(-Results!$E$4))-1)</f>
        <v>0.63468314212034405</v>
      </c>
      <c r="B644" s="6">
        <f ca="1">LN((RAND()^(-Results!$E$4))-1)</f>
        <v>1.5462095169376973</v>
      </c>
      <c r="C644" s="6">
        <f ca="1">LN((RAND()^(-Results!$E$4))-1)</f>
        <v>2.9203185126411446</v>
      </c>
      <c r="D644" s="6">
        <f ca="1">LN((RAND()^(-Results!$E$4))-1)</f>
        <v>6.9110991147884624</v>
      </c>
      <c r="E644" s="6">
        <f ca="1">LN((RAND()^(-Results!$E$4))-1)</f>
        <v>-1.0765792093541917</v>
      </c>
      <c r="F644" s="6">
        <f ca="1">LN((RAND()^(-Results!$E$4))-1)</f>
        <v>1.6859471812449995</v>
      </c>
      <c r="G644" s="6">
        <f ca="1">LN((RAND()^(-Results!$E$4))-1)</f>
        <v>0.53132693385908647</v>
      </c>
      <c r="H644" s="6">
        <f t="shared" ca="1" si="71"/>
        <v>-1.9457056031564672</v>
      </c>
      <c r="I644" s="10">
        <f ca="1">SUMPRODUCT(J644:O644,Results!B$12:G$12)+Results!$E$5*H644</f>
        <v>-15.12329574818915</v>
      </c>
      <c r="J644" s="10">
        <f ca="1">SUMPRODUCT($A644:$F644,Results!$B$15:$G$15)</f>
        <v>16.294053652098942</v>
      </c>
      <c r="K644" s="10">
        <f ca="1">SUMPRODUCT($A644:$F644,Results!$B$16:$G$16)</f>
        <v>1.897510550837934</v>
      </c>
      <c r="L644" s="10">
        <f ca="1">SUMPRODUCT($A644:$F644,Results!$B$17:$G$17)</f>
        <v>-2.5485300862339315</v>
      </c>
      <c r="M644" s="10">
        <f ca="1">SUMPRODUCT($A644:$F644,Results!$B$18:$G$18)</f>
        <v>-19.495230844563061</v>
      </c>
      <c r="N644" s="10">
        <f ca="1">SUMPRODUCT($A644:$F644,Results!$B$19:$G$19)</f>
        <v>-20.094553533801083</v>
      </c>
      <c r="O644" s="10">
        <f ca="1">SUMPRODUCT($A644:$F644,Results!$B$20:$G$20)</f>
        <v>-25.624212140561546</v>
      </c>
      <c r="P644" s="10" cm="1">
        <f t="array" aca="1" ref="P644" ca="1">SUMPRODUCT(J644:O644,TRANSPOSE(BL$20:BL$25))+$AD$20-$BL$27</f>
        <v>-6.9205770250761276</v>
      </c>
      <c r="Q644" s="10" cm="1">
        <f t="array" aca="1" ref="Q644" ca="1">SUMPRODUCT(J644:O644,TRANSPOSE(ES$20:ES$25))+$AD$20-$ES$27</f>
        <v>-4.8565325289721955</v>
      </c>
      <c r="R644" s="10">
        <f ca="1">I644-Results!$E$5*H644</f>
        <v>-3.4490621292503469</v>
      </c>
      <c r="S644" s="10" cm="1">
        <f t="array" aca="1" ref="S644" ca="1">SUMPRODUCT(J644:O644,TRANSPOSE(AR$28:AR$33))+$AD$20-$AC$26</f>
        <v>-22.379826019059699</v>
      </c>
      <c r="T644" s="10">
        <f ca="1">SUMPRODUCT(J644:O644,Results!K$9:P$9)</f>
        <v>-2.4475649220937195</v>
      </c>
      <c r="U644" s="10">
        <f ca="1">SUMPRODUCT(J644:O644,Results!K$9:P$9)+$AD$20-$AC$31</f>
        <v>-2.37696961094138</v>
      </c>
      <c r="V644" s="10">
        <f t="shared" ca="1" si="70"/>
        <v>-8.2027187231130227</v>
      </c>
      <c r="W644" s="10">
        <f t="shared" ca="1" si="72"/>
        <v>-10.266763219216955</v>
      </c>
      <c r="X644" s="10">
        <f t="shared" ca="1" si="73"/>
        <v>-11.674233618938803</v>
      </c>
      <c r="Y644" s="10">
        <f t="shared" ca="1" si="74"/>
        <v>7.2565302708705488</v>
      </c>
      <c r="Z644" s="10">
        <f t="shared" ca="1" si="75"/>
        <v>11.568894503105394</v>
      </c>
      <c r="AA644" s="10">
        <f t="shared" ca="1" si="76"/>
        <v>-12.74632613724777</v>
      </c>
    </row>
    <row r="645" spans="1:27">
      <c r="A645" s="6">
        <f ca="1">LN((RAND()^(-Results!$E$4))-1)</f>
        <v>-0.57985752066518637</v>
      </c>
      <c r="B645" s="6">
        <f ca="1">LN((RAND()^(-Results!$E$4))-1)</f>
        <v>0.82178780925977268</v>
      </c>
      <c r="C645" s="6">
        <f ca="1">LN((RAND()^(-Results!$E$4))-1)</f>
        <v>6.9190445911512413</v>
      </c>
      <c r="D645" s="6">
        <f ca="1">LN((RAND()^(-Results!$E$4))-1)</f>
        <v>4.3395152198850839</v>
      </c>
      <c r="E645" s="6">
        <f ca="1">LN((RAND()^(-Results!$E$4))-1)</f>
        <v>1.293865373449874</v>
      </c>
      <c r="F645" s="6">
        <f ca="1">LN((RAND()^(-Results!$E$4))-1)</f>
        <v>7.5678901706750699</v>
      </c>
      <c r="G645" s="6">
        <f ca="1">LN((RAND()^(-Results!$E$4))-1)</f>
        <v>1.1657144663022903</v>
      </c>
      <c r="H645" s="6">
        <f t="shared" ca="1" si="71"/>
        <v>-1.3113180707132635</v>
      </c>
      <c r="I645" s="10">
        <f ca="1">SUMPRODUCT(J645:O645,Results!B$12:G$12)+Results!$E$5*H645</f>
        <v>-71.136278486117135</v>
      </c>
      <c r="J645" s="10">
        <f ca="1">SUMPRODUCT($A645:$F645,Results!$B$15:$G$15)</f>
        <v>42.888824193151329</v>
      </c>
      <c r="K645" s="10">
        <f ca="1">SUMPRODUCT($A645:$F645,Results!$B$16:$G$16)</f>
        <v>1.0495248860625832</v>
      </c>
      <c r="L645" s="10">
        <f ca="1">SUMPRODUCT($A645:$F645,Results!$B$17:$G$17)</f>
        <v>-14.542675415898863</v>
      </c>
      <c r="M645" s="10">
        <f ca="1">SUMPRODUCT($A645:$F645,Results!$B$18:$G$18)</f>
        <v>-42.189516244202203</v>
      </c>
      <c r="N645" s="10">
        <f ca="1">SUMPRODUCT($A645:$F645,Results!$B$19:$G$19)</f>
        <v>-16.967005727899668</v>
      </c>
      <c r="O645" s="10">
        <f ca="1">SUMPRODUCT($A645:$F645,Results!$B$20:$G$20)</f>
        <v>-35.886836894451591</v>
      </c>
      <c r="P645" s="10" cm="1">
        <f t="array" aca="1" ref="P645" ca="1">SUMPRODUCT(J645:O645,TRANSPOSE(BL$20:BL$25))+$AD$20-$BL$27</f>
        <v>-64.93529399066756</v>
      </c>
      <c r="Q645" s="10" cm="1">
        <f t="array" aca="1" ref="Q645" ca="1">SUMPRODUCT(J645:O645,TRANSPOSE(ES$20:ES$25))+$AD$20-$ES$27</f>
        <v>-66.718289847459701</v>
      </c>
      <c r="R645" s="10">
        <f ca="1">I645-Results!$E$5*H645</f>
        <v>-63.268370061837558</v>
      </c>
      <c r="S645" s="10" cm="1">
        <f t="array" aca="1" ref="S645" ca="1">SUMPRODUCT(J645:O645,TRANSPOSE(AR$28:AR$33))+$AD$20-$AC$26</f>
        <v>-70.979294940917242</v>
      </c>
      <c r="T645" s="10">
        <f ca="1">SUMPRODUCT(J645:O645,Results!K$9:P$9)</f>
        <v>-65.10588713203866</v>
      </c>
      <c r="U645" s="10">
        <f ca="1">SUMPRODUCT(J645:O645,Results!K$9:P$9)+$AD$20-$AC$31</f>
        <v>-65.035291820886329</v>
      </c>
      <c r="V645" s="10">
        <f t="shared" ca="1" si="70"/>
        <v>-6.2009844954495748</v>
      </c>
      <c r="W645" s="10">
        <f t="shared" ca="1" si="72"/>
        <v>-4.4179886386574339</v>
      </c>
      <c r="X645" s="10">
        <f t="shared" ca="1" si="73"/>
        <v>-7.8679084242795767</v>
      </c>
      <c r="Y645" s="10">
        <f t="shared" ca="1" si="74"/>
        <v>-0.15698354519989266</v>
      </c>
      <c r="Z645" s="10">
        <f t="shared" ca="1" si="75"/>
        <v>-44.444088234822587</v>
      </c>
      <c r="AA645" s="10">
        <f t="shared" ca="1" si="76"/>
        <v>-6.1009866652308062</v>
      </c>
    </row>
    <row r="646" spans="1:27">
      <c r="A646" s="6">
        <f ca="1">LN((RAND()^(-Results!$E$4))-1)</f>
        <v>-3.0124710412870082</v>
      </c>
      <c r="B646" s="6">
        <f ca="1">LN((RAND()^(-Results!$E$4))-1)</f>
        <v>1.8166162260502399</v>
      </c>
      <c r="C646" s="6">
        <f ca="1">LN((RAND()^(-Results!$E$4))-1)</f>
        <v>-1.2015395537491724</v>
      </c>
      <c r="D646" s="6">
        <f ca="1">LN((RAND()^(-Results!$E$4))-1)</f>
        <v>0.60240307192992393</v>
      </c>
      <c r="E646" s="6">
        <f ca="1">LN((RAND()^(-Results!$E$4))-1)</f>
        <v>-2.7262940668314677</v>
      </c>
      <c r="F646" s="6">
        <f ca="1">LN((RAND()^(-Results!$E$4))-1)</f>
        <v>3.1218446247651257</v>
      </c>
      <c r="G646" s="6">
        <f ca="1">LN((RAND()^(-Results!$E$4))-1)</f>
        <v>-1.3981811462647014</v>
      </c>
      <c r="H646" s="6">
        <f t="shared" ca="1" si="71"/>
        <v>-3.8752136832802551</v>
      </c>
      <c r="I646" s="10">
        <f ca="1">SUMPRODUCT(J646:O646,Results!B$12:G$12)+Results!$E$5*H646</f>
        <v>-28.080903315156004</v>
      </c>
      <c r="J646" s="10">
        <f ca="1">SUMPRODUCT($A646:$F646,Results!$B$15:$G$15)</f>
        <v>11.571938324020348</v>
      </c>
      <c r="K646" s="10">
        <f ca="1">SUMPRODUCT($A646:$F646,Results!$B$16:$G$16)</f>
        <v>-0.58176676505846237</v>
      </c>
      <c r="L646" s="10">
        <f ca="1">SUMPRODUCT($A646:$F646,Results!$B$17:$G$17)</f>
        <v>-6.6199428305790722</v>
      </c>
      <c r="M646" s="10">
        <f ca="1">SUMPRODUCT($A646:$F646,Results!$B$18:$G$18)</f>
        <v>-7.576383542219884</v>
      </c>
      <c r="N646" s="10">
        <f ca="1">SUMPRODUCT($A646:$F646,Results!$B$19:$G$19)</f>
        <v>-4.5271182193536665</v>
      </c>
      <c r="O646" s="10">
        <f ca="1">SUMPRODUCT($A646:$F646,Results!$B$20:$G$20)</f>
        <v>-13.624293623478197</v>
      </c>
      <c r="P646" s="10" cm="1">
        <f t="array" aca="1" ref="P646" ca="1">SUMPRODUCT(J646:O646,TRANSPOSE(BL$20:BL$25))+$AD$20-$BL$27</f>
        <v>-14.997560589264623</v>
      </c>
      <c r="Q646" s="10" cm="1">
        <f t="array" aca="1" ref="Q646" ca="1">SUMPRODUCT(J646:O646,TRANSPOSE(ES$20:ES$25))+$AD$20-$ES$27</f>
        <v>-10.859416865506248</v>
      </c>
      <c r="R646" s="10">
        <f ca="1">I646-Results!$E$5*H646</f>
        <v>-4.8296212154744715</v>
      </c>
      <c r="S646" s="10" cm="1">
        <f t="array" aca="1" ref="S646" ca="1">SUMPRODUCT(J646:O646,TRANSPOSE(AR$28:AR$33))+$AD$20-$AC$26</f>
        <v>-21.611042384586668</v>
      </c>
      <c r="T646" s="10">
        <f ca="1">SUMPRODUCT(J646:O646,Results!K$9:P$9)</f>
        <v>-5.080631464976741</v>
      </c>
      <c r="U646" s="10">
        <f ca="1">SUMPRODUCT(J646:O646,Results!K$9:P$9)+$AD$20-$AC$31</f>
        <v>-5.0100361538244016</v>
      </c>
      <c r="V646" s="10">
        <f t="shared" ca="1" si="70"/>
        <v>-13.083342725891381</v>
      </c>
      <c r="W646" s="10">
        <f t="shared" ca="1" si="72"/>
        <v>-17.221486449649756</v>
      </c>
      <c r="X646" s="10">
        <f t="shared" ca="1" si="73"/>
        <v>-23.251282099681532</v>
      </c>
      <c r="Y646" s="10">
        <f t="shared" ca="1" si="74"/>
        <v>-6.469860930569336</v>
      </c>
      <c r="Z646" s="10">
        <f t="shared" ca="1" si="75"/>
        <v>-1.3887130638614593</v>
      </c>
      <c r="AA646" s="10">
        <f t="shared" ca="1" si="76"/>
        <v>-23.070867161331602</v>
      </c>
    </row>
    <row r="647" spans="1:27">
      <c r="A647" s="6">
        <f ca="1">LN((RAND()^(-Results!$E$4))-1)</f>
        <v>0.23137986888631218</v>
      </c>
      <c r="B647" s="6">
        <f ca="1">LN((RAND()^(-Results!$E$4))-1)</f>
        <v>6.8947374610808136</v>
      </c>
      <c r="C647" s="6">
        <f ca="1">LN((RAND()^(-Results!$E$4))-1)</f>
        <v>4.5766439903827285</v>
      </c>
      <c r="D647" s="6">
        <f ca="1">LN((RAND()^(-Results!$E$4))-1)</f>
        <v>1.8420320167380873</v>
      </c>
      <c r="E647" s="6">
        <f ca="1">LN((RAND()^(-Results!$E$4))-1)</f>
        <v>-3.4434711496274168</v>
      </c>
      <c r="F647" s="6">
        <f ca="1">LN((RAND()^(-Results!$E$4))-1)</f>
        <v>2.3042606443329361</v>
      </c>
      <c r="G647" s="6">
        <f ca="1">LN((RAND()^(-Results!$E$4))-1)</f>
        <v>5.3289276581313869</v>
      </c>
      <c r="H647" s="6">
        <f t="shared" ca="1" si="71"/>
        <v>2.8518951211158332</v>
      </c>
      <c r="I647" s="10">
        <f ca="1">SUMPRODUCT(J647:O647,Results!B$12:G$12)+Results!$E$5*H647</f>
        <v>-18.494853965554562</v>
      </c>
      <c r="J647" s="10">
        <f ca="1">SUMPRODUCT($A647:$F647,Results!$B$15:$G$15)</f>
        <v>10.755703759228926</v>
      </c>
      <c r="K647" s="10">
        <f ca="1">SUMPRODUCT($A647:$F647,Results!$B$16:$G$16)</f>
        <v>-9.2153429452659061</v>
      </c>
      <c r="L647" s="10">
        <f ca="1">SUMPRODUCT($A647:$F647,Results!$B$17:$G$17)</f>
        <v>-12.939311875260614</v>
      </c>
      <c r="M647" s="10">
        <f ca="1">SUMPRODUCT($A647:$F647,Results!$B$18:$G$18)</f>
        <v>-43.325960278525429</v>
      </c>
      <c r="N647" s="10">
        <f ca="1">SUMPRODUCT($A647:$F647,Results!$B$19:$G$19)</f>
        <v>-15.481416195212756</v>
      </c>
      <c r="O647" s="10">
        <f ca="1">SUMPRODUCT($A647:$F647,Results!$B$20:$G$20)</f>
        <v>-27.361834841225708</v>
      </c>
      <c r="P647" s="10" cm="1">
        <f t="array" aca="1" ref="P647" ca="1">SUMPRODUCT(J647:O647,TRANSPOSE(BL$20:BL$25))+$AD$20-$BL$27</f>
        <v>-47.501604019491289</v>
      </c>
      <c r="Q647" s="10" cm="1">
        <f t="array" aca="1" ref="Q647" ca="1">SUMPRODUCT(J647:O647,TRANSPOSE(ES$20:ES$25))+$AD$20-$ES$27</f>
        <v>-43.370550552569568</v>
      </c>
      <c r="R647" s="10">
        <f ca="1">I647-Results!$E$5*H647</f>
        <v>-35.606224692249562</v>
      </c>
      <c r="S647" s="10" cm="1">
        <f t="array" aca="1" ref="S647" ca="1">SUMPRODUCT(J647:O647,TRANSPOSE(AR$28:AR$33))+$AD$20-$AC$26</f>
        <v>-55.177307618511215</v>
      </c>
      <c r="T647" s="10">
        <f ca="1">SUMPRODUCT(J647:O647,Results!K$9:P$9)</f>
        <v>-37.590352168834343</v>
      </c>
      <c r="U647" s="10">
        <f ca="1">SUMPRODUCT(J647:O647,Results!K$9:P$9)+$AD$20-$AC$31</f>
        <v>-37.519756857682012</v>
      </c>
      <c r="V647" s="10">
        <f t="shared" ca="1" si="70"/>
        <v>29.006750053936727</v>
      </c>
      <c r="W647" s="10">
        <f t="shared" ca="1" si="72"/>
        <v>24.875696587015007</v>
      </c>
      <c r="X647" s="10">
        <f t="shared" ca="1" si="73"/>
        <v>17.111370726695</v>
      </c>
      <c r="Y647" s="10">
        <f t="shared" ca="1" si="74"/>
        <v>36.682453652956653</v>
      </c>
      <c r="Z647" s="10">
        <f t="shared" ca="1" si="75"/>
        <v>8.1973362857399827</v>
      </c>
      <c r="AA647" s="10">
        <f t="shared" ca="1" si="76"/>
        <v>19.02490289212745</v>
      </c>
    </row>
    <row r="648" spans="1:27">
      <c r="A648" s="6">
        <f ca="1">LN((RAND()^(-Results!$E$4))-1)</f>
        <v>5.6171390965074792</v>
      </c>
      <c r="B648" s="6">
        <f ca="1">LN((RAND()^(-Results!$E$4))-1)</f>
        <v>4.0150395834611503</v>
      </c>
      <c r="C648" s="6">
        <f ca="1">LN((RAND()^(-Results!$E$4))-1)</f>
        <v>2.0138994999753383</v>
      </c>
      <c r="D648" s="6">
        <f ca="1">LN((RAND()^(-Results!$E$4))-1)</f>
        <v>1.4004366781283617</v>
      </c>
      <c r="E648" s="6">
        <f ca="1">LN((RAND()^(-Results!$E$4))-1)</f>
        <v>3.9025976340043225</v>
      </c>
      <c r="F648" s="6">
        <f ca="1">LN((RAND()^(-Results!$E$4))-1)</f>
        <v>1.0701399814693517</v>
      </c>
      <c r="G648" s="6">
        <f ca="1">LN((RAND()^(-Results!$E$4))-1)</f>
        <v>-2.2294770253216649</v>
      </c>
      <c r="H648" s="6">
        <f t="shared" ca="1" si="71"/>
        <v>-4.7065095623372191</v>
      </c>
      <c r="I648" s="10">
        <f ca="1">SUMPRODUCT(J648:O648,Results!B$12:G$12)+Results!$E$5*H648</f>
        <v>-53.963245981714849</v>
      </c>
      <c r="J648" s="10">
        <f ca="1">SUMPRODUCT($A648:$F648,Results!$B$15:$G$15)</f>
        <v>-5.1341432686776614</v>
      </c>
      <c r="K648" s="10">
        <f ca="1">SUMPRODUCT($A648:$F648,Results!$B$16:$G$16)</f>
        <v>-16.590891051837318</v>
      </c>
      <c r="L648" s="10">
        <f ca="1">SUMPRODUCT($A648:$F648,Results!$B$17:$G$17)</f>
        <v>1.5427809705002757</v>
      </c>
      <c r="M648" s="10">
        <f ca="1">SUMPRODUCT($A648:$F648,Results!$B$18:$G$18)</f>
        <v>-12.828085548422578</v>
      </c>
      <c r="N648" s="10">
        <f ca="1">SUMPRODUCT($A648:$F648,Results!$B$19:$G$19)</f>
        <v>0.69672646595299326</v>
      </c>
      <c r="O648" s="10">
        <f ca="1">SUMPRODUCT($A648:$F648,Results!$B$20:$G$20)</f>
        <v>-17.565868686439455</v>
      </c>
      <c r="P648" s="10" cm="1">
        <f t="array" aca="1" ref="P648" ca="1">SUMPRODUCT(J648:O648,TRANSPOSE(BL$20:BL$25))+$AD$20-$BL$27</f>
        <v>-22.676445503686288</v>
      </c>
      <c r="Q648" s="10" cm="1">
        <f t="array" aca="1" ref="Q648" ca="1">SUMPRODUCT(J648:O648,TRANSPOSE(ES$20:ES$25))+$AD$20-$ES$27</f>
        <v>-23.400848569148593</v>
      </c>
      <c r="R648" s="10">
        <f ca="1">I648-Results!$E$5*H648</f>
        <v>-25.724188607691534</v>
      </c>
      <c r="S648" s="10" cm="1">
        <f t="array" aca="1" ref="S648" ca="1">SUMPRODUCT(J648:O648,TRANSPOSE(AR$28:AR$33))+$AD$20-$AC$26</f>
        <v>-15.074463433683981</v>
      </c>
      <c r="T648" s="10">
        <f ca="1">SUMPRODUCT(J648:O648,Results!K$9:P$9)</f>
        <v>-25.214312157752957</v>
      </c>
      <c r="U648" s="10">
        <f ca="1">SUMPRODUCT(J648:O648,Results!K$9:P$9)+$AD$20-$AC$31</f>
        <v>-25.143716846600622</v>
      </c>
      <c r="V648" s="10">
        <f t="shared" ca="1" si="70"/>
        <v>-31.28680047802856</v>
      </c>
      <c r="W648" s="10">
        <f t="shared" ca="1" si="72"/>
        <v>-30.562397412566256</v>
      </c>
      <c r="X648" s="10">
        <f t="shared" ca="1" si="73"/>
        <v>-28.239057374023314</v>
      </c>
      <c r="Y648" s="10">
        <f t="shared" ca="1" si="74"/>
        <v>-38.888782548030868</v>
      </c>
      <c r="Z648" s="10">
        <f t="shared" ca="1" si="75"/>
        <v>-27.271055730420304</v>
      </c>
      <c r="AA648" s="10">
        <f t="shared" ca="1" si="76"/>
        <v>-28.819529135114227</v>
      </c>
    </row>
    <row r="649" spans="1:27">
      <c r="A649" s="6">
        <f ca="1">LN((RAND()^(-Results!$E$4))-1)</f>
        <v>1.178896825402149</v>
      </c>
      <c r="B649" s="6">
        <f ca="1">LN((RAND()^(-Results!$E$4))-1)</f>
        <v>1.3803936291512191</v>
      </c>
      <c r="C649" s="6">
        <f ca="1">LN((RAND()^(-Results!$E$4))-1)</f>
        <v>3.2994396188083592</v>
      </c>
      <c r="D649" s="6">
        <f ca="1">LN((RAND()^(-Results!$E$4))-1)</f>
        <v>1.1606484352061965</v>
      </c>
      <c r="E649" s="6">
        <f ca="1">LN((RAND()^(-Results!$E$4))-1)</f>
        <v>2.9464846441733501</v>
      </c>
      <c r="F649" s="6">
        <f ca="1">LN((RAND()^(-Results!$E$4))-1)</f>
        <v>2.3970529917012677</v>
      </c>
      <c r="G649" s="6">
        <f ca="1">LN((RAND()^(-Results!$E$4))-1)</f>
        <v>9.8710936397707822</v>
      </c>
      <c r="H649" s="6">
        <f t="shared" ca="1" si="71"/>
        <v>7.394061102755229</v>
      </c>
      <c r="I649" s="10">
        <f ca="1">SUMPRODUCT(J649:O649,Results!B$12:G$12)+Results!$E$5*H649</f>
        <v>16.427211000536065</v>
      </c>
      <c r="J649" s="10">
        <f ca="1">SUMPRODUCT($A649:$F649,Results!$B$15:$G$15)</f>
        <v>11.352745742977346</v>
      </c>
      <c r="K649" s="10">
        <f ca="1">SUMPRODUCT($A649:$F649,Results!$B$16:$G$16)</f>
        <v>-3.1055564780966449</v>
      </c>
      <c r="L649" s="10">
        <f ca="1">SUMPRODUCT($A649:$F649,Results!$B$17:$G$17)</f>
        <v>-4.4819823143163813</v>
      </c>
      <c r="M649" s="10">
        <f ca="1">SUMPRODUCT($A649:$F649,Results!$B$18:$G$18)</f>
        <v>-16.996386099118478</v>
      </c>
      <c r="N649" s="10">
        <f ca="1">SUMPRODUCT($A649:$F649,Results!$B$19:$G$19)</f>
        <v>-3.9083216736452293</v>
      </c>
      <c r="O649" s="10">
        <f ca="1">SUMPRODUCT($A649:$F649,Results!$B$20:$G$20)</f>
        <v>-14.841113032832096</v>
      </c>
      <c r="P649" s="10" cm="1">
        <f t="array" aca="1" ref="P649" ca="1">SUMPRODUCT(J649:O649,TRANSPOSE(BL$20:BL$25))+$AD$20-$BL$27</f>
        <v>-27.118287970370154</v>
      </c>
      <c r="Q649" s="10" cm="1">
        <f t="array" aca="1" ref="Q649" ca="1">SUMPRODUCT(J649:O649,TRANSPOSE(ES$20:ES$25))+$AD$20-$ES$27</f>
        <v>-27.887585590865626</v>
      </c>
      <c r="R649" s="10">
        <f ca="1">I649-Results!$E$5*H649</f>
        <v>-27.937155615995305</v>
      </c>
      <c r="S649" s="10" cm="1">
        <f t="array" aca="1" ref="S649" ca="1">SUMPRODUCT(J649:O649,TRANSPOSE(AR$28:AR$33))+$AD$20-$AC$26</f>
        <v>-25.791232804369322</v>
      </c>
      <c r="T649" s="10">
        <f ca="1">SUMPRODUCT(J649:O649,Results!K$9:P$9)</f>
        <v>-28.74516607999584</v>
      </c>
      <c r="U649" s="10">
        <f ca="1">SUMPRODUCT(J649:O649,Results!K$9:P$9)+$AD$20-$AC$31</f>
        <v>-28.674570768843505</v>
      </c>
      <c r="V649" s="10">
        <f t="shared" ca="1" si="70"/>
        <v>43.545498970906223</v>
      </c>
      <c r="W649" s="10">
        <f t="shared" ca="1" si="72"/>
        <v>44.314796591401688</v>
      </c>
      <c r="X649" s="10">
        <f t="shared" ca="1" si="73"/>
        <v>44.36436661653137</v>
      </c>
      <c r="Y649" s="10">
        <f t="shared" ca="1" si="74"/>
        <v>42.218443804905391</v>
      </c>
      <c r="Z649" s="10">
        <f t="shared" ca="1" si="75"/>
        <v>43.11940125183061</v>
      </c>
      <c r="AA649" s="10">
        <f t="shared" ca="1" si="76"/>
        <v>45.101781769379571</v>
      </c>
    </row>
    <row r="650" spans="1:27">
      <c r="A650" s="6">
        <f ca="1">LN((RAND()^(-Results!$E$4))-1)</f>
        <v>2.3072200673848164</v>
      </c>
      <c r="B650" s="6">
        <f ca="1">LN((RAND()^(-Results!$E$4))-1)</f>
        <v>-2.312731863999979</v>
      </c>
      <c r="C650" s="6">
        <f ca="1">LN((RAND()^(-Results!$E$4))-1)</f>
        <v>-0.427450644394053</v>
      </c>
      <c r="D650" s="6">
        <f ca="1">LN((RAND()^(-Results!$E$4))-1)</f>
        <v>6.5532911444537243</v>
      </c>
      <c r="E650" s="6">
        <f ca="1">LN((RAND()^(-Results!$E$4))-1)</f>
        <v>1.8366702142120448</v>
      </c>
      <c r="F650" s="6">
        <f ca="1">LN((RAND()^(-Results!$E$4))-1)</f>
        <v>3.9142579904050772</v>
      </c>
      <c r="G650" s="6">
        <f ca="1">LN((RAND()^(-Results!$E$4))-1)</f>
        <v>0.42287789610687443</v>
      </c>
      <c r="H650" s="6">
        <f t="shared" ca="1" si="71"/>
        <v>-2.0541546409086795</v>
      </c>
      <c r="I650" s="10">
        <f ca="1">SUMPRODUCT(J650:O650,Results!B$12:G$12)+Results!$E$5*H650</f>
        <v>-16.443151987031563</v>
      </c>
      <c r="J650" s="10">
        <f ca="1">SUMPRODUCT($A650:$F650,Results!$B$15:$G$15)</f>
        <v>18.47052968312245</v>
      </c>
      <c r="K650" s="10">
        <f ca="1">SUMPRODUCT($A650:$F650,Results!$B$16:$G$16)</f>
        <v>-1.0817422090381448</v>
      </c>
      <c r="L650" s="10">
        <f ca="1">SUMPRODUCT($A650:$F650,Results!$B$17:$G$17)</f>
        <v>4.6777880137283603</v>
      </c>
      <c r="M650" s="10">
        <f ca="1">SUMPRODUCT($A650:$F650,Results!$B$18:$G$18)</f>
        <v>4.4730630079536811</v>
      </c>
      <c r="N650" s="10">
        <f ca="1">SUMPRODUCT($A650:$F650,Results!$B$19:$G$19)</f>
        <v>-8.0887398966739976</v>
      </c>
      <c r="O650" s="10">
        <f ca="1">SUMPRODUCT($A650:$F650,Results!$B$20:$G$20)</f>
        <v>-21.516249434270261</v>
      </c>
      <c r="P650" s="10" cm="1">
        <f t="array" aca="1" ref="P650" ca="1">SUMPRODUCT(J650:O650,TRANSPOSE(BL$20:BL$25))+$AD$20-$BL$27</f>
        <v>0.47729929961849393</v>
      </c>
      <c r="Q650" s="10" cm="1">
        <f t="array" aca="1" ref="Q650" ca="1">SUMPRODUCT(J650:O650,TRANSPOSE(ES$20:ES$25))+$AD$20-$ES$27</f>
        <v>-1.1963250885731256</v>
      </c>
      <c r="R650" s="10">
        <f ca="1">I650-Results!$E$5*H650</f>
        <v>-4.1182241415794856</v>
      </c>
      <c r="S650" s="10" cm="1">
        <f t="array" aca="1" ref="S650" ca="1">SUMPRODUCT(J650:O650,TRANSPOSE(AR$28:AR$33))+$AD$20-$AC$26</f>
        <v>-4.1372165200559863</v>
      </c>
      <c r="T650" s="10">
        <f ca="1">SUMPRODUCT(J650:O650,Results!K$9:P$9)</f>
        <v>-1.2677831075362018</v>
      </c>
      <c r="U650" s="10">
        <f ca="1">SUMPRODUCT(J650:O650,Results!K$9:P$9)+$AD$20-$AC$31</f>
        <v>-1.1971877963838615</v>
      </c>
      <c r="V650" s="10">
        <f t="shared" ca="1" si="70"/>
        <v>-16.920451286650056</v>
      </c>
      <c r="W650" s="10">
        <f t="shared" ca="1" si="72"/>
        <v>-15.246826898458437</v>
      </c>
      <c r="X650" s="10">
        <f t="shared" ca="1" si="73"/>
        <v>-12.324927845452077</v>
      </c>
      <c r="Y650" s="10">
        <f t="shared" ca="1" si="74"/>
        <v>-12.305935466975576</v>
      </c>
      <c r="Z650" s="10">
        <f t="shared" ca="1" si="75"/>
        <v>10.249038264262982</v>
      </c>
      <c r="AA650" s="10">
        <f t="shared" ca="1" si="76"/>
        <v>-15.245964190647701</v>
      </c>
    </row>
    <row r="651" spans="1:27">
      <c r="A651" s="6">
        <f ca="1">LN((RAND()^(-Results!$E$4))-1)</f>
        <v>7.7828336455274902</v>
      </c>
      <c r="B651" s="6">
        <f ca="1">LN((RAND()^(-Results!$E$4))-1)</f>
        <v>4.0508634405383095</v>
      </c>
      <c r="C651" s="6">
        <f ca="1">LN((RAND()^(-Results!$E$4))-1)</f>
        <v>0.10561762886558457</v>
      </c>
      <c r="D651" s="6">
        <f ca="1">LN((RAND()^(-Results!$E$4))-1)</f>
        <v>-0.4683354069982204</v>
      </c>
      <c r="E651" s="6">
        <f ca="1">LN((RAND()^(-Results!$E$4))-1)</f>
        <v>5.3809827722598493</v>
      </c>
      <c r="F651" s="6">
        <f ca="1">LN((RAND()^(-Results!$E$4))-1)</f>
        <v>0.51150756731673153</v>
      </c>
      <c r="G651" s="6">
        <f ca="1">LN((RAND()^(-Results!$E$4))-1)</f>
        <v>0.1807465871698562</v>
      </c>
      <c r="H651" s="6">
        <f t="shared" ca="1" si="71"/>
        <v>-2.2962859498456973</v>
      </c>
      <c r="I651" s="10">
        <f ca="1">SUMPRODUCT(J651:O651,Results!B$12:G$12)+Results!$E$5*H651</f>
        <v>-38.61433082829469</v>
      </c>
      <c r="J651" s="10">
        <f ca="1">SUMPRODUCT($A651:$F651,Results!$B$15:$G$15)</f>
        <v>-16.264945848115357</v>
      </c>
      <c r="K651" s="10">
        <f ca="1">SUMPRODUCT($A651:$F651,Results!$B$16:$G$16)</f>
        <v>-23.770850061129465</v>
      </c>
      <c r="L651" s="10">
        <f ca="1">SUMPRODUCT($A651:$F651,Results!$B$17:$G$17)</f>
        <v>6.2085402695651375</v>
      </c>
      <c r="M651" s="10">
        <f ca="1">SUMPRODUCT($A651:$F651,Results!$B$18:$G$18)</f>
        <v>-1.3871475009053358</v>
      </c>
      <c r="N651" s="10">
        <f ca="1">SUMPRODUCT($A651:$F651,Results!$B$19:$G$19)</f>
        <v>10.625581877768308</v>
      </c>
      <c r="O651" s="10">
        <f ca="1">SUMPRODUCT($A651:$F651,Results!$B$20:$G$20)</f>
        <v>-11.299828464154579</v>
      </c>
      <c r="P651" s="10" cm="1">
        <f t="array" aca="1" ref="P651" ca="1">SUMPRODUCT(J651:O651,TRANSPOSE(BL$20:BL$25))+$AD$20-$BL$27</f>
        <v>-18.445187972067316</v>
      </c>
      <c r="Q651" s="10" cm="1">
        <f t="array" aca="1" ref="Q651" ca="1">SUMPRODUCT(J651:O651,TRANSPOSE(ES$20:ES$25))+$AD$20-$ES$27</f>
        <v>-20.427856328800623</v>
      </c>
      <c r="R651" s="10">
        <f ca="1">I651-Results!$E$5*H651</f>
        <v>-24.836615129220505</v>
      </c>
      <c r="S651" s="10" cm="1">
        <f t="array" aca="1" ref="S651" ca="1">SUMPRODUCT(J651:O651,TRANSPOSE(AR$28:AR$33))+$AD$20-$AC$26</f>
        <v>-1.1460778094946775</v>
      </c>
      <c r="T651" s="10">
        <f ca="1">SUMPRODUCT(J651:O651,Results!K$9:P$9)</f>
        <v>-23.6946081084089</v>
      </c>
      <c r="U651" s="10">
        <f ca="1">SUMPRODUCT(J651:O651,Results!K$9:P$9)+$AD$20-$AC$31</f>
        <v>-23.624012797256565</v>
      </c>
      <c r="V651" s="10">
        <f t="shared" ca="1" si="70"/>
        <v>-20.169142856227374</v>
      </c>
      <c r="W651" s="10">
        <f t="shared" ca="1" si="72"/>
        <v>-18.186474499494068</v>
      </c>
      <c r="X651" s="10">
        <f t="shared" ca="1" si="73"/>
        <v>-13.777715699074186</v>
      </c>
      <c r="Y651" s="10">
        <f t="shared" ca="1" si="74"/>
        <v>-37.468253018800013</v>
      </c>
      <c r="Z651" s="10">
        <f t="shared" ca="1" si="75"/>
        <v>-11.922140577000146</v>
      </c>
      <c r="AA651" s="10">
        <f t="shared" ca="1" si="76"/>
        <v>-14.990318031038125</v>
      </c>
    </row>
    <row r="652" spans="1:27">
      <c r="A652" s="6">
        <f ca="1">LN((RAND()^(-Results!$E$4))-1)</f>
        <v>5.6125970779356926</v>
      </c>
      <c r="B652" s="6">
        <f ca="1">LN((RAND()^(-Results!$E$4))-1)</f>
        <v>-0.94160376496678233</v>
      </c>
      <c r="C652" s="6">
        <f ca="1">LN((RAND()^(-Results!$E$4))-1)</f>
        <v>4.0165426327591884</v>
      </c>
      <c r="D652" s="6">
        <f ca="1">LN((RAND()^(-Results!$E$4))-1)</f>
        <v>2.3479298729489528</v>
      </c>
      <c r="E652" s="6">
        <f ca="1">LN((RAND()^(-Results!$E$4))-1)</f>
        <v>2.8715100070637027</v>
      </c>
      <c r="F652" s="6">
        <f ca="1">LN((RAND()^(-Results!$E$4))-1)</f>
        <v>2.6704381811933273</v>
      </c>
      <c r="G652" s="6">
        <f ca="1">LN((RAND()^(-Results!$E$4))-1)</f>
        <v>-2.1940628140798659</v>
      </c>
      <c r="H652" s="6">
        <f t="shared" ca="1" si="71"/>
        <v>-4.6710953510954196</v>
      </c>
      <c r="I652" s="10">
        <f ca="1">SUMPRODUCT(J652:O652,Results!B$12:G$12)+Results!$E$5*H652</f>
        <v>-71.481829394046002</v>
      </c>
      <c r="J652" s="10">
        <f ca="1">SUMPRODUCT($A652:$F652,Results!$B$15:$G$15)</f>
        <v>11.8074024922321</v>
      </c>
      <c r="K652" s="10">
        <f ca="1">SUMPRODUCT($A652:$F652,Results!$B$16:$G$16)</f>
        <v>-8.7247413583067086</v>
      </c>
      <c r="L652" s="10">
        <f ca="1">SUMPRODUCT($A652:$F652,Results!$B$17:$G$17)</f>
        <v>0.86260453849755336</v>
      </c>
      <c r="M652" s="10">
        <f ca="1">SUMPRODUCT($A652:$F652,Results!$B$18:$G$18)</f>
        <v>-14.969579363480378</v>
      </c>
      <c r="N652" s="10">
        <f ca="1">SUMPRODUCT($A652:$F652,Results!$B$19:$G$19)</f>
        <v>-1.7070138551392255</v>
      </c>
      <c r="O652" s="10">
        <f ca="1">SUMPRODUCT($A652:$F652,Results!$B$20:$G$20)</f>
        <v>-11.862909602373659</v>
      </c>
      <c r="P652" s="10" cm="1">
        <f t="array" aca="1" ref="P652" ca="1">SUMPRODUCT(J652:O652,TRANSPOSE(BL$20:BL$25))+$AD$20-$BL$27</f>
        <v>-33.781270432305725</v>
      </c>
      <c r="Q652" s="10" cm="1">
        <f t="array" aca="1" ref="Q652" ca="1">SUMPRODUCT(J652:O652,TRANSPOSE(ES$20:ES$25))+$AD$20-$ES$27</f>
        <v>-40.306473381811301</v>
      </c>
      <c r="R652" s="10">
        <f ca="1">I652-Results!$E$5*H652</f>
        <v>-43.455257287473486</v>
      </c>
      <c r="S652" s="10" cm="1">
        <f t="array" aca="1" ref="S652" ca="1">SUMPRODUCT(J652:O652,TRANSPOSE(AR$28:AR$33))+$AD$20-$AC$26</f>
        <v>-20.828007325190434</v>
      </c>
      <c r="T652" s="10">
        <f ca="1">SUMPRODUCT(J652:O652,Results!K$9:P$9)</f>
        <v>-43.257185187056706</v>
      </c>
      <c r="U652" s="10">
        <f ca="1">SUMPRODUCT(J652:O652,Results!K$9:P$9)+$AD$20-$AC$31</f>
        <v>-43.186589875904374</v>
      </c>
      <c r="V652" s="10">
        <f t="shared" ca="1" si="70"/>
        <v>-37.700558961740278</v>
      </c>
      <c r="W652" s="10">
        <f t="shared" ca="1" si="72"/>
        <v>-31.175356012234701</v>
      </c>
      <c r="X652" s="10">
        <f t="shared" ca="1" si="73"/>
        <v>-28.026572106572516</v>
      </c>
      <c r="Y652" s="10">
        <f t="shared" ca="1" si="74"/>
        <v>-50.653822068855568</v>
      </c>
      <c r="Z652" s="10">
        <f t="shared" ca="1" si="75"/>
        <v>-44.789639142751454</v>
      </c>
      <c r="AA652" s="10">
        <f t="shared" ca="1" si="76"/>
        <v>-28.295239518141628</v>
      </c>
    </row>
    <row r="653" spans="1:27">
      <c r="A653" s="6">
        <f ca="1">LN((RAND()^(-Results!$E$4))-1)</f>
        <v>0.56278657557742606</v>
      </c>
      <c r="B653" s="6">
        <f ca="1">LN((RAND()^(-Results!$E$4))-1)</f>
        <v>1.0042463427478521</v>
      </c>
      <c r="C653" s="6">
        <f ca="1">LN((RAND()^(-Results!$E$4))-1)</f>
        <v>0.78238658789268201</v>
      </c>
      <c r="D653" s="6">
        <f ca="1">LN((RAND()^(-Results!$E$4))-1)</f>
        <v>-0.14827544265892695</v>
      </c>
      <c r="E653" s="6">
        <f ca="1">LN((RAND()^(-Results!$E$4))-1)</f>
        <v>5.1251537886388796</v>
      </c>
      <c r="F653" s="6">
        <f ca="1">LN((RAND()^(-Results!$E$4))-1)</f>
        <v>-2.8513893139427764</v>
      </c>
      <c r="G653" s="6">
        <f ca="1">LN((RAND()^(-Results!$E$4))-1)</f>
        <v>3.112440511673118</v>
      </c>
      <c r="H653" s="6">
        <f t="shared" ca="1" si="71"/>
        <v>0.63540797465756427</v>
      </c>
      <c r="I653" s="10">
        <f ca="1">SUMPRODUCT(J653:O653,Results!B$12:G$12)+Results!$E$5*H653</f>
        <v>21.372285696975055</v>
      </c>
      <c r="J653" s="10">
        <f ca="1">SUMPRODUCT($A653:$F653,Results!$B$15:$G$15)</f>
        <v>-12.017806611150441</v>
      </c>
      <c r="K653" s="10">
        <f ca="1">SUMPRODUCT($A653:$F653,Results!$B$16:$G$16)</f>
        <v>2.3504281605556381</v>
      </c>
      <c r="L653" s="10">
        <f ca="1">SUMPRODUCT($A653:$F653,Results!$B$17:$G$17)</f>
        <v>3.7957587787304989</v>
      </c>
      <c r="M653" s="10">
        <f ca="1">SUMPRODUCT($A653:$F653,Results!$B$18:$G$18)</f>
        <v>6.0403131792969722</v>
      </c>
      <c r="N653" s="10">
        <f ca="1">SUMPRODUCT($A653:$F653,Results!$B$19:$G$19)</f>
        <v>1.714339046175124</v>
      </c>
      <c r="O653" s="10">
        <f ca="1">SUMPRODUCT($A653:$F653,Results!$B$20:$G$20)</f>
        <v>3.0556654405690615</v>
      </c>
      <c r="P653" s="10" cm="1">
        <f t="array" aca="1" ref="P653" ca="1">SUMPRODUCT(J653:O653,TRANSPOSE(BL$20:BL$25))+$AD$20-$BL$27</f>
        <v>19.631123227796166</v>
      </c>
      <c r="Q653" s="10" cm="1">
        <f t="array" aca="1" ref="Q653" ca="1">SUMPRODUCT(J653:O653,TRANSPOSE(ES$20:ES$25))+$AD$20-$ES$27</f>
        <v>21.246663472223489</v>
      </c>
      <c r="R653" s="10">
        <f ca="1">I653-Results!$E$5*H653</f>
        <v>17.55983784902967</v>
      </c>
      <c r="S653" s="10" cm="1">
        <f t="array" aca="1" ref="S653" ca="1">SUMPRODUCT(J653:O653,TRANSPOSE(AR$28:AR$33))+$AD$20-$AC$26</f>
        <v>17.894876461041559</v>
      </c>
      <c r="T653" s="10">
        <f ca="1">SUMPRODUCT(J653:O653,Results!K$9:P$9)</f>
        <v>17.64866087869348</v>
      </c>
      <c r="U653" s="10">
        <f ca="1">SUMPRODUCT(J653:O653,Results!K$9:P$9)+$AD$20-$AC$31</f>
        <v>17.719256189845819</v>
      </c>
      <c r="V653" s="10">
        <f t="shared" ca="1" si="70"/>
        <v>1.7411624691788887</v>
      </c>
      <c r="W653" s="10">
        <f t="shared" ca="1" si="72"/>
        <v>0.12562222475156659</v>
      </c>
      <c r="X653" s="10">
        <f t="shared" ca="1" si="73"/>
        <v>3.8124478479453856</v>
      </c>
      <c r="Y653" s="10">
        <f t="shared" ca="1" si="74"/>
        <v>3.4774092359334965</v>
      </c>
      <c r="Z653" s="10">
        <f t="shared" ca="1" si="75"/>
        <v>48.064475948269603</v>
      </c>
      <c r="AA653" s="10">
        <f t="shared" ca="1" si="76"/>
        <v>3.6530295071292365</v>
      </c>
    </row>
    <row r="654" spans="1:27">
      <c r="A654" s="6">
        <f ca="1">LN((RAND()^(-Results!$E$4))-1)</f>
        <v>-8.3354221558433E-2</v>
      </c>
      <c r="B654" s="6">
        <f ca="1">LN((RAND()^(-Results!$E$4))-1)</f>
        <v>12.157258566680188</v>
      </c>
      <c r="C654" s="6">
        <f ca="1">LN((RAND()^(-Results!$E$4))-1)</f>
        <v>2.1377753294566411</v>
      </c>
      <c r="D654" s="6">
        <f ca="1">LN((RAND()^(-Results!$E$4))-1)</f>
        <v>1.9232034385320904</v>
      </c>
      <c r="E654" s="6">
        <f ca="1">LN((RAND()^(-Results!$E$4))-1)</f>
        <v>8.6508049098339512</v>
      </c>
      <c r="F654" s="6">
        <f ca="1">LN((RAND()^(-Results!$E$4))-1)</f>
        <v>6.7288151631497914</v>
      </c>
      <c r="G654" s="6">
        <f ca="1">LN((RAND()^(-Results!$E$4))-1)</f>
        <v>-2.476594632399332</v>
      </c>
      <c r="H654" s="6">
        <f t="shared" ca="1" si="71"/>
        <v>-4.9536271694148857</v>
      </c>
      <c r="I654" s="10">
        <f ca="1">SUMPRODUCT(J654:O654,Results!B$12:G$12)+Results!$E$5*H654</f>
        <v>-66.023457010292759</v>
      </c>
      <c r="J654" s="10">
        <f ca="1">SUMPRODUCT($A654:$F654,Results!$B$15:$G$15)</f>
        <v>10.58983201257259</v>
      </c>
      <c r="K654" s="10">
        <f ca="1">SUMPRODUCT($A654:$F654,Results!$B$16:$G$16)</f>
        <v>-20.371152604873988</v>
      </c>
      <c r="L654" s="10">
        <f ca="1">SUMPRODUCT($A654:$F654,Results!$B$17:$G$17)</f>
        <v>-13.152882720789364</v>
      </c>
      <c r="M654" s="10">
        <f ca="1">SUMPRODUCT($A654:$F654,Results!$B$18:$G$18)</f>
        <v>-33.79485008187811</v>
      </c>
      <c r="N654" s="10">
        <f ca="1">SUMPRODUCT($A654:$F654,Results!$B$19:$G$19)</f>
        <v>-5.7675358316323244</v>
      </c>
      <c r="O654" s="10">
        <f ca="1">SUMPRODUCT($A654:$F654,Results!$B$20:$G$20)</f>
        <v>-58.368540057076245</v>
      </c>
      <c r="P654" s="10" cm="1">
        <f t="array" aca="1" ref="P654" ca="1">SUMPRODUCT(J654:O654,TRANSPOSE(BL$20:BL$25))+$AD$20-$BL$27</f>
        <v>-49.761690984540614</v>
      </c>
      <c r="Q654" s="10" cm="1">
        <f t="array" aca="1" ref="Q654" ca="1">SUMPRODUCT(J654:O654,TRANSPOSE(ES$20:ES$25))+$AD$20-$ES$27</f>
        <v>-38.755206648662764</v>
      </c>
      <c r="R654" s="10">
        <f ca="1">I654-Results!$E$5*H654</f>
        <v>-36.301693993803447</v>
      </c>
      <c r="S654" s="10" cm="1">
        <f t="array" aca="1" ref="S654" ca="1">SUMPRODUCT(J654:O654,TRANSPOSE(AR$28:AR$33))+$AD$20-$AC$26</f>
        <v>-65.283291729222924</v>
      </c>
      <c r="T654" s="10">
        <f ca="1">SUMPRODUCT(J654:O654,Results!K$9:P$9)</f>
        <v>-37.207150257715227</v>
      </c>
      <c r="U654" s="10">
        <f ca="1">SUMPRODUCT(J654:O654,Results!K$9:P$9)+$AD$20-$AC$31</f>
        <v>-37.136554946562896</v>
      </c>
      <c r="V654" s="10">
        <f t="shared" ca="1" si="70"/>
        <v>-16.261766025752145</v>
      </c>
      <c r="W654" s="10">
        <f t="shared" ca="1" si="72"/>
        <v>-27.268250361629995</v>
      </c>
      <c r="X654" s="10">
        <f t="shared" ca="1" si="73"/>
        <v>-29.721763016489312</v>
      </c>
      <c r="Y654" s="10">
        <f t="shared" ca="1" si="74"/>
        <v>-0.74016528106983515</v>
      </c>
      <c r="Z654" s="10">
        <f t="shared" ca="1" si="75"/>
        <v>-39.331266758998211</v>
      </c>
      <c r="AA654" s="10">
        <f t="shared" ca="1" si="76"/>
        <v>-28.886902063729863</v>
      </c>
    </row>
    <row r="655" spans="1:27">
      <c r="A655" s="6">
        <f ca="1">LN((RAND()^(-Results!$E$4))-1)</f>
        <v>4.8523358318001932</v>
      </c>
      <c r="B655" s="6">
        <f ca="1">LN((RAND()^(-Results!$E$4))-1)</f>
        <v>4.5181892361143445</v>
      </c>
      <c r="C655" s="6">
        <f ca="1">LN((RAND()^(-Results!$E$4))-1)</f>
        <v>-0.35012375258395606</v>
      </c>
      <c r="D655" s="6">
        <f ca="1">LN((RAND()^(-Results!$E$4))-1)</f>
        <v>3.6556137416642334</v>
      </c>
      <c r="E655" s="6">
        <f ca="1">LN((RAND()^(-Results!$E$4))-1)</f>
        <v>4.6954249688651579</v>
      </c>
      <c r="F655" s="6">
        <f ca="1">LN((RAND()^(-Results!$E$4))-1)</f>
        <v>-5.134776665088439</v>
      </c>
      <c r="G655" s="6">
        <f ca="1">LN((RAND()^(-Results!$E$4))-1)</f>
        <v>7.297874259328303</v>
      </c>
      <c r="H655" s="6">
        <f t="shared" ca="1" si="71"/>
        <v>4.8208417223127498</v>
      </c>
      <c r="I655" s="10">
        <f ca="1">SUMPRODUCT(J655:O655,Results!B$12:G$12)+Results!$E$5*H655</f>
        <v>65.825097961576006</v>
      </c>
      <c r="J655" s="10">
        <f ca="1">SUMPRODUCT($A655:$F655,Results!$B$15:$G$15)</f>
        <v>-28.042064395409319</v>
      </c>
      <c r="K655" s="10">
        <f ca="1">SUMPRODUCT($A655:$F655,Results!$B$16:$G$16)</f>
        <v>-8.4354974310421156</v>
      </c>
      <c r="L655" s="10">
        <f ca="1">SUMPRODUCT($A655:$F655,Results!$B$17:$G$17)</f>
        <v>11.167408064545127</v>
      </c>
      <c r="M655" s="10">
        <f ca="1">SUMPRODUCT($A655:$F655,Results!$B$18:$G$18)</f>
        <v>7.6467698035497156</v>
      </c>
      <c r="N655" s="10">
        <f ca="1">SUMPRODUCT($A655:$F655,Results!$B$19:$G$19)</f>
        <v>-3.9131957619083719</v>
      </c>
      <c r="O655" s="10">
        <f ca="1">SUMPRODUCT($A655:$F655,Results!$B$20:$G$20)</f>
        <v>-7.4780209404791087</v>
      </c>
      <c r="P655" s="10" cm="1">
        <f t="array" aca="1" ref="P655" ca="1">SUMPRODUCT(J655:O655,TRANSPOSE(BL$20:BL$25))+$AD$20-$BL$27</f>
        <v>38.584676892065346</v>
      </c>
      <c r="Q655" s="10" cm="1">
        <f t="array" aca="1" ref="Q655" ca="1">SUMPRODUCT(J655:O655,TRANSPOSE(ES$20:ES$25))+$AD$20-$ES$27</f>
        <v>42.659562970432489</v>
      </c>
      <c r="R655" s="10">
        <f ca="1">I655-Results!$E$5*H655</f>
        <v>36.900047627699507</v>
      </c>
      <c r="S655" s="10" cm="1">
        <f t="array" aca="1" ref="S655" ca="1">SUMPRODUCT(J655:O655,TRANSPOSE(AR$28:AR$33))+$AD$20-$AC$26</f>
        <v>31.482340666603495</v>
      </c>
      <c r="T655" s="10">
        <f ca="1">SUMPRODUCT(J655:O655,Results!K$9:P$9)</f>
        <v>39.337629806326845</v>
      </c>
      <c r="U655" s="10">
        <f ca="1">SUMPRODUCT(J655:O655,Results!K$9:P$9)+$AD$20-$AC$31</f>
        <v>39.408225117479184</v>
      </c>
      <c r="V655" s="10">
        <f t="shared" ca="1" si="70"/>
        <v>27.24042106951066</v>
      </c>
      <c r="W655" s="10">
        <f t="shared" ca="1" si="72"/>
        <v>23.165534991143517</v>
      </c>
      <c r="X655" s="10">
        <f t="shared" ca="1" si="73"/>
        <v>28.925050333876499</v>
      </c>
      <c r="Y655" s="10">
        <f t="shared" ca="1" si="74"/>
        <v>34.342757294972515</v>
      </c>
      <c r="Z655" s="10">
        <f t="shared" ca="1" si="75"/>
        <v>92.517288212870554</v>
      </c>
      <c r="AA655" s="10">
        <f t="shared" ca="1" si="76"/>
        <v>26.416872844096822</v>
      </c>
    </row>
    <row r="656" spans="1:27">
      <c r="A656" s="6">
        <f ca="1">LN((RAND()^(-Results!$E$4))-1)</f>
        <v>-1.8603971553851124</v>
      </c>
      <c r="B656" s="6">
        <f ca="1">LN((RAND()^(-Results!$E$4))-1)</f>
        <v>3.5739208323290002</v>
      </c>
      <c r="C656" s="6">
        <f ca="1">LN((RAND()^(-Results!$E$4))-1)</f>
        <v>3.8947167021041307</v>
      </c>
      <c r="D656" s="6">
        <f ca="1">LN((RAND()^(-Results!$E$4))-1)</f>
        <v>3.0629531343008871</v>
      </c>
      <c r="E656" s="6">
        <f ca="1">LN((RAND()^(-Results!$E$4))-1)</f>
        <v>-4.71193926070994</v>
      </c>
      <c r="F656" s="6">
        <f ca="1">LN((RAND()^(-Results!$E$4))-1)</f>
        <v>4.8145855770655208</v>
      </c>
      <c r="G656" s="6">
        <f ca="1">LN((RAND()^(-Results!$E$4))-1)</f>
        <v>-0.11277513950449142</v>
      </c>
      <c r="H656" s="6">
        <f t="shared" ca="1" si="71"/>
        <v>-2.5898076765200453</v>
      </c>
      <c r="I656" s="10">
        <f ca="1">SUMPRODUCT(J656:O656,Results!B$12:G$12)+Results!$E$5*H656</f>
        <v>-53.683301348829445</v>
      </c>
      <c r="J656" s="10">
        <f ca="1">SUMPRODUCT($A656:$F656,Results!$B$15:$G$15)</f>
        <v>26.695907786579781</v>
      </c>
      <c r="K656" s="10">
        <f ca="1">SUMPRODUCT($A656:$F656,Results!$B$16:$G$16)</f>
        <v>-2.1329569374432955</v>
      </c>
      <c r="L656" s="10">
        <f ca="1">SUMPRODUCT($A656:$F656,Results!$B$17:$G$17)</f>
        <v>-14.278000784408299</v>
      </c>
      <c r="M656" s="10">
        <f ca="1">SUMPRODUCT($A656:$F656,Results!$B$18:$G$18)</f>
        <v>-39.013523188310813</v>
      </c>
      <c r="N656" s="10">
        <f ca="1">SUMPRODUCT($A656:$F656,Results!$B$19:$G$19)</f>
        <v>-17.67017612058434</v>
      </c>
      <c r="O656" s="10">
        <f ca="1">SUMPRODUCT($A656:$F656,Results!$B$20:$G$20)</f>
        <v>-28.659020753993225</v>
      </c>
      <c r="P656" s="10" cm="1">
        <f t="array" aca="1" ref="P656" ca="1">SUMPRODUCT(J656:O656,TRANSPOSE(BL$20:BL$25))+$AD$20-$BL$27</f>
        <v>-49.53967483437517</v>
      </c>
      <c r="Q656" s="10" cm="1">
        <f t="array" aca="1" ref="Q656" ca="1">SUMPRODUCT(J656:O656,TRANSPOSE(ES$20:ES$25))+$AD$20-$ES$27</f>
        <v>-46.792152363205304</v>
      </c>
      <c r="R656" s="10">
        <f ca="1">I656-Results!$E$5*H656</f>
        <v>-38.144455289709171</v>
      </c>
      <c r="S656" s="10" cm="1">
        <f t="array" aca="1" ref="S656" ca="1">SUMPRODUCT(J656:O656,TRANSPOSE(AR$28:AR$33))+$AD$20-$AC$26</f>
        <v>-59.487134016731979</v>
      </c>
      <c r="T656" s="10">
        <f ca="1">SUMPRODUCT(J656:O656,Results!K$9:P$9)</f>
        <v>-39.771493342034404</v>
      </c>
      <c r="U656" s="10">
        <f ca="1">SUMPRODUCT(J656:O656,Results!K$9:P$9)+$AD$20-$AC$31</f>
        <v>-39.700898030882072</v>
      </c>
      <c r="V656" s="10">
        <f t="shared" ca="1" si="70"/>
        <v>-4.1436265144542759</v>
      </c>
      <c r="W656" s="10">
        <f t="shared" ca="1" si="72"/>
        <v>-6.8911489856241417</v>
      </c>
      <c r="X656" s="10">
        <f t="shared" ca="1" si="73"/>
        <v>-15.538846059120274</v>
      </c>
      <c r="Y656" s="10">
        <f t="shared" ca="1" si="74"/>
        <v>5.8038326679025332</v>
      </c>
      <c r="Z656" s="10">
        <f t="shared" ca="1" si="75"/>
        <v>-26.991111097534901</v>
      </c>
      <c r="AA656" s="10">
        <f t="shared" ca="1" si="76"/>
        <v>-13.982403317947373</v>
      </c>
    </row>
    <row r="657" spans="1:27">
      <c r="A657" s="6">
        <f ca="1">LN((RAND()^(-Results!$E$4))-1)</f>
        <v>1.9574597706280776</v>
      </c>
      <c r="B657" s="6">
        <f ca="1">LN((RAND()^(-Results!$E$4))-1)</f>
        <v>1.4345212049395786</v>
      </c>
      <c r="C657" s="6">
        <f ca="1">LN((RAND()^(-Results!$E$4))-1)</f>
        <v>-0.50194024829145123</v>
      </c>
      <c r="D657" s="6">
        <f ca="1">LN((RAND()^(-Results!$E$4))-1)</f>
        <v>3.0145703254425404</v>
      </c>
      <c r="E657" s="6">
        <f ca="1">LN((RAND()^(-Results!$E$4))-1)</f>
        <v>0.47420017204429038</v>
      </c>
      <c r="F657" s="6">
        <f ca="1">LN((RAND()^(-Results!$E$4))-1)</f>
        <v>2.8577784178517742</v>
      </c>
      <c r="G657" s="6">
        <f ca="1">LN((RAND()^(-Results!$E$4))-1)</f>
        <v>0.44425077844137928</v>
      </c>
      <c r="H657" s="6">
        <f t="shared" ca="1" si="71"/>
        <v>-2.0327817585741745</v>
      </c>
      <c r="I657" s="10">
        <f ca="1">SUMPRODUCT(J657:O657,Results!B$12:G$12)+Results!$E$5*H657</f>
        <v>-22.651794557222058</v>
      </c>
      <c r="J657" s="10">
        <f ca="1">SUMPRODUCT($A657:$F657,Results!$B$15:$G$15)</f>
        <v>7.180310088538203</v>
      </c>
      <c r="K657" s="10">
        <f ca="1">SUMPRODUCT($A657:$F657,Results!$B$16:$G$16)</f>
        <v>-7.9562835389265922</v>
      </c>
      <c r="L657" s="10">
        <f ca="1">SUMPRODUCT($A657:$F657,Results!$B$17:$G$17)</f>
        <v>0.50280385620465617</v>
      </c>
      <c r="M657" s="10">
        <f ca="1">SUMPRODUCT($A657:$F657,Results!$B$18:$G$18)</f>
        <v>-3.9763720597076606</v>
      </c>
      <c r="N657" s="10">
        <f ca="1">SUMPRODUCT($A657:$F657,Results!$B$19:$G$19)</f>
        <v>-3.5766811914694276</v>
      </c>
      <c r="O657" s="10">
        <f ca="1">SUMPRODUCT($A657:$F657,Results!$B$20:$G$20)</f>
        <v>-18.571923484658619</v>
      </c>
      <c r="P657" s="10" cm="1">
        <f t="array" aca="1" ref="P657" ca="1">SUMPRODUCT(J657:O657,TRANSPOSE(BL$20:BL$25))+$AD$20-$BL$27</f>
        <v>-11.84641655196836</v>
      </c>
      <c r="Q657" s="10" cm="1">
        <f t="array" aca="1" ref="Q657" ca="1">SUMPRODUCT(J657:O657,TRANSPOSE(ES$20:ES$25))+$AD$20-$ES$27</f>
        <v>-11.010547792321773</v>
      </c>
      <c r="R657" s="10">
        <f ca="1">I657-Results!$E$5*H657</f>
        <v>-10.455104005777009</v>
      </c>
      <c r="S657" s="10" cm="1">
        <f t="array" aca="1" ref="S657" ca="1">SUMPRODUCT(J657:O657,TRANSPOSE(AR$28:AR$33))+$AD$20-$AC$26</f>
        <v>-12.715898574654567</v>
      </c>
      <c r="T657" s="10">
        <f ca="1">SUMPRODUCT(J657:O657,Results!K$9:P$9)</f>
        <v>-9.104492297394021</v>
      </c>
      <c r="U657" s="10">
        <f ca="1">SUMPRODUCT(J657:O657,Results!K$9:P$9)+$AD$20-$AC$31</f>
        <v>-9.0338969862416825</v>
      </c>
      <c r="V657" s="10">
        <f t="shared" ca="1" si="70"/>
        <v>-10.805378005253697</v>
      </c>
      <c r="W657" s="10">
        <f t="shared" ca="1" si="72"/>
        <v>-11.641246764900284</v>
      </c>
      <c r="X657" s="10">
        <f t="shared" ca="1" si="73"/>
        <v>-12.196690551445048</v>
      </c>
      <c r="Y657" s="10">
        <f t="shared" ca="1" si="74"/>
        <v>-9.9358959825674908</v>
      </c>
      <c r="Z657" s="10">
        <f t="shared" ca="1" si="75"/>
        <v>4.0403956940724868</v>
      </c>
      <c r="AA657" s="10">
        <f t="shared" ca="1" si="76"/>
        <v>-13.617897570980375</v>
      </c>
    </row>
    <row r="658" spans="1:27">
      <c r="A658" s="6">
        <f ca="1">LN((RAND()^(-Results!$E$4))-1)</f>
        <v>1.2172878985460023</v>
      </c>
      <c r="B658" s="6">
        <f ca="1">LN((RAND()^(-Results!$E$4))-1)</f>
        <v>-1.2082662343867563</v>
      </c>
      <c r="C658" s="6">
        <f ca="1">LN((RAND()^(-Results!$E$4))-1)</f>
        <v>0.71704264048026423</v>
      </c>
      <c r="D658" s="6">
        <f ca="1">LN((RAND()^(-Results!$E$4))-1)</f>
        <v>0.64790667388810397</v>
      </c>
      <c r="E658" s="6">
        <f ca="1">LN((RAND()^(-Results!$E$4))-1)</f>
        <v>2.882043416441697</v>
      </c>
      <c r="F658" s="6">
        <f ca="1">LN((RAND()^(-Results!$E$4))-1)</f>
        <v>-0.50981778981274606</v>
      </c>
      <c r="G658" s="6">
        <f ca="1">LN((RAND()^(-Results!$E$4))-1)</f>
        <v>0.10577060727472078</v>
      </c>
      <c r="H658" s="6">
        <f t="shared" ca="1" si="71"/>
        <v>-2.3712619297408328</v>
      </c>
      <c r="I658" s="10">
        <f ca="1">SUMPRODUCT(J658:O658,Results!B$12:G$12)+Results!$E$5*H658</f>
        <v>-12.888965491821944</v>
      </c>
      <c r="J658" s="10">
        <f ca="1">SUMPRODUCT($A658:$F658,Results!$B$15:$G$15)</f>
        <v>-0.75053744053301208</v>
      </c>
      <c r="K658" s="10">
        <f ca="1">SUMPRODUCT($A658:$F658,Results!$B$16:$G$16)</f>
        <v>1.4616527071163052</v>
      </c>
      <c r="L658" s="10">
        <f ca="1">SUMPRODUCT($A658:$F658,Results!$B$17:$G$17)</f>
        <v>3.1631285827121198</v>
      </c>
      <c r="M658" s="10">
        <f ca="1">SUMPRODUCT($A658:$F658,Results!$B$18:$G$18)</f>
        <v>4.4683901154562493</v>
      </c>
      <c r="N658" s="10">
        <f ca="1">SUMPRODUCT($A658:$F658,Results!$B$19:$G$19)</f>
        <v>1.1890828218364298</v>
      </c>
      <c r="O658" s="10">
        <f ca="1">SUMPRODUCT($A658:$F658,Results!$B$20:$G$20)</f>
        <v>1.4766772642123647</v>
      </c>
      <c r="P658" s="10" cm="1">
        <f t="array" aca="1" ref="P658" ca="1">SUMPRODUCT(J658:O658,TRANSPOSE(BL$20:BL$25))+$AD$20-$BL$27</f>
        <v>5.4717115418657087</v>
      </c>
      <c r="Q658" s="10" cm="1">
        <f t="array" aca="1" ref="Q658" ca="1">SUMPRODUCT(J658:O658,TRANSPOSE(ES$20:ES$25))+$AD$20-$ES$27</f>
        <v>3.9613606933485741</v>
      </c>
      <c r="R658" s="10">
        <f ca="1">I658-Results!$E$5*H658</f>
        <v>1.338606086623054</v>
      </c>
      <c r="S658" s="10" cm="1">
        <f t="array" aca="1" ref="S658" ca="1">SUMPRODUCT(J658:O658,TRANSPOSE(AR$28:AR$33))+$AD$20-$AC$26</f>
        <v>8.7634485703604739</v>
      </c>
      <c r="T658" s="10">
        <f ca="1">SUMPRODUCT(J658:O658,Results!K$9:P$9)</f>
        <v>1.739875343543863</v>
      </c>
      <c r="U658" s="10">
        <f ca="1">SUMPRODUCT(J658:O658,Results!K$9:P$9)+$AD$20-$AC$31</f>
        <v>1.8104706546961999</v>
      </c>
      <c r="V658" s="10">
        <f t="shared" ca="1" si="70"/>
        <v>-18.360677033687651</v>
      </c>
      <c r="W658" s="10">
        <f t="shared" ca="1" si="72"/>
        <v>-16.850326185170516</v>
      </c>
      <c r="X658" s="10">
        <f t="shared" ca="1" si="73"/>
        <v>-14.227571578444998</v>
      </c>
      <c r="Y658" s="10">
        <f t="shared" ca="1" si="74"/>
        <v>-21.652414062182416</v>
      </c>
      <c r="Z658" s="10">
        <f t="shared" ca="1" si="75"/>
        <v>13.803224759472601</v>
      </c>
      <c r="AA658" s="10">
        <f t="shared" ca="1" si="76"/>
        <v>-14.699436146518144</v>
      </c>
    </row>
    <row r="659" spans="1:27">
      <c r="A659" s="6">
        <f ca="1">LN((RAND()^(-Results!$E$4))-1)</f>
        <v>-3.1844936318203256</v>
      </c>
      <c r="B659" s="6">
        <f ca="1">LN((RAND()^(-Results!$E$4))-1)</f>
        <v>-0.15003514871952775</v>
      </c>
      <c r="C659" s="6">
        <f ca="1">LN((RAND()^(-Results!$E$4))-1)</f>
        <v>-2.5105157324031184</v>
      </c>
      <c r="D659" s="6">
        <f ca="1">LN((RAND()^(-Results!$E$4))-1)</f>
        <v>3.4585115682049112</v>
      </c>
      <c r="E659" s="6">
        <f ca="1">LN((RAND()^(-Results!$E$4))-1)</f>
        <v>4.198322976664902</v>
      </c>
      <c r="F659" s="6">
        <f ca="1">LN((RAND()^(-Results!$E$4))-1)</f>
        <v>0.96588353209085898</v>
      </c>
      <c r="G659" s="6">
        <f ca="1">LN((RAND()^(-Results!$E$4))-1)</f>
        <v>1.0201197137274158</v>
      </c>
      <c r="H659" s="6">
        <f t="shared" ca="1" si="71"/>
        <v>-1.4569128232881379</v>
      </c>
      <c r="I659" s="10">
        <f ca="1">SUMPRODUCT(J659:O659,Results!B$12:G$12)+Results!$E$5*H659</f>
        <v>25.525770090413658</v>
      </c>
      <c r="J659" s="10">
        <f ca="1">SUMPRODUCT($A659:$F659,Results!$B$15:$G$15)</f>
        <v>5.1956239211831754</v>
      </c>
      <c r="K659" s="10">
        <f ca="1">SUMPRODUCT($A659:$F659,Results!$B$16:$G$16)</f>
        <v>8.2657376432475509</v>
      </c>
      <c r="L659" s="10">
        <f ca="1">SUMPRODUCT($A659:$F659,Results!$B$17:$G$17)</f>
        <v>2.7333644456256732</v>
      </c>
      <c r="M659" s="10">
        <f ca="1">SUMPRODUCT($A659:$F659,Results!$B$18:$G$18)</f>
        <v>15.864027795478417</v>
      </c>
      <c r="N659" s="10">
        <f ca="1">SUMPRODUCT($A659:$F659,Results!$B$19:$G$19)</f>
        <v>-4.4849702469196897</v>
      </c>
      <c r="O659" s="10">
        <f ca="1">SUMPRODUCT($A659:$F659,Results!$B$20:$G$20)</f>
        <v>-13.109103280982712</v>
      </c>
      <c r="P659" s="10" cm="1">
        <f t="array" aca="1" ref="P659" ca="1">SUMPRODUCT(J659:O659,TRANSPOSE(BL$20:BL$25))+$AD$20-$BL$27</f>
        <v>30.552937440882953</v>
      </c>
      <c r="Q659" s="10" cm="1">
        <f t="array" aca="1" ref="Q659" ca="1">SUMPRODUCT(J659:O659,TRANSPOSE(ES$20:ES$25))+$AD$20-$ES$27</f>
        <v>36.162869848124771</v>
      </c>
      <c r="R659" s="10">
        <f ca="1">I659-Results!$E$5*H659</f>
        <v>34.267247030142485</v>
      </c>
      <c r="S659" s="10" cm="1">
        <f t="array" aca="1" ref="S659" ca="1">SUMPRODUCT(J659:O659,TRANSPOSE(AR$28:AR$33))+$AD$20-$AC$26</f>
        <v>13.760858090515182</v>
      </c>
      <c r="T659" s="10">
        <f ca="1">SUMPRODUCT(J659:O659,Results!K$9:P$9)</f>
        <v>36.118483160588113</v>
      </c>
      <c r="U659" s="10">
        <f ca="1">SUMPRODUCT(J659:O659,Results!K$9:P$9)+$AD$20-$AC$31</f>
        <v>36.189078471740451</v>
      </c>
      <c r="V659" s="10">
        <f t="shared" ca="1" si="70"/>
        <v>-5.0271673504692949</v>
      </c>
      <c r="W659" s="10">
        <f t="shared" ca="1" si="72"/>
        <v>-10.637099757711113</v>
      </c>
      <c r="X659" s="10">
        <f t="shared" ca="1" si="73"/>
        <v>-8.7414769397288268</v>
      </c>
      <c r="Y659" s="10">
        <f t="shared" ca="1" si="74"/>
        <v>11.764911999898477</v>
      </c>
      <c r="Z659" s="10">
        <f t="shared" ca="1" si="75"/>
        <v>52.217960341708206</v>
      </c>
      <c r="AA659" s="10">
        <f t="shared" ca="1" si="76"/>
        <v>-10.663308381326793</v>
      </c>
    </row>
    <row r="660" spans="1:27">
      <c r="A660" s="6">
        <f ca="1">LN((RAND()^(-Results!$E$4))-1)</f>
        <v>-1.1999535648148048</v>
      </c>
      <c r="B660" s="6">
        <f ca="1">LN((RAND()^(-Results!$E$4))-1)</f>
        <v>-0.39167409171582862</v>
      </c>
      <c r="C660" s="6">
        <f ca="1">LN((RAND()^(-Results!$E$4))-1)</f>
        <v>1.9500430885735773</v>
      </c>
      <c r="D660" s="6">
        <f ca="1">LN((RAND()^(-Results!$E$4))-1)</f>
        <v>3.9885187386473757</v>
      </c>
      <c r="E660" s="6">
        <f ca="1">LN((RAND()^(-Results!$E$4))-1)</f>
        <v>1.3046540068443753</v>
      </c>
      <c r="F660" s="6">
        <f ca="1">LN((RAND()^(-Results!$E$4))-1)</f>
        <v>1.1107554248600631</v>
      </c>
      <c r="G660" s="6">
        <f ca="1">LN((RAND()^(-Results!$E$4))-1)</f>
        <v>7.3003029312932961</v>
      </c>
      <c r="H660" s="6">
        <f t="shared" ca="1" si="71"/>
        <v>4.823270394277742</v>
      </c>
      <c r="I660" s="10">
        <f ca="1">SUMPRODUCT(J660:O660,Results!B$12:G$12)+Results!$E$5*H660</f>
        <v>32.108380565881824</v>
      </c>
      <c r="J660" s="10">
        <f ca="1">SUMPRODUCT($A660:$F660,Results!$B$15:$G$15)</f>
        <v>13.508849029451877</v>
      </c>
      <c r="K660" s="10">
        <f ca="1">SUMPRODUCT($A660:$F660,Results!$B$16:$G$16)</f>
        <v>7.2770688512534987</v>
      </c>
      <c r="L660" s="10">
        <f ca="1">SUMPRODUCT($A660:$F660,Results!$B$17:$G$17)</f>
        <v>-1.806181155367856</v>
      </c>
      <c r="M660" s="10">
        <f ca="1">SUMPRODUCT($A660:$F660,Results!$B$18:$G$18)</f>
        <v>-7.4318705490378782</v>
      </c>
      <c r="N660" s="10">
        <f ca="1">SUMPRODUCT($A660:$F660,Results!$B$19:$G$19)</f>
        <v>-11.566556378410064</v>
      </c>
      <c r="O660" s="10">
        <f ca="1">SUMPRODUCT($A660:$F660,Results!$B$20:$G$20)</f>
        <v>-13.335062346416212</v>
      </c>
      <c r="P660" s="10" cm="1">
        <f t="array" aca="1" ref="P660" ca="1">SUMPRODUCT(J660:O660,TRANSPOSE(BL$20:BL$25))+$AD$20-$BL$27</f>
        <v>1.8035603269121943</v>
      </c>
      <c r="Q660" s="10" cm="1">
        <f t="array" aca="1" ref="Q660" ca="1">SUMPRODUCT(J660:O660,TRANSPOSE(ES$20:ES$25))+$AD$20-$ES$27</f>
        <v>3.2269171751803292</v>
      </c>
      <c r="R660" s="10">
        <f ca="1">I660-Results!$E$5*H660</f>
        <v>3.1687582002153718</v>
      </c>
      <c r="S660" s="10" cm="1">
        <f t="array" aca="1" ref="S660" ca="1">SUMPRODUCT(J660:O660,TRANSPOSE(AR$28:AR$33))+$AD$20-$AC$26</f>
        <v>-9.4584199378871077</v>
      </c>
      <c r="T660" s="10">
        <f ca="1">SUMPRODUCT(J660:O660,Results!K$9:P$9)</f>
        <v>3.5547635146142298</v>
      </c>
      <c r="U660" s="10">
        <f ca="1">SUMPRODUCT(J660:O660,Results!K$9:P$9)+$AD$20-$AC$31</f>
        <v>3.6253588257665683</v>
      </c>
      <c r="V660" s="10">
        <f t="shared" ca="1" si="70"/>
        <v>30.304820238969629</v>
      </c>
      <c r="W660" s="10">
        <f t="shared" ca="1" si="72"/>
        <v>28.881463390701494</v>
      </c>
      <c r="X660" s="10">
        <f t="shared" ca="1" si="73"/>
        <v>28.939622365666452</v>
      </c>
      <c r="Y660" s="10">
        <f t="shared" ca="1" si="74"/>
        <v>41.566800503768931</v>
      </c>
      <c r="Z660" s="10">
        <f t="shared" ca="1" si="75"/>
        <v>58.800570817176364</v>
      </c>
      <c r="AA660" s="10">
        <f t="shared" ca="1" si="76"/>
        <v>28.483021740115255</v>
      </c>
    </row>
    <row r="661" spans="1:27">
      <c r="A661" s="6">
        <f ca="1">LN((RAND()^(-Results!$E$4))-1)</f>
        <v>0.777890458956074</v>
      </c>
      <c r="B661" s="6">
        <f ca="1">LN((RAND()^(-Results!$E$4))-1)</f>
        <v>2.6265563256228921</v>
      </c>
      <c r="C661" s="6">
        <f ca="1">LN((RAND()^(-Results!$E$4))-1)</f>
        <v>7.1544334506556835</v>
      </c>
      <c r="D661" s="6">
        <f ca="1">LN((RAND()^(-Results!$E$4))-1)</f>
        <v>-0.72233101454244553</v>
      </c>
      <c r="E661" s="6">
        <f ca="1">LN((RAND()^(-Results!$E$4))-1)</f>
        <v>-2.4250536733491277</v>
      </c>
      <c r="F661" s="6">
        <f ca="1">LN((RAND()^(-Results!$E$4))-1)</f>
        <v>1.2299161807063417</v>
      </c>
      <c r="G661" s="6">
        <f ca="1">LN((RAND()^(-Results!$E$4))-1)</f>
        <v>3.9928412789887502</v>
      </c>
      <c r="H661" s="6">
        <f t="shared" ca="1" si="71"/>
        <v>1.5158087419731965</v>
      </c>
      <c r="I661" s="10">
        <f ca="1">SUMPRODUCT(J661:O661,Results!B$12:G$12)+Results!$E$5*H661</f>
        <v>-42.479648444614526</v>
      </c>
      <c r="J661" s="10">
        <f ca="1">SUMPRODUCT($A661:$F661,Results!$B$15:$G$15)</f>
        <v>13.73539056090746</v>
      </c>
      <c r="K661" s="10">
        <f ca="1">SUMPRODUCT($A661:$F661,Results!$B$16:$G$16)</f>
        <v>-2.3474872664168394</v>
      </c>
      <c r="L661" s="10">
        <f ca="1">SUMPRODUCT($A661:$F661,Results!$B$17:$G$17)</f>
        <v>-12.600100088754216</v>
      </c>
      <c r="M661" s="10">
        <f ca="1">SUMPRODUCT($A661:$F661,Results!$B$18:$G$18)</f>
        <v>-42.834844978140943</v>
      </c>
      <c r="N661" s="10">
        <f ca="1">SUMPRODUCT($A661:$F661,Results!$B$19:$G$19)</f>
        <v>-10.05178461459041</v>
      </c>
      <c r="O661" s="10">
        <f ca="1">SUMPRODUCT($A661:$F661,Results!$B$20:$G$20)</f>
        <v>-8.3623025330929863</v>
      </c>
      <c r="P661" s="10" cm="1">
        <f t="array" aca="1" ref="P661" ca="1">SUMPRODUCT(J661:O661,TRANSPOSE(BL$20:BL$25))+$AD$20-$BL$27</f>
        <v>-54.770154951073216</v>
      </c>
      <c r="Q661" s="10" cm="1">
        <f t="array" aca="1" ref="Q661" ca="1">SUMPRODUCT(J661:O661,TRANSPOSE(ES$20:ES$25))+$AD$20-$ES$27</f>
        <v>-57.052930724685964</v>
      </c>
      <c r="R661" s="10">
        <f ca="1">I661-Results!$E$5*H661</f>
        <v>-51.574500896453706</v>
      </c>
      <c r="S661" s="10" cm="1">
        <f t="array" aca="1" ref="S661" ca="1">SUMPRODUCT(J661:O661,TRANSPOSE(AR$28:AR$33))+$AD$20-$AC$26</f>
        <v>-49.77843860855986</v>
      </c>
      <c r="T661" s="10">
        <f ca="1">SUMPRODUCT(J661:O661,Results!K$9:P$9)</f>
        <v>-54.997449044999243</v>
      </c>
      <c r="U661" s="10">
        <f ca="1">SUMPRODUCT(J661:O661,Results!K$9:P$9)+$AD$20-$AC$31</f>
        <v>-54.926853733846912</v>
      </c>
      <c r="V661" s="10">
        <f t="shared" ca="1" si="70"/>
        <v>12.290506506458691</v>
      </c>
      <c r="W661" s="10">
        <f t="shared" ca="1" si="72"/>
        <v>14.573282280071439</v>
      </c>
      <c r="X661" s="10">
        <f t="shared" ca="1" si="73"/>
        <v>9.0948524518391807</v>
      </c>
      <c r="Y661" s="10">
        <f t="shared" ca="1" si="74"/>
        <v>7.2987901639453341</v>
      </c>
      <c r="Z661" s="10">
        <f t="shared" ca="1" si="75"/>
        <v>-15.787458193319981</v>
      </c>
      <c r="AA661" s="10">
        <f t="shared" ca="1" si="76"/>
        <v>12.447205289232386</v>
      </c>
    </row>
    <row r="662" spans="1:27">
      <c r="A662" s="6">
        <f ca="1">LN((RAND()^(-Results!$E$4))-1)</f>
        <v>6.4476135528590088</v>
      </c>
      <c r="B662" s="6">
        <f ca="1">LN((RAND()^(-Results!$E$4))-1)</f>
        <v>1.4912383307697361</v>
      </c>
      <c r="C662" s="6">
        <f ca="1">LN((RAND()^(-Results!$E$4))-1)</f>
        <v>3.2654732852844295</v>
      </c>
      <c r="D662" s="6">
        <f ca="1">LN((RAND()^(-Results!$E$4))-1)</f>
        <v>-4.4269419068840721</v>
      </c>
      <c r="E662" s="6">
        <f ca="1">LN((RAND()^(-Results!$E$4))-1)</f>
        <v>0.90687658732879561</v>
      </c>
      <c r="F662" s="6">
        <f ca="1">LN((RAND()^(-Results!$E$4))-1)</f>
        <v>1.9434885872682439</v>
      </c>
      <c r="G662" s="6">
        <f ca="1">LN((RAND()^(-Results!$E$4))-1)</f>
        <v>4.581213473354377</v>
      </c>
      <c r="H662" s="6">
        <f t="shared" ca="1" si="71"/>
        <v>2.1041809363388233</v>
      </c>
      <c r="I662" s="10">
        <f ca="1">SUMPRODUCT(J662:O662,Results!B$12:G$12)+Results!$E$5*H662</f>
        <v>-52.173427278833742</v>
      </c>
      <c r="J662" s="10">
        <f ca="1">SUMPRODUCT($A662:$F662,Results!$B$15:$G$15)</f>
        <v>-2.9177603457401018</v>
      </c>
      <c r="K662" s="10">
        <f ca="1">SUMPRODUCT($A662:$F662,Results!$B$16:$G$16)</f>
        <v>-20.047955750183103</v>
      </c>
      <c r="L662" s="10">
        <f ca="1">SUMPRODUCT($A662:$F662,Results!$B$17:$G$17)</f>
        <v>-2.7134956482082142</v>
      </c>
      <c r="M662" s="10">
        <f ca="1">SUMPRODUCT($A662:$F662,Results!$B$18:$G$18)</f>
        <v>-19.193365892044135</v>
      </c>
      <c r="N662" s="10">
        <f ca="1">SUMPRODUCT($A662:$F662,Results!$B$19:$G$19)</f>
        <v>12.772761214298816</v>
      </c>
      <c r="O662" s="10">
        <f ca="1">SUMPRODUCT($A662:$F662,Results!$B$20:$G$20)</f>
        <v>2.2231774843475183</v>
      </c>
      <c r="P662" s="10" cm="1">
        <f t="array" aca="1" ref="P662" ca="1">SUMPRODUCT(J662:O662,TRANSPOSE(BL$20:BL$25))+$AD$20-$BL$27</f>
        <v>-57.96253402777689</v>
      </c>
      <c r="Q662" s="10" cm="1">
        <f t="array" aca="1" ref="Q662" ca="1">SUMPRODUCT(J662:O662,TRANSPOSE(ES$20:ES$25))+$AD$20-$ES$27</f>
        <v>-65.35371179908573</v>
      </c>
      <c r="R662" s="10">
        <f ca="1">I662-Results!$E$5*H662</f>
        <v>-64.798512896866683</v>
      </c>
      <c r="S662" s="10" cm="1">
        <f t="array" aca="1" ref="S662" ca="1">SUMPRODUCT(J662:O662,TRANSPOSE(AR$28:AR$33))+$AD$20-$AC$26</f>
        <v>-27.183108010916499</v>
      </c>
      <c r="T662" s="10">
        <f ca="1">SUMPRODUCT(J662:O662,Results!K$9:P$9)</f>
        <v>-66.677400296317032</v>
      </c>
      <c r="U662" s="10">
        <f ca="1">SUMPRODUCT(J662:O662,Results!K$9:P$9)+$AD$20-$AC$31</f>
        <v>-66.6068049851647</v>
      </c>
      <c r="V662" s="10">
        <f t="shared" ca="1" si="70"/>
        <v>5.7891067489431478</v>
      </c>
      <c r="W662" s="10">
        <f t="shared" ca="1" si="72"/>
        <v>13.180284520251988</v>
      </c>
      <c r="X662" s="10">
        <f t="shared" ca="1" si="73"/>
        <v>12.625085618032941</v>
      </c>
      <c r="Y662" s="10">
        <f t="shared" ca="1" si="74"/>
        <v>-24.990319267917243</v>
      </c>
      <c r="Z662" s="10">
        <f t="shared" ca="1" si="75"/>
        <v>-25.481237027539198</v>
      </c>
      <c r="AA662" s="10">
        <f t="shared" ca="1" si="76"/>
        <v>14.433377706330958</v>
      </c>
    </row>
    <row r="663" spans="1:27">
      <c r="A663" s="6">
        <f ca="1">LN((RAND()^(-Results!$E$4))-1)</f>
        <v>9.3737234945733121</v>
      </c>
      <c r="B663" s="6">
        <f ca="1">LN((RAND()^(-Results!$E$4))-1)</f>
        <v>6.5882519037914866</v>
      </c>
      <c r="C663" s="6">
        <f ca="1">LN((RAND()^(-Results!$E$4))-1)</f>
        <v>4.107452094360065</v>
      </c>
      <c r="D663" s="6">
        <f ca="1">LN((RAND()^(-Results!$E$4))-1)</f>
        <v>7.0770431414654764</v>
      </c>
      <c r="E663" s="6">
        <f ca="1">LN((RAND()^(-Results!$E$4))-1)</f>
        <v>4.8295457222659701</v>
      </c>
      <c r="F663" s="6">
        <f ca="1">LN((RAND()^(-Results!$E$4))-1)</f>
        <v>8.3930472875114273</v>
      </c>
      <c r="G663" s="6">
        <f ca="1">LN((RAND()^(-Results!$E$4))-1)</f>
        <v>-0.81016458847346817</v>
      </c>
      <c r="H663" s="6">
        <f t="shared" ca="1" si="71"/>
        <v>-3.2871971254890218</v>
      </c>
      <c r="I663" s="10">
        <f ca="1">SUMPRODUCT(J663:O663,Results!B$12:G$12)+Results!$E$5*H663</f>
        <v>-92.791576061942493</v>
      </c>
      <c r="J663" s="10">
        <f ca="1">SUMPRODUCT($A663:$F663,Results!$B$15:$G$15)</f>
        <v>20.89084986148292</v>
      </c>
      <c r="K663" s="10">
        <f ca="1">SUMPRODUCT($A663:$F663,Results!$B$16:$G$16)</f>
        <v>-31.187281720551404</v>
      </c>
      <c r="L663" s="10">
        <f ca="1">SUMPRODUCT($A663:$F663,Results!$B$17:$G$17)</f>
        <v>-3.0939894311365697</v>
      </c>
      <c r="M663" s="10">
        <f ca="1">SUMPRODUCT($A663:$F663,Results!$B$18:$G$18)</f>
        <v>-36.57985131040909</v>
      </c>
      <c r="N663" s="10">
        <f ca="1">SUMPRODUCT($A663:$F663,Results!$B$19:$G$19)</f>
        <v>-9.3936041710139655</v>
      </c>
      <c r="O663" s="10">
        <f ca="1">SUMPRODUCT($A663:$F663,Results!$B$20:$G$20)</f>
        <v>-58.220289534038102</v>
      </c>
      <c r="P663" s="10" cm="1">
        <f t="array" aca="1" ref="P663" ca="1">SUMPRODUCT(J663:O663,TRANSPOSE(BL$20:BL$25))+$AD$20-$BL$27</f>
        <v>-69.469835836837461</v>
      </c>
      <c r="Q663" s="10" cm="1">
        <f t="array" aca="1" ref="Q663" ca="1">SUMPRODUCT(J663:O663,TRANSPOSE(ES$20:ES$25))+$AD$20-$ES$27</f>
        <v>-71.176163279814531</v>
      </c>
      <c r="R663" s="10">
        <f ca="1">I663-Results!$E$5*H663</f>
        <v>-73.068393309008371</v>
      </c>
      <c r="S663" s="10" cm="1">
        <f t="array" aca="1" ref="S663" ca="1">SUMPRODUCT(J663:O663,TRANSPOSE(AR$28:AR$33))+$AD$20-$AC$26</f>
        <v>-64.46285429255056</v>
      </c>
      <c r="T663" s="10">
        <f ca="1">SUMPRODUCT(J663:O663,Results!K$9:P$9)</f>
        <v>-71.339339003771414</v>
      </c>
      <c r="U663" s="10">
        <f ca="1">SUMPRODUCT(J663:O663,Results!K$9:P$9)+$AD$20-$AC$31</f>
        <v>-71.268743692619083</v>
      </c>
      <c r="V663" s="10">
        <f t="shared" ca="1" si="70"/>
        <v>-23.321740225105032</v>
      </c>
      <c r="W663" s="10">
        <f t="shared" ca="1" si="72"/>
        <v>-21.615412782127962</v>
      </c>
      <c r="X663" s="10">
        <f t="shared" ca="1" si="73"/>
        <v>-19.723182752934122</v>
      </c>
      <c r="Y663" s="10">
        <f t="shared" ca="1" si="74"/>
        <v>-28.328721769391933</v>
      </c>
      <c r="Z663" s="10">
        <f t="shared" ca="1" si="75"/>
        <v>-66.099385810647945</v>
      </c>
      <c r="AA663" s="10">
        <f t="shared" ca="1" si="76"/>
        <v>-21.52283236932341</v>
      </c>
    </row>
    <row r="664" spans="1:27">
      <c r="A664" s="6">
        <f ca="1">LN((RAND()^(-Results!$E$4))-1)</f>
        <v>-3.0393272428840561</v>
      </c>
      <c r="B664" s="6">
        <f ca="1">LN((RAND()^(-Results!$E$4))-1)</f>
        <v>3.5551543133206374</v>
      </c>
      <c r="C664" s="6">
        <f ca="1">LN((RAND()^(-Results!$E$4))-1)</f>
        <v>5.7394050905097691</v>
      </c>
      <c r="D664" s="6">
        <f ca="1">LN((RAND()^(-Results!$E$4))-1)</f>
        <v>12.19998493890629</v>
      </c>
      <c r="E664" s="6">
        <f ca="1">LN((RAND()^(-Results!$E$4))-1)</f>
        <v>-1.0963338930711743</v>
      </c>
      <c r="F664" s="6">
        <f ca="1">LN((RAND()^(-Results!$E$4))-1)</f>
        <v>2.9245044619899461</v>
      </c>
      <c r="G664" s="6">
        <f ca="1">LN((RAND()^(-Results!$E$4))-1)</f>
        <v>1.6752943143422399</v>
      </c>
      <c r="H664" s="6">
        <f t="shared" ca="1" si="71"/>
        <v>-0.80173822267331385</v>
      </c>
      <c r="I664" s="10">
        <f ca="1">SUMPRODUCT(J664:O664,Results!B$12:G$12)+Results!$E$5*H664</f>
        <v>1.0021408743090348</v>
      </c>
      <c r="J664" s="10">
        <f ca="1">SUMPRODUCT($A664:$F664,Results!$B$15:$G$15)</f>
        <v>34.133396547972552</v>
      </c>
      <c r="K664" s="10">
        <f ca="1">SUMPRODUCT($A664:$F664,Results!$B$16:$G$16)</f>
        <v>12.582320243105507</v>
      </c>
      <c r="L664" s="10">
        <f ca="1">SUMPRODUCT($A664:$F664,Results!$B$17:$G$17)</f>
        <v>-9.4794375225508887</v>
      </c>
      <c r="M664" s="10">
        <f ca="1">SUMPRODUCT($A664:$F664,Results!$B$18:$G$18)</f>
        <v>-38.178095532194469</v>
      </c>
      <c r="N664" s="10">
        <f ca="1">SUMPRODUCT($A664:$F664,Results!$B$19:$G$19)</f>
        <v>-40.530678305051829</v>
      </c>
      <c r="O664" s="10">
        <f ca="1">SUMPRODUCT($A664:$F664,Results!$B$20:$G$20)</f>
        <v>-48.628947132825587</v>
      </c>
      <c r="P664" s="10" cm="1">
        <f t="array" aca="1" ref="P664" ca="1">SUMPRODUCT(J664:O664,TRANSPOSE(BL$20:BL$25))+$AD$20-$BL$27</f>
        <v>-5.1396951764465477</v>
      </c>
      <c r="Q664" s="10" cm="1">
        <f t="array" aca="1" ref="Q664" ca="1">SUMPRODUCT(J664:O664,TRANSPOSE(ES$20:ES$25))+$AD$20-$ES$27</f>
        <v>2.3354094737791833</v>
      </c>
      <c r="R664" s="10">
        <f ca="1">I664-Results!$E$5*H664</f>
        <v>5.8125702103489179</v>
      </c>
      <c r="S664" s="10" cm="1">
        <f t="array" aca="1" ref="S664" ca="1">SUMPRODUCT(J664:O664,TRANSPOSE(AR$28:AR$33))+$AD$20-$AC$26</f>
        <v>-46.01896592387417</v>
      </c>
      <c r="T664" s="10">
        <f ca="1">SUMPRODUCT(J664:O664,Results!K$9:P$9)</f>
        <v>6.6178821925637408</v>
      </c>
      <c r="U664" s="10">
        <f ca="1">SUMPRODUCT(J664:O664,Results!K$9:P$9)+$AD$20-$AC$31</f>
        <v>6.6884775037160793</v>
      </c>
      <c r="V664" s="10">
        <f t="shared" ca="1" si="70"/>
        <v>6.1418360507555825</v>
      </c>
      <c r="W664" s="10">
        <f t="shared" ca="1" si="72"/>
        <v>-1.3332685994701485</v>
      </c>
      <c r="X664" s="10">
        <f t="shared" ca="1" si="73"/>
        <v>-4.8104293360398831</v>
      </c>
      <c r="Y664" s="10">
        <f t="shared" ca="1" si="74"/>
        <v>47.021106798183204</v>
      </c>
      <c r="Z664" s="10">
        <f t="shared" ca="1" si="75"/>
        <v>27.694331125603579</v>
      </c>
      <c r="AA664" s="10">
        <f t="shared" ca="1" si="76"/>
        <v>-5.6863366294070445</v>
      </c>
    </row>
    <row r="665" spans="1:27">
      <c r="A665" s="6">
        <f ca="1">LN((RAND()^(-Results!$E$4))-1)</f>
        <v>3.1911682629617033</v>
      </c>
      <c r="B665" s="6">
        <f ca="1">LN((RAND()^(-Results!$E$4))-1)</f>
        <v>2.1464840554338762</v>
      </c>
      <c r="C665" s="6">
        <f ca="1">LN((RAND()^(-Results!$E$4))-1)</f>
        <v>0.46005860491147355</v>
      </c>
      <c r="D665" s="6">
        <f ca="1">LN((RAND()^(-Results!$E$4))-1)</f>
        <v>1.0892746627079857</v>
      </c>
      <c r="E665" s="6">
        <f ca="1">LN((RAND()^(-Results!$E$4))-1)</f>
        <v>2.3483542314362524</v>
      </c>
      <c r="F665" s="6">
        <f ca="1">LN((RAND()^(-Results!$E$4))-1)</f>
        <v>2.4735061664978724</v>
      </c>
      <c r="G665" s="6">
        <f ca="1">LN((RAND()^(-Results!$E$4))-1)</f>
        <v>-0.51461975765124557</v>
      </c>
      <c r="H665" s="6">
        <f t="shared" ca="1" si="71"/>
        <v>-2.9916522946667992</v>
      </c>
      <c r="I665" s="10">
        <f ca="1">SUMPRODUCT(J665:O665,Results!B$12:G$12)+Results!$E$5*H665</f>
        <v>-39.702364978211925</v>
      </c>
      <c r="J665" s="10">
        <f ca="1">SUMPRODUCT($A665:$F665,Results!$B$15:$G$15)</f>
        <v>2.4609734054046868</v>
      </c>
      <c r="K665" s="10">
        <f ca="1">SUMPRODUCT($A665:$F665,Results!$B$16:$G$16)</f>
        <v>-11.685161329533113</v>
      </c>
      <c r="L665" s="10">
        <f ca="1">SUMPRODUCT($A665:$F665,Results!$B$17:$G$17)</f>
        <v>0.16215348492816384</v>
      </c>
      <c r="M665" s="10">
        <f ca="1">SUMPRODUCT($A665:$F665,Results!$B$18:$G$18)</f>
        <v>-6.6481708089107769</v>
      </c>
      <c r="N665" s="10">
        <f ca="1">SUMPRODUCT($A665:$F665,Results!$B$19:$G$19)</f>
        <v>1.4984338303633264</v>
      </c>
      <c r="O665" s="10">
        <f ca="1">SUMPRODUCT($A665:$F665,Results!$B$20:$G$20)</f>
        <v>-15.389083026391543</v>
      </c>
      <c r="P665" s="10" cm="1">
        <f t="array" aca="1" ref="P665" ca="1">SUMPRODUCT(J665:O665,TRANSPOSE(BL$20:BL$25))+$AD$20-$BL$27</f>
        <v>-20.771926348114533</v>
      </c>
      <c r="Q665" s="10" cm="1">
        <f t="array" aca="1" ref="Q665" ca="1">SUMPRODUCT(J665:O665,TRANSPOSE(ES$20:ES$25))+$AD$20-$ES$27</f>
        <v>-21.201382114126076</v>
      </c>
      <c r="R665" s="10">
        <f ca="1">I665-Results!$E$5*H665</f>
        <v>-21.752451210211131</v>
      </c>
      <c r="S665" s="10" cm="1">
        <f t="array" aca="1" ref="S665" ca="1">SUMPRODUCT(J665:O665,TRANSPOSE(AR$28:AR$33))+$AD$20-$AC$26</f>
        <v>-14.82956885507172</v>
      </c>
      <c r="T665" s="10">
        <f ca="1">SUMPRODUCT(J665:O665,Results!K$9:P$9)</f>
        <v>-21.160134623688265</v>
      </c>
      <c r="U665" s="10">
        <f ca="1">SUMPRODUCT(J665:O665,Results!K$9:P$9)+$AD$20-$AC$31</f>
        <v>-21.08953931253593</v>
      </c>
      <c r="V665" s="10">
        <f t="shared" ca="1" si="70"/>
        <v>-18.930438630097392</v>
      </c>
      <c r="W665" s="10">
        <f t="shared" ca="1" si="72"/>
        <v>-18.500982864085849</v>
      </c>
      <c r="X665" s="10">
        <f t="shared" ca="1" si="73"/>
        <v>-17.949913768000794</v>
      </c>
      <c r="Y665" s="10">
        <f t="shared" ca="1" si="74"/>
        <v>-24.872796123140205</v>
      </c>
      <c r="Z665" s="10">
        <f t="shared" ca="1" si="75"/>
        <v>-13.010174726917381</v>
      </c>
      <c r="AA665" s="10">
        <f t="shared" ca="1" si="76"/>
        <v>-18.612825665675995</v>
      </c>
    </row>
    <row r="666" spans="1:27">
      <c r="A666" s="6">
        <f ca="1">LN((RAND()^(-Results!$E$4))-1)</f>
        <v>6.4513690227740152</v>
      </c>
      <c r="B666" s="6">
        <f ca="1">LN((RAND()^(-Results!$E$4))-1)</f>
        <v>4.3094183332509868</v>
      </c>
      <c r="C666" s="6">
        <f ca="1">LN((RAND()^(-Results!$E$4))-1)</f>
        <v>3.4670346363565883</v>
      </c>
      <c r="D666" s="6">
        <f ca="1">LN((RAND()^(-Results!$E$4))-1)</f>
        <v>0.81561068162673267</v>
      </c>
      <c r="E666" s="6">
        <f ca="1">LN((RAND()^(-Results!$E$4))-1)</f>
        <v>-0.20988379049031342</v>
      </c>
      <c r="F666" s="6">
        <f ca="1">LN((RAND()^(-Results!$E$4))-1)</f>
        <v>3.0295052069915638</v>
      </c>
      <c r="G666" s="6">
        <f ca="1">LN((RAND()^(-Results!$E$4))-1)</f>
        <v>-1.3750211269255104</v>
      </c>
      <c r="H666" s="6">
        <f t="shared" ca="1" si="71"/>
        <v>-3.8520536639410641</v>
      </c>
      <c r="I666" s="10">
        <f ca="1">SUMPRODUCT(J666:O666,Results!B$12:G$12)+Results!$E$5*H666</f>
        <v>-78.053048426136286</v>
      </c>
      <c r="J666" s="10">
        <f ca="1">SUMPRODUCT($A666:$F666,Results!$B$15:$G$15)</f>
        <v>3.5423528316904633</v>
      </c>
      <c r="K666" s="10">
        <f ca="1">SUMPRODUCT($A666:$F666,Results!$B$16:$G$16)</f>
        <v>-21.558109367038146</v>
      </c>
      <c r="L666" s="10">
        <f ca="1">SUMPRODUCT($A666:$F666,Results!$B$17:$G$17)</f>
        <v>-3.6395906846347392</v>
      </c>
      <c r="M666" s="10">
        <f ca="1">SUMPRODUCT($A666:$F666,Results!$B$18:$G$18)</f>
        <v>-28.707453887056111</v>
      </c>
      <c r="N666" s="10">
        <f ca="1">SUMPRODUCT($A666:$F666,Results!$B$19:$G$19)</f>
        <v>-1.3276989739444021</v>
      </c>
      <c r="O666" s="10">
        <f ca="1">SUMPRODUCT($A666:$F666,Results!$B$20:$G$20)</f>
        <v>-20.297088191512771</v>
      </c>
      <c r="P666" s="10" cm="1">
        <f t="array" aca="1" ref="P666" ca="1">SUMPRODUCT(J666:O666,TRANSPOSE(BL$20:BL$25))+$AD$20-$BL$27</f>
        <v>-53.599776422019438</v>
      </c>
      <c r="Q666" s="10" cm="1">
        <f t="array" aca="1" ref="Q666" ca="1">SUMPRODUCT(J666:O666,TRANSPOSE(ES$20:ES$25))+$AD$20-$ES$27</f>
        <v>-56.66082457712929</v>
      </c>
      <c r="R666" s="10">
        <f ca="1">I666-Results!$E$5*H666</f>
        <v>-54.940726442489904</v>
      </c>
      <c r="S666" s="10" cm="1">
        <f t="array" aca="1" ref="S666" ca="1">SUMPRODUCT(J666:O666,TRANSPOSE(AR$28:AR$33))+$AD$20-$AC$26</f>
        <v>-39.358209053423487</v>
      </c>
      <c r="T666" s="10">
        <f ca="1">SUMPRODUCT(J666:O666,Results!K$9:P$9)</f>
        <v>-55.430991627443191</v>
      </c>
      <c r="U666" s="10">
        <f ca="1">SUMPRODUCT(J666:O666,Results!K$9:P$9)+$AD$20-$AC$31</f>
        <v>-55.36039631629086</v>
      </c>
      <c r="V666" s="10">
        <f t="shared" ca="1" si="70"/>
        <v>-24.453272004116847</v>
      </c>
      <c r="W666" s="10">
        <f t="shared" ca="1" si="72"/>
        <v>-21.392223849006996</v>
      </c>
      <c r="X666" s="10">
        <f t="shared" ca="1" si="73"/>
        <v>-23.112321983646382</v>
      </c>
      <c r="Y666" s="10">
        <f t="shared" ca="1" si="74"/>
        <v>-38.694839372712799</v>
      </c>
      <c r="Z666" s="10">
        <f t="shared" ca="1" si="75"/>
        <v>-51.360858174841738</v>
      </c>
      <c r="AA666" s="10">
        <f t="shared" ca="1" si="76"/>
        <v>-22.692652109845426</v>
      </c>
    </row>
    <row r="667" spans="1:27">
      <c r="A667" s="6">
        <f ca="1">LN((RAND()^(-Results!$E$4))-1)</f>
        <v>5.7158227199901264</v>
      </c>
      <c r="B667" s="6">
        <f ca="1">LN((RAND()^(-Results!$E$4))-1)</f>
        <v>6.6792352818037166</v>
      </c>
      <c r="C667" s="6">
        <f ca="1">LN((RAND()^(-Results!$E$4))-1)</f>
        <v>1.110378283515131</v>
      </c>
      <c r="D667" s="6">
        <f ca="1">LN((RAND()^(-Results!$E$4))-1)</f>
        <v>1.8250174915238397</v>
      </c>
      <c r="E667" s="6">
        <f ca="1">LN((RAND()^(-Results!$E$4))-1)</f>
        <v>0.65659901598529646</v>
      </c>
      <c r="F667" s="6">
        <f ca="1">LN((RAND()^(-Results!$E$4))-1)</f>
        <v>2.2244757950177685</v>
      </c>
      <c r="G667" s="6">
        <f ca="1">LN((RAND()^(-Results!$E$4))-1)</f>
        <v>-0.42726706017737437</v>
      </c>
      <c r="H667" s="6">
        <f t="shared" ca="1" si="71"/>
        <v>-2.904299597192928</v>
      </c>
      <c r="I667" s="10">
        <f ca="1">SUMPRODUCT(J667:O667,Results!B$12:G$12)+Results!$E$5*H667</f>
        <v>-48.474483670816042</v>
      </c>
      <c r="J667" s="10">
        <f ca="1">SUMPRODUCT($A667:$F667,Results!$B$15:$G$15)</f>
        <v>-4.9655060859908371</v>
      </c>
      <c r="K667" s="10">
        <f ca="1">SUMPRODUCT($A667:$F667,Results!$B$16:$G$16)</f>
        <v>-23.483559490699477</v>
      </c>
      <c r="L667" s="10">
        <f ca="1">SUMPRODUCT($A667:$F667,Results!$B$17:$G$17)</f>
        <v>-1.3130147192818338</v>
      </c>
      <c r="M667" s="10">
        <f ca="1">SUMPRODUCT($A667:$F667,Results!$B$18:$G$18)</f>
        <v>-20.773515705995315</v>
      </c>
      <c r="N667" s="10">
        <f ca="1">SUMPRODUCT($A667:$F667,Results!$B$19:$G$19)</f>
        <v>-2.10534813377275</v>
      </c>
      <c r="O667" s="10">
        <f ca="1">SUMPRODUCT($A667:$F667,Results!$B$20:$G$20)</f>
        <v>-26.584332400746412</v>
      </c>
      <c r="P667" s="10" cm="1">
        <f t="array" aca="1" ref="P667" ca="1">SUMPRODUCT(J667:O667,TRANSPOSE(BL$20:BL$25))+$AD$20-$BL$27</f>
        <v>-34.215333418084988</v>
      </c>
      <c r="Q667" s="10" cm="1">
        <f t="array" aca="1" ref="Q667" ca="1">SUMPRODUCT(J667:O667,TRANSPOSE(ES$20:ES$25))+$AD$20-$ES$27</f>
        <v>-32.563578921462813</v>
      </c>
      <c r="R667" s="10">
        <f ca="1">I667-Results!$E$5*H667</f>
        <v>-31.048686087658474</v>
      </c>
      <c r="S667" s="10" cm="1">
        <f t="array" aca="1" ref="S667" ca="1">SUMPRODUCT(J667:O667,TRANSPOSE(AR$28:AR$33))+$AD$20-$AC$26</f>
        <v>-28.779034372687882</v>
      </c>
      <c r="T667" s="10">
        <f ca="1">SUMPRODUCT(J667:O667,Results!K$9:P$9)</f>
        <v>-30.423642708423461</v>
      </c>
      <c r="U667" s="10">
        <f ca="1">SUMPRODUCT(J667:O667,Results!K$9:P$9)+$AD$20-$AC$31</f>
        <v>-30.353047397271123</v>
      </c>
      <c r="V667" s="10">
        <f t="shared" ca="1" si="70"/>
        <v>-14.259150252731054</v>
      </c>
      <c r="W667" s="10">
        <f t="shared" ca="1" si="72"/>
        <v>-15.910904749353229</v>
      </c>
      <c r="X667" s="10">
        <f t="shared" ca="1" si="73"/>
        <v>-17.425797583157568</v>
      </c>
      <c r="Y667" s="10">
        <f t="shared" ca="1" si="74"/>
        <v>-19.69544929812816</v>
      </c>
      <c r="Z667" s="10">
        <f t="shared" ca="1" si="75"/>
        <v>-21.782293419521498</v>
      </c>
      <c r="AA667" s="10">
        <f t="shared" ca="1" si="76"/>
        <v>-18.121436273544919</v>
      </c>
    </row>
    <row r="668" spans="1:27">
      <c r="A668" s="6">
        <f ca="1">LN((RAND()^(-Results!$E$4))-1)</f>
        <v>-6.1618157106263487</v>
      </c>
      <c r="B668" s="6">
        <f ca="1">LN((RAND()^(-Results!$E$4))-1)</f>
        <v>1.532951239158314</v>
      </c>
      <c r="C668" s="6">
        <f ca="1">LN((RAND()^(-Results!$E$4))-1)</f>
        <v>5.8439768508816785</v>
      </c>
      <c r="D668" s="6">
        <f ca="1">LN((RAND()^(-Results!$E$4))-1)</f>
        <v>0.90080025172081091</v>
      </c>
      <c r="E668" s="6">
        <f ca="1">LN((RAND()^(-Results!$E$4))-1)</f>
        <v>-4.6434545257877824</v>
      </c>
      <c r="F668" s="6">
        <f ca="1">LN((RAND()^(-Results!$E$4))-1)</f>
        <v>2.8249328011708252</v>
      </c>
      <c r="G668" s="6">
        <f ca="1">LN((RAND()^(-Results!$E$4))-1)</f>
        <v>4.171311667802259</v>
      </c>
      <c r="H668" s="6">
        <f t="shared" ca="1" si="71"/>
        <v>1.6942791307867053</v>
      </c>
      <c r="I668" s="10">
        <f ca="1">SUMPRODUCT(J668:O668,Results!B$12:G$12)+Results!$E$5*H668</f>
        <v>-18.849436857039017</v>
      </c>
      <c r="J668" s="10">
        <f ca="1">SUMPRODUCT($A668:$F668,Results!$B$15:$G$15)</f>
        <v>29.978306485021989</v>
      </c>
      <c r="K668" s="10">
        <f ca="1">SUMPRODUCT($A668:$F668,Results!$B$16:$G$16)</f>
        <v>13.267025581075977</v>
      </c>
      <c r="L668" s="10">
        <f ca="1">SUMPRODUCT($A668:$F668,Results!$B$17:$G$17)</f>
        <v>-18.670969968500184</v>
      </c>
      <c r="M668" s="10">
        <f ca="1">SUMPRODUCT($A668:$F668,Results!$B$18:$G$18)</f>
        <v>-41.019921235966557</v>
      </c>
      <c r="N668" s="10">
        <f ca="1">SUMPRODUCT($A668:$F668,Results!$B$19:$G$19)</f>
        <v>-19.483150816070335</v>
      </c>
      <c r="O668" s="10">
        <f ca="1">SUMPRODUCT($A668:$F668,Results!$B$20:$G$20)</f>
        <v>-14.195324618031506</v>
      </c>
      <c r="P668" s="10" cm="1">
        <f t="array" aca="1" ref="P668" ca="1">SUMPRODUCT(J668:O668,TRANSPOSE(BL$20:BL$25))+$AD$20-$BL$27</f>
        <v>-41.705123472967763</v>
      </c>
      <c r="Q668" s="10" cm="1">
        <f t="array" aca="1" ref="Q668" ca="1">SUMPRODUCT(J668:O668,TRANSPOSE(ES$20:ES$25))+$AD$20-$ES$27</f>
        <v>-38.72418890925492</v>
      </c>
      <c r="R668" s="10">
        <f ca="1">I668-Results!$E$5*H668</f>
        <v>-29.015111641759248</v>
      </c>
      <c r="S668" s="10" cm="1">
        <f t="array" aca="1" ref="S668" ca="1">SUMPRODUCT(J668:O668,TRANSPOSE(AR$28:AR$33))+$AD$20-$AC$26</f>
        <v>-56.177973441331197</v>
      </c>
      <c r="T668" s="10">
        <f ca="1">SUMPRODUCT(J668:O668,Results!K$9:P$9)</f>
        <v>-32.675000371630624</v>
      </c>
      <c r="U668" s="10">
        <f ca="1">SUMPRODUCT(J668:O668,Results!K$9:P$9)+$AD$20-$AC$31</f>
        <v>-32.604405060478285</v>
      </c>
      <c r="V668" s="10">
        <f t="shared" ca="1" si="70"/>
        <v>22.855686615928747</v>
      </c>
      <c r="W668" s="10">
        <f t="shared" ca="1" si="72"/>
        <v>19.874752052215904</v>
      </c>
      <c r="X668" s="10">
        <f t="shared" ca="1" si="73"/>
        <v>10.165674784720231</v>
      </c>
      <c r="Y668" s="10">
        <f t="shared" ca="1" si="74"/>
        <v>37.328536584292181</v>
      </c>
      <c r="Z668" s="10">
        <f t="shared" ca="1" si="75"/>
        <v>7.8427533942555279</v>
      </c>
      <c r="AA668" s="10">
        <f t="shared" ca="1" si="76"/>
        <v>13.754968203439269</v>
      </c>
    </row>
    <row r="669" spans="1:27">
      <c r="A669" s="6">
        <f ca="1">LN((RAND()^(-Results!$E$4))-1)</f>
        <v>0.92207537556057073</v>
      </c>
      <c r="B669" s="6">
        <f ca="1">LN((RAND()^(-Results!$E$4))-1)</f>
        <v>3.3634860584666031</v>
      </c>
      <c r="C669" s="6">
        <f ca="1">LN((RAND()^(-Results!$E$4))-1)</f>
        <v>2.8585219784323228</v>
      </c>
      <c r="D669" s="6">
        <f ca="1">LN((RAND()^(-Results!$E$4))-1)</f>
        <v>9.6098255745695873</v>
      </c>
      <c r="E669" s="6">
        <f ca="1">LN((RAND()^(-Results!$E$4))-1)</f>
        <v>1.8050001310114172</v>
      </c>
      <c r="F669" s="6">
        <f ca="1">LN((RAND()^(-Results!$E$4))-1)</f>
        <v>1.0231516024517835</v>
      </c>
      <c r="G669" s="6">
        <f ca="1">LN((RAND()^(-Results!$E$4))-1)</f>
        <v>-1.5380028021833829</v>
      </c>
      <c r="H669" s="6">
        <f t="shared" ca="1" si="71"/>
        <v>-4.0150353391989366</v>
      </c>
      <c r="I669" s="10">
        <f ca="1">SUMPRODUCT(J669:O669,Results!B$12:G$12)+Results!$E$5*H669</f>
        <v>-10.903699196092909</v>
      </c>
      <c r="J669" s="10">
        <f ca="1">SUMPRODUCT($A669:$F669,Results!$B$15:$G$15)</f>
        <v>13.150819407310713</v>
      </c>
      <c r="K669" s="10">
        <f ca="1">SUMPRODUCT($A669:$F669,Results!$B$16:$G$16)</f>
        <v>2.0783281042573885</v>
      </c>
      <c r="L669" s="10">
        <f ca="1">SUMPRODUCT($A669:$F669,Results!$B$17:$G$17)</f>
        <v>-0.12943265209843757</v>
      </c>
      <c r="M669" s="10">
        <f ca="1">SUMPRODUCT($A669:$F669,Results!$B$18:$G$18)</f>
        <v>-17.659795136003048</v>
      </c>
      <c r="N669" s="10">
        <f ca="1">SUMPRODUCT($A669:$F669,Results!$B$19:$G$19)</f>
        <v>-25.145848158823583</v>
      </c>
      <c r="O669" s="10">
        <f ca="1">SUMPRODUCT($A669:$F669,Results!$B$20:$G$20)</f>
        <v>-36.412054218647526</v>
      </c>
      <c r="P669" s="10" cm="1">
        <f t="array" aca="1" ref="P669" ca="1">SUMPRODUCT(J669:O669,TRANSPOSE(BL$20:BL$25))+$AD$20-$BL$27</f>
        <v>9.0461135167347315</v>
      </c>
      <c r="Q669" s="10" cm="1">
        <f t="array" aca="1" ref="Q669" ca="1">SUMPRODUCT(J669:O669,TRANSPOSE(ES$20:ES$25))+$AD$20-$ES$27</f>
        <v>14.261665962418103</v>
      </c>
      <c r="R669" s="10">
        <f ca="1">I669-Results!$E$5*H669</f>
        <v>13.186512839100711</v>
      </c>
      <c r="S669" s="10" cm="1">
        <f t="array" aca="1" ref="S669" ca="1">SUMPRODUCT(J669:O669,TRANSPOSE(AR$28:AR$33))+$AD$20-$AC$26</f>
        <v>-16.841463342844243</v>
      </c>
      <c r="T669" s="10">
        <f ca="1">SUMPRODUCT(J669:O669,Results!K$9:P$9)</f>
        <v>15.250529490263643</v>
      </c>
      <c r="U669" s="10">
        <f ca="1">SUMPRODUCT(J669:O669,Results!K$9:P$9)+$AD$20-$AC$31</f>
        <v>15.321124801415982</v>
      </c>
      <c r="V669" s="10">
        <f t="shared" ca="1" si="70"/>
        <v>-19.94981271282764</v>
      </c>
      <c r="W669" s="10">
        <f t="shared" ca="1" si="72"/>
        <v>-25.165365158511012</v>
      </c>
      <c r="X669" s="10">
        <f t="shared" ca="1" si="73"/>
        <v>-24.09021203519362</v>
      </c>
      <c r="Y669" s="10">
        <f t="shared" ca="1" si="74"/>
        <v>5.9377641467513342</v>
      </c>
      <c r="Z669" s="10">
        <f t="shared" ca="1" si="75"/>
        <v>15.788491055201636</v>
      </c>
      <c r="AA669" s="10">
        <f t="shared" ca="1" si="76"/>
        <v>-26.224823997508892</v>
      </c>
    </row>
    <row r="670" spans="1:27">
      <c r="A670" s="6">
        <f ca="1">LN((RAND()^(-Results!$E$4))-1)</f>
        <v>-4.1890950459934952</v>
      </c>
      <c r="B670" s="6">
        <f ca="1">LN((RAND()^(-Results!$E$4))-1)</f>
        <v>2.7257806722999942</v>
      </c>
      <c r="C670" s="6">
        <f ca="1">LN((RAND()^(-Results!$E$4))-1)</f>
        <v>9.9387691499051147</v>
      </c>
      <c r="D670" s="6">
        <f ca="1">LN((RAND()^(-Results!$E$4))-1)</f>
        <v>7.085225802109461</v>
      </c>
      <c r="E670" s="6">
        <f ca="1">LN((RAND()^(-Results!$E$4))-1)</f>
        <v>-1.6351413080036081</v>
      </c>
      <c r="F670" s="6">
        <f ca="1">LN((RAND()^(-Results!$E$4))-1)</f>
        <v>-1.2145089483232407</v>
      </c>
      <c r="G670" s="6">
        <f ca="1">LN((RAND()^(-Results!$E$4))-1)</f>
        <v>3.3959862861692591</v>
      </c>
      <c r="H670" s="6">
        <f t="shared" ca="1" si="71"/>
        <v>0.91895374915370542</v>
      </c>
      <c r="I670" s="10">
        <f ca="1">SUMPRODUCT(J670:O670,Results!B$12:G$12)+Results!$E$5*H670</f>
        <v>1.0015263421450369</v>
      </c>
      <c r="J670" s="10">
        <f ca="1">SUMPRODUCT($A670:$F670,Results!$B$15:$G$15)</f>
        <v>25.748150435880802</v>
      </c>
      <c r="K670" s="10">
        <f ca="1">SUMPRODUCT($A670:$F670,Results!$B$16:$G$16)</f>
        <v>20.675036170084702</v>
      </c>
      <c r="L670" s="10">
        <f ca="1">SUMPRODUCT($A670:$F670,Results!$B$17:$G$17)</f>
        <v>-14.088159288422716</v>
      </c>
      <c r="M670" s="10">
        <f ca="1">SUMPRODUCT($A670:$F670,Results!$B$18:$G$18)</f>
        <v>-50.232756528282401</v>
      </c>
      <c r="N670" s="10">
        <f ca="1">SUMPRODUCT($A670:$F670,Results!$B$19:$G$19)</f>
        <v>-37.273368560799589</v>
      </c>
      <c r="O670" s="10">
        <f ca="1">SUMPRODUCT($A670:$F670,Results!$B$20:$G$20)</f>
        <v>-23.466080152756103</v>
      </c>
      <c r="P670" s="10" cm="1">
        <f t="array" aca="1" ref="P670" ca="1">SUMPRODUCT(J670:O670,TRANSPOSE(BL$20:BL$25))+$AD$20-$BL$27</f>
        <v>-13.443800614547406</v>
      </c>
      <c r="Q670" s="10" cm="1">
        <f t="array" aca="1" ref="Q670" ca="1">SUMPRODUCT(J670:O670,TRANSPOSE(ES$20:ES$25))+$AD$20-$ES$27</f>
        <v>-9.0130333688593112</v>
      </c>
      <c r="R670" s="10">
        <f ca="1">I670-Results!$E$5*H670</f>
        <v>-4.5121961527771957</v>
      </c>
      <c r="S670" s="10" cm="1">
        <f t="array" aca="1" ref="S670" ca="1">SUMPRODUCT(J670:O670,TRANSPOSE(AR$28:AR$33))+$AD$20-$AC$26</f>
        <v>-45.362153247434215</v>
      </c>
      <c r="T670" s="10">
        <f ca="1">SUMPRODUCT(J670:O670,Results!K$9:P$9)</f>
        <v>-7.1283118343765386</v>
      </c>
      <c r="U670" s="10">
        <f ca="1">SUMPRODUCT(J670:O670,Results!K$9:P$9)+$AD$20-$AC$31</f>
        <v>-7.0577165232241974</v>
      </c>
      <c r="V670" s="10">
        <f t="shared" ca="1" si="70"/>
        <v>14.445326956692444</v>
      </c>
      <c r="W670" s="10">
        <f t="shared" ca="1" si="72"/>
        <v>10.014559711004349</v>
      </c>
      <c r="X670" s="10">
        <f t="shared" ca="1" si="73"/>
        <v>5.5137224949222325</v>
      </c>
      <c r="Y670" s="10">
        <f t="shared" ca="1" si="74"/>
        <v>46.363679589579249</v>
      </c>
      <c r="Z670" s="10">
        <f t="shared" ca="1" si="75"/>
        <v>27.693716593439582</v>
      </c>
      <c r="AA670" s="10">
        <f t="shared" ca="1" si="76"/>
        <v>8.0592428653692352</v>
      </c>
    </row>
    <row r="671" spans="1:27">
      <c r="A671" s="6">
        <f ca="1">LN((RAND()^(-Results!$E$4))-1)</f>
        <v>0.77352708734280662</v>
      </c>
      <c r="B671" s="6">
        <f ca="1">LN((RAND()^(-Results!$E$4))-1)</f>
        <v>2.1130878911917268</v>
      </c>
      <c r="C671" s="6">
        <f ca="1">LN((RAND()^(-Results!$E$4))-1)</f>
        <v>5.0301553748046572</v>
      </c>
      <c r="D671" s="6">
        <f ca="1">LN((RAND()^(-Results!$E$4))-1)</f>
        <v>5.9409299588761293</v>
      </c>
      <c r="E671" s="6">
        <f ca="1">LN((RAND()^(-Results!$E$4))-1)</f>
        <v>3.7099396002397076</v>
      </c>
      <c r="F671" s="6">
        <f ca="1">LN((RAND()^(-Results!$E$4))-1)</f>
        <v>-0.59148471678244441</v>
      </c>
      <c r="G671" s="6">
        <f ca="1">LN((RAND()^(-Results!$E$4))-1)</f>
        <v>-0.72198873298022781</v>
      </c>
      <c r="H671" s="6">
        <f t="shared" ca="1" si="71"/>
        <v>-3.1990212699957814</v>
      </c>
      <c r="I671" s="10">
        <f ca="1">SUMPRODUCT(J671:O671,Results!B$12:G$12)+Results!$E$5*H671</f>
        <v>-17.333927362510686</v>
      </c>
      <c r="J671" s="10">
        <f ca="1">SUMPRODUCT($A671:$F671,Results!$B$15:$G$15)</f>
        <v>9.1672457857101257</v>
      </c>
      <c r="K671" s="10">
        <f ca="1">SUMPRODUCT($A671:$F671,Results!$B$16:$G$16)</f>
        <v>5.6292610802196901</v>
      </c>
      <c r="L671" s="10">
        <f ca="1">SUMPRODUCT($A671:$F671,Results!$B$17:$G$17)</f>
        <v>-1.6866023663056962</v>
      </c>
      <c r="M671" s="10">
        <f ca="1">SUMPRODUCT($A671:$F671,Results!$B$18:$G$18)</f>
        <v>-19.978382849420967</v>
      </c>
      <c r="N671" s="10">
        <f ca="1">SUMPRODUCT($A671:$F671,Results!$B$19:$G$19)</f>
        <v>-18.574455775338183</v>
      </c>
      <c r="O671" s="10">
        <f ca="1">SUMPRODUCT($A671:$F671,Results!$B$20:$G$20)</f>
        <v>-21.232707996800684</v>
      </c>
      <c r="P671" s="10" cm="1">
        <f t="array" aca="1" ref="P671" ca="1">SUMPRODUCT(J671:O671,TRANSPOSE(BL$20:BL$25))+$AD$20-$BL$27</f>
        <v>1.9420399036158464</v>
      </c>
      <c r="Q671" s="10" cm="1">
        <f t="array" aca="1" ref="Q671" ca="1">SUMPRODUCT(J671:O671,TRANSPOSE(ES$20:ES$25))+$AD$20-$ES$27</f>
        <v>4.1584498149210951</v>
      </c>
      <c r="R671" s="10">
        <f ca="1">I671-Results!$E$5*H671</f>
        <v>1.8602002574640011</v>
      </c>
      <c r="S671" s="10" cm="1">
        <f t="array" aca="1" ref="S671" ca="1">SUMPRODUCT(J671:O671,TRANSPOSE(AR$28:AR$33))+$AD$20-$AC$26</f>
        <v>-14.571677174226075</v>
      </c>
      <c r="T671" s="10">
        <f ca="1">SUMPRODUCT(J671:O671,Results!K$9:P$9)</f>
        <v>2.0349963172668026</v>
      </c>
      <c r="U671" s="10">
        <f ca="1">SUMPRODUCT(J671:O671,Results!K$9:P$9)+$AD$20-$AC$31</f>
        <v>2.1055916284191412</v>
      </c>
      <c r="V671" s="10">
        <f t="shared" ca="1" si="70"/>
        <v>-19.275967266126532</v>
      </c>
      <c r="W671" s="10">
        <f t="shared" ca="1" si="72"/>
        <v>-21.492377177431781</v>
      </c>
      <c r="X671" s="10">
        <f t="shared" ca="1" si="73"/>
        <v>-19.194127619974687</v>
      </c>
      <c r="Y671" s="10">
        <f t="shared" ca="1" si="74"/>
        <v>-2.7622501882846109</v>
      </c>
      <c r="Z671" s="10">
        <f t="shared" ca="1" si="75"/>
        <v>9.3582628887838588</v>
      </c>
      <c r="AA671" s="10">
        <f t="shared" ca="1" si="76"/>
        <v>-19.439518990929827</v>
      </c>
    </row>
    <row r="672" spans="1:27">
      <c r="A672" s="6">
        <f ca="1">LN((RAND()^(-Results!$E$4))-1)</f>
        <v>2.356782385321309</v>
      </c>
      <c r="B672" s="6">
        <f ca="1">LN((RAND()^(-Results!$E$4))-1)</f>
        <v>0.81868170848710287</v>
      </c>
      <c r="C672" s="6">
        <f ca="1">LN((RAND()^(-Results!$E$4))-1)</f>
        <v>1.9560545653705341</v>
      </c>
      <c r="D672" s="6">
        <f ca="1">LN((RAND()^(-Results!$E$4))-1)</f>
        <v>0.34337449362024841</v>
      </c>
      <c r="E672" s="6">
        <f ca="1">LN((RAND()^(-Results!$E$4))-1)</f>
        <v>2.2278886935897435</v>
      </c>
      <c r="F672" s="6">
        <f ca="1">LN((RAND()^(-Results!$E$4))-1)</f>
        <v>2.6480776502854266</v>
      </c>
      <c r="G672" s="6">
        <f ca="1">LN((RAND()^(-Results!$E$4))-1)</f>
        <v>6.9862349909974242</v>
      </c>
      <c r="H672" s="6">
        <f t="shared" ca="1" si="71"/>
        <v>4.5092024539818709</v>
      </c>
      <c r="I672" s="10">
        <f ca="1">SUMPRODUCT(J672:O672,Results!B$12:G$12)+Results!$E$5*H672</f>
        <v>-3.380116964431803</v>
      </c>
      <c r="J672" s="10">
        <f ca="1">SUMPRODUCT($A672:$F672,Results!$B$15:$G$15)</f>
        <v>8.0388964509197383</v>
      </c>
      <c r="K672" s="10">
        <f ca="1">SUMPRODUCT($A672:$F672,Results!$B$16:$G$16)</f>
        <v>-7.2731117206971252</v>
      </c>
      <c r="L672" s="10">
        <f ca="1">SUMPRODUCT($A672:$F672,Results!$B$17:$G$17)</f>
        <v>-2.2492352100582949</v>
      </c>
      <c r="M672" s="10">
        <f ca="1">SUMPRODUCT($A672:$F672,Results!$B$18:$G$18)</f>
        <v>-11.135144322621164</v>
      </c>
      <c r="N672" s="10">
        <f ca="1">SUMPRODUCT($A672:$F672,Results!$B$19:$G$19)</f>
        <v>0.95156535803634712</v>
      </c>
      <c r="O672" s="10">
        <f ca="1">SUMPRODUCT($A672:$F672,Results!$B$20:$G$20)</f>
        <v>-11.165751392308934</v>
      </c>
      <c r="P672" s="10" cm="1">
        <f t="array" aca="1" ref="P672" ca="1">SUMPRODUCT(J672:O672,TRANSPOSE(BL$20:BL$25))+$AD$20-$BL$27</f>
        <v>-28.149552781127618</v>
      </c>
      <c r="Q672" s="10" cm="1">
        <f t="array" aca="1" ref="Q672" ca="1">SUMPRODUCT(J672:O672,TRANSPOSE(ES$20:ES$25))+$AD$20-$ES$27</f>
        <v>-30.248933127399425</v>
      </c>
      <c r="R672" s="10">
        <f ca="1">I672-Results!$E$5*H672</f>
        <v>-30.435331688323028</v>
      </c>
      <c r="S672" s="10" cm="1">
        <f t="array" aca="1" ref="S672" ca="1">SUMPRODUCT(J672:O672,TRANSPOSE(AR$28:AR$33))+$AD$20-$AC$26</f>
        <v>-20.421853986251442</v>
      </c>
      <c r="T672" s="10">
        <f ca="1">SUMPRODUCT(J672:O672,Results!K$9:P$9)</f>
        <v>-30.781090559150591</v>
      </c>
      <c r="U672" s="10">
        <f ca="1">SUMPRODUCT(J672:O672,Results!K$9:P$9)+$AD$20-$AC$31</f>
        <v>-30.710495247998249</v>
      </c>
      <c r="V672" s="10">
        <f t="shared" ca="1" si="70"/>
        <v>24.769435816695815</v>
      </c>
      <c r="W672" s="10">
        <f t="shared" ca="1" si="72"/>
        <v>26.868816162967622</v>
      </c>
      <c r="X672" s="10">
        <f t="shared" ca="1" si="73"/>
        <v>27.055214723891226</v>
      </c>
      <c r="Y672" s="10">
        <f t="shared" ca="1" si="74"/>
        <v>17.041737021819639</v>
      </c>
      <c r="Z672" s="10">
        <f t="shared" ca="1" si="75"/>
        <v>23.312073286862741</v>
      </c>
      <c r="AA672" s="10">
        <f t="shared" ca="1" si="76"/>
        <v>27.330378283566446</v>
      </c>
    </row>
    <row r="673" spans="1:27">
      <c r="A673" s="6">
        <f ca="1">LN((RAND()^(-Results!$E$4))-1)</f>
        <v>-0.88733360746096934</v>
      </c>
      <c r="B673" s="6">
        <f ca="1">LN((RAND()^(-Results!$E$4))-1)</f>
        <v>-0.35300129934370245</v>
      </c>
      <c r="C673" s="6">
        <f ca="1">LN((RAND()^(-Results!$E$4))-1)</f>
        <v>3.8165699639610597</v>
      </c>
      <c r="D673" s="6">
        <f ca="1">LN((RAND()^(-Results!$E$4))-1)</f>
        <v>-0.74843212207032939</v>
      </c>
      <c r="E673" s="6">
        <f ca="1">LN((RAND()^(-Results!$E$4))-1)</f>
        <v>4.0779333927664156</v>
      </c>
      <c r="F673" s="6">
        <f ca="1">LN((RAND()^(-Results!$E$4))-1)</f>
        <v>0.76320468619925264</v>
      </c>
      <c r="G673" s="6">
        <f ca="1">LN((RAND()^(-Results!$E$4))-1)</f>
        <v>2.3872328000928458</v>
      </c>
      <c r="H673" s="6">
        <f t="shared" ca="1" si="71"/>
        <v>-8.9799736922707929E-2</v>
      </c>
      <c r="I673" s="10">
        <f ca="1">SUMPRODUCT(J673:O673,Results!B$12:G$12)+Results!$E$5*H673</f>
        <v>-19.603349057523275</v>
      </c>
      <c r="J673" s="10">
        <f ca="1">SUMPRODUCT($A673:$F673,Results!$B$15:$G$15)</f>
        <v>9.4801728508971284</v>
      </c>
      <c r="K673" s="10">
        <f ca="1">SUMPRODUCT($A673:$F673,Results!$B$16:$G$16)</f>
        <v>5.4606447118124004</v>
      </c>
      <c r="L673" s="10">
        <f ca="1">SUMPRODUCT($A673:$F673,Results!$B$17:$G$17)</f>
        <v>-4.8837735053038607</v>
      </c>
      <c r="M673" s="10">
        <f ca="1">SUMPRODUCT($A673:$F673,Results!$B$18:$G$18)</f>
        <v>-11.994785245059173</v>
      </c>
      <c r="N673" s="10">
        <f ca="1">SUMPRODUCT($A673:$F673,Results!$B$19:$G$19)</f>
        <v>-1.3162422250647126</v>
      </c>
      <c r="O673" s="10">
        <f ca="1">SUMPRODUCT($A673:$F673,Results!$B$20:$G$20)</f>
        <v>-2.44849173230295</v>
      </c>
      <c r="P673" s="10" cm="1">
        <f t="array" aca="1" ref="P673" ca="1">SUMPRODUCT(J673:O673,TRANSPOSE(BL$20:BL$25))+$AD$20-$BL$27</f>
        <v>-17.025070375488234</v>
      </c>
      <c r="Q673" s="10" cm="1">
        <f t="array" aca="1" ref="Q673" ca="1">SUMPRODUCT(J673:O673,TRANSPOSE(ES$20:ES$25))+$AD$20-$ES$27</f>
        <v>-18.250064634063179</v>
      </c>
      <c r="R673" s="10">
        <f ca="1">I673-Results!$E$5*H673</f>
        <v>-19.064550635987025</v>
      </c>
      <c r="S673" s="10" cm="1">
        <f t="array" aca="1" ref="S673" ca="1">SUMPRODUCT(J673:O673,TRANSPOSE(AR$28:AR$33))+$AD$20-$AC$26</f>
        <v>-15.541757880837515</v>
      </c>
      <c r="T673" s="10">
        <f ca="1">SUMPRODUCT(J673:O673,Results!K$9:P$9)</f>
        <v>-20.825879766121641</v>
      </c>
      <c r="U673" s="10">
        <f ca="1">SUMPRODUCT(J673:O673,Results!K$9:P$9)+$AD$20-$AC$31</f>
        <v>-20.755284454969303</v>
      </c>
      <c r="V673" s="10">
        <f t="shared" ca="1" si="70"/>
        <v>-2.578278682035041</v>
      </c>
      <c r="W673" s="10">
        <f t="shared" ca="1" si="72"/>
        <v>-1.3532844234600958</v>
      </c>
      <c r="X673" s="10">
        <f t="shared" ca="1" si="73"/>
        <v>-0.53879842153624935</v>
      </c>
      <c r="Y673" s="10">
        <f t="shared" ca="1" si="74"/>
        <v>-4.0615911766857593</v>
      </c>
      <c r="Z673" s="10">
        <f t="shared" ca="1" si="75"/>
        <v>7.0888411937712696</v>
      </c>
      <c r="AA673" s="10">
        <f t="shared" ca="1" si="76"/>
        <v>1.151935397446028</v>
      </c>
    </row>
    <row r="674" spans="1:27">
      <c r="A674" s="6">
        <f ca="1">LN((RAND()^(-Results!$E$4))-1)</f>
        <v>3.6659802162648107</v>
      </c>
      <c r="B674" s="6">
        <f ca="1">LN((RAND()^(-Results!$E$4))-1)</f>
        <v>-3.3446058292105927</v>
      </c>
      <c r="C674" s="6">
        <f ca="1">LN((RAND()^(-Results!$E$4))-1)</f>
        <v>3.1565884797280526</v>
      </c>
      <c r="D674" s="6">
        <f ca="1">LN((RAND()^(-Results!$E$4))-1)</f>
        <v>1.1116283355370895</v>
      </c>
      <c r="E674" s="6">
        <f ca="1">LN((RAND()^(-Results!$E$4))-1)</f>
        <v>-1.136688722079773</v>
      </c>
      <c r="F674" s="6">
        <f ca="1">LN((RAND()^(-Results!$E$4))-1)</f>
        <v>1.8844905879927987</v>
      </c>
      <c r="G674" s="6">
        <f ca="1">LN((RAND()^(-Results!$E$4))-1)</f>
        <v>2.8668090831983317</v>
      </c>
      <c r="H674" s="6">
        <f t="shared" ca="1" si="71"/>
        <v>0.38977654618277802</v>
      </c>
      <c r="I674" s="10">
        <f ca="1">SUMPRODUCT(J674:O674,Results!B$12:G$12)+Results!$E$5*H674</f>
        <v>-34.519523272990355</v>
      </c>
      <c r="J674" s="10">
        <f ca="1">SUMPRODUCT($A674:$F674,Results!$B$15:$G$15)</f>
        <v>13.26134164167722</v>
      </c>
      <c r="K674" s="10">
        <f ca="1">SUMPRODUCT($A674:$F674,Results!$B$16:$G$16)</f>
        <v>-2.3969671285787904</v>
      </c>
      <c r="L674" s="10">
        <f ca="1">SUMPRODUCT($A674:$F674,Results!$B$17:$G$17)</f>
        <v>0.13476593747835786</v>
      </c>
      <c r="M674" s="10">
        <f ca="1">SUMPRODUCT($A674:$F674,Results!$B$18:$G$18)</f>
        <v>-10.789772567964457</v>
      </c>
      <c r="N674" s="10">
        <f ca="1">SUMPRODUCT($A674:$F674,Results!$B$19:$G$19)</f>
        <v>-1.3939056059324564</v>
      </c>
      <c r="O674" s="10">
        <f ca="1">SUMPRODUCT($A674:$F674,Results!$B$20:$G$20)</f>
        <v>1.1145204949153067</v>
      </c>
      <c r="P674" s="10" cm="1">
        <f t="array" aca="1" ref="P674" ca="1">SUMPRODUCT(J674:O674,TRANSPOSE(BL$20:BL$25))+$AD$20-$BL$27</f>
        <v>-28.790583167576195</v>
      </c>
      <c r="Q674" s="10" cm="1">
        <f t="array" aca="1" ref="Q674" ca="1">SUMPRODUCT(J674:O674,TRANSPOSE(ES$20:ES$25))+$AD$20-$ES$27</f>
        <v>-36.40282850843775</v>
      </c>
      <c r="R674" s="10">
        <f ca="1">I674-Results!$E$5*H674</f>
        <v>-36.858182550087022</v>
      </c>
      <c r="S674" s="10" cm="1">
        <f t="array" aca="1" ref="S674" ca="1">SUMPRODUCT(J674:O674,TRANSPOSE(AR$28:AR$33))+$AD$20-$AC$26</f>
        <v>-14.06827979519587</v>
      </c>
      <c r="T674" s="10">
        <f ca="1">SUMPRODUCT(J674:O674,Results!K$9:P$9)</f>
        <v>-37.084852463601678</v>
      </c>
      <c r="U674" s="10">
        <f ca="1">SUMPRODUCT(J674:O674,Results!K$9:P$9)+$AD$20-$AC$31</f>
        <v>-37.014257152449346</v>
      </c>
      <c r="V674" s="10">
        <f t="shared" ca="1" si="70"/>
        <v>-5.7289401054141607</v>
      </c>
      <c r="W674" s="10">
        <f t="shared" ca="1" si="72"/>
        <v>1.8833052354473949</v>
      </c>
      <c r="X674" s="10">
        <f t="shared" ca="1" si="73"/>
        <v>2.3386592770966672</v>
      </c>
      <c r="Y674" s="10">
        <f t="shared" ca="1" si="74"/>
        <v>-20.451243477794485</v>
      </c>
      <c r="Z674" s="10">
        <f t="shared" ca="1" si="75"/>
        <v>-7.8273330216958108</v>
      </c>
      <c r="AA674" s="10">
        <f t="shared" ca="1" si="76"/>
        <v>2.4947338794589911</v>
      </c>
    </row>
    <row r="675" spans="1:27">
      <c r="A675" s="6">
        <f ca="1">LN((RAND()^(-Results!$E$4))-1)</f>
        <v>-0.75784585850065866</v>
      </c>
      <c r="B675" s="6">
        <f ca="1">LN((RAND()^(-Results!$E$4))-1)</f>
        <v>-2.6851777234710643</v>
      </c>
      <c r="C675" s="6">
        <f ca="1">LN((RAND()^(-Results!$E$4))-1)</f>
        <v>4.1999549383105537</v>
      </c>
      <c r="D675" s="6">
        <f ca="1">LN((RAND()^(-Results!$E$4))-1)</f>
        <v>5.6773430927289619</v>
      </c>
      <c r="E675" s="6">
        <f ca="1">LN((RAND()^(-Results!$E$4))-1)</f>
        <v>5.2375471397382771</v>
      </c>
      <c r="F675" s="6">
        <f ca="1">LN((RAND()^(-Results!$E$4))-1)</f>
        <v>0.61822555353103781</v>
      </c>
      <c r="G675" s="6">
        <f ca="1">LN((RAND()^(-Results!$E$4))-1)</f>
        <v>5.972766274791633</v>
      </c>
      <c r="H675" s="6">
        <f t="shared" ca="1" si="71"/>
        <v>3.4957337377760793</v>
      </c>
      <c r="I675" s="10">
        <f ca="1">SUMPRODUCT(J675:O675,Results!B$12:G$12)+Results!$E$5*H675</f>
        <v>25.253054556704981</v>
      </c>
      <c r="J675" s="10">
        <f ca="1">SUMPRODUCT($A675:$F675,Results!$B$15:$G$15)</f>
        <v>19.003387661734546</v>
      </c>
      <c r="K675" s="10">
        <f ca="1">SUMPRODUCT($A675:$F675,Results!$B$16:$G$16)</f>
        <v>14.580900460464791</v>
      </c>
      <c r="L675" s="10">
        <f ca="1">SUMPRODUCT($A675:$F675,Results!$B$17:$G$17)</f>
        <v>0.3853667069111677</v>
      </c>
      <c r="M675" s="10">
        <f ca="1">SUMPRODUCT($A675:$F675,Results!$B$18:$G$18)</f>
        <v>-6.0127450711702979</v>
      </c>
      <c r="N675" s="10">
        <f ca="1">SUMPRODUCT($A675:$F675,Results!$B$19:$G$19)</f>
        <v>-14.390504557404034</v>
      </c>
      <c r="O675" s="10">
        <f ca="1">SUMPRODUCT($A675:$F675,Results!$B$20:$G$20)</f>
        <v>-12.8291120700521</v>
      </c>
      <c r="P675" s="10" cm="1">
        <f t="array" aca="1" ref="P675" ca="1">SUMPRODUCT(J675:O675,TRANSPOSE(BL$20:BL$25))+$AD$20-$BL$27</f>
        <v>9.7725613180356348</v>
      </c>
      <c r="Q675" s="10" cm="1">
        <f t="array" aca="1" ref="Q675" ca="1">SUMPRODUCT(J675:O675,TRANSPOSE(ES$20:ES$25))+$AD$20-$ES$27</f>
        <v>8.8710231534781485</v>
      </c>
      <c r="R675" s="10">
        <f ca="1">I675-Results!$E$5*H675</f>
        <v>4.2786521300485063</v>
      </c>
      <c r="S675" s="10" cm="1">
        <f t="array" aca="1" ref="S675" ca="1">SUMPRODUCT(J675:O675,TRANSPOSE(AR$28:AR$33))+$AD$20-$AC$26</f>
        <v>-3.7050182748393325</v>
      </c>
      <c r="T675" s="10">
        <f ca="1">SUMPRODUCT(J675:O675,Results!K$9:P$9)</f>
        <v>4.7852930757220111</v>
      </c>
      <c r="U675" s="10">
        <f ca="1">SUMPRODUCT(J675:O675,Results!K$9:P$9)+$AD$20-$AC$31</f>
        <v>4.8558883868743514</v>
      </c>
      <c r="V675" s="10">
        <f t="shared" ca="1" si="70"/>
        <v>15.480493238669347</v>
      </c>
      <c r="W675" s="10">
        <f t="shared" ca="1" si="72"/>
        <v>16.382031403226833</v>
      </c>
      <c r="X675" s="10">
        <f t="shared" ca="1" si="73"/>
        <v>20.974402426656475</v>
      </c>
      <c r="Y675" s="10">
        <f t="shared" ca="1" si="74"/>
        <v>28.958072831544314</v>
      </c>
      <c r="Z675" s="10">
        <f t="shared" ca="1" si="75"/>
        <v>51.945244807999529</v>
      </c>
      <c r="AA675" s="10">
        <f t="shared" ca="1" si="76"/>
        <v>20.39716616983063</v>
      </c>
    </row>
    <row r="676" spans="1:27">
      <c r="A676" s="6">
        <f ca="1">LN((RAND()^(-Results!$E$4))-1)</f>
        <v>4.5095583114478996</v>
      </c>
      <c r="B676" s="6">
        <f ca="1">LN((RAND()^(-Results!$E$4))-1)</f>
        <v>2.5355373024433527</v>
      </c>
      <c r="C676" s="6">
        <f ca="1">LN((RAND()^(-Results!$E$4))-1)</f>
        <v>1.4785792584312136</v>
      </c>
      <c r="D676" s="6">
        <f ca="1">LN((RAND()^(-Results!$E$4))-1)</f>
        <v>1.065725377067094</v>
      </c>
      <c r="E676" s="6">
        <f ca="1">LN((RAND()^(-Results!$E$4))-1)</f>
        <v>5.9975928669511189</v>
      </c>
      <c r="F676" s="6">
        <f ca="1">LN((RAND()^(-Results!$E$4))-1)</f>
        <v>-1.7857986684393108</v>
      </c>
      <c r="G676" s="6">
        <f ca="1">LN((RAND()^(-Results!$E$4))-1)</f>
        <v>-0.49081410870606379</v>
      </c>
      <c r="H676" s="6">
        <f t="shared" ca="1" si="71"/>
        <v>-2.9678466457216173</v>
      </c>
      <c r="I676" s="10">
        <f ca="1">SUMPRODUCT(J676:O676,Results!B$12:G$12)+Results!$E$5*H676</f>
        <v>-17.979730773638732</v>
      </c>
      <c r="J676" s="10">
        <f ca="1">SUMPRODUCT($A676:$F676,Results!$B$15:$G$15)</f>
        <v>-13.451573017005458</v>
      </c>
      <c r="K676" s="10">
        <f ca="1">SUMPRODUCT($A676:$F676,Results!$B$16:$G$16)</f>
        <v>-8.6353730997599456</v>
      </c>
      <c r="L676" s="10">
        <f ca="1">SUMPRODUCT($A676:$F676,Results!$B$17:$G$17)</f>
        <v>5.6877978831433254</v>
      </c>
      <c r="M676" s="10">
        <f ca="1">SUMPRODUCT($A676:$F676,Results!$B$18:$G$18)</f>
        <v>-7.5720382519967711E-2</v>
      </c>
      <c r="N676" s="10">
        <f ca="1">SUMPRODUCT($A676:$F676,Results!$B$19:$G$19)</f>
        <v>2.2278326751960393</v>
      </c>
      <c r="O676" s="10">
        <f ca="1">SUMPRODUCT($A676:$F676,Results!$B$20:$G$20)</f>
        <v>-6.3999526311193273</v>
      </c>
      <c r="P676" s="10" cm="1">
        <f t="array" aca="1" ref="P676" ca="1">SUMPRODUCT(J676:O676,TRANSPOSE(BL$20:BL$25))+$AD$20-$BL$27</f>
        <v>5.1772489774246964</v>
      </c>
      <c r="Q676" s="10" cm="1">
        <f t="array" aca="1" ref="Q676" ca="1">SUMPRODUCT(J676:O676,TRANSPOSE(ES$20:ES$25))+$AD$20-$ES$27</f>
        <v>5.0344867671831111</v>
      </c>
      <c r="R676" s="10">
        <f ca="1">I676-Results!$E$5*H676</f>
        <v>-0.17265089930902988</v>
      </c>
      <c r="S676" s="10" cm="1">
        <f t="array" aca="1" ref="S676" ca="1">SUMPRODUCT(J676:O676,TRANSPOSE(AR$28:AR$33))+$AD$20-$AC$26</f>
        <v>9.3593338852008898</v>
      </c>
      <c r="T676" s="10">
        <f ca="1">SUMPRODUCT(J676:O676,Results!K$9:P$9)</f>
        <v>0.613046557930925</v>
      </c>
      <c r="U676" s="10">
        <f ca="1">SUMPRODUCT(J676:O676,Results!K$9:P$9)+$AD$20-$AC$31</f>
        <v>0.68364186908326374</v>
      </c>
      <c r="V676" s="10">
        <f t="shared" ca="1" si="70"/>
        <v>-23.156979751063428</v>
      </c>
      <c r="W676" s="10">
        <f t="shared" ca="1" si="72"/>
        <v>-23.014217540821843</v>
      </c>
      <c r="X676" s="10">
        <f t="shared" ca="1" si="73"/>
        <v>-17.807079874329702</v>
      </c>
      <c r="Y676" s="10">
        <f t="shared" ca="1" si="74"/>
        <v>-27.339064658839622</v>
      </c>
      <c r="Z676" s="10">
        <f t="shared" ca="1" si="75"/>
        <v>8.7124594776558126</v>
      </c>
      <c r="AA676" s="10">
        <f t="shared" ca="1" si="76"/>
        <v>-18.663372642721995</v>
      </c>
    </row>
    <row r="677" spans="1:27">
      <c r="A677" s="6">
        <f ca="1">LN((RAND()^(-Results!$E$4))-1)</f>
        <v>0.69720889679221409</v>
      </c>
      <c r="B677" s="6">
        <f ca="1">LN((RAND()^(-Results!$E$4))-1)</f>
        <v>6.9684103438072178</v>
      </c>
      <c r="C677" s="6">
        <f ca="1">LN((RAND()^(-Results!$E$4))-1)</f>
        <v>2.287876039158288</v>
      </c>
      <c r="D677" s="6">
        <f ca="1">LN((RAND()^(-Results!$E$4))-1)</f>
        <v>3.7066197195707202</v>
      </c>
      <c r="E677" s="6">
        <f ca="1">LN((RAND()^(-Results!$E$4))-1)</f>
        <v>2.0970582071191783</v>
      </c>
      <c r="F677" s="6">
        <f ca="1">LN((RAND()^(-Results!$E$4))-1)</f>
        <v>-0.54905937866276577</v>
      </c>
      <c r="G677" s="6">
        <f ca="1">LN((RAND()^(-Results!$E$4))-1)</f>
        <v>3.6347437304588008</v>
      </c>
      <c r="H677" s="6">
        <f t="shared" ca="1" si="71"/>
        <v>1.1577111934432471</v>
      </c>
      <c r="I677" s="10">
        <f ca="1">SUMPRODUCT(J677:O677,Results!B$12:G$12)+Results!$E$5*H677</f>
        <v>12.418943764250145</v>
      </c>
      <c r="J677" s="10">
        <f ca="1">SUMPRODUCT($A677:$F677,Results!$B$15:$G$15)</f>
        <v>-3.9288277592953618</v>
      </c>
      <c r="K677" s="10">
        <f ca="1">SUMPRODUCT($A677:$F677,Results!$B$16:$G$16)</f>
        <v>-6.1333679174697124</v>
      </c>
      <c r="L677" s="10">
        <f ca="1">SUMPRODUCT($A677:$F677,Results!$B$17:$G$17)</f>
        <v>-3.5182710081183384</v>
      </c>
      <c r="M677" s="10">
        <f ca="1">SUMPRODUCT($A677:$F677,Results!$B$18:$G$18)</f>
        <v>-20.76242479981444</v>
      </c>
      <c r="N677" s="10">
        <f ca="1">SUMPRODUCT($A677:$F677,Results!$B$19:$G$19)</f>
        <v>-13.425248323375213</v>
      </c>
      <c r="O677" s="10">
        <f ca="1">SUMPRODUCT($A677:$F677,Results!$B$20:$G$20)</f>
        <v>-26.512152375734416</v>
      </c>
      <c r="P677" s="10" cm="1">
        <f t="array" aca="1" ref="P677" ca="1">SUMPRODUCT(J677:O677,TRANSPOSE(BL$20:BL$25))+$AD$20-$BL$27</f>
        <v>-3.0056754710562217</v>
      </c>
      <c r="Q677" s="10" cm="1">
        <f t="array" aca="1" ref="Q677" ca="1">SUMPRODUCT(J677:O677,TRANSPOSE(ES$20:ES$25))+$AD$20-$ES$27</f>
        <v>4.0793490078392267</v>
      </c>
      <c r="R677" s="10">
        <f ca="1">I677-Results!$E$5*H677</f>
        <v>5.4726766035906618</v>
      </c>
      <c r="S677" s="10" cm="1">
        <f t="array" aca="1" ref="S677" ca="1">SUMPRODUCT(J677:O677,TRANSPOSE(AR$28:AR$33))+$AD$20-$AC$26</f>
        <v>-19.173493735517759</v>
      </c>
      <c r="T677" s="10">
        <f ca="1">SUMPRODUCT(J677:O677,Results!K$9:P$9)</f>
        <v>5.5894940447494497</v>
      </c>
      <c r="U677" s="10">
        <f ca="1">SUMPRODUCT(J677:O677,Results!K$9:P$9)+$AD$20-$AC$31</f>
        <v>5.6600893559017891</v>
      </c>
      <c r="V677" s="10">
        <f t="shared" ca="1" si="70"/>
        <v>15.424619235306366</v>
      </c>
      <c r="W677" s="10">
        <f t="shared" ca="1" si="72"/>
        <v>8.3395947564109179</v>
      </c>
      <c r="X677" s="10">
        <f t="shared" ca="1" si="73"/>
        <v>6.9462671606594828</v>
      </c>
      <c r="Y677" s="10">
        <f t="shared" ca="1" si="74"/>
        <v>31.592437499767904</v>
      </c>
      <c r="Z677" s="10">
        <f t="shared" ca="1" si="75"/>
        <v>39.111134015544692</v>
      </c>
      <c r="AA677" s="10">
        <f t="shared" ca="1" si="76"/>
        <v>6.7588544083483555</v>
      </c>
    </row>
    <row r="678" spans="1:27">
      <c r="A678" s="6">
        <f ca="1">LN((RAND()^(-Results!$E$4))-1)</f>
        <v>3.4092751021034901E-2</v>
      </c>
      <c r="B678" s="6">
        <f ca="1">LN((RAND()^(-Results!$E$4))-1)</f>
        <v>-0.1870633403986964</v>
      </c>
      <c r="C678" s="6">
        <f ca="1">LN((RAND()^(-Results!$E$4))-1)</f>
        <v>0.85569514249635414</v>
      </c>
      <c r="D678" s="6">
        <f ca="1">LN((RAND()^(-Results!$E$4))-1)</f>
        <v>0.86518496360416874</v>
      </c>
      <c r="E678" s="6">
        <f ca="1">LN((RAND()^(-Results!$E$4))-1)</f>
        <v>2.0186737495533635</v>
      </c>
      <c r="F678" s="6">
        <f ca="1">LN((RAND()^(-Results!$E$4))-1)</f>
        <v>2.076761497810196</v>
      </c>
      <c r="G678" s="6">
        <f ca="1">LN((RAND()^(-Results!$E$4))-1)</f>
        <v>3.2103459177437146</v>
      </c>
      <c r="H678" s="6">
        <f t="shared" ca="1" si="71"/>
        <v>0.73331338072816088</v>
      </c>
      <c r="I678" s="10">
        <f ca="1">SUMPRODUCT(J678:O678,Results!B$12:G$12)+Results!$E$5*H678</f>
        <v>-7.6462073183649046</v>
      </c>
      <c r="J678" s="10">
        <f ca="1">SUMPRODUCT($A678:$F678,Results!$B$15:$G$15)</f>
        <v>9.0762206592659034</v>
      </c>
      <c r="K678" s="10">
        <f ca="1">SUMPRODUCT($A678:$F678,Results!$B$16:$G$16)</f>
        <v>-0.24206078455381563</v>
      </c>
      <c r="L678" s="10">
        <f ca="1">SUMPRODUCT($A678:$F678,Results!$B$17:$G$17)</f>
        <v>-1.7000159538312867</v>
      </c>
      <c r="M678" s="10">
        <f ca="1">SUMPRODUCT($A678:$F678,Results!$B$18:$G$18)</f>
        <v>-3.7332977467067878</v>
      </c>
      <c r="N678" s="10">
        <f ca="1">SUMPRODUCT($A678:$F678,Results!$B$19:$G$19)</f>
        <v>-0.93288372461426883</v>
      </c>
      <c r="O678" s="10">
        <f ca="1">SUMPRODUCT($A678:$F678,Results!$B$20:$G$20)</f>
        <v>-8.5594942469149462</v>
      </c>
      <c r="P678" s="10" cm="1">
        <f t="array" aca="1" ref="P678" ca="1">SUMPRODUCT(J678:O678,TRANSPOSE(BL$20:BL$25))+$AD$20-$BL$27</f>
        <v>-11.74906046888443</v>
      </c>
      <c r="Q678" s="10" cm="1">
        <f t="array" aca="1" ref="Q678" ca="1">SUMPRODUCT(J678:O678,TRANSPOSE(ES$20:ES$25))+$AD$20-$ES$27</f>
        <v>-12.044390388784642</v>
      </c>
      <c r="R678" s="10">
        <f ca="1">I678-Results!$E$5*H678</f>
        <v>-12.04608760273387</v>
      </c>
      <c r="S678" s="10" cm="1">
        <f t="array" aca="1" ref="S678" ca="1">SUMPRODUCT(J678:O678,TRANSPOSE(AR$28:AR$33))+$AD$20-$AC$26</f>
        <v>-10.885840519166379</v>
      </c>
      <c r="T678" s="10">
        <f ca="1">SUMPRODUCT(J678:O678,Results!K$9:P$9)</f>
        <v>-12.078366216821284</v>
      </c>
      <c r="U678" s="10">
        <f ca="1">SUMPRODUCT(J678:O678,Results!K$9:P$9)+$AD$20-$AC$31</f>
        <v>-12.007770905668945</v>
      </c>
      <c r="V678" s="10">
        <f t="shared" ca="1" si="70"/>
        <v>4.1028531505195254</v>
      </c>
      <c r="W678" s="10">
        <f t="shared" ca="1" si="72"/>
        <v>4.3981830704197371</v>
      </c>
      <c r="X678" s="10">
        <f t="shared" ca="1" si="73"/>
        <v>4.3998802843689653</v>
      </c>
      <c r="Y678" s="10">
        <f t="shared" ca="1" si="74"/>
        <v>3.2396332008014745</v>
      </c>
      <c r="Z678" s="10">
        <f t="shared" ca="1" si="75"/>
        <v>19.04598293292964</v>
      </c>
      <c r="AA678" s="10">
        <f t="shared" ca="1" si="76"/>
        <v>4.3615635873040404</v>
      </c>
    </row>
    <row r="679" spans="1:27">
      <c r="A679" s="6">
        <f ca="1">LN((RAND()^(-Results!$E$4))-1)</f>
        <v>10.072917662562762</v>
      </c>
      <c r="B679" s="6">
        <f ca="1">LN((RAND()^(-Results!$E$4))-1)</f>
        <v>2.8099910024666417</v>
      </c>
      <c r="C679" s="6">
        <f ca="1">LN((RAND()^(-Results!$E$4))-1)</f>
        <v>-0.52412220668880283</v>
      </c>
      <c r="D679" s="6">
        <f ca="1">LN((RAND()^(-Results!$E$4))-1)</f>
        <v>-0.69870403490292166</v>
      </c>
      <c r="E679" s="6">
        <f ca="1">LN((RAND()^(-Results!$E$4))-1)</f>
        <v>-0.65521999589002922</v>
      </c>
      <c r="F679" s="6">
        <f ca="1">LN((RAND()^(-Results!$E$4))-1)</f>
        <v>0.89490926659415904</v>
      </c>
      <c r="G679" s="6">
        <f ca="1">LN((RAND()^(-Results!$E$4))-1)</f>
        <v>4.3114042130229624</v>
      </c>
      <c r="H679" s="6">
        <f t="shared" ca="1" si="71"/>
        <v>1.8343716760074087</v>
      </c>
      <c r="I679" s="10">
        <f ca="1">SUMPRODUCT(J679:O679,Results!B$12:G$12)+Results!$E$5*H679</f>
        <v>-28.30631925306912</v>
      </c>
      <c r="J679" s="10">
        <f ca="1">SUMPRODUCT($A679:$F679,Results!$B$15:$G$15)</f>
        <v>-15.967226935882103</v>
      </c>
      <c r="K679" s="10">
        <f ca="1">SUMPRODUCT($A679:$F679,Results!$B$16:$G$16)</f>
        <v>-29.993677331286555</v>
      </c>
      <c r="L679" s="10">
        <f ca="1">SUMPRODUCT($A679:$F679,Results!$B$17:$G$17)</f>
        <v>7.0748419606052364</v>
      </c>
      <c r="M679" s="10">
        <f ca="1">SUMPRODUCT($A679:$F679,Results!$B$18:$G$18)</f>
        <v>-4.651520575643687</v>
      </c>
      <c r="N679" s="10">
        <f ca="1">SUMPRODUCT($A679:$F679,Results!$B$19:$G$19)</f>
        <v>11.168209896341782</v>
      </c>
      <c r="O679" s="10">
        <f ca="1">SUMPRODUCT($A679:$F679,Results!$B$20:$G$20)</f>
        <v>-5.0042002528917724</v>
      </c>
      <c r="P679" s="10" cm="1">
        <f t="array" aca="1" ref="P679" ca="1">SUMPRODUCT(J679:O679,TRANSPOSE(BL$20:BL$25))+$AD$20-$BL$27</f>
        <v>-32.341704328547067</v>
      </c>
      <c r="Q679" s="10" cm="1">
        <f t="array" aca="1" ref="Q679" ca="1">SUMPRODUCT(J679:O679,TRANSPOSE(ES$20:ES$25))+$AD$20-$ES$27</f>
        <v>-38.000417213859038</v>
      </c>
      <c r="R679" s="10">
        <f ca="1">I679-Results!$E$5*H679</f>
        <v>-39.312549309113571</v>
      </c>
      <c r="S679" s="10" cm="1">
        <f t="array" aca="1" ref="S679" ca="1">SUMPRODUCT(J679:O679,TRANSPOSE(AR$28:AR$33))+$AD$20-$AC$26</f>
        <v>-4.5514910115126526</v>
      </c>
      <c r="T679" s="10">
        <f ca="1">SUMPRODUCT(J679:O679,Results!K$9:P$9)</f>
        <v>-37.870427675274584</v>
      </c>
      <c r="U679" s="10">
        <f ca="1">SUMPRODUCT(J679:O679,Results!K$9:P$9)+$AD$20-$AC$31</f>
        <v>-37.799832364122253</v>
      </c>
      <c r="V679" s="10">
        <f t="shared" ca="1" si="70"/>
        <v>4.0353850754779472</v>
      </c>
      <c r="W679" s="10">
        <f t="shared" ca="1" si="72"/>
        <v>9.694097960789918</v>
      </c>
      <c r="X679" s="10">
        <f t="shared" ca="1" si="73"/>
        <v>11.006230056044451</v>
      </c>
      <c r="Y679" s="10">
        <f t="shared" ca="1" si="74"/>
        <v>-23.754828241556467</v>
      </c>
      <c r="Z679" s="10">
        <f t="shared" ca="1" si="75"/>
        <v>-1.6141290017745753</v>
      </c>
      <c r="AA679" s="10">
        <f t="shared" ca="1" si="76"/>
        <v>9.493513111053133</v>
      </c>
    </row>
    <row r="680" spans="1:27">
      <c r="A680" s="6">
        <f ca="1">LN((RAND()^(-Results!$E$4))-1)</f>
        <v>2.6265799518368391</v>
      </c>
      <c r="B680" s="6">
        <f ca="1">LN((RAND()^(-Results!$E$4))-1)</f>
        <v>5.0337811463128475</v>
      </c>
      <c r="C680" s="6">
        <f ca="1">LN((RAND()^(-Results!$E$4))-1)</f>
        <v>0.86944287101514506</v>
      </c>
      <c r="D680" s="6">
        <f ca="1">LN((RAND()^(-Results!$E$4))-1)</f>
        <v>11.970139381772686</v>
      </c>
      <c r="E680" s="6">
        <f ca="1">LN((RAND()^(-Results!$E$4))-1)</f>
        <v>11.315895775799239</v>
      </c>
      <c r="F680" s="6">
        <f ca="1">LN((RAND()^(-Results!$E$4))-1)</f>
        <v>1.5483230718990877</v>
      </c>
      <c r="G680" s="6">
        <f ca="1">LN((RAND()^(-Results!$E$4))-1)</f>
        <v>1.6836282411170027</v>
      </c>
      <c r="H680" s="6">
        <f t="shared" ca="1" si="71"/>
        <v>-0.79340429589855099</v>
      </c>
      <c r="I680" s="10">
        <f ca="1">SUMPRODUCT(J680:O680,Results!B$12:G$12)+Results!$E$5*H680</f>
        <v>28.929978544137697</v>
      </c>
      <c r="J680" s="10">
        <f ca="1">SUMPRODUCT($A680:$F680,Results!$B$15:$G$15)</f>
        <v>5.8520842436930307</v>
      </c>
      <c r="K680" s="10">
        <f ca="1">SUMPRODUCT($A680:$F680,Results!$B$16:$G$16)</f>
        <v>-2.3497588492864305</v>
      </c>
      <c r="L680" s="10">
        <f ca="1">SUMPRODUCT($A680:$F680,Results!$B$17:$G$17)</f>
        <v>7.5630449838975071</v>
      </c>
      <c r="M680" s="10">
        <f ca="1">SUMPRODUCT($A680:$F680,Results!$B$18:$G$18)</f>
        <v>0.64078412715856636</v>
      </c>
      <c r="N680" s="10">
        <f ca="1">SUMPRODUCT($A680:$F680,Results!$B$19:$G$19)</f>
        <v>-20.34376476006522</v>
      </c>
      <c r="O680" s="10">
        <f ca="1">SUMPRODUCT($A680:$F680,Results!$B$20:$G$20)</f>
        <v>-51.795828567806623</v>
      </c>
      <c r="P680" s="10" cm="1">
        <f t="array" aca="1" ref="P680" ca="1">SUMPRODUCT(J680:O680,TRANSPOSE(BL$20:BL$25))+$AD$20-$BL$27</f>
        <v>34.348519488837397</v>
      </c>
      <c r="Q680" s="10" cm="1">
        <f t="array" aca="1" ref="Q680" ca="1">SUMPRODUCT(J680:O680,TRANSPOSE(ES$20:ES$25))+$AD$20-$ES$27</f>
        <v>42.742675568712997</v>
      </c>
      <c r="R680" s="10">
        <f ca="1">I680-Results!$E$5*H680</f>
        <v>33.690404319529001</v>
      </c>
      <c r="S680" s="10" cm="1">
        <f t="array" aca="1" ref="S680" ca="1">SUMPRODUCT(J680:O680,TRANSPOSE(AR$28:AR$33))+$AD$20-$AC$26</f>
        <v>1.579304975108041</v>
      </c>
      <c r="T680" s="10">
        <f ca="1">SUMPRODUCT(J680:O680,Results!K$9:P$9)</f>
        <v>38.058424779594375</v>
      </c>
      <c r="U680" s="10">
        <f ca="1">SUMPRODUCT(J680:O680,Results!K$9:P$9)+$AD$20-$AC$31</f>
        <v>38.129020090746714</v>
      </c>
      <c r="V680" s="10">
        <f t="shared" ca="1" si="70"/>
        <v>-5.4185409446996999</v>
      </c>
      <c r="W680" s="10">
        <f t="shared" ca="1" si="72"/>
        <v>-13.8126970245753</v>
      </c>
      <c r="X680" s="10">
        <f t="shared" ca="1" si="73"/>
        <v>-4.7604257753913046</v>
      </c>
      <c r="Y680" s="10">
        <f t="shared" ca="1" si="74"/>
        <v>27.350673569029656</v>
      </c>
      <c r="Z680" s="10">
        <f t="shared" ca="1" si="75"/>
        <v>55.622168795432245</v>
      </c>
      <c r="AA680" s="10">
        <f t="shared" ca="1" si="76"/>
        <v>-9.199041546609017</v>
      </c>
    </row>
    <row r="681" spans="1:27">
      <c r="A681" s="6">
        <f ca="1">LN((RAND()^(-Results!$E$4))-1)</f>
        <v>13.660852471043532</v>
      </c>
      <c r="B681" s="6">
        <f ca="1">LN((RAND()^(-Results!$E$4))-1)</f>
        <v>-0.579590383097219</v>
      </c>
      <c r="C681" s="6">
        <f ca="1">LN((RAND()^(-Results!$E$4))-1)</f>
        <v>0.89923860185080928</v>
      </c>
      <c r="D681" s="6">
        <f ca="1">LN((RAND()^(-Results!$E$4))-1)</f>
        <v>3.1549113339740122</v>
      </c>
      <c r="E681" s="6">
        <f ca="1">LN((RAND()^(-Results!$E$4))-1)</f>
        <v>-0.54740820440338611</v>
      </c>
      <c r="F681" s="6">
        <f ca="1">LN((RAND()^(-Results!$E$4))-1)</f>
        <v>3.6673050468599757</v>
      </c>
      <c r="G681" s="6">
        <f ca="1">LN((RAND()^(-Results!$E$4))-1)</f>
        <v>0.20466834679814608</v>
      </c>
      <c r="H681" s="6">
        <f t="shared" ca="1" si="71"/>
        <v>-2.2723641902174077</v>
      </c>
      <c r="I681" s="10">
        <f ca="1">SUMPRODUCT(J681:O681,Results!B$12:G$12)+Results!$E$5*H681</f>
        <v>-75.079960864473065</v>
      </c>
      <c r="J681" s="10">
        <f ca="1">SUMPRODUCT($A681:$F681,Results!$B$15:$G$15)</f>
        <v>-0.42469981771346355</v>
      </c>
      <c r="K681" s="10">
        <f ca="1">SUMPRODUCT($A681:$F681,Results!$B$16:$G$16)</f>
        <v>-32.137774750240595</v>
      </c>
      <c r="L681" s="10">
        <f ca="1">SUMPRODUCT($A681:$F681,Results!$B$17:$G$17)</f>
        <v>10.415244826916068</v>
      </c>
      <c r="M681" s="10">
        <f ca="1">SUMPRODUCT($A681:$F681,Results!$B$18:$G$18)</f>
        <v>-6.9217178988413695</v>
      </c>
      <c r="N681" s="10">
        <f ca="1">SUMPRODUCT($A681:$F681,Results!$B$19:$G$19)</f>
        <v>7.0159061833737599</v>
      </c>
      <c r="O681" s="10">
        <f ca="1">SUMPRODUCT($A681:$F681,Results!$B$20:$G$20)</f>
        <v>-13.265956238221825</v>
      </c>
      <c r="P681" s="10" cm="1">
        <f t="array" aca="1" ref="P681" ca="1">SUMPRODUCT(J681:O681,TRANSPOSE(BL$20:BL$25))+$AD$20-$BL$27</f>
        <v>-45.556852550173453</v>
      </c>
      <c r="Q681" s="10" cm="1">
        <f t="array" aca="1" ref="Q681" ca="1">SUMPRODUCT(J681:O681,TRANSPOSE(ES$20:ES$25))+$AD$20-$ES$27</f>
        <v>-57.128671415926945</v>
      </c>
      <c r="R681" s="10">
        <f ca="1">I681-Results!$E$5*H681</f>
        <v>-61.445775723168623</v>
      </c>
      <c r="S681" s="10" cm="1">
        <f t="array" aca="1" ref="S681" ca="1">SUMPRODUCT(J681:O681,TRANSPOSE(AR$28:AR$33))+$AD$20-$AC$26</f>
        <v>-12.232621664362206</v>
      </c>
      <c r="T681" s="10">
        <f ca="1">SUMPRODUCT(J681:O681,Results!K$9:P$9)</f>
        <v>-58.575218729016171</v>
      </c>
      <c r="U681" s="10">
        <f ca="1">SUMPRODUCT(J681:O681,Results!K$9:P$9)+$AD$20-$AC$31</f>
        <v>-58.50462341786384</v>
      </c>
      <c r="V681" s="10">
        <f t="shared" ca="1" si="70"/>
        <v>-29.523108314299613</v>
      </c>
      <c r="W681" s="10">
        <f t="shared" ca="1" si="72"/>
        <v>-17.95128944854612</v>
      </c>
      <c r="X681" s="10">
        <f t="shared" ca="1" si="73"/>
        <v>-13.634185141304442</v>
      </c>
      <c r="Y681" s="10">
        <f t="shared" ca="1" si="74"/>
        <v>-62.847339200110859</v>
      </c>
      <c r="Z681" s="10">
        <f t="shared" ca="1" si="75"/>
        <v>-48.387770613178517</v>
      </c>
      <c r="AA681" s="10">
        <f t="shared" ca="1" si="76"/>
        <v>-16.575337446609225</v>
      </c>
    </row>
    <row r="682" spans="1:27">
      <c r="A682" s="6">
        <f ca="1">LN((RAND()^(-Results!$E$4))-1)</f>
        <v>-0.94000782539439165</v>
      </c>
      <c r="B682" s="6">
        <f ca="1">LN((RAND()^(-Results!$E$4))-1)</f>
        <v>2.111010007266525</v>
      </c>
      <c r="C682" s="6">
        <f ca="1">LN((RAND()^(-Results!$E$4))-1)</f>
        <v>6.136918808757418</v>
      </c>
      <c r="D682" s="6">
        <f ca="1">LN((RAND()^(-Results!$E$4))-1)</f>
        <v>4.9184840057151948</v>
      </c>
      <c r="E682" s="6">
        <f ca="1">LN((RAND()^(-Results!$E$4))-1)</f>
        <v>-1.6111787563672284</v>
      </c>
      <c r="F682" s="6">
        <f ca="1">LN((RAND()^(-Results!$E$4))-1)</f>
        <v>4.1438142653513577</v>
      </c>
      <c r="G682" s="6">
        <f ca="1">LN((RAND()^(-Results!$E$4))-1)</f>
        <v>1.5071860022421497</v>
      </c>
      <c r="H682" s="6">
        <f t="shared" ca="1" si="71"/>
        <v>-0.96984653477340399</v>
      </c>
      <c r="I682" s="10">
        <f ca="1">SUMPRODUCT(J682:O682,Results!B$12:G$12)+Results!$E$5*H682</f>
        <v>-43.61750771276715</v>
      </c>
      <c r="J682" s="10">
        <f ca="1">SUMPRODUCT($A682:$F682,Results!$B$15:$G$15)</f>
        <v>30.327474286080793</v>
      </c>
      <c r="K682" s="10">
        <f ca="1">SUMPRODUCT($A682:$F682,Results!$B$16:$G$16)</f>
        <v>2.9043429553589775</v>
      </c>
      <c r="L682" s="10">
        <f ca="1">SUMPRODUCT($A682:$F682,Results!$B$17:$G$17)</f>
        <v>-12.248708511232143</v>
      </c>
      <c r="M682" s="10">
        <f ca="1">SUMPRODUCT($A682:$F682,Results!$B$18:$G$18)</f>
        <v>-40.131704400957915</v>
      </c>
      <c r="N682" s="10">
        <f ca="1">SUMPRODUCT($A682:$F682,Results!$B$19:$G$19)</f>
        <v>-21.431627217654238</v>
      </c>
      <c r="O682" s="10">
        <f ca="1">SUMPRODUCT($A682:$F682,Results!$B$20:$G$20)</f>
        <v>-29.627902244358765</v>
      </c>
      <c r="P682" s="10" cm="1">
        <f t="array" aca="1" ref="P682" ca="1">SUMPRODUCT(J682:O682,TRANSPOSE(BL$20:BL$25))+$AD$20-$BL$27</f>
        <v>-43.433080375390212</v>
      </c>
      <c r="Q682" s="10" cm="1">
        <f t="array" aca="1" ref="Q682" ca="1">SUMPRODUCT(J682:O682,TRANSPOSE(ES$20:ES$25))+$AD$20-$ES$27</f>
        <v>-42.599168869645894</v>
      </c>
      <c r="R682" s="10">
        <f ca="1">I682-Results!$E$5*H682</f>
        <v>-37.798428504126726</v>
      </c>
      <c r="S682" s="10" cm="1">
        <f t="array" aca="1" ref="S682" ca="1">SUMPRODUCT(J682:O682,TRANSPOSE(AR$28:AR$33))+$AD$20-$AC$26</f>
        <v>-55.688312573847632</v>
      </c>
      <c r="T682" s="10">
        <f ca="1">SUMPRODUCT(J682:O682,Results!K$9:P$9)</f>
        <v>-39.255710498735546</v>
      </c>
      <c r="U682" s="10">
        <f ca="1">SUMPRODUCT(J682:O682,Results!K$9:P$9)+$AD$20-$AC$31</f>
        <v>-39.185115187583207</v>
      </c>
      <c r="V682" s="10">
        <f t="shared" ca="1" si="70"/>
        <v>-0.18442733737693828</v>
      </c>
      <c r="W682" s="10">
        <f t="shared" ca="1" si="72"/>
        <v>-1.0183388431212563</v>
      </c>
      <c r="X682" s="10">
        <f t="shared" ca="1" si="73"/>
        <v>-5.8190792086404244</v>
      </c>
      <c r="Y682" s="10">
        <f t="shared" ca="1" si="74"/>
        <v>12.070804861080482</v>
      </c>
      <c r="Z682" s="10">
        <f t="shared" ca="1" si="75"/>
        <v>-16.925317461472606</v>
      </c>
      <c r="AA682" s="10">
        <f t="shared" ca="1" si="76"/>
        <v>-4.4323925251839427</v>
      </c>
    </row>
    <row r="683" spans="1:27">
      <c r="A683" s="6">
        <f ca="1">LN((RAND()^(-Results!$E$4))-1)</f>
        <v>0.16860406310098483</v>
      </c>
      <c r="B683" s="6">
        <f ca="1">LN((RAND()^(-Results!$E$4))-1)</f>
        <v>2.0731459994870614</v>
      </c>
      <c r="C683" s="6">
        <f ca="1">LN((RAND()^(-Results!$E$4))-1)</f>
        <v>4.7015876031114798</v>
      </c>
      <c r="D683" s="6">
        <f ca="1">LN((RAND()^(-Results!$E$4))-1)</f>
        <v>4.2076353936222572</v>
      </c>
      <c r="E683" s="6">
        <f ca="1">LN((RAND()^(-Results!$E$4))-1)</f>
        <v>0.96694221745798181</v>
      </c>
      <c r="F683" s="6">
        <f ca="1">LN((RAND()^(-Results!$E$4))-1)</f>
        <v>-1.6493225406923888</v>
      </c>
      <c r="G683" s="6">
        <f ca="1">LN((RAND()^(-Results!$E$4))-1)</f>
        <v>4.1544484893413758</v>
      </c>
      <c r="H683" s="6">
        <f t="shared" ca="1" si="71"/>
        <v>1.6774159523258221</v>
      </c>
      <c r="I683" s="10">
        <f ca="1">SUMPRODUCT(J683:O683,Results!B$12:G$12)+Results!$E$5*H683</f>
        <v>12.779759001542002</v>
      </c>
      <c r="J683" s="10">
        <f ca="1">SUMPRODUCT($A683:$F683,Results!$B$15:$G$15)</f>
        <v>4.9353741498549679</v>
      </c>
      <c r="K683" s="10">
        <f ca="1">SUMPRODUCT($A683:$F683,Results!$B$16:$G$16)</f>
        <v>5.9448780201217124</v>
      </c>
      <c r="L683" s="10">
        <f ca="1">SUMPRODUCT($A683:$F683,Results!$B$17:$G$17)</f>
        <v>-2.8357143048638029</v>
      </c>
      <c r="M683" s="10">
        <f ca="1">SUMPRODUCT($A683:$F683,Results!$B$18:$G$18)</f>
        <v>-20.911059678485739</v>
      </c>
      <c r="N683" s="10">
        <f ca="1">SUMPRODUCT($A683:$F683,Results!$B$19:$G$19)</f>
        <v>-16.98637191439078</v>
      </c>
      <c r="O683" s="10">
        <f ca="1">SUMPRODUCT($A683:$F683,Results!$B$20:$G$20)</f>
        <v>-12.62501241447087</v>
      </c>
      <c r="P683" s="10" cm="1">
        <f t="array" aca="1" ref="P683" ca="1">SUMPRODUCT(J683:O683,TRANSPOSE(BL$20:BL$25))+$AD$20-$BL$27</f>
        <v>0.62900789007127855</v>
      </c>
      <c r="Q683" s="10" cm="1">
        <f t="array" aca="1" ref="Q683" ca="1">SUMPRODUCT(J683:O683,TRANSPOSE(ES$20:ES$25))+$AD$20-$ES$27</f>
        <v>2.6665379919441605</v>
      </c>
      <c r="R683" s="10">
        <f ca="1">I683-Results!$E$5*H683</f>
        <v>2.715263287587069</v>
      </c>
      <c r="S683" s="10" cm="1">
        <f t="array" aca="1" ref="S683" ca="1">SUMPRODUCT(J683:O683,TRANSPOSE(AR$28:AR$33))+$AD$20-$AC$26</f>
        <v>-12.707221219902429</v>
      </c>
      <c r="T683" s="10">
        <f ca="1">SUMPRODUCT(J683:O683,Results!K$9:P$9)</f>
        <v>2.2367583293800202</v>
      </c>
      <c r="U683" s="10">
        <f ca="1">SUMPRODUCT(J683:O683,Results!K$9:P$9)+$AD$20-$AC$31</f>
        <v>2.3073536405323587</v>
      </c>
      <c r="V683" s="10">
        <f t="shared" ca="1" si="70"/>
        <v>12.150751111470724</v>
      </c>
      <c r="W683" s="10">
        <f t="shared" ca="1" si="72"/>
        <v>10.113221009597842</v>
      </c>
      <c r="X683" s="10">
        <f t="shared" ca="1" si="73"/>
        <v>10.064495713954933</v>
      </c>
      <c r="Y683" s="10">
        <f t="shared" ca="1" si="74"/>
        <v>25.486980221444433</v>
      </c>
      <c r="Z683" s="10">
        <f t="shared" ca="1" si="75"/>
        <v>39.471949252836545</v>
      </c>
      <c r="AA683" s="10">
        <f t="shared" ca="1" si="76"/>
        <v>10.472405361009644</v>
      </c>
    </row>
    <row r="684" spans="1:27">
      <c r="A684" s="6">
        <f ca="1">LN((RAND()^(-Results!$E$4))-1)</f>
        <v>-3.1867078302213883</v>
      </c>
      <c r="B684" s="6">
        <f ca="1">LN((RAND()^(-Results!$E$4))-1)</f>
        <v>10.980074717134373</v>
      </c>
      <c r="C684" s="6">
        <f ca="1">LN((RAND()^(-Results!$E$4))-1)</f>
        <v>9.0156081161942616</v>
      </c>
      <c r="D684" s="6">
        <f ca="1">LN((RAND()^(-Results!$E$4))-1)</f>
        <v>5.2266510254880014</v>
      </c>
      <c r="E684" s="6">
        <f ca="1">LN((RAND()^(-Results!$E$4))-1)</f>
        <v>0.63794704026968818</v>
      </c>
      <c r="F684" s="6">
        <f ca="1">LN((RAND()^(-Results!$E$4))-1)</f>
        <v>1.9641338064337936</v>
      </c>
      <c r="G684" s="6">
        <f ca="1">LN((RAND()^(-Results!$E$4))-1)</f>
        <v>-0.51936474775051811</v>
      </c>
      <c r="H684" s="6">
        <f t="shared" ca="1" si="71"/>
        <v>-2.996397284766072</v>
      </c>
      <c r="I684" s="10">
        <f ca="1">SUMPRODUCT(J684:O684,Results!B$12:G$12)+Results!$E$5*H684</f>
        <v>-45.577396053796797</v>
      </c>
      <c r="J684" s="10">
        <f ca="1">SUMPRODUCT($A684:$F684,Results!$B$15:$G$15)</f>
        <v>20.02071176933547</v>
      </c>
      <c r="K684" s="10">
        <f ca="1">SUMPRODUCT($A684:$F684,Results!$B$16:$G$16)</f>
        <v>0.49578005853339802</v>
      </c>
      <c r="L684" s="10">
        <f ca="1">SUMPRODUCT($A684:$F684,Results!$B$17:$G$17)</f>
        <v>-20.785403942595305</v>
      </c>
      <c r="M684" s="10">
        <f ca="1">SUMPRODUCT($A684:$F684,Results!$B$18:$G$18)</f>
        <v>-65.694578507835971</v>
      </c>
      <c r="N684" s="10">
        <f ca="1">SUMPRODUCT($A684:$F684,Results!$B$19:$G$19)</f>
        <v>-32.485612997163713</v>
      </c>
      <c r="O684" s="10">
        <f ca="1">SUMPRODUCT($A684:$F684,Results!$B$20:$G$20)</f>
        <v>-48.856077950870286</v>
      </c>
      <c r="P684" s="10" cm="1">
        <f t="array" aca="1" ref="P684" ca="1">SUMPRODUCT(J684:O684,TRANSPOSE(BL$20:BL$25))+$AD$20-$BL$27</f>
        <v>-45.969884673537926</v>
      </c>
      <c r="Q684" s="10" cm="1">
        <f t="array" aca="1" ref="Q684" ca="1">SUMPRODUCT(J684:O684,TRANSPOSE(ES$20:ES$25))+$AD$20-$ES$27</f>
        <v>-35.34229088531616</v>
      </c>
      <c r="R684" s="10">
        <f ca="1">I684-Results!$E$5*H684</f>
        <v>-27.599012345200364</v>
      </c>
      <c r="S684" s="10" cm="1">
        <f t="array" aca="1" ref="S684" ca="1">SUMPRODUCT(J684:O684,TRANSPOSE(AR$28:AR$33))+$AD$20-$AC$26</f>
        <v>-78.29379258256381</v>
      </c>
      <c r="T684" s="10">
        <f ca="1">SUMPRODUCT(J684:O684,Results!K$9:P$9)</f>
        <v>-30.874820613113322</v>
      </c>
      <c r="U684" s="10">
        <f ca="1">SUMPRODUCT(J684:O684,Results!K$9:P$9)+$AD$20-$AC$31</f>
        <v>-30.80422530196098</v>
      </c>
      <c r="V684" s="10">
        <f t="shared" ref="V684:V747" ca="1" si="77">I684-P684</f>
        <v>0.3924886197411297</v>
      </c>
      <c r="W684" s="10">
        <f t="shared" ca="1" si="72"/>
        <v>-10.235105168480636</v>
      </c>
      <c r="X684" s="10">
        <f t="shared" ca="1" si="73"/>
        <v>-17.978383708596432</v>
      </c>
      <c r="Y684" s="10">
        <f t="shared" ca="1" si="74"/>
        <v>32.716396528767014</v>
      </c>
      <c r="Z684" s="10">
        <f t="shared" ca="1" si="75"/>
        <v>-18.885205802502252</v>
      </c>
      <c r="AA684" s="10">
        <f t="shared" ca="1" si="76"/>
        <v>-14.773170751835817</v>
      </c>
    </row>
    <row r="685" spans="1:27">
      <c r="A685" s="6">
        <f ca="1">LN((RAND()^(-Results!$E$4))-1)</f>
        <v>0.92690570094135349</v>
      </c>
      <c r="B685" s="6">
        <f ca="1">LN((RAND()^(-Results!$E$4))-1)</f>
        <v>1.1646483195621815</v>
      </c>
      <c r="C685" s="6">
        <f ca="1">LN((RAND()^(-Results!$E$4))-1)</f>
        <v>-2.7640285390308619</v>
      </c>
      <c r="D685" s="6">
        <f ca="1">LN((RAND()^(-Results!$E$4))-1)</f>
        <v>-0.8563520350474384</v>
      </c>
      <c r="E685" s="6">
        <f ca="1">LN((RAND()^(-Results!$E$4))-1)</f>
        <v>1.3878465919413812</v>
      </c>
      <c r="F685" s="6">
        <f ca="1">LN((RAND()^(-Results!$E$4))-1)</f>
        <v>2.6818662917632512</v>
      </c>
      <c r="G685" s="6">
        <f ca="1">LN((RAND()^(-Results!$E$4))-1)</f>
        <v>-2.0545677619002238</v>
      </c>
      <c r="H685" s="6">
        <f t="shared" ca="1" si="71"/>
        <v>-4.5316002989157775</v>
      </c>
      <c r="I685" s="10">
        <f ca="1">SUMPRODUCT(J685:O685,Results!B$12:G$12)+Results!$E$5*H685</f>
        <v>-34.883437079570719</v>
      </c>
      <c r="J685" s="10">
        <f ca="1">SUMPRODUCT($A685:$F685,Results!$B$15:$G$15)</f>
        <v>-0.51696061175703534</v>
      </c>
      <c r="K685" s="10">
        <f ca="1">SUMPRODUCT($A685:$F685,Results!$B$16:$G$16)</f>
        <v>-9.6823307444131661</v>
      </c>
      <c r="L685" s="10">
        <f ca="1">SUMPRODUCT($A685:$F685,Results!$B$17:$G$17)</f>
        <v>1.0065234980990261</v>
      </c>
      <c r="M685" s="10">
        <f ca="1">SUMPRODUCT($A685:$F685,Results!$B$18:$G$18)</f>
        <v>7.5948353070753045</v>
      </c>
      <c r="N685" s="10">
        <f ca="1">SUMPRODUCT($A685:$F685,Results!$B$19:$G$19)</f>
        <v>8.0063668049818251</v>
      </c>
      <c r="O685" s="10">
        <f ca="1">SUMPRODUCT($A685:$F685,Results!$B$20:$G$20)</f>
        <v>-7.9770983348175317</v>
      </c>
      <c r="P685" s="10" cm="1">
        <f t="array" aca="1" ref="P685" ca="1">SUMPRODUCT(J685:O685,TRANSPOSE(BL$20:BL$25))+$AD$20-$BL$27</f>
        <v>-9.5949287662355616</v>
      </c>
      <c r="Q685" s="10" cm="1">
        <f t="array" aca="1" ref="Q685" ca="1">SUMPRODUCT(J685:O685,TRANSPOSE(ES$20:ES$25))+$AD$20-$ES$27</f>
        <v>-8.5169822670769832</v>
      </c>
      <c r="R685" s="10">
        <f ca="1">I685-Results!$E$5*H685</f>
        <v>-7.6938352860760517</v>
      </c>
      <c r="S685" s="10" cm="1">
        <f t="array" aca="1" ref="S685" ca="1">SUMPRODUCT(J685:O685,TRANSPOSE(AR$28:AR$33))+$AD$20-$AC$26</f>
        <v>-2.8457100903103658</v>
      </c>
      <c r="T685" s="10">
        <f ca="1">SUMPRODUCT(J685:O685,Results!K$9:P$9)</f>
        <v>-6.8238782806955776</v>
      </c>
      <c r="U685" s="10">
        <f ca="1">SUMPRODUCT(J685:O685,Results!K$9:P$9)+$AD$20-$AC$31</f>
        <v>-6.753282969543239</v>
      </c>
      <c r="V685" s="10">
        <f t="shared" ca="1" si="77"/>
        <v>-25.288508313335157</v>
      </c>
      <c r="W685" s="10">
        <f t="shared" ca="1" si="72"/>
        <v>-26.366454812493735</v>
      </c>
      <c r="X685" s="10">
        <f t="shared" ca="1" si="73"/>
        <v>-27.189601793494667</v>
      </c>
      <c r="Y685" s="10">
        <f t="shared" ca="1" si="74"/>
        <v>-32.037726989260349</v>
      </c>
      <c r="Z685" s="10">
        <f t="shared" ca="1" si="75"/>
        <v>-8.1912468282761743</v>
      </c>
      <c r="AA685" s="10">
        <f t="shared" ca="1" si="76"/>
        <v>-28.13015411002748</v>
      </c>
    </row>
    <row r="686" spans="1:27">
      <c r="A686" s="6">
        <f ca="1">LN((RAND()^(-Results!$E$4))-1)</f>
        <v>0.80370610493874584</v>
      </c>
      <c r="B686" s="6">
        <f ca="1">LN((RAND()^(-Results!$E$4))-1)</f>
        <v>3.1287160510806356</v>
      </c>
      <c r="C686" s="6">
        <f ca="1">LN((RAND()^(-Results!$E$4))-1)</f>
        <v>3.6497405804292167</v>
      </c>
      <c r="D686" s="6">
        <f ca="1">LN((RAND()^(-Results!$E$4))-1)</f>
        <v>2.3946969560972642</v>
      </c>
      <c r="E686" s="6">
        <f ca="1">LN((RAND()^(-Results!$E$4))-1)</f>
        <v>2.6412772004077225</v>
      </c>
      <c r="F686" s="6">
        <f ca="1">LN((RAND()^(-Results!$E$4))-1)</f>
        <v>1.7829465602257781</v>
      </c>
      <c r="G686" s="6">
        <f ca="1">LN((RAND()^(-Results!$E$4))-1)</f>
        <v>2.7260859582319235</v>
      </c>
      <c r="H686" s="6">
        <f t="shared" ca="1" si="71"/>
        <v>0.24905342121636975</v>
      </c>
      <c r="I686" s="10">
        <f ca="1">SUMPRODUCT(J686:O686,Results!B$12:G$12)+Results!$E$5*H686</f>
        <v>-18.988443666424434</v>
      </c>
      <c r="J686" s="10">
        <f ca="1">SUMPRODUCT($A686:$F686,Results!$B$15:$G$15)</f>
        <v>9.6965778288237114</v>
      </c>
      <c r="K686" s="10">
        <f ca="1">SUMPRODUCT($A686:$F686,Results!$B$16:$G$16)</f>
        <v>-2.980138933162813</v>
      </c>
      <c r="L686" s="10">
        <f ca="1">SUMPRODUCT($A686:$F686,Results!$B$17:$G$17)</f>
        <v>-5.327827603210272</v>
      </c>
      <c r="M686" s="10">
        <f ca="1">SUMPRODUCT($A686:$F686,Results!$B$18:$G$18)</f>
        <v>-21.66122715560299</v>
      </c>
      <c r="N686" s="10">
        <f ca="1">SUMPRODUCT($A686:$F686,Results!$B$19:$G$19)</f>
        <v>-8.9578222887123751</v>
      </c>
      <c r="O686" s="10">
        <f ca="1">SUMPRODUCT($A686:$F686,Results!$B$20:$G$20)</f>
        <v>-20.603478246950697</v>
      </c>
      <c r="P686" s="10" cm="1">
        <f t="array" aca="1" ref="P686" ca="1">SUMPRODUCT(J686:O686,TRANSPOSE(BL$20:BL$25))+$AD$20-$BL$27</f>
        <v>-22.770111932158009</v>
      </c>
      <c r="Q686" s="10" cm="1">
        <f t="array" aca="1" ref="Q686" ca="1">SUMPRODUCT(J686:O686,TRANSPOSE(ES$20:ES$25))+$AD$20-$ES$27</f>
        <v>-21.122265500312238</v>
      </c>
      <c r="R686" s="10">
        <f ca="1">I686-Results!$E$5*H686</f>
        <v>-20.482764193722652</v>
      </c>
      <c r="S686" s="10" cm="1">
        <f t="array" aca="1" ref="S686" ca="1">SUMPRODUCT(J686:O686,TRANSPOSE(AR$28:AR$33))+$AD$20-$AC$26</f>
        <v>-28.379396286383297</v>
      </c>
      <c r="T686" s="10">
        <f ca="1">SUMPRODUCT(J686:O686,Results!K$9:P$9)</f>
        <v>-21.183591539396257</v>
      </c>
      <c r="U686" s="10">
        <f ca="1">SUMPRODUCT(J686:O686,Results!K$9:P$9)+$AD$20-$AC$31</f>
        <v>-21.112996228243919</v>
      </c>
      <c r="V686" s="10">
        <f t="shared" ca="1" si="77"/>
        <v>3.7816682657335754</v>
      </c>
      <c r="W686" s="10">
        <f t="shared" ca="1" si="72"/>
        <v>2.1338218338878043</v>
      </c>
      <c r="X686" s="10">
        <f t="shared" ca="1" si="73"/>
        <v>1.4943205272982176</v>
      </c>
      <c r="Y686" s="10">
        <f t="shared" ca="1" si="74"/>
        <v>9.3909526199588633</v>
      </c>
      <c r="Z686" s="10">
        <f t="shared" ca="1" si="75"/>
        <v>7.7037465848701103</v>
      </c>
      <c r="AA686" s="10">
        <f t="shared" ca="1" si="76"/>
        <v>2.1245525618194847</v>
      </c>
    </row>
    <row r="687" spans="1:27">
      <c r="A687" s="6">
        <f ca="1">LN((RAND()^(-Results!$E$4))-1)</f>
        <v>10.792123269391791</v>
      </c>
      <c r="B687" s="6">
        <f ca="1">LN((RAND()^(-Results!$E$4))-1)</f>
        <v>3.4844138266522336E-2</v>
      </c>
      <c r="C687" s="6">
        <f ca="1">LN((RAND()^(-Results!$E$4))-1)</f>
        <v>2.4153930154900669</v>
      </c>
      <c r="D687" s="6">
        <f ca="1">LN((RAND()^(-Results!$E$4))-1)</f>
        <v>2.549271036292577</v>
      </c>
      <c r="E687" s="6">
        <f ca="1">LN((RAND()^(-Results!$E$4))-1)</f>
        <v>-0.90411346438481566</v>
      </c>
      <c r="F687" s="6">
        <f ca="1">LN((RAND()^(-Results!$E$4))-1)</f>
        <v>2.9964570763568656</v>
      </c>
      <c r="G687" s="6">
        <f ca="1">LN((RAND()^(-Results!$E$4))-1)</f>
        <v>4.6437708022214768</v>
      </c>
      <c r="H687" s="6">
        <f t="shared" ca="1" si="71"/>
        <v>2.1667382652059231</v>
      </c>
      <c r="I687" s="10">
        <f ca="1">SUMPRODUCT(J687:O687,Results!B$12:G$12)+Results!$E$5*H687</f>
        <v>-45.044307668281817</v>
      </c>
      <c r="J687" s="10">
        <f ca="1">SUMPRODUCT($A687:$F687,Results!$B$15:$G$15)</f>
        <v>2.919263394529656</v>
      </c>
      <c r="K687" s="10">
        <f ca="1">SUMPRODUCT($A687:$F687,Results!$B$16:$G$16)</f>
        <v>-24.880656317155065</v>
      </c>
      <c r="L687" s="10">
        <f ca="1">SUMPRODUCT($A687:$F687,Results!$B$17:$G$17)</f>
        <v>5.494375613303788</v>
      </c>
      <c r="M687" s="10">
        <f ca="1">SUMPRODUCT($A687:$F687,Results!$B$18:$G$18)</f>
        <v>-14.935796059700522</v>
      </c>
      <c r="N687" s="10">
        <f ca="1">SUMPRODUCT($A687:$F687,Results!$B$19:$G$19)</f>
        <v>2.5056281778919076</v>
      </c>
      <c r="O687" s="10">
        <f ca="1">SUMPRODUCT($A687:$F687,Results!$B$20:$G$20)</f>
        <v>-12.273895070262295</v>
      </c>
      <c r="P687" s="10" cm="1">
        <f t="array" aca="1" ref="P687" ca="1">SUMPRODUCT(J687:O687,TRANSPOSE(BL$20:BL$25))+$AD$20-$BL$27</f>
        <v>-46.203525928979936</v>
      </c>
      <c r="Q687" s="10" cm="1">
        <f t="array" aca="1" ref="Q687" ca="1">SUMPRODUCT(J687:O687,TRANSPOSE(ES$20:ES$25))+$AD$20-$ES$27</f>
        <v>-55.715795261243841</v>
      </c>
      <c r="R687" s="10">
        <f ca="1">I687-Results!$E$5*H687</f>
        <v>-58.044737259517355</v>
      </c>
      <c r="S687" s="10" cm="1">
        <f t="array" aca="1" ref="S687" ca="1">SUMPRODUCT(J687:O687,TRANSPOSE(AR$28:AR$33))+$AD$20-$AC$26</f>
        <v>-19.897524076654129</v>
      </c>
      <c r="T687" s="10">
        <f ca="1">SUMPRODUCT(J687:O687,Results!K$9:P$9)</f>
        <v>-56.522455415216953</v>
      </c>
      <c r="U687" s="10">
        <f ca="1">SUMPRODUCT(J687:O687,Results!K$9:P$9)+$AD$20-$AC$31</f>
        <v>-56.451860104064622</v>
      </c>
      <c r="V687" s="10">
        <f t="shared" ca="1" si="77"/>
        <v>1.1592182606981183</v>
      </c>
      <c r="W687" s="10">
        <f t="shared" ca="1" si="72"/>
        <v>10.671487592962023</v>
      </c>
      <c r="X687" s="10">
        <f t="shared" ca="1" si="73"/>
        <v>13.000429591235537</v>
      </c>
      <c r="Y687" s="10">
        <f t="shared" ca="1" si="74"/>
        <v>-25.146783591627688</v>
      </c>
      <c r="Z687" s="10">
        <f t="shared" ca="1" si="75"/>
        <v>-18.352117416987273</v>
      </c>
      <c r="AA687" s="10">
        <f t="shared" ca="1" si="76"/>
        <v>11.407552435782804</v>
      </c>
    </row>
    <row r="688" spans="1:27">
      <c r="A688" s="6">
        <f ca="1">LN((RAND()^(-Results!$E$4))-1)</f>
        <v>3.449449218217933</v>
      </c>
      <c r="B688" s="6">
        <f ca="1">LN((RAND()^(-Results!$E$4))-1)</f>
        <v>2.6783782305205728</v>
      </c>
      <c r="C688" s="6">
        <f ca="1">LN((RAND()^(-Results!$E$4))-1)</f>
        <v>2.8625567316319169</v>
      </c>
      <c r="D688" s="6">
        <f ca="1">LN((RAND()^(-Results!$E$4))-1)</f>
        <v>1.6694530889936918</v>
      </c>
      <c r="E688" s="6">
        <f ca="1">LN((RAND()^(-Results!$E$4))-1)</f>
        <v>0.93454279712699295</v>
      </c>
      <c r="F688" s="6">
        <f ca="1">LN((RAND()^(-Results!$E$4))-1)</f>
        <v>6.7407199082826903</v>
      </c>
      <c r="G688" s="6">
        <f ca="1">LN((RAND()^(-Results!$E$4))-1)</f>
        <v>1.8679729249552297</v>
      </c>
      <c r="H688" s="6">
        <f t="shared" ca="1" si="71"/>
        <v>-0.609059612060324</v>
      </c>
      <c r="I688" s="10">
        <f ca="1">SUMPRODUCT(J688:O688,Results!B$12:G$12)+Results!$E$5*H688</f>
        <v>-64.743793055371228</v>
      </c>
      <c r="J688" s="10">
        <f ca="1">SUMPRODUCT($A688:$F688,Results!$B$15:$G$15)</f>
        <v>21.56323297544164</v>
      </c>
      <c r="K688" s="10">
        <f ca="1">SUMPRODUCT($A688:$F688,Results!$B$16:$G$16)</f>
        <v>-15.883025781916277</v>
      </c>
      <c r="L688" s="10">
        <f ca="1">SUMPRODUCT($A688:$F688,Results!$B$17:$G$17)</f>
        <v>-7.5139565186627095</v>
      </c>
      <c r="M688" s="10">
        <f ca="1">SUMPRODUCT($A688:$F688,Results!$B$18:$G$18)</f>
        <v>-27.048538095395671</v>
      </c>
      <c r="N688" s="10">
        <f ca="1">SUMPRODUCT($A688:$F688,Results!$B$19:$G$19)</f>
        <v>-2.5970536745405286</v>
      </c>
      <c r="O688" s="10">
        <f ca="1">SUMPRODUCT($A688:$F688,Results!$B$20:$G$20)</f>
        <v>-29.615889938787408</v>
      </c>
      <c r="P688" s="10" cm="1">
        <f t="array" aca="1" ref="P688" ca="1">SUMPRODUCT(J688:O688,TRANSPOSE(BL$20:BL$25))+$AD$20-$BL$27</f>
        <v>-61.344107396903844</v>
      </c>
      <c r="Q688" s="10" cm="1">
        <f t="array" aca="1" ref="Q688" ca="1">SUMPRODUCT(J688:O688,TRANSPOSE(ES$20:ES$25))+$AD$20-$ES$27</f>
        <v>-63.628036740777674</v>
      </c>
      <c r="R688" s="10">
        <f ca="1">I688-Results!$E$5*H688</f>
        <v>-61.089435383009281</v>
      </c>
      <c r="S688" s="10" cm="1">
        <f t="array" aca="1" ref="S688" ca="1">SUMPRODUCT(J688:O688,TRANSPOSE(AR$28:AR$33))+$AD$20-$AC$26</f>
        <v>-52.587501882985244</v>
      </c>
      <c r="T688" s="10">
        <f ca="1">SUMPRODUCT(J688:O688,Results!K$9:P$9)</f>
        <v>-61.573248277011764</v>
      </c>
      <c r="U688" s="10">
        <f ca="1">SUMPRODUCT(J688:O688,Results!K$9:P$9)+$AD$20-$AC$31</f>
        <v>-61.502652965859426</v>
      </c>
      <c r="V688" s="10">
        <f t="shared" ca="1" si="77"/>
        <v>-3.3996856584673836</v>
      </c>
      <c r="W688" s="10">
        <f t="shared" ca="1" si="72"/>
        <v>-1.1157563145935541</v>
      </c>
      <c r="X688" s="10">
        <f t="shared" ca="1" si="73"/>
        <v>-3.6543576723619466</v>
      </c>
      <c r="Y688" s="10">
        <f t="shared" ca="1" si="74"/>
        <v>-12.156291172385984</v>
      </c>
      <c r="Z688" s="10">
        <f t="shared" ca="1" si="75"/>
        <v>-38.05160280407668</v>
      </c>
      <c r="AA688" s="10">
        <f t="shared" ca="1" si="76"/>
        <v>-3.2411400895118021</v>
      </c>
    </row>
    <row r="689" spans="1:27">
      <c r="A689" s="6">
        <f ca="1">LN((RAND()^(-Results!$E$4))-1)</f>
        <v>8.9816725338650301</v>
      </c>
      <c r="B689" s="6">
        <f ca="1">LN((RAND()^(-Results!$E$4))-1)</f>
        <v>1.7875755129713982</v>
      </c>
      <c r="C689" s="6">
        <f ca="1">LN((RAND()^(-Results!$E$4))-1)</f>
        <v>-0.13228597868515629</v>
      </c>
      <c r="D689" s="6">
        <f ca="1">LN((RAND()^(-Results!$E$4))-1)</f>
        <v>0.108047575126389</v>
      </c>
      <c r="E689" s="6">
        <f ca="1">LN((RAND()^(-Results!$E$4))-1)</f>
        <v>0.20955615339458947</v>
      </c>
      <c r="F689" s="6">
        <f ca="1">LN((RAND()^(-Results!$E$4))-1)</f>
        <v>3.316600142207581</v>
      </c>
      <c r="G689" s="6">
        <f ca="1">LN((RAND()^(-Results!$E$4))-1)</f>
        <v>-1.1741789170338894</v>
      </c>
      <c r="H689" s="6">
        <f t="shared" ca="1" si="71"/>
        <v>-3.6512114540494434</v>
      </c>
      <c r="I689" s="10">
        <f ca="1">SUMPRODUCT(J689:O689,Results!B$12:G$12)+Results!$E$5*H689</f>
        <v>-70.959622812414935</v>
      </c>
      <c r="J689" s="10">
        <f ca="1">SUMPRODUCT($A689:$F689,Results!$B$15:$G$15)</f>
        <v>-3.6957375311216385</v>
      </c>
      <c r="K689" s="10">
        <f ca="1">SUMPRODUCT($A689:$F689,Results!$B$16:$G$16)</f>
        <v>-27.483244618019086</v>
      </c>
      <c r="L689" s="10">
        <f ca="1">SUMPRODUCT($A689:$F689,Results!$B$17:$G$17)</f>
        <v>4.5649798807809763</v>
      </c>
      <c r="M689" s="10">
        <f ca="1">SUMPRODUCT($A689:$F689,Results!$B$18:$G$18)</f>
        <v>-6.8455485063433379</v>
      </c>
      <c r="N689" s="10">
        <f ca="1">SUMPRODUCT($A689:$F689,Results!$B$19:$G$19)</f>
        <v>9.6397984780953312</v>
      </c>
      <c r="O689" s="10">
        <f ca="1">SUMPRODUCT($A689:$F689,Results!$B$20:$G$20)</f>
        <v>-11.850290302446831</v>
      </c>
      <c r="P689" s="10" cm="1">
        <f t="array" aca="1" ref="P689" ca="1">SUMPRODUCT(J689:O689,TRANSPOSE(BL$20:BL$25))+$AD$20-$BL$27</f>
        <v>-41.793135353976858</v>
      </c>
      <c r="Q689" s="10" cm="1">
        <f t="array" aca="1" ref="Q689" ca="1">SUMPRODUCT(J689:O689,TRANSPOSE(ES$20:ES$25))+$AD$20-$ES$27</f>
        <v>-47.876771527018946</v>
      </c>
      <c r="R689" s="10">
        <f ca="1">I689-Results!$E$5*H689</f>
        <v>-49.052354088118278</v>
      </c>
      <c r="S689" s="10" cm="1">
        <f t="array" aca="1" ref="S689" ca="1">SUMPRODUCT(J689:O689,TRANSPOSE(AR$28:AR$33))+$AD$20-$AC$26</f>
        <v>-16.000895311179612</v>
      </c>
      <c r="T689" s="10">
        <f ca="1">SUMPRODUCT(J689:O689,Results!K$9:P$9)</f>
        <v>-47.691596945221363</v>
      </c>
      <c r="U689" s="10">
        <f ca="1">SUMPRODUCT(J689:O689,Results!K$9:P$9)+$AD$20-$AC$31</f>
        <v>-47.621001634069032</v>
      </c>
      <c r="V689" s="10">
        <f t="shared" ca="1" si="77"/>
        <v>-29.166487458438077</v>
      </c>
      <c r="W689" s="10">
        <f t="shared" ca="1" si="72"/>
        <v>-23.082851285395989</v>
      </c>
      <c r="X689" s="10">
        <f t="shared" ca="1" si="73"/>
        <v>-21.907268724296657</v>
      </c>
      <c r="Y689" s="10">
        <f t="shared" ca="1" si="74"/>
        <v>-54.958727501235323</v>
      </c>
      <c r="Z689" s="10">
        <f t="shared" ca="1" si="75"/>
        <v>-44.267432561120387</v>
      </c>
      <c r="AA689" s="10">
        <f t="shared" ca="1" si="76"/>
        <v>-23.338621178345903</v>
      </c>
    </row>
    <row r="690" spans="1:27">
      <c r="A690" s="6">
        <f ca="1">LN((RAND()^(-Results!$E$4))-1)</f>
        <v>1.6813019249059571</v>
      </c>
      <c r="B690" s="6">
        <f ca="1">LN((RAND()^(-Results!$E$4))-1)</f>
        <v>1.291615551018493</v>
      </c>
      <c r="C690" s="6">
        <f ca="1">LN((RAND()^(-Results!$E$4))-1)</f>
        <v>3.0558290857653967</v>
      </c>
      <c r="D690" s="6">
        <f ca="1">LN((RAND()^(-Results!$E$4))-1)</f>
        <v>0.3618933373738133</v>
      </c>
      <c r="E690" s="6">
        <f ca="1">LN((RAND()^(-Results!$E$4))-1)</f>
        <v>3.2126059823703677</v>
      </c>
      <c r="F690" s="6">
        <f ca="1">LN((RAND()^(-Results!$E$4))-1)</f>
        <v>4.5332237428016722</v>
      </c>
      <c r="G690" s="6">
        <f ca="1">LN((RAND()^(-Results!$E$4))-1)</f>
        <v>-0.81103598753223849</v>
      </c>
      <c r="H690" s="6">
        <f t="shared" ca="1" si="71"/>
        <v>-3.2880685245477923</v>
      </c>
      <c r="I690" s="10">
        <f ca="1">SUMPRODUCT(J690:O690,Results!B$12:G$12)+Results!$E$5*H690</f>
        <v>-64.181882948542565</v>
      </c>
      <c r="J690" s="10">
        <f ca="1">SUMPRODUCT($A690:$F690,Results!$B$15:$G$15)</f>
        <v>16.533434916331622</v>
      </c>
      <c r="K690" s="10">
        <f ca="1">SUMPRODUCT($A690:$F690,Results!$B$16:$G$16)</f>
        <v>-7.3741583494311929</v>
      </c>
      <c r="L690" s="10">
        <f ca="1">SUMPRODUCT($A690:$F690,Results!$B$17:$G$17)</f>
        <v>-6.0831503600650745</v>
      </c>
      <c r="M690" s="10">
        <f ca="1">SUMPRODUCT($A690:$F690,Results!$B$18:$G$18)</f>
        <v>-18.725061690807145</v>
      </c>
      <c r="N690" s="10">
        <f ca="1">SUMPRODUCT($A690:$F690,Results!$B$19:$G$19)</f>
        <v>-0.24067810734545447</v>
      </c>
      <c r="O690" s="10">
        <f ca="1">SUMPRODUCT($A690:$F690,Results!$B$20:$G$20)</f>
        <v>-18.444964591793397</v>
      </c>
      <c r="P690" s="10" cm="1">
        <f t="array" aca="1" ref="P690" ca="1">SUMPRODUCT(J690:O690,TRANSPOSE(BL$20:BL$25))+$AD$20-$BL$27</f>
        <v>-42.97765916646663</v>
      </c>
      <c r="Q690" s="10" cm="1">
        <f t="array" aca="1" ref="Q690" ca="1">SUMPRODUCT(J690:O690,TRANSPOSE(ES$20:ES$25))+$AD$20-$ES$27</f>
        <v>-44.943942074744726</v>
      </c>
      <c r="R690" s="10">
        <f ca="1">I690-Results!$E$5*H690</f>
        <v>-44.453471801255816</v>
      </c>
      <c r="S690" s="10" cm="1">
        <f t="array" aca="1" ref="S690" ca="1">SUMPRODUCT(J690:O690,TRANSPOSE(AR$28:AR$33))+$AD$20-$AC$26</f>
        <v>-36.261489097113476</v>
      </c>
      <c r="T690" s="10">
        <f ca="1">SUMPRODUCT(J690:O690,Results!K$9:P$9)</f>
        <v>-45.432539803714079</v>
      </c>
      <c r="U690" s="10">
        <f ca="1">SUMPRODUCT(J690:O690,Results!K$9:P$9)+$AD$20-$AC$31</f>
        <v>-45.361944492561747</v>
      </c>
      <c r="V690" s="10">
        <f t="shared" ca="1" si="77"/>
        <v>-21.204223782075935</v>
      </c>
      <c r="W690" s="10">
        <f t="shared" ca="1" si="72"/>
        <v>-19.237940873797839</v>
      </c>
      <c r="X690" s="10">
        <f t="shared" ca="1" si="73"/>
        <v>-19.728411147286749</v>
      </c>
      <c r="Y690" s="10">
        <f t="shared" ca="1" si="74"/>
        <v>-27.92039385142909</v>
      </c>
      <c r="Z690" s="10">
        <f t="shared" ca="1" si="75"/>
        <v>-37.489692697248017</v>
      </c>
      <c r="AA690" s="10">
        <f t="shared" ca="1" si="76"/>
        <v>-18.819938455980818</v>
      </c>
    </row>
    <row r="691" spans="1:27">
      <c r="A691" s="6">
        <f ca="1">LN((RAND()^(-Results!$E$4))-1)</f>
        <v>0.29335895337863932</v>
      </c>
      <c r="B691" s="6">
        <f ca="1">LN((RAND()^(-Results!$E$4))-1)</f>
        <v>1.2691199262232826</v>
      </c>
      <c r="C691" s="6">
        <f ca="1">LN((RAND()^(-Results!$E$4))-1)</f>
        <v>6.5756381092626368</v>
      </c>
      <c r="D691" s="6">
        <f ca="1">LN((RAND()^(-Results!$E$4))-1)</f>
        <v>4.9461740342458143</v>
      </c>
      <c r="E691" s="6">
        <f ca="1">LN((RAND()^(-Results!$E$4))-1)</f>
        <v>0.43876809613927759</v>
      </c>
      <c r="F691" s="6">
        <f ca="1">LN((RAND()^(-Results!$E$4))-1)</f>
        <v>2.2301904721810568</v>
      </c>
      <c r="G691" s="6">
        <f ca="1">LN((RAND()^(-Results!$E$4))-1)</f>
        <v>3.440746742732665</v>
      </c>
      <c r="H691" s="6">
        <f t="shared" ca="1" si="71"/>
        <v>0.96371420571711131</v>
      </c>
      <c r="I691" s="10">
        <f ca="1">SUMPRODUCT(J691:O691,Results!B$12:G$12)+Results!$E$5*H691</f>
        <v>-23.689104938695444</v>
      </c>
      <c r="J691" s="10">
        <f ca="1">SUMPRODUCT($A691:$F691,Results!$B$15:$G$15)</f>
        <v>23.448900889209298</v>
      </c>
      <c r="K691" s="10">
        <f ca="1">SUMPRODUCT($A691:$F691,Results!$B$16:$G$16)</f>
        <v>4.4422798543597688</v>
      </c>
      <c r="L691" s="10">
        <f ca="1">SUMPRODUCT($A691:$F691,Results!$B$17:$G$17)</f>
        <v>-8.234931769489382</v>
      </c>
      <c r="M691" s="10">
        <f ca="1">SUMPRODUCT($A691:$F691,Results!$B$18:$G$18)</f>
        <v>-34.247952954180207</v>
      </c>
      <c r="N691" s="10">
        <f ca="1">SUMPRODUCT($A691:$F691,Results!$B$19:$G$19)</f>
        <v>-19.678856851542594</v>
      </c>
      <c r="O691" s="10">
        <f ca="1">SUMPRODUCT($A691:$F691,Results!$B$20:$G$20)</f>
        <v>-23.201405416024983</v>
      </c>
      <c r="P691" s="10" cm="1">
        <f t="array" aca="1" ref="P691" ca="1">SUMPRODUCT(J691:O691,TRANSPOSE(BL$20:BL$25))+$AD$20-$BL$27</f>
        <v>-30.648747648556359</v>
      </c>
      <c r="Q691" s="10" cm="1">
        <f t="array" aca="1" ref="Q691" ca="1">SUMPRODUCT(J691:O691,TRANSPOSE(ES$20:ES$25))+$AD$20-$ES$27</f>
        <v>-31.098206587698471</v>
      </c>
      <c r="R691" s="10">
        <f ca="1">I691-Results!$E$5*H691</f>
        <v>-29.471390172998113</v>
      </c>
      <c r="S691" s="10" cm="1">
        <f t="array" aca="1" ref="S691" ca="1">SUMPRODUCT(J691:O691,TRANSPOSE(AR$28:AR$33))+$AD$20-$AC$26</f>
        <v>-40.996044916950162</v>
      </c>
      <c r="T691" s="10">
        <f ca="1">SUMPRODUCT(J691:O691,Results!K$9:P$9)</f>
        <v>-30.620326038554037</v>
      </c>
      <c r="U691" s="10">
        <f ca="1">SUMPRODUCT(J691:O691,Results!K$9:P$9)+$AD$20-$AC$31</f>
        <v>-30.549730727401698</v>
      </c>
      <c r="V691" s="10">
        <f t="shared" ca="1" si="77"/>
        <v>6.9596427098609155</v>
      </c>
      <c r="W691" s="10">
        <f t="shared" ca="1" si="72"/>
        <v>7.409101649003027</v>
      </c>
      <c r="X691" s="10">
        <f t="shared" ca="1" si="73"/>
        <v>5.7822852343026696</v>
      </c>
      <c r="Y691" s="10">
        <f t="shared" ca="1" si="74"/>
        <v>17.306939978254718</v>
      </c>
      <c r="Z691" s="10">
        <f t="shared" ca="1" si="75"/>
        <v>3.0030853125991008</v>
      </c>
      <c r="AA691" s="10">
        <f t="shared" ca="1" si="76"/>
        <v>6.8606257887062547</v>
      </c>
    </row>
    <row r="692" spans="1:27">
      <c r="A692" s="6">
        <f ca="1">LN((RAND()^(-Results!$E$4))-1)</f>
        <v>2.4930165704829945</v>
      </c>
      <c r="B692" s="6">
        <f ca="1">LN((RAND()^(-Results!$E$4))-1)</f>
        <v>10.002379997525908</v>
      </c>
      <c r="C692" s="6">
        <f ca="1">LN((RAND()^(-Results!$E$4))-1)</f>
        <v>2.1893743288308576</v>
      </c>
      <c r="D692" s="6">
        <f ca="1">LN((RAND()^(-Results!$E$4))-1)</f>
        <v>0.95008863271847954</v>
      </c>
      <c r="E692" s="6">
        <f ca="1">LN((RAND()^(-Results!$E$4))-1)</f>
        <v>3.6696567734575338</v>
      </c>
      <c r="F692" s="6">
        <f ca="1">LN((RAND()^(-Results!$E$4))-1)</f>
        <v>6.6697232717949033</v>
      </c>
      <c r="G692" s="6">
        <f ca="1">LN((RAND()^(-Results!$E$4))-1)</f>
        <v>0.95577772295767283</v>
      </c>
      <c r="H692" s="6">
        <f t="shared" ca="1" si="71"/>
        <v>-1.521254814057881</v>
      </c>
      <c r="I692" s="10">
        <f ca="1">SUMPRODUCT(J692:O692,Results!B$12:G$12)+Results!$E$5*H692</f>
        <v>-62.929776514347651</v>
      </c>
      <c r="J692" s="10">
        <f ca="1">SUMPRODUCT($A692:$F692,Results!$B$15:$G$15)</f>
        <v>10.337386717801424</v>
      </c>
      <c r="K692" s="10">
        <f ca="1">SUMPRODUCT($A692:$F692,Results!$B$16:$G$16)</f>
        <v>-25.09575844955312</v>
      </c>
      <c r="L692" s="10">
        <f ca="1">SUMPRODUCT($A692:$F692,Results!$B$17:$G$17)</f>
        <v>-11.753229797695257</v>
      </c>
      <c r="M692" s="10">
        <f ca="1">SUMPRODUCT($A692:$F692,Results!$B$18:$G$18)</f>
        <v>-36.030797339153395</v>
      </c>
      <c r="N692" s="10">
        <f ca="1">SUMPRODUCT($A692:$F692,Results!$B$19:$G$19)</f>
        <v>-3.1396305352646698</v>
      </c>
      <c r="O692" s="10">
        <f ca="1">SUMPRODUCT($A692:$F692,Results!$B$20:$G$20)</f>
        <v>-47.350775865199125</v>
      </c>
      <c r="P692" s="10" cm="1">
        <f t="array" aca="1" ref="P692" ca="1">SUMPRODUCT(J692:O692,TRANSPOSE(BL$20:BL$25))+$AD$20-$BL$27</f>
        <v>-63.975793707083476</v>
      </c>
      <c r="Q692" s="10" cm="1">
        <f t="array" aca="1" ref="Q692" ca="1">SUMPRODUCT(J692:O692,TRANSPOSE(ES$20:ES$25))+$AD$20-$ES$27</f>
        <v>-58.143858139225159</v>
      </c>
      <c r="R692" s="10">
        <f ca="1">I692-Results!$E$5*H692</f>
        <v>-53.802247630000366</v>
      </c>
      <c r="S692" s="10" cm="1">
        <f t="array" aca="1" ref="S692" ca="1">SUMPRODUCT(J692:O692,TRANSPOSE(AR$28:AR$33))+$AD$20-$AC$26</f>
        <v>-65.764629414084283</v>
      </c>
      <c r="T692" s="10">
        <f ca="1">SUMPRODUCT(J692:O692,Results!K$9:P$9)</f>
        <v>-54.74778189390139</v>
      </c>
      <c r="U692" s="10">
        <f ca="1">SUMPRODUCT(J692:O692,Results!K$9:P$9)+$AD$20-$AC$31</f>
        <v>-54.677186582749059</v>
      </c>
      <c r="V692" s="10">
        <f t="shared" ca="1" si="77"/>
        <v>1.0460171927358246</v>
      </c>
      <c r="W692" s="10">
        <f t="shared" ca="1" si="72"/>
        <v>-4.7859183751224919</v>
      </c>
      <c r="X692" s="10">
        <f t="shared" ca="1" si="73"/>
        <v>-9.127528884347285</v>
      </c>
      <c r="Y692" s="10">
        <f t="shared" ca="1" si="74"/>
        <v>2.8348528997366316</v>
      </c>
      <c r="Z692" s="10">
        <f t="shared" ca="1" si="75"/>
        <v>-36.237586263053103</v>
      </c>
      <c r="AA692" s="10">
        <f t="shared" ca="1" si="76"/>
        <v>-8.2525899315985924</v>
      </c>
    </row>
    <row r="693" spans="1:27">
      <c r="A693" s="6">
        <f ca="1">LN((RAND()^(-Results!$E$4))-1)</f>
        <v>5.9034849021934539</v>
      </c>
      <c r="B693" s="6">
        <f ca="1">LN((RAND()^(-Results!$E$4))-1)</f>
        <v>1.1899799328055278</v>
      </c>
      <c r="C693" s="6">
        <f ca="1">LN((RAND()^(-Results!$E$4))-1)</f>
        <v>-1.8754630756406994</v>
      </c>
      <c r="D693" s="6">
        <f ca="1">LN((RAND()^(-Results!$E$4))-1)</f>
        <v>0.58904489476629573</v>
      </c>
      <c r="E693" s="6">
        <f ca="1">LN((RAND()^(-Results!$E$4))-1)</f>
        <v>3.1721023421044792</v>
      </c>
      <c r="F693" s="6">
        <f ca="1">LN((RAND()^(-Results!$E$4))-1)</f>
        <v>-0.55105430250518195</v>
      </c>
      <c r="G693" s="6">
        <f ca="1">LN((RAND()^(-Results!$E$4))-1)</f>
        <v>3.2777439763046909</v>
      </c>
      <c r="H693" s="6">
        <f t="shared" ca="1" si="71"/>
        <v>0.80071143928913724</v>
      </c>
      <c r="I693" s="10">
        <f ca="1">SUMPRODUCT(J693:O693,Results!B$12:G$12)+Results!$E$5*H693</f>
        <v>4.1202726971016572</v>
      </c>
      <c r="J693" s="10">
        <f ca="1">SUMPRODUCT($A693:$F693,Results!$B$15:$G$15)</f>
        <v>-15.59721996160356</v>
      </c>
      <c r="K693" s="10">
        <f ca="1">SUMPRODUCT($A693:$F693,Results!$B$16:$G$16)</f>
        <v>-15.249248308757631</v>
      </c>
      <c r="L693" s="10">
        <f ca="1">SUMPRODUCT($A693:$F693,Results!$B$17:$G$17)</f>
        <v>9.5025636403781704</v>
      </c>
      <c r="M693" s="10">
        <f ca="1">SUMPRODUCT($A693:$F693,Results!$B$18:$G$18)</f>
        <v>12.026696547320004</v>
      </c>
      <c r="N693" s="10">
        <f ca="1">SUMPRODUCT($A693:$F693,Results!$B$19:$G$19)</f>
        <v>8.6831703754213212</v>
      </c>
      <c r="O693" s="10">
        <f ca="1">SUMPRODUCT($A693:$F693,Results!$B$20:$G$20)</f>
        <v>-2.7497797863976405</v>
      </c>
      <c r="P693" s="10" cm="1">
        <f t="array" aca="1" ref="P693" ca="1">SUMPRODUCT(J693:O693,TRANSPOSE(BL$20:BL$25))+$AD$20-$BL$27</f>
        <v>5.3391130870615413</v>
      </c>
      <c r="Q693" s="10" cm="1">
        <f t="array" aca="1" ref="Q693" ca="1">SUMPRODUCT(J693:O693,TRANSPOSE(ES$20:ES$25))+$AD$20-$ES$27</f>
        <v>3.559677206473232</v>
      </c>
      <c r="R693" s="10">
        <f ca="1">I693-Results!$E$5*H693</f>
        <v>-0.68399593863316621</v>
      </c>
      <c r="S693" s="10" cm="1">
        <f t="array" aca="1" ref="S693" ca="1">SUMPRODUCT(J693:O693,TRANSPOSE(AR$28:AR$33))+$AD$20-$AC$26</f>
        <v>17.907994552147052</v>
      </c>
      <c r="T693" s="10">
        <f ca="1">SUMPRODUCT(J693:O693,Results!K$9:P$9)</f>
        <v>1.4272733455571727</v>
      </c>
      <c r="U693" s="10">
        <f ca="1">SUMPRODUCT(J693:O693,Results!K$9:P$9)+$AD$20-$AC$31</f>
        <v>1.4978686567095103</v>
      </c>
      <c r="V693" s="10">
        <f t="shared" ca="1" si="77"/>
        <v>-1.2188403899598841</v>
      </c>
      <c r="W693" s="10">
        <f t="shared" ca="1" si="72"/>
        <v>0.56059549062842517</v>
      </c>
      <c r="X693" s="10">
        <f t="shared" ca="1" si="73"/>
        <v>4.8042686357348234</v>
      </c>
      <c r="Y693" s="10">
        <f t="shared" ca="1" si="74"/>
        <v>-13.787721855045394</v>
      </c>
      <c r="Z693" s="10">
        <f t="shared" ca="1" si="75"/>
        <v>30.812462948396202</v>
      </c>
      <c r="AA693" s="10">
        <f t="shared" ca="1" si="76"/>
        <v>2.6224040403921469</v>
      </c>
    </row>
    <row r="694" spans="1:27">
      <c r="A694" s="6">
        <f ca="1">LN((RAND()^(-Results!$E$4))-1)</f>
        <v>5.6457002787869852</v>
      </c>
      <c r="B694" s="6">
        <f ca="1">LN((RAND()^(-Results!$E$4))-1)</f>
        <v>2.1417899347529783</v>
      </c>
      <c r="C694" s="6">
        <f ca="1">LN((RAND()^(-Results!$E$4))-1)</f>
        <v>5.6588007457537266</v>
      </c>
      <c r="D694" s="6">
        <f ca="1">LN((RAND()^(-Results!$E$4))-1)</f>
        <v>7.1947392586941286</v>
      </c>
      <c r="E694" s="6">
        <f ca="1">LN((RAND()^(-Results!$E$4))-1)</f>
        <v>8.618844355622883E-2</v>
      </c>
      <c r="F694" s="6">
        <f ca="1">LN((RAND()^(-Results!$E$4))-1)</f>
        <v>2.8825419459760164</v>
      </c>
      <c r="G694" s="6">
        <f ca="1">LN((RAND()^(-Results!$E$4))-1)</f>
        <v>0.92295130477081688</v>
      </c>
      <c r="H694" s="6">
        <f t="shared" ca="1" si="71"/>
        <v>-1.5540812322447368</v>
      </c>
      <c r="I694" s="10">
        <f ca="1">SUMPRODUCT(J694:O694,Results!B$12:G$12)+Results!$E$5*H694</f>
        <v>-48.063280758026778</v>
      </c>
      <c r="J694" s="10">
        <f ca="1">SUMPRODUCT($A694:$F694,Results!$B$15:$G$15)</f>
        <v>17.908022194513379</v>
      </c>
      <c r="K694" s="10">
        <f ca="1">SUMPRODUCT($A694:$F694,Results!$B$16:$G$16)</f>
        <v>-9.2284102387363127</v>
      </c>
      <c r="L694" s="10">
        <f ca="1">SUMPRODUCT($A694:$F694,Results!$B$17:$G$17)</f>
        <v>-2.04256524348374</v>
      </c>
      <c r="M694" s="10">
        <f ca="1">SUMPRODUCT($A694:$F694,Results!$B$18:$G$18)</f>
        <v>-32.486611597687713</v>
      </c>
      <c r="N694" s="10">
        <f ca="1">SUMPRODUCT($A694:$F694,Results!$B$19:$G$19)</f>
        <v>-18.440934237639389</v>
      </c>
      <c r="O694" s="10">
        <f ca="1">SUMPRODUCT($A694:$F694,Results!$B$20:$G$20)</f>
        <v>-31.157122587153019</v>
      </c>
      <c r="P694" s="10" cm="1">
        <f t="array" aca="1" ref="P694" ca="1">SUMPRODUCT(J694:O694,TRANSPOSE(BL$20:BL$25))+$AD$20-$BL$27</f>
        <v>-35.315687199568565</v>
      </c>
      <c r="Q694" s="10" cm="1">
        <f t="array" aca="1" ref="Q694" ca="1">SUMPRODUCT(J694:O694,TRANSPOSE(ES$20:ES$25))+$AD$20-$ES$27</f>
        <v>-38.136540559055902</v>
      </c>
      <c r="R694" s="10">
        <f ca="1">I694-Results!$E$5*H694</f>
        <v>-38.738793364558362</v>
      </c>
      <c r="S694" s="10" cm="1">
        <f t="array" aca="1" ref="S694" ca="1">SUMPRODUCT(J694:O694,TRANSPOSE(AR$28:AR$33))+$AD$20-$AC$26</f>
        <v>-38.151914822584253</v>
      </c>
      <c r="T694" s="10">
        <f ca="1">SUMPRODUCT(J694:O694,Results!K$9:P$9)</f>
        <v>-37.939880538074782</v>
      </c>
      <c r="U694" s="10">
        <f ca="1">SUMPRODUCT(J694:O694,Results!K$9:P$9)+$AD$20-$AC$31</f>
        <v>-37.869285226922443</v>
      </c>
      <c r="V694" s="10">
        <f t="shared" ca="1" si="77"/>
        <v>-12.747593558458213</v>
      </c>
      <c r="W694" s="10">
        <f t="shared" ca="1" si="72"/>
        <v>-9.9267401989708759</v>
      </c>
      <c r="X694" s="10">
        <f t="shared" ca="1" si="73"/>
        <v>-9.3244873934684165</v>
      </c>
      <c r="Y694" s="10">
        <f t="shared" ca="1" si="74"/>
        <v>-9.9113659354425252</v>
      </c>
      <c r="Z694" s="10">
        <f t="shared" ca="1" si="75"/>
        <v>-21.371090506732234</v>
      </c>
      <c r="AA694" s="10">
        <f t="shared" ca="1" si="76"/>
        <v>-10.193995531104335</v>
      </c>
    </row>
    <row r="695" spans="1:27">
      <c r="A695" s="6">
        <f ca="1">LN((RAND()^(-Results!$E$4))-1)</f>
        <v>1.5499721130783981</v>
      </c>
      <c r="B695" s="6">
        <f ca="1">LN((RAND()^(-Results!$E$4))-1)</f>
        <v>1.7551907200433143</v>
      </c>
      <c r="C695" s="6">
        <f ca="1">LN((RAND()^(-Results!$E$4))-1)</f>
        <v>2.9391245571964713</v>
      </c>
      <c r="D695" s="6">
        <f ca="1">LN((RAND()^(-Results!$E$4))-1)</f>
        <v>3.206372570697015</v>
      </c>
      <c r="E695" s="6">
        <f ca="1">LN((RAND()^(-Results!$E$4))-1)</f>
        <v>3.5209007038043172</v>
      </c>
      <c r="F695" s="6">
        <f ca="1">LN((RAND()^(-Results!$E$4))-1)</f>
        <v>2.223536372072803</v>
      </c>
      <c r="G695" s="6">
        <f ca="1">LN((RAND()^(-Results!$E$4))-1)</f>
        <v>-3.9151726533743192</v>
      </c>
      <c r="H695" s="6">
        <f t="shared" ca="1" si="71"/>
        <v>-6.3922051903898733</v>
      </c>
      <c r="I695" s="10">
        <f ca="1">SUMPRODUCT(J695:O695,Results!B$12:G$12)+Results!$E$5*H695</f>
        <v>-56.509700778095223</v>
      </c>
      <c r="J695" s="10">
        <f ca="1">SUMPRODUCT($A695:$F695,Results!$B$15:$G$15)</f>
        <v>11.075209031376247</v>
      </c>
      <c r="K695" s="10">
        <f ca="1">SUMPRODUCT($A695:$F695,Results!$B$16:$G$16)</f>
        <v>-2.8765169627624512</v>
      </c>
      <c r="L695" s="10">
        <f ca="1">SUMPRODUCT($A695:$F695,Results!$B$17:$G$17)</f>
        <v>-2.422340157745376</v>
      </c>
      <c r="M695" s="10">
        <f ca="1">SUMPRODUCT($A695:$F695,Results!$B$18:$G$18)</f>
        <v>-14.799953192518506</v>
      </c>
      <c r="N695" s="10">
        <f ca="1">SUMPRODUCT($A695:$F695,Results!$B$19:$G$19)</f>
        <v>-7.5660793380284739</v>
      </c>
      <c r="O695" s="10">
        <f ca="1">SUMPRODUCT($A695:$F695,Results!$B$20:$G$20)</f>
        <v>-20.50564734510893</v>
      </c>
      <c r="P695" s="10" cm="1">
        <f t="array" aca="1" ref="P695" ca="1">SUMPRODUCT(J695:O695,TRANSPOSE(BL$20:BL$25))+$AD$20-$BL$27</f>
        <v>-17.406233217305868</v>
      </c>
      <c r="Q695" s="10" cm="1">
        <f t="array" aca="1" ref="Q695" ca="1">SUMPRODUCT(J695:O695,TRANSPOSE(ES$20:ES$25))+$AD$20-$ES$27</f>
        <v>-16.99091199152862</v>
      </c>
      <c r="R695" s="10">
        <f ca="1">I695-Results!$E$5*H695</f>
        <v>-18.156469635755982</v>
      </c>
      <c r="S695" s="10" cm="1">
        <f t="array" aca="1" ref="S695" ca="1">SUMPRODUCT(J695:O695,TRANSPOSE(AR$28:AR$33))+$AD$20-$AC$26</f>
        <v>-21.556539004397202</v>
      </c>
      <c r="T695" s="10">
        <f ca="1">SUMPRODUCT(J695:O695,Results!K$9:P$9)</f>
        <v>-18.043874386569797</v>
      </c>
      <c r="U695" s="10">
        <f ca="1">SUMPRODUCT(J695:O695,Results!K$9:P$9)+$AD$20-$AC$31</f>
        <v>-17.973279075417462</v>
      </c>
      <c r="V695" s="10">
        <f t="shared" ca="1" si="77"/>
        <v>-39.103467560789355</v>
      </c>
      <c r="W695" s="10">
        <f t="shared" ca="1" si="72"/>
        <v>-39.518788786566603</v>
      </c>
      <c r="X695" s="10">
        <f t="shared" ca="1" si="73"/>
        <v>-38.35323114233924</v>
      </c>
      <c r="Y695" s="10">
        <f t="shared" ca="1" si="74"/>
        <v>-34.953161773698021</v>
      </c>
      <c r="Z695" s="10">
        <f t="shared" ca="1" si="75"/>
        <v>-29.817510526800678</v>
      </c>
      <c r="AA695" s="10">
        <f t="shared" ca="1" si="76"/>
        <v>-38.536421702677757</v>
      </c>
    </row>
    <row r="696" spans="1:27">
      <c r="A696" s="6">
        <f ca="1">LN((RAND()^(-Results!$E$4))-1)</f>
        <v>4.3427116339430283</v>
      </c>
      <c r="B696" s="6">
        <f ca="1">LN((RAND()^(-Results!$E$4))-1)</f>
        <v>2.119211975400991</v>
      </c>
      <c r="C696" s="6">
        <f ca="1">LN((RAND()^(-Results!$E$4))-1)</f>
        <v>1.4289635337189588</v>
      </c>
      <c r="D696" s="6">
        <f ca="1">LN((RAND()^(-Results!$E$4))-1)</f>
        <v>1.6159062831083923</v>
      </c>
      <c r="E696" s="6">
        <f ca="1">LN((RAND()^(-Results!$E$4))-1)</f>
        <v>4.0265679763661222</v>
      </c>
      <c r="F696" s="6">
        <f ca="1">LN((RAND()^(-Results!$E$4))-1)</f>
        <v>3.3754123684766788</v>
      </c>
      <c r="G696" s="6">
        <f ca="1">LN((RAND()^(-Results!$E$4))-1)</f>
        <v>-0.14168101982011277</v>
      </c>
      <c r="H696" s="6">
        <f t="shared" ca="1" si="71"/>
        <v>-2.6187135568356665</v>
      </c>
      <c r="I696" s="10">
        <f ca="1">SUMPRODUCT(J696:O696,Results!B$12:G$12)+Results!$E$5*H696</f>
        <v>-47.934840862504146</v>
      </c>
      <c r="J696" s="10">
        <f ca="1">SUMPRODUCT($A696:$F696,Results!$B$15:$G$15)</f>
        <v>5.8214687257005115</v>
      </c>
      <c r="K696" s="10">
        <f ca="1">SUMPRODUCT($A696:$F696,Results!$B$16:$G$16)</f>
        <v>-13.687998543445842</v>
      </c>
      <c r="L696" s="10">
        <f ca="1">SUMPRODUCT($A696:$F696,Results!$B$17:$G$17)</f>
        <v>0.1647427938302588</v>
      </c>
      <c r="M696" s="10">
        <f ca="1">SUMPRODUCT($A696:$F696,Results!$B$18:$G$18)</f>
        <v>-9.7489820877683204</v>
      </c>
      <c r="N696" s="10">
        <f ca="1">SUMPRODUCT($A696:$F696,Results!$B$19:$G$19)</f>
        <v>1.6108495039537718</v>
      </c>
      <c r="O696" s="10">
        <f ca="1">SUMPRODUCT($A696:$F696,Results!$B$20:$G$20)</f>
        <v>-19.894118189213891</v>
      </c>
      <c r="P696" s="10" cm="1">
        <f t="array" aca="1" ref="P696" ca="1">SUMPRODUCT(J696:O696,TRANSPOSE(BL$20:BL$25))+$AD$20-$BL$27</f>
        <v>-28.571861450910617</v>
      </c>
      <c r="Q696" s="10" cm="1">
        <f t="array" aca="1" ref="Q696" ca="1">SUMPRODUCT(J696:O696,TRANSPOSE(ES$20:ES$25))+$AD$20-$ES$27</f>
        <v>-30.233595847108546</v>
      </c>
      <c r="R696" s="10">
        <f ca="1">I696-Results!$E$5*H696</f>
        <v>-32.222559521490147</v>
      </c>
      <c r="S696" s="10" cm="1">
        <f t="array" aca="1" ref="S696" ca="1">SUMPRODUCT(J696:O696,TRANSPOSE(AR$28:AR$33))+$AD$20-$AC$26</f>
        <v>-20.690375630730038</v>
      </c>
      <c r="T696" s="10">
        <f ca="1">SUMPRODUCT(J696:O696,Results!K$9:P$9)</f>
        <v>-31.601909383813357</v>
      </c>
      <c r="U696" s="10">
        <f ca="1">SUMPRODUCT(J696:O696,Results!K$9:P$9)+$AD$20-$AC$31</f>
        <v>-31.531314072661015</v>
      </c>
      <c r="V696" s="10">
        <f t="shared" ca="1" si="77"/>
        <v>-19.362979411593528</v>
      </c>
      <c r="W696" s="10">
        <f t="shared" ca="1" si="72"/>
        <v>-17.7012450153956</v>
      </c>
      <c r="X696" s="10">
        <f t="shared" ca="1" si="73"/>
        <v>-15.712281341013998</v>
      </c>
      <c r="Y696" s="10">
        <f t="shared" ca="1" si="74"/>
        <v>-27.244465231774107</v>
      </c>
      <c r="Z696" s="10">
        <f t="shared" ca="1" si="75"/>
        <v>-21.242650611209601</v>
      </c>
      <c r="AA696" s="10">
        <f t="shared" ca="1" si="76"/>
        <v>-16.403526789843131</v>
      </c>
    </row>
    <row r="697" spans="1:27">
      <c r="A697" s="6">
        <f ca="1">LN((RAND()^(-Results!$E$4))-1)</f>
        <v>-1.0364931543252012</v>
      </c>
      <c r="B697" s="6">
        <f ca="1">LN((RAND()^(-Results!$E$4))-1)</f>
        <v>2.915067634720673</v>
      </c>
      <c r="C697" s="6">
        <f ca="1">LN((RAND()^(-Results!$E$4))-1)</f>
        <v>2.5256503117356215</v>
      </c>
      <c r="D697" s="6">
        <f ca="1">LN((RAND()^(-Results!$E$4))-1)</f>
        <v>3.3312713865358154</v>
      </c>
      <c r="E697" s="6">
        <f ca="1">LN((RAND()^(-Results!$E$4))-1)</f>
        <v>2.7039927059388011</v>
      </c>
      <c r="F697" s="6">
        <f ca="1">LN((RAND()^(-Results!$E$4))-1)</f>
        <v>5.3239602864644917</v>
      </c>
      <c r="G697" s="6">
        <f ca="1">LN((RAND()^(-Results!$E$4))-1)</f>
        <v>0.79421853652402286</v>
      </c>
      <c r="H697" s="6">
        <f t="shared" ca="1" si="71"/>
        <v>-1.6828140004915308</v>
      </c>
      <c r="I697" s="10">
        <f ca="1">SUMPRODUCT(J697:O697,Results!B$12:G$12)+Results!$E$5*H697</f>
        <v>-37.820422722683375</v>
      </c>
      <c r="J697" s="10">
        <f ca="1">SUMPRODUCT($A697:$F697,Results!$B$15:$G$15)</f>
        <v>23.194064831862754</v>
      </c>
      <c r="K697" s="10">
        <f ca="1">SUMPRODUCT($A697:$F697,Results!$B$16:$G$16)</f>
        <v>-2.6351338481418614</v>
      </c>
      <c r="L697" s="10">
        <f ca="1">SUMPRODUCT($A697:$F697,Results!$B$17:$G$17)</f>
        <v>-8.608133562468101</v>
      </c>
      <c r="M697" s="10">
        <f ca="1">SUMPRODUCT($A697:$F697,Results!$B$18:$G$18)</f>
        <v>-21.787320706352862</v>
      </c>
      <c r="N697" s="10">
        <f ca="1">SUMPRODUCT($A697:$F697,Results!$B$19:$G$19)</f>
        <v>-10.031721928951981</v>
      </c>
      <c r="O697" s="10">
        <f ca="1">SUMPRODUCT($A697:$F697,Results!$B$20:$G$20)</f>
        <v>-32.280497978100833</v>
      </c>
      <c r="P697" s="10" cm="1">
        <f t="array" aca="1" ref="P697" ca="1">SUMPRODUCT(J697:O697,TRANSPOSE(BL$20:BL$25))+$AD$20-$BL$27</f>
        <v>-32.984418228396343</v>
      </c>
      <c r="Q697" s="10" cm="1">
        <f t="array" aca="1" ref="Q697" ca="1">SUMPRODUCT(J697:O697,TRANSPOSE(ES$20:ES$25))+$AD$20-$ES$27</f>
        <v>-29.968200675404319</v>
      </c>
      <c r="R697" s="10">
        <f ca="1">I697-Results!$E$5*H697</f>
        <v>-27.72353871973419</v>
      </c>
      <c r="S697" s="10" cm="1">
        <f t="array" aca="1" ref="S697" ca="1">SUMPRODUCT(J697:O697,TRANSPOSE(AR$28:AR$33))+$AD$20-$AC$26</f>
        <v>-42.802882218778187</v>
      </c>
      <c r="T697" s="10">
        <f ca="1">SUMPRODUCT(J697:O697,Results!K$9:P$9)</f>
        <v>-28.122737716225824</v>
      </c>
      <c r="U697" s="10">
        <f ca="1">SUMPRODUCT(J697:O697,Results!K$9:P$9)+$AD$20-$AC$31</f>
        <v>-28.052142405073486</v>
      </c>
      <c r="V697" s="10">
        <f t="shared" ca="1" si="77"/>
        <v>-4.8360044942870317</v>
      </c>
      <c r="W697" s="10">
        <f t="shared" ca="1" si="72"/>
        <v>-7.8522220472790565</v>
      </c>
      <c r="X697" s="10">
        <f t="shared" ca="1" si="73"/>
        <v>-10.096884002949185</v>
      </c>
      <c r="Y697" s="10">
        <f t="shared" ca="1" si="74"/>
        <v>4.9824594960948119</v>
      </c>
      <c r="Z697" s="10">
        <f t="shared" ca="1" si="75"/>
        <v>-11.128232471388831</v>
      </c>
      <c r="AA697" s="10">
        <f t="shared" ca="1" si="76"/>
        <v>-9.7682803176098894</v>
      </c>
    </row>
    <row r="698" spans="1:27">
      <c r="A698" s="6">
        <f ca="1">LN((RAND()^(-Results!$E$4))-1)</f>
        <v>-0.12950428079804646</v>
      </c>
      <c r="B698" s="6">
        <f ca="1">LN((RAND()^(-Results!$E$4))-1)</f>
        <v>3.3743355061017457</v>
      </c>
      <c r="C698" s="6">
        <f ca="1">LN((RAND()^(-Results!$E$4))-1)</f>
        <v>2.1975568812807822</v>
      </c>
      <c r="D698" s="6">
        <f ca="1">LN((RAND()^(-Results!$E$4))-1)</f>
        <v>1.4786153541436269</v>
      </c>
      <c r="E698" s="6">
        <f ca="1">LN((RAND()^(-Results!$E$4))-1)</f>
        <v>5.0475020558633474</v>
      </c>
      <c r="F698" s="6">
        <f ca="1">LN((RAND()^(-Results!$E$4))-1)</f>
        <v>-1.6320978520429921</v>
      </c>
      <c r="G698" s="6">
        <f ca="1">LN((RAND()^(-Results!$E$4))-1)</f>
        <v>6.5132617325796263</v>
      </c>
      <c r="H698" s="6">
        <f t="shared" ca="1" si="71"/>
        <v>4.0362291955640721</v>
      </c>
      <c r="I698" s="10">
        <f ca="1">SUMPRODUCT(J698:O698,Results!B$12:G$12)+Results!$E$5*H698</f>
        <v>35.035802361719334</v>
      </c>
      <c r="J698" s="10">
        <f ca="1">SUMPRODUCT($A698:$F698,Results!$B$15:$G$15)</f>
        <v>-5.4439985710863112</v>
      </c>
      <c r="K698" s="10">
        <f ca="1">SUMPRODUCT($A698:$F698,Results!$B$16:$G$16)</f>
        <v>1.4378190637487993</v>
      </c>
      <c r="L698" s="10">
        <f ca="1">SUMPRODUCT($A698:$F698,Results!$B$17:$G$17)</f>
        <v>-0.65286540966985318</v>
      </c>
      <c r="M698" s="10">
        <f ca="1">SUMPRODUCT($A698:$F698,Results!$B$18:$G$18)</f>
        <v>-7.2539237763085964</v>
      </c>
      <c r="N698" s="10">
        <f ca="1">SUMPRODUCT($A698:$F698,Results!$B$19:$G$19)</f>
        <v>-5.5646606284379549</v>
      </c>
      <c r="O698" s="10">
        <f ca="1">SUMPRODUCT($A698:$F698,Results!$B$20:$G$20)</f>
        <v>-10.678866665300276</v>
      </c>
      <c r="P698" s="10" cm="1">
        <f t="array" aca="1" ref="P698" ca="1">SUMPRODUCT(J698:O698,TRANSPOSE(BL$20:BL$25))+$AD$20-$BL$27</f>
        <v>8.678875704604927</v>
      </c>
      <c r="Q698" s="10" cm="1">
        <f t="array" aca="1" ref="Q698" ca="1">SUMPRODUCT(J698:O698,TRANSPOSE(ES$20:ES$25))+$AD$20-$ES$27</f>
        <v>12.783822793766957</v>
      </c>
      <c r="R698" s="10">
        <f ca="1">I698-Results!$E$5*H698</f>
        <v>10.818427188334901</v>
      </c>
      <c r="S698" s="10" cm="1">
        <f t="array" aca="1" ref="S698" ca="1">SUMPRODUCT(J698:O698,TRANSPOSE(AR$28:AR$33))+$AD$20-$AC$26</f>
        <v>-1.0672542666121032</v>
      </c>
      <c r="T698" s="10">
        <f ca="1">SUMPRODUCT(J698:O698,Results!K$9:P$9)</f>
        <v>10.534233428485646</v>
      </c>
      <c r="U698" s="10">
        <f ca="1">SUMPRODUCT(J698:O698,Results!K$9:P$9)+$AD$20-$AC$31</f>
        <v>10.604828739637984</v>
      </c>
      <c r="V698" s="10">
        <f t="shared" ca="1" si="77"/>
        <v>26.356926657114407</v>
      </c>
      <c r="W698" s="10">
        <f t="shared" ca="1" si="72"/>
        <v>22.251979567952375</v>
      </c>
      <c r="X698" s="10">
        <f t="shared" ca="1" si="73"/>
        <v>24.217375173384433</v>
      </c>
      <c r="Y698" s="10">
        <f t="shared" ca="1" si="74"/>
        <v>36.103056628331437</v>
      </c>
      <c r="Z698" s="10">
        <f t="shared" ca="1" si="75"/>
        <v>61.727992613013882</v>
      </c>
      <c r="AA698" s="10">
        <f t="shared" ca="1" si="76"/>
        <v>24.43097362208135</v>
      </c>
    </row>
    <row r="699" spans="1:27">
      <c r="A699" s="6">
        <f ca="1">LN((RAND()^(-Results!$E$4))-1)</f>
        <v>1.7063474463447585</v>
      </c>
      <c r="B699" s="6">
        <f ca="1">LN((RAND()^(-Results!$E$4))-1)</f>
        <v>1.0396547291372877</v>
      </c>
      <c r="C699" s="6">
        <f ca="1">LN((RAND()^(-Results!$E$4))-1)</f>
        <v>1.5308453750968891</v>
      </c>
      <c r="D699" s="6">
        <f ca="1">LN((RAND()^(-Results!$E$4))-1)</f>
        <v>0.67622948631383373</v>
      </c>
      <c r="E699" s="6">
        <f ca="1">LN((RAND()^(-Results!$E$4))-1)</f>
        <v>1.751800004487424</v>
      </c>
      <c r="F699" s="6">
        <f ca="1">LN((RAND()^(-Results!$E$4))-1)</f>
        <v>-2.1006156104293563</v>
      </c>
      <c r="G699" s="6">
        <f ca="1">LN((RAND()^(-Results!$E$4))-1)</f>
        <v>2.7077682365971114</v>
      </c>
      <c r="H699" s="6">
        <f t="shared" ca="1" si="71"/>
        <v>0.23073569958155771</v>
      </c>
      <c r="I699" s="10">
        <f ca="1">SUMPRODUCT(J699:O699,Results!B$12:G$12)+Results!$E$5*H699</f>
        <v>5.8578681587162542</v>
      </c>
      <c r="J699" s="10">
        <f ca="1">SUMPRODUCT($A699:$F699,Results!$B$15:$G$15)</f>
        <v>-7.6187056148827645</v>
      </c>
      <c r="K699" s="10">
        <f ca="1">SUMPRODUCT($A699:$F699,Results!$B$16:$G$16)</f>
        <v>-0.84259383879410832</v>
      </c>
      <c r="L699" s="10">
        <f ca="1">SUMPRODUCT($A699:$F699,Results!$B$17:$G$17)</f>
        <v>2.242441990773568</v>
      </c>
      <c r="M699" s="10">
        <f ca="1">SUMPRODUCT($A699:$F699,Results!$B$18:$G$18)</f>
        <v>-2.9896711709849333</v>
      </c>
      <c r="N699" s="10">
        <f ca="1">SUMPRODUCT($A699:$F699,Results!$B$19:$G$19)</f>
        <v>-2.0223651346090787</v>
      </c>
      <c r="O699" s="10">
        <f ca="1">SUMPRODUCT($A699:$F699,Results!$B$20:$G$20)</f>
        <v>0.63773162005996209</v>
      </c>
      <c r="P699" s="10" cm="1">
        <f t="array" aca="1" ref="P699" ca="1">SUMPRODUCT(J699:O699,TRANSPOSE(BL$20:BL$25))+$AD$20-$BL$27</f>
        <v>5.8145135778963706</v>
      </c>
      <c r="Q699" s="10" cm="1">
        <f t="array" aca="1" ref="Q699" ca="1">SUMPRODUCT(J699:O699,TRANSPOSE(ES$20:ES$25))+$AD$20-$ES$27</f>
        <v>5.9061491731115225</v>
      </c>
      <c r="R699" s="10">
        <f ca="1">I699-Results!$E$5*H699</f>
        <v>4.473453961226908</v>
      </c>
      <c r="S699" s="10" cm="1">
        <f t="array" aca="1" ref="S699" ca="1">SUMPRODUCT(J699:O699,TRANSPOSE(AR$28:AR$33))+$AD$20-$AC$26</f>
        <v>6.6208851153552999</v>
      </c>
      <c r="T699" s="10">
        <f ca="1">SUMPRODUCT(J699:O699,Results!K$9:P$9)</f>
        <v>4.5016949287202088</v>
      </c>
      <c r="U699" s="10">
        <f ca="1">SUMPRODUCT(J699:O699,Results!K$9:P$9)+$AD$20-$AC$31</f>
        <v>4.5722902398725473</v>
      </c>
      <c r="V699" s="10">
        <f t="shared" ca="1" si="77"/>
        <v>4.3354580819883637E-2</v>
      </c>
      <c r="W699" s="10">
        <f t="shared" ca="1" si="72"/>
        <v>-4.8281014395268329E-2</v>
      </c>
      <c r="X699" s="10">
        <f t="shared" ca="1" si="73"/>
        <v>1.3844141974893462</v>
      </c>
      <c r="Y699" s="10">
        <f t="shared" ca="1" si="74"/>
        <v>-0.76301695663904567</v>
      </c>
      <c r="Z699" s="10">
        <f t="shared" ca="1" si="75"/>
        <v>32.550058410010799</v>
      </c>
      <c r="AA699" s="10">
        <f t="shared" ca="1" si="76"/>
        <v>1.2855779188437069</v>
      </c>
    </row>
    <row r="700" spans="1:27">
      <c r="A700" s="6">
        <f ca="1">LN((RAND()^(-Results!$E$4))-1)</f>
        <v>2.4380818428734021</v>
      </c>
      <c r="B700" s="6">
        <f ca="1">LN((RAND()^(-Results!$E$4))-1)</f>
        <v>2.8637257480527811</v>
      </c>
      <c r="C700" s="6">
        <f ca="1">LN((RAND()^(-Results!$E$4))-1)</f>
        <v>-1.1037784264938507E-2</v>
      </c>
      <c r="D700" s="6">
        <f ca="1">LN((RAND()^(-Results!$E$4))-1)</f>
        <v>2.8624253667273614</v>
      </c>
      <c r="E700" s="6">
        <f ca="1">LN((RAND()^(-Results!$E$4))-1)</f>
        <v>-3.3776875720603927</v>
      </c>
      <c r="F700" s="6">
        <f ca="1">LN((RAND()^(-Results!$E$4))-1)</f>
        <v>-2.088075501403353</v>
      </c>
      <c r="G700" s="6">
        <f ca="1">LN((RAND()^(-Results!$E$4))-1)</f>
        <v>8.5371671698389253</v>
      </c>
      <c r="H700" s="6">
        <f t="shared" ca="1" si="71"/>
        <v>6.0601346328233721</v>
      </c>
      <c r="I700" s="10">
        <f ca="1">SUMPRODUCT(J700:O700,Results!B$12:G$12)+Results!$E$5*H700</f>
        <v>48.12146729085395</v>
      </c>
      <c r="J700" s="10">
        <f ca="1">SUMPRODUCT($A700:$F700,Results!$B$15:$G$15)</f>
        <v>-9.8091282849043502</v>
      </c>
      <c r="K700" s="10">
        <f ca="1">SUMPRODUCT($A700:$F700,Results!$B$16:$G$16)</f>
        <v>-6.2710611868185335</v>
      </c>
      <c r="L700" s="10">
        <f ca="1">SUMPRODUCT($A700:$F700,Results!$B$17:$G$17)</f>
        <v>2.6781130528494876</v>
      </c>
      <c r="M700" s="10">
        <f ca="1">SUMPRODUCT($A700:$F700,Results!$B$18:$G$18)</f>
        <v>-6.81113762545864</v>
      </c>
      <c r="N700" s="10">
        <f ca="1">SUMPRODUCT($A700:$F700,Results!$B$19:$G$19)</f>
        <v>-8.5146084892097615</v>
      </c>
      <c r="O700" s="10">
        <f ca="1">SUMPRODUCT($A700:$F700,Results!$B$20:$G$20)</f>
        <v>-6.3068461468058539</v>
      </c>
      <c r="P700" s="10" cm="1">
        <f t="array" aca="1" ref="P700" ca="1">SUMPRODUCT(J700:O700,TRANSPOSE(BL$20:BL$25))+$AD$20-$BL$27</f>
        <v>7.3893304462852996</v>
      </c>
      <c r="Q700" s="10" cm="1">
        <f t="array" aca="1" ref="Q700" ca="1">SUMPRODUCT(J700:O700,TRANSPOSE(ES$20:ES$25))+$AD$20-$ES$27</f>
        <v>9.6267234939343354</v>
      </c>
      <c r="R700" s="10">
        <f ca="1">I700-Results!$E$5*H700</f>
        <v>11.760659493913714</v>
      </c>
      <c r="S700" s="10" cm="1">
        <f t="array" aca="1" ref="S700" ca="1">SUMPRODUCT(J700:O700,TRANSPOSE(AR$28:AR$33))+$AD$20-$AC$26</f>
        <v>3.4628622233879476</v>
      </c>
      <c r="T700" s="10">
        <f ca="1">SUMPRODUCT(J700:O700,Results!K$9:P$9)</f>
        <v>12.879947880817845</v>
      </c>
      <c r="U700" s="10">
        <f ca="1">SUMPRODUCT(J700:O700,Results!K$9:P$9)+$AD$20-$AC$31</f>
        <v>12.950543191970183</v>
      </c>
      <c r="V700" s="10">
        <f t="shared" ca="1" si="77"/>
        <v>40.73213684456865</v>
      </c>
      <c r="W700" s="10">
        <f t="shared" ca="1" si="72"/>
        <v>38.494743796919614</v>
      </c>
      <c r="X700" s="10">
        <f t="shared" ca="1" si="73"/>
        <v>36.360807796940236</v>
      </c>
      <c r="Y700" s="10">
        <f t="shared" ca="1" si="74"/>
        <v>44.658605067465999</v>
      </c>
      <c r="Z700" s="10">
        <f t="shared" ca="1" si="75"/>
        <v>74.813657542148491</v>
      </c>
      <c r="AA700" s="10">
        <f t="shared" ca="1" si="76"/>
        <v>35.170924098883766</v>
      </c>
    </row>
    <row r="701" spans="1:27">
      <c r="A701" s="6">
        <f ca="1">LN((RAND()^(-Results!$E$4))-1)</f>
        <v>2.3767522560134862</v>
      </c>
      <c r="B701" s="6">
        <f ca="1">LN((RAND()^(-Results!$E$4))-1)</f>
        <v>1.9956339280455606</v>
      </c>
      <c r="C701" s="6">
        <f ca="1">LN((RAND()^(-Results!$E$4))-1)</f>
        <v>3.3625020265984995</v>
      </c>
      <c r="D701" s="6">
        <f ca="1">LN((RAND()^(-Results!$E$4))-1)</f>
        <v>-0.63501689746526535</v>
      </c>
      <c r="E701" s="6">
        <f ca="1">LN((RAND()^(-Results!$E$4))-1)</f>
        <v>-0.89562856055399231</v>
      </c>
      <c r="F701" s="6">
        <f ca="1">LN((RAND()^(-Results!$E$4))-1)</f>
        <v>0.5550220381403278</v>
      </c>
      <c r="G701" s="6">
        <f ca="1">LN((RAND()^(-Results!$E$4))-1)</f>
        <v>2.7471084966482602</v>
      </c>
      <c r="H701" s="6">
        <f t="shared" ca="1" si="71"/>
        <v>0.27007595963270647</v>
      </c>
      <c r="I701" s="10">
        <f ca="1">SUMPRODUCT(J701:O701,Results!B$12:G$12)+Results!$E$5*H701</f>
        <v>-29.860996293233388</v>
      </c>
      <c r="J701" s="10">
        <f ca="1">SUMPRODUCT($A701:$F701,Results!$B$15:$G$15)</f>
        <v>2.2444952753859067</v>
      </c>
      <c r="K701" s="10">
        <f ca="1">SUMPRODUCT($A701:$F701,Results!$B$16:$G$16)</f>
        <v>-7.0983743100696683</v>
      </c>
      <c r="L701" s="10">
        <f ca="1">SUMPRODUCT($A701:$F701,Results!$B$17:$G$17)</f>
        <v>-4.5013301063498847</v>
      </c>
      <c r="M701" s="10">
        <f ca="1">SUMPRODUCT($A701:$F701,Results!$B$18:$G$18)</f>
        <v>-21.136986034627434</v>
      </c>
      <c r="N701" s="10">
        <f ca="1">SUMPRODUCT($A701:$F701,Results!$B$19:$G$19)</f>
        <v>-2.2118983255486135</v>
      </c>
      <c r="O701" s="10">
        <f ca="1">SUMPRODUCT($A701:$F701,Results!$B$20:$G$20)</f>
        <v>-4.7003073187049527</v>
      </c>
      <c r="P701" s="10" cm="1">
        <f t="array" aca="1" ref="P701" ca="1">SUMPRODUCT(J701:O701,TRANSPOSE(BL$20:BL$25))+$AD$20-$BL$27</f>
        <v>-31.933828279082455</v>
      </c>
      <c r="Q701" s="10" cm="1">
        <f t="array" aca="1" ref="Q701" ca="1">SUMPRODUCT(J701:O701,TRANSPOSE(ES$20:ES$25))+$AD$20-$ES$27</f>
        <v>-33.89025756957713</v>
      </c>
      <c r="R701" s="10">
        <f ca="1">I701-Results!$E$5*H701</f>
        <v>-31.481452051029628</v>
      </c>
      <c r="S701" s="10" cm="1">
        <f t="array" aca="1" ref="S701" ca="1">SUMPRODUCT(J701:O701,TRANSPOSE(AR$28:AR$33))+$AD$20-$AC$26</f>
        <v>-23.580241092773107</v>
      </c>
      <c r="T701" s="10">
        <f ca="1">SUMPRODUCT(J701:O701,Results!K$9:P$9)</f>
        <v>-32.88025967137019</v>
      </c>
      <c r="U701" s="10">
        <f ca="1">SUMPRODUCT(J701:O701,Results!K$9:P$9)+$AD$20-$AC$31</f>
        <v>-32.809664360217852</v>
      </c>
      <c r="V701" s="10">
        <f t="shared" ca="1" si="77"/>
        <v>2.0728319858490671</v>
      </c>
      <c r="W701" s="10">
        <f t="shared" ca="1" si="72"/>
        <v>4.0292612763437425</v>
      </c>
      <c r="X701" s="10">
        <f t="shared" ca="1" si="73"/>
        <v>1.6204557577962397</v>
      </c>
      <c r="Y701" s="10">
        <f t="shared" ca="1" si="74"/>
        <v>-6.2807552004602805</v>
      </c>
      <c r="Z701" s="10">
        <f t="shared" ca="1" si="75"/>
        <v>-3.1688060419388435</v>
      </c>
      <c r="AA701" s="10">
        <f t="shared" ca="1" si="76"/>
        <v>2.9486680669844638</v>
      </c>
    </row>
    <row r="702" spans="1:27">
      <c r="A702" s="6">
        <f ca="1">LN((RAND()^(-Results!$E$4))-1)</f>
        <v>2.7660986206318467</v>
      </c>
      <c r="B702" s="6">
        <f ca="1">LN((RAND()^(-Results!$E$4))-1)</f>
        <v>1.2091957463846703</v>
      </c>
      <c r="C702" s="6">
        <f ca="1">LN((RAND()^(-Results!$E$4))-1)</f>
        <v>0.51049605198415848</v>
      </c>
      <c r="D702" s="6">
        <f ca="1">LN((RAND()^(-Results!$E$4))-1)</f>
        <v>-1.5943184212677237</v>
      </c>
      <c r="E702" s="6">
        <f ca="1">LN((RAND()^(-Results!$E$4))-1)</f>
        <v>3.1250145477515092</v>
      </c>
      <c r="F702" s="6">
        <f ca="1">LN((RAND()^(-Results!$E$4))-1)</f>
        <v>1.7549161956751691</v>
      </c>
      <c r="G702" s="6">
        <f ca="1">LN((RAND()^(-Results!$E$4))-1)</f>
        <v>0.90419519755304378</v>
      </c>
      <c r="H702" s="6">
        <f t="shared" ca="1" si="71"/>
        <v>-1.5728373394625099</v>
      </c>
      <c r="I702" s="10">
        <f ca="1">SUMPRODUCT(J702:O702,Results!B$12:G$12)+Results!$E$5*H702</f>
        <v>-34.37052416133043</v>
      </c>
      <c r="J702" s="10">
        <f ca="1">SUMPRODUCT($A702:$F702,Results!$B$15:$G$15)</f>
        <v>-1.2214919787895866</v>
      </c>
      <c r="K702" s="10">
        <f ca="1">SUMPRODUCT($A702:$F702,Results!$B$16:$G$16)</f>
        <v>-10.318025964072092</v>
      </c>
      <c r="L702" s="10">
        <f ca="1">SUMPRODUCT($A702:$F702,Results!$B$17:$G$17)</f>
        <v>-6.5068745391538396E-2</v>
      </c>
      <c r="M702" s="10">
        <f ca="1">SUMPRODUCT($A702:$F702,Results!$B$18:$G$18)</f>
        <v>-3.0648144147401482</v>
      </c>
      <c r="N702" s="10">
        <f ca="1">SUMPRODUCT($A702:$F702,Results!$B$19:$G$19)</f>
        <v>7.8717350192807842</v>
      </c>
      <c r="O702" s="10">
        <f ca="1">SUMPRODUCT($A702:$F702,Results!$B$20:$G$20)</f>
        <v>-4.9106109973400658</v>
      </c>
      <c r="P702" s="10" cm="1">
        <f t="array" aca="1" ref="P702" ca="1">SUMPRODUCT(J702:O702,TRANSPOSE(BL$20:BL$25))+$AD$20-$BL$27</f>
        <v>-22.184816089611125</v>
      </c>
      <c r="Q702" s="10" cm="1">
        <f t="array" aca="1" ref="Q702" ca="1">SUMPRODUCT(J702:O702,TRANSPOSE(ES$20:ES$25))+$AD$20-$ES$27</f>
        <v>-24.015241839305304</v>
      </c>
      <c r="R702" s="10">
        <f ca="1">I702-Results!$E$5*H702</f>
        <v>-24.933500124555369</v>
      </c>
      <c r="S702" s="10" cm="1">
        <f t="array" aca="1" ref="S702" ca="1">SUMPRODUCT(J702:O702,TRANSPOSE(AR$28:AR$33))+$AD$20-$AC$26</f>
        <v>-9.7124696446597625</v>
      </c>
      <c r="T702" s="10">
        <f ca="1">SUMPRODUCT(J702:O702,Results!K$9:P$9)</f>
        <v>-25.201789671740954</v>
      </c>
      <c r="U702" s="10">
        <f ca="1">SUMPRODUCT(J702:O702,Results!K$9:P$9)+$AD$20-$AC$31</f>
        <v>-25.131194360588619</v>
      </c>
      <c r="V702" s="10">
        <f t="shared" ca="1" si="77"/>
        <v>-12.185708071719304</v>
      </c>
      <c r="W702" s="10">
        <f t="shared" ca="1" si="72"/>
        <v>-10.355282322025126</v>
      </c>
      <c r="X702" s="10">
        <f t="shared" ca="1" si="73"/>
        <v>-9.4370240367750604</v>
      </c>
      <c r="Y702" s="10">
        <f t="shared" ca="1" si="74"/>
        <v>-24.658054516670667</v>
      </c>
      <c r="Z702" s="10">
        <f t="shared" ca="1" si="75"/>
        <v>-7.6783339100358852</v>
      </c>
      <c r="AA702" s="10">
        <f t="shared" ca="1" si="76"/>
        <v>-9.2393298007418103</v>
      </c>
    </row>
    <row r="703" spans="1:27">
      <c r="A703" s="6">
        <f ca="1">LN((RAND()^(-Results!$E$4))-1)</f>
        <v>-1.1556561559788454</v>
      </c>
      <c r="B703" s="6">
        <f ca="1">LN((RAND()^(-Results!$E$4))-1)</f>
        <v>7.8849778218722228</v>
      </c>
      <c r="C703" s="6">
        <f ca="1">LN((RAND()^(-Results!$E$4))-1)</f>
        <v>0.24397360964670259</v>
      </c>
      <c r="D703" s="6">
        <f ca="1">LN((RAND()^(-Results!$E$4))-1)</f>
        <v>-2.9787595700352454</v>
      </c>
      <c r="E703" s="6">
        <f ca="1">LN((RAND()^(-Results!$E$4))-1)</f>
        <v>0.46411237686028345</v>
      </c>
      <c r="F703" s="6">
        <f ca="1">LN((RAND()^(-Results!$E$4))-1)</f>
        <v>4.1921195220573475</v>
      </c>
      <c r="G703" s="6">
        <f ca="1">LN((RAND()^(-Results!$E$4))-1)</f>
        <v>-0.17524479400377163</v>
      </c>
      <c r="H703" s="6">
        <f t="shared" ca="1" si="71"/>
        <v>-2.6522773310193255</v>
      </c>
      <c r="I703" s="10">
        <f ca="1">SUMPRODUCT(J703:O703,Results!B$12:G$12)+Results!$E$5*H703</f>
        <v>-50.327241255710803</v>
      </c>
      <c r="J703" s="10">
        <f ca="1">SUMPRODUCT($A703:$F703,Results!$B$15:$G$15)</f>
        <v>2.8123470522294696</v>
      </c>
      <c r="K703" s="10">
        <f ca="1">SUMPRODUCT($A703:$F703,Results!$B$16:$G$16)</f>
        <v>-16.118295297285059</v>
      </c>
      <c r="L703" s="10">
        <f ca="1">SUMPRODUCT($A703:$F703,Results!$B$17:$G$17)</f>
        <v>-12.383299344954594</v>
      </c>
      <c r="M703" s="10">
        <f ca="1">SUMPRODUCT($A703:$F703,Results!$B$18:$G$18)</f>
        <v>-24.44260331899806</v>
      </c>
      <c r="N703" s="10">
        <f ca="1">SUMPRODUCT($A703:$F703,Results!$B$19:$G$19)</f>
        <v>2.828902568361964</v>
      </c>
      <c r="O703" s="10">
        <f ca="1">SUMPRODUCT($A703:$F703,Results!$B$20:$G$20)</f>
        <v>-24.307857024636036</v>
      </c>
      <c r="P703" s="10" cm="1">
        <f t="array" aca="1" ref="P703" ca="1">SUMPRODUCT(J703:O703,TRANSPOSE(BL$20:BL$25))+$AD$20-$BL$27</f>
        <v>-47.973762610283522</v>
      </c>
      <c r="Q703" s="10" cm="1">
        <f t="array" aca="1" ref="Q703" ca="1">SUMPRODUCT(J703:O703,TRANSPOSE(ES$20:ES$25))+$AD$20-$ES$27</f>
        <v>-41.63809836307172</v>
      </c>
      <c r="R703" s="10">
        <f ca="1">I703-Results!$E$5*H703</f>
        <v>-34.413577269594853</v>
      </c>
      <c r="S703" s="10" cm="1">
        <f t="array" aca="1" ref="S703" ca="1">SUMPRODUCT(J703:O703,TRANSPOSE(AR$28:AR$33))+$AD$20-$AC$26</f>
        <v>-47.263143946721506</v>
      </c>
      <c r="T703" s="10">
        <f ca="1">SUMPRODUCT(J703:O703,Results!K$9:P$9)</f>
        <v>-36.43102188396405</v>
      </c>
      <c r="U703" s="10">
        <f ca="1">SUMPRODUCT(J703:O703,Results!K$9:P$9)+$AD$20-$AC$31</f>
        <v>-36.360426572811718</v>
      </c>
      <c r="V703" s="10">
        <f t="shared" ca="1" si="77"/>
        <v>-2.3534786454272805</v>
      </c>
      <c r="W703" s="10">
        <f t="shared" ca="1" si="72"/>
        <v>-8.689142892639083</v>
      </c>
      <c r="X703" s="10">
        <f t="shared" ca="1" si="73"/>
        <v>-15.913663986115949</v>
      </c>
      <c r="Y703" s="10">
        <f t="shared" ca="1" si="74"/>
        <v>-3.0640973089892967</v>
      </c>
      <c r="Z703" s="10">
        <f t="shared" ca="1" si="75"/>
        <v>-23.635051004416258</v>
      </c>
      <c r="AA703" s="10">
        <f t="shared" ca="1" si="76"/>
        <v>-13.966814682899084</v>
      </c>
    </row>
    <row r="704" spans="1:27">
      <c r="A704" s="6">
        <f ca="1">LN((RAND()^(-Results!$E$4))-1)</f>
        <v>1.980116453277065</v>
      </c>
      <c r="B704" s="6">
        <f ca="1">LN((RAND()^(-Results!$E$4))-1)</f>
        <v>-3.5868817530735129</v>
      </c>
      <c r="C704" s="6">
        <f ca="1">LN((RAND()^(-Results!$E$4))-1)</f>
        <v>1.427096993757524</v>
      </c>
      <c r="D704" s="6">
        <f ca="1">LN((RAND()^(-Results!$E$4))-1)</f>
        <v>4.3649223034077416</v>
      </c>
      <c r="E704" s="6">
        <f ca="1">LN((RAND()^(-Results!$E$4))-1)</f>
        <v>-0.57878254814335561</v>
      </c>
      <c r="F704" s="6">
        <f ca="1">LN((RAND()^(-Results!$E$4))-1)</f>
        <v>-0.25267624618493645</v>
      </c>
      <c r="G704" s="6">
        <f ca="1">LN((RAND()^(-Results!$E$4))-1)</f>
        <v>0.97299203377802967</v>
      </c>
      <c r="H704" s="6">
        <f t="shared" ca="1" si="71"/>
        <v>-1.5040405032375239</v>
      </c>
      <c r="I704" s="10">
        <f ca="1">SUMPRODUCT(J704:O704,Results!B$12:G$12)+Results!$E$5*H704</f>
        <v>-5.7341972375745307</v>
      </c>
      <c r="J704" s="10">
        <f ca="1">SUMPRODUCT($A704:$F704,Results!$B$15:$G$15)</f>
        <v>8.6264688827492684</v>
      </c>
      <c r="K704" s="10">
        <f ca="1">SUMPRODUCT($A704:$F704,Results!$B$16:$G$16)</f>
        <v>5.6218357407969055</v>
      </c>
      <c r="L704" s="10">
        <f ca="1">SUMPRODUCT($A704:$F704,Results!$B$17:$G$17)</f>
        <v>4.9186654467545381</v>
      </c>
      <c r="M704" s="10">
        <f ca="1">SUMPRODUCT($A704:$F704,Results!$B$18:$G$18)</f>
        <v>1.7513791103783456</v>
      </c>
      <c r="N704" s="10">
        <f ca="1">SUMPRODUCT($A704:$F704,Results!$B$19:$G$19)</f>
        <v>-8.4260569308073414</v>
      </c>
      <c r="O704" s="10">
        <f ca="1">SUMPRODUCT($A704:$F704,Results!$B$20:$G$20)</f>
        <v>-0.78280974785158519</v>
      </c>
      <c r="P704" s="10" cm="1">
        <f t="array" aca="1" ref="P704" ca="1">SUMPRODUCT(J704:O704,TRANSPOSE(BL$20:BL$25))+$AD$20-$BL$27</f>
        <v>9.2258158626853088</v>
      </c>
      <c r="Q704" s="10" cm="1">
        <f t="array" aca="1" ref="Q704" ca="1">SUMPRODUCT(J704:O704,TRANSPOSE(ES$20:ES$25))+$AD$20-$ES$27</f>
        <v>5.5330011279783911</v>
      </c>
      <c r="R704" s="10">
        <f ca="1">I704-Results!$E$5*H704</f>
        <v>3.2900457818506119</v>
      </c>
      <c r="S704" s="10" cm="1">
        <f t="array" aca="1" ref="S704" ca="1">SUMPRODUCT(J704:O704,TRANSPOSE(AR$28:AR$33))+$AD$20-$AC$26</f>
        <v>8.647368368172426</v>
      </c>
      <c r="T704" s="10">
        <f ca="1">SUMPRODUCT(J704:O704,Results!K$9:P$9)</f>
        <v>4.7410685511636803</v>
      </c>
      <c r="U704" s="10">
        <f ca="1">SUMPRODUCT(J704:O704,Results!K$9:P$9)+$AD$20-$AC$31</f>
        <v>4.8116638623160206</v>
      </c>
      <c r="V704" s="10">
        <f t="shared" ca="1" si="77"/>
        <v>-14.96001310025984</v>
      </c>
      <c r="W704" s="10">
        <f t="shared" ca="1" si="72"/>
        <v>-11.267198365552922</v>
      </c>
      <c r="X704" s="10">
        <f t="shared" ca="1" si="73"/>
        <v>-9.0242430194251426</v>
      </c>
      <c r="Y704" s="10">
        <f t="shared" ca="1" si="74"/>
        <v>-14.381565605746957</v>
      </c>
      <c r="Z704" s="10">
        <f t="shared" ca="1" si="75"/>
        <v>20.957993013720014</v>
      </c>
      <c r="AA704" s="10">
        <f t="shared" ca="1" si="76"/>
        <v>-10.545861099890551</v>
      </c>
    </row>
    <row r="705" spans="1:27">
      <c r="A705" s="6">
        <f ca="1">LN((RAND()^(-Results!$E$4))-1)</f>
        <v>-4.7683585496958454</v>
      </c>
      <c r="B705" s="6">
        <f ca="1">LN((RAND()^(-Results!$E$4))-1)</f>
        <v>7.1495137035130156</v>
      </c>
      <c r="C705" s="6">
        <f ca="1">LN((RAND()^(-Results!$E$4))-1)</f>
        <v>-0.39203044554680394</v>
      </c>
      <c r="D705" s="6">
        <f ca="1">LN((RAND()^(-Results!$E$4))-1)</f>
        <v>3.1647326605350496</v>
      </c>
      <c r="E705" s="6">
        <f ca="1">LN((RAND()^(-Results!$E$4))-1)</f>
        <v>0.80334175251048956</v>
      </c>
      <c r="F705" s="6">
        <f ca="1">LN((RAND()^(-Results!$E$4))-1)</f>
        <v>3.1973331756149328</v>
      </c>
      <c r="G705" s="6">
        <f ca="1">LN((RAND()^(-Results!$E$4))-1)</f>
        <v>3.0393811957301917</v>
      </c>
      <c r="H705" s="6">
        <f t="shared" ca="1" si="71"/>
        <v>0.56234865871463802</v>
      </c>
      <c r="I705" s="10">
        <f ca="1">SUMPRODUCT(J705:O705,Results!B$12:G$12)+Results!$E$5*H705</f>
        <v>13.000503766185499</v>
      </c>
      <c r="J705" s="10">
        <f ca="1">SUMPRODUCT($A705:$F705,Results!$B$15:$G$15)</f>
        <v>10.596607518039484</v>
      </c>
      <c r="K705" s="10">
        <f ca="1">SUMPRODUCT($A705:$F705,Results!$B$16:$G$16)</f>
        <v>-1.0074821523418884</v>
      </c>
      <c r="L705" s="10">
        <f ca="1">SUMPRODUCT($A705:$F705,Results!$B$17:$G$17)</f>
        <v>-10.222319481264039</v>
      </c>
      <c r="M705" s="10">
        <f ca="1">SUMPRODUCT($A705:$F705,Results!$B$18:$G$18)</f>
        <v>-17.717106799219366</v>
      </c>
      <c r="N705" s="10">
        <f ca="1">SUMPRODUCT($A705:$F705,Results!$B$19:$G$19)</f>
        <v>-13.787712876605541</v>
      </c>
      <c r="O705" s="10">
        <f ca="1">SUMPRODUCT($A705:$F705,Results!$B$20:$G$20)</f>
        <v>-35.854757809827852</v>
      </c>
      <c r="P705" s="10" cm="1">
        <f t="array" aca="1" ref="P705" ca="1">SUMPRODUCT(J705:O705,TRANSPOSE(BL$20:BL$25))+$AD$20-$BL$27</f>
        <v>-8.1468617801651391</v>
      </c>
      <c r="Q705" s="10" cm="1">
        <f t="array" aca="1" ref="Q705" ca="1">SUMPRODUCT(J705:O705,TRANSPOSE(ES$20:ES$25))+$AD$20-$ES$27</f>
        <v>3.56621742923409</v>
      </c>
      <c r="R705" s="10">
        <f ca="1">I705-Results!$E$5*H705</f>
        <v>9.626411813897672</v>
      </c>
      <c r="S705" s="10" cm="1">
        <f t="array" aca="1" ref="S705" ca="1">SUMPRODUCT(J705:O705,TRANSPOSE(AR$28:AR$33))+$AD$20-$AC$26</f>
        <v>-34.026433856646612</v>
      </c>
      <c r="T705" s="10">
        <f ca="1">SUMPRODUCT(J705:O705,Results!K$9:P$9)</f>
        <v>9.4476796148169271</v>
      </c>
      <c r="U705" s="10">
        <f ca="1">SUMPRODUCT(J705:O705,Results!K$9:P$9)+$AD$20-$AC$31</f>
        <v>9.5182749259692656</v>
      </c>
      <c r="V705" s="10">
        <f t="shared" ca="1" si="77"/>
        <v>21.147365546350638</v>
      </c>
      <c r="W705" s="10">
        <f t="shared" ca="1" si="72"/>
        <v>9.4342863369514092</v>
      </c>
      <c r="X705" s="10">
        <f t="shared" ca="1" si="73"/>
        <v>3.3740919522878272</v>
      </c>
      <c r="Y705" s="10">
        <f t="shared" ca="1" si="74"/>
        <v>47.026937622832108</v>
      </c>
      <c r="Z705" s="10">
        <f t="shared" ca="1" si="75"/>
        <v>39.692694017480044</v>
      </c>
      <c r="AA705" s="10">
        <f t="shared" ca="1" si="76"/>
        <v>3.4822288402162336</v>
      </c>
    </row>
    <row r="706" spans="1:27">
      <c r="A706" s="6">
        <f ca="1">LN((RAND()^(-Results!$E$4))-1)</f>
        <v>-0.85992630422152472</v>
      </c>
      <c r="B706" s="6">
        <f ca="1">LN((RAND()^(-Results!$E$4))-1)</f>
        <v>0.70798021435732061</v>
      </c>
      <c r="C706" s="6">
        <f ca="1">LN((RAND()^(-Results!$E$4))-1)</f>
        <v>5.2365734616312221</v>
      </c>
      <c r="D706" s="6">
        <f ca="1">LN((RAND()^(-Results!$E$4))-1)</f>
        <v>2.1279777805250264</v>
      </c>
      <c r="E706" s="6">
        <f ca="1">LN((RAND()^(-Results!$E$4))-1)</f>
        <v>0.80237314142900984</v>
      </c>
      <c r="F706" s="6">
        <f ca="1">LN((RAND()^(-Results!$E$4))-1)</f>
        <v>0.91633708937137071</v>
      </c>
      <c r="G706" s="6">
        <f ca="1">LN((RAND()^(-Results!$E$4))-1)</f>
        <v>-2.7435511702102717</v>
      </c>
      <c r="H706" s="6">
        <f t="shared" ref="H706:H769" ca="1" si="78">G706-$AL$10</f>
        <v>-5.2205837072258259</v>
      </c>
      <c r="I706" s="10">
        <f ca="1">SUMPRODUCT(J706:O706,Results!B$12:G$12)+Results!$E$5*H706</f>
        <v>-51.854754272795319</v>
      </c>
      <c r="J706" s="10">
        <f ca="1">SUMPRODUCT($A706:$F706,Results!$B$15:$G$15)</f>
        <v>15.579189196758836</v>
      </c>
      <c r="K706" s="10">
        <f ca="1">SUMPRODUCT($A706:$F706,Results!$B$16:$G$16)</f>
        <v>6.2281727724381177</v>
      </c>
      <c r="L706" s="10">
        <f ca="1">SUMPRODUCT($A706:$F706,Results!$B$17:$G$17)</f>
        <v>-7.3356992059704949</v>
      </c>
      <c r="M706" s="10">
        <f ca="1">SUMPRODUCT($A706:$F706,Results!$B$18:$G$18)</f>
        <v>-25.037456300925651</v>
      </c>
      <c r="N706" s="10">
        <f ca="1">SUMPRODUCT($A706:$F706,Results!$B$19:$G$19)</f>
        <v>-12.520124086136889</v>
      </c>
      <c r="O706" s="10">
        <f ca="1">SUMPRODUCT($A706:$F706,Results!$B$20:$G$20)</f>
        <v>-11.342706988483533</v>
      </c>
      <c r="P706" s="10" cm="1">
        <f t="array" aca="1" ref="P706" ca="1">SUMPRODUCT(J706:O706,TRANSPOSE(BL$20:BL$25))+$AD$20-$BL$27</f>
        <v>-21.997711332114186</v>
      </c>
      <c r="Q706" s="10" cm="1">
        <f t="array" aca="1" ref="Q706" ca="1">SUMPRODUCT(J706:O706,TRANSPOSE(ES$20:ES$25))+$AD$20-$ES$27</f>
        <v>-22.183534227865522</v>
      </c>
      <c r="R706" s="10">
        <f ca="1">I706-Results!$E$5*H706</f>
        <v>-20.531252029440363</v>
      </c>
      <c r="S706" s="10" cm="1">
        <f t="array" aca="1" ref="S706" ca="1">SUMPRODUCT(J706:O706,TRANSPOSE(AR$28:AR$33))+$AD$20-$AC$26</f>
        <v>-28.325899049814275</v>
      </c>
      <c r="T706" s="10">
        <f ca="1">SUMPRODUCT(J706:O706,Results!K$9:P$9)</f>
        <v>-22.158677747030005</v>
      </c>
      <c r="U706" s="10">
        <f ca="1">SUMPRODUCT(J706:O706,Results!K$9:P$9)+$AD$20-$AC$31</f>
        <v>-22.088082435877663</v>
      </c>
      <c r="V706" s="10">
        <f t="shared" ca="1" si="77"/>
        <v>-29.857042940681133</v>
      </c>
      <c r="W706" s="10">
        <f t="shared" ca="1" si="72"/>
        <v>-29.671220044929797</v>
      </c>
      <c r="X706" s="10">
        <f t="shared" ca="1" si="73"/>
        <v>-31.323502243354955</v>
      </c>
      <c r="Y706" s="10">
        <f t="shared" ca="1" si="74"/>
        <v>-23.528855222981043</v>
      </c>
      <c r="Z706" s="10">
        <f t="shared" ca="1" si="75"/>
        <v>-25.162564021500774</v>
      </c>
      <c r="AA706" s="10">
        <f t="shared" ca="1" si="76"/>
        <v>-29.766671836917656</v>
      </c>
    </row>
    <row r="707" spans="1:27">
      <c r="A707" s="6">
        <f ca="1">LN((RAND()^(-Results!$E$4))-1)</f>
        <v>0.35400651819440049</v>
      </c>
      <c r="B707" s="6">
        <f ca="1">LN((RAND()^(-Results!$E$4))-1)</f>
        <v>-0.28793891623269713</v>
      </c>
      <c r="C707" s="6">
        <f ca="1">LN((RAND()^(-Results!$E$4))-1)</f>
        <v>5.990726016180564</v>
      </c>
      <c r="D707" s="6">
        <f ca="1">LN((RAND()^(-Results!$E$4))-1)</f>
        <v>-1.6764566928505669</v>
      </c>
      <c r="E707" s="6">
        <f ca="1">LN((RAND()^(-Results!$E$4))-1)</f>
        <v>-3.1173436563782895</v>
      </c>
      <c r="F707" s="6">
        <f ca="1">LN((RAND()^(-Results!$E$4))-1)</f>
        <v>-1.2041358875002792</v>
      </c>
      <c r="G707" s="6">
        <f ca="1">LN((RAND()^(-Results!$E$4))-1)</f>
        <v>5.9426246184499982</v>
      </c>
      <c r="H707" s="6">
        <f t="shared" ca="1" si="78"/>
        <v>3.4655920814344445</v>
      </c>
      <c r="I707" s="10">
        <f ca="1">SUMPRODUCT(J707:O707,Results!B$12:G$12)+Results!$E$5*H707</f>
        <v>-12.396873991162391</v>
      </c>
      <c r="J707" s="10">
        <f ca="1">SUMPRODUCT($A707:$F707,Results!$B$15:$G$15)</f>
        <v>6.7785842025331915</v>
      </c>
      <c r="K707" s="10">
        <f ca="1">SUMPRODUCT($A707:$F707,Results!$B$16:$G$16)</f>
        <v>3.9401146327158818</v>
      </c>
      <c r="L707" s="10">
        <f ca="1">SUMPRODUCT($A707:$F707,Results!$B$17:$G$17)</f>
        <v>-7.9322472256162389</v>
      </c>
      <c r="M707" s="10">
        <f ca="1">SUMPRODUCT($A707:$F707,Results!$B$18:$G$18)</f>
        <v>-28.74092499319239</v>
      </c>
      <c r="N707" s="10">
        <f ca="1">SUMPRODUCT($A707:$F707,Results!$B$19:$G$19)</f>
        <v>-6.471854818725399</v>
      </c>
      <c r="O707" s="10">
        <f ca="1">SUMPRODUCT($A707:$F707,Results!$B$20:$G$20)</f>
        <v>8.4593559298285008</v>
      </c>
      <c r="P707" s="10" cm="1">
        <f t="array" aca="1" ref="P707" ca="1">SUMPRODUCT(J707:O707,TRANSPOSE(BL$20:BL$25))+$AD$20-$BL$27</f>
        <v>-33.143613490550514</v>
      </c>
      <c r="Q707" s="10" cm="1">
        <f t="array" aca="1" ref="Q707" ca="1">SUMPRODUCT(J707:O707,TRANSPOSE(ES$20:ES$25))+$AD$20-$ES$27</f>
        <v>-37.163114126110571</v>
      </c>
      <c r="R707" s="10">
        <f ca="1">I707-Results!$E$5*H707</f>
        <v>-33.190426479769059</v>
      </c>
      <c r="S707" s="10" cm="1">
        <f t="array" aca="1" ref="S707" ca="1">SUMPRODUCT(J707:O707,TRANSPOSE(AR$28:AR$33))+$AD$20-$AC$26</f>
        <v>-25.061957678709135</v>
      </c>
      <c r="T707" s="10">
        <f ca="1">SUMPRODUCT(J707:O707,Results!K$9:P$9)</f>
        <v>-36.253321974795668</v>
      </c>
      <c r="U707" s="10">
        <f ca="1">SUMPRODUCT(J707:O707,Results!K$9:P$9)+$AD$20-$AC$31</f>
        <v>-36.182726663643336</v>
      </c>
      <c r="V707" s="10">
        <f t="shared" ca="1" si="77"/>
        <v>20.746739499388124</v>
      </c>
      <c r="W707" s="10">
        <f t="shared" ref="W707:W770" ca="1" si="79">I707-Q707</f>
        <v>24.76624013494818</v>
      </c>
      <c r="X707" s="10">
        <f t="shared" ref="X707:X770" ca="1" si="80">I707-R707</f>
        <v>20.793552488606668</v>
      </c>
      <c r="Y707" s="10">
        <f t="shared" ref="Y707:Y770" ca="1" si="81">I707-S707</f>
        <v>12.665083687546744</v>
      </c>
      <c r="Z707" s="10">
        <f t="shared" ref="Z707:Z770" ca="1" si="82">I707-$AD$20</f>
        <v>14.295316260132154</v>
      </c>
      <c r="AA707" s="10">
        <f t="shared" ref="AA707:AA770" ca="1" si="83">I707-U707</f>
        <v>23.785852672480946</v>
      </c>
    </row>
    <row r="708" spans="1:27">
      <c r="A708" s="6">
        <f ca="1">LN((RAND()^(-Results!$E$4))-1)</f>
        <v>3.1776564871759287</v>
      </c>
      <c r="B708" s="6">
        <f ca="1">LN((RAND()^(-Results!$E$4))-1)</f>
        <v>-1.9111925305004311</v>
      </c>
      <c r="C708" s="6">
        <f ca="1">LN((RAND()^(-Results!$E$4))-1)</f>
        <v>4.3994263453097107</v>
      </c>
      <c r="D708" s="6">
        <f ca="1">LN((RAND()^(-Results!$E$4))-1)</f>
        <v>-4.5508459230945295</v>
      </c>
      <c r="E708" s="6">
        <f ca="1">LN((RAND()^(-Results!$E$4))-1)</f>
        <v>-1.7383399785252331</v>
      </c>
      <c r="F708" s="6">
        <f ca="1">LN((RAND()^(-Results!$E$4))-1)</f>
        <v>0.74544636638162509</v>
      </c>
      <c r="G708" s="6">
        <f ca="1">LN((RAND()^(-Results!$E$4))-1)</f>
        <v>2.1564817199671826</v>
      </c>
      <c r="H708" s="6">
        <f t="shared" ca="1" si="78"/>
        <v>-0.32055081704837107</v>
      </c>
      <c r="I708" s="10">
        <f ca="1">SUMPRODUCT(J708:O708,Results!B$12:G$12)+Results!$E$5*H708</f>
        <v>-57.54098947585765</v>
      </c>
      <c r="J708" s="10">
        <f ca="1">SUMPRODUCT($A708:$F708,Results!$B$15:$G$15)</f>
        <v>4.8523228567430836</v>
      </c>
      <c r="K708" s="10">
        <f ca="1">SUMPRODUCT($A708:$F708,Results!$B$16:$G$16)</f>
        <v>-5.701964301691353</v>
      </c>
      <c r="L708" s="10">
        <f ca="1">SUMPRODUCT($A708:$F708,Results!$B$17:$G$17)</f>
        <v>-4.9870247113095028</v>
      </c>
      <c r="M708" s="10">
        <f ca="1">SUMPRODUCT($A708:$F708,Results!$B$18:$G$18)</f>
        <v>-19.263929731106781</v>
      </c>
      <c r="N708" s="10">
        <f ca="1">SUMPRODUCT($A708:$F708,Results!$B$19:$G$19)</f>
        <v>7.7108205004317316</v>
      </c>
      <c r="O708" s="10">
        <f ca="1">SUMPRODUCT($A708:$F708,Results!$B$20:$G$20)</f>
        <v>14.628868242293812</v>
      </c>
      <c r="P708" s="10" cm="1">
        <f t="array" aca="1" ref="P708" ca="1">SUMPRODUCT(J708:O708,TRANSPOSE(BL$20:BL$25))+$AD$20-$BL$27</f>
        <v>-49.232520454407258</v>
      </c>
      <c r="Q708" s="10" cm="1">
        <f t="array" aca="1" ref="Q708" ca="1">SUMPRODUCT(J708:O708,TRANSPOSE(ES$20:ES$25))+$AD$20-$ES$27</f>
        <v>-57.817993370065381</v>
      </c>
      <c r="R708" s="10">
        <f ca="1">I708-Results!$E$5*H708</f>
        <v>-55.617684573567423</v>
      </c>
      <c r="S708" s="10" cm="1">
        <f t="array" aca="1" ref="S708" ca="1">SUMPRODUCT(J708:O708,TRANSPOSE(AR$28:AR$33))+$AD$20-$AC$26</f>
        <v>-22.669500947502925</v>
      </c>
      <c r="T708" s="10">
        <f ca="1">SUMPRODUCT(J708:O708,Results!K$9:P$9)</f>
        <v>-58.428013352345943</v>
      </c>
      <c r="U708" s="10">
        <f ca="1">SUMPRODUCT(J708:O708,Results!K$9:P$9)+$AD$20-$AC$31</f>
        <v>-58.357418041193611</v>
      </c>
      <c r="V708" s="10">
        <f t="shared" ca="1" si="77"/>
        <v>-8.3084690214503922</v>
      </c>
      <c r="W708" s="10">
        <f t="shared" ca="1" si="79"/>
        <v>0.27700389420773064</v>
      </c>
      <c r="X708" s="10">
        <f t="shared" ca="1" si="80"/>
        <v>-1.9233049022902264</v>
      </c>
      <c r="Y708" s="10">
        <f t="shared" ca="1" si="81"/>
        <v>-34.871488528354725</v>
      </c>
      <c r="Z708" s="10">
        <f t="shared" ca="1" si="82"/>
        <v>-30.848799224563106</v>
      </c>
      <c r="AA708" s="10">
        <f t="shared" ca="1" si="83"/>
        <v>0.81642856533596131</v>
      </c>
    </row>
    <row r="709" spans="1:27">
      <c r="A709" s="6">
        <f ca="1">LN((RAND()^(-Results!$E$4))-1)</f>
        <v>4.1848712407845916</v>
      </c>
      <c r="B709" s="6">
        <f ca="1">LN((RAND()^(-Results!$E$4))-1)</f>
        <v>1.5837853296278739</v>
      </c>
      <c r="C709" s="6">
        <f ca="1">LN((RAND()^(-Results!$E$4))-1)</f>
        <v>1.1001959143278379</v>
      </c>
      <c r="D709" s="6">
        <f ca="1">LN((RAND()^(-Results!$E$4))-1)</f>
        <v>-2.6184903257319161E-2</v>
      </c>
      <c r="E709" s="6">
        <f ca="1">LN((RAND()^(-Results!$E$4))-1)</f>
        <v>0.12042482878105142</v>
      </c>
      <c r="F709" s="6">
        <f ca="1">LN((RAND()^(-Results!$E$4))-1)</f>
        <v>4.0946176096580924</v>
      </c>
      <c r="G709" s="6">
        <f ca="1">LN((RAND()^(-Results!$E$4))-1)</f>
        <v>2.1523386612589435</v>
      </c>
      <c r="H709" s="6">
        <f t="shared" ca="1" si="78"/>
        <v>-0.32469387575661024</v>
      </c>
      <c r="I709" s="10">
        <f ca="1">SUMPRODUCT(J709:O709,Results!B$12:G$12)+Results!$E$5*H709</f>
        <v>-46.988335513463056</v>
      </c>
      <c r="J709" s="10">
        <f ca="1">SUMPRODUCT($A709:$F709,Results!$B$15:$G$15)</f>
        <v>8.0706914071668372</v>
      </c>
      <c r="K709" s="10">
        <f ca="1">SUMPRODUCT($A709:$F709,Results!$B$16:$G$16)</f>
        <v>-15.94785187067237</v>
      </c>
      <c r="L709" s="10">
        <f ca="1">SUMPRODUCT($A709:$F709,Results!$B$17:$G$17)</f>
        <v>-2.4270236828937826</v>
      </c>
      <c r="M709" s="10">
        <f ca="1">SUMPRODUCT($A709:$F709,Results!$B$18:$G$18)</f>
        <v>-13.950663598752914</v>
      </c>
      <c r="N709" s="10">
        <f ca="1">SUMPRODUCT($A709:$F709,Results!$B$19:$G$19)</f>
        <v>3.5763302081920467</v>
      </c>
      <c r="O709" s="10">
        <f ca="1">SUMPRODUCT($A709:$F709,Results!$B$20:$G$20)</f>
        <v>-14.457061121459144</v>
      </c>
      <c r="P709" s="10" cm="1">
        <f t="array" aca="1" ref="P709" ca="1">SUMPRODUCT(J709:O709,TRANSPOSE(BL$20:BL$25))+$AD$20-$BL$27</f>
        <v>-43.297731304366614</v>
      </c>
      <c r="Q709" s="10" cm="1">
        <f t="array" aca="1" ref="Q709" ca="1">SUMPRODUCT(J709:O709,TRANSPOSE(ES$20:ES$25))+$AD$20-$ES$27</f>
        <v>-46.515759494736912</v>
      </c>
      <c r="R709" s="10">
        <f ca="1">I709-Results!$E$5*H709</f>
        <v>-45.040172258923391</v>
      </c>
      <c r="S709" s="10" cm="1">
        <f t="array" aca="1" ref="S709" ca="1">SUMPRODUCT(J709:O709,TRANSPOSE(AR$28:AR$33))+$AD$20-$AC$26</f>
        <v>-28.767152519221803</v>
      </c>
      <c r="T709" s="10">
        <f ca="1">SUMPRODUCT(J709:O709,Results!K$9:P$9)</f>
        <v>-45.086789264557211</v>
      </c>
      <c r="U709" s="10">
        <f ca="1">SUMPRODUCT(J709:O709,Results!K$9:P$9)+$AD$20-$AC$31</f>
        <v>-45.01619395340488</v>
      </c>
      <c r="V709" s="10">
        <f t="shared" ca="1" si="77"/>
        <v>-3.6906042090964419</v>
      </c>
      <c r="W709" s="10">
        <f t="shared" ca="1" si="79"/>
        <v>-0.4725760187261443</v>
      </c>
      <c r="X709" s="10">
        <f t="shared" ca="1" si="80"/>
        <v>-1.948163254539665</v>
      </c>
      <c r="Y709" s="10">
        <f t="shared" ca="1" si="81"/>
        <v>-18.221182994241254</v>
      </c>
      <c r="Z709" s="10">
        <f t="shared" ca="1" si="82"/>
        <v>-20.296145262168512</v>
      </c>
      <c r="AA709" s="10">
        <f t="shared" ca="1" si="83"/>
        <v>-1.9721415600581764</v>
      </c>
    </row>
    <row r="710" spans="1:27">
      <c r="A710" s="6">
        <f ca="1">LN((RAND()^(-Results!$E$4))-1)</f>
        <v>0.79815268438554621</v>
      </c>
      <c r="B710" s="6">
        <f ca="1">LN((RAND()^(-Results!$E$4))-1)</f>
        <v>-0.29579465451818793</v>
      </c>
      <c r="C710" s="6">
        <f ca="1">LN((RAND()^(-Results!$E$4))-1)</f>
        <v>-0.40985162525870211</v>
      </c>
      <c r="D710" s="6">
        <f ca="1">LN((RAND()^(-Results!$E$4))-1)</f>
        <v>-2.4458417047820009</v>
      </c>
      <c r="E710" s="6">
        <f ca="1">LN((RAND()^(-Results!$E$4))-1)</f>
        <v>-4.0804299769975021</v>
      </c>
      <c r="F710" s="6">
        <f ca="1">LN((RAND()^(-Results!$E$4))-1)</f>
        <v>3.4735898650981638</v>
      </c>
      <c r="G710" s="6">
        <f ca="1">LN((RAND()^(-Results!$E$4))-1)</f>
        <v>1.5066477744230353E-2</v>
      </c>
      <c r="H710" s="6">
        <f t="shared" ca="1" si="78"/>
        <v>-2.4619660592713233</v>
      </c>
      <c r="I710" s="10">
        <f ca="1">SUMPRODUCT(J710:O710,Results!B$12:G$12)+Results!$E$5*H710</f>
        <v>-50.836220510222432</v>
      </c>
      <c r="J710" s="10">
        <f ca="1">SUMPRODUCT($A710:$F710,Results!$B$15:$G$15)</f>
        <v>8.9291925061128552</v>
      </c>
      <c r="K710" s="10">
        <f ca="1">SUMPRODUCT($A710:$F710,Results!$B$16:$G$16)</f>
        <v>-8.7805476759925067</v>
      </c>
      <c r="L710" s="10">
        <f ca="1">SUMPRODUCT($A710:$F710,Results!$B$17:$G$17)</f>
        <v>-4.9804450428973563</v>
      </c>
      <c r="M710" s="10">
        <f ca="1">SUMPRODUCT($A710:$F710,Results!$B$18:$G$18)</f>
        <v>-8.8776597574014353</v>
      </c>
      <c r="N710" s="10">
        <f ca="1">SUMPRODUCT($A710:$F710,Results!$B$19:$G$19)</f>
        <v>5.6403901173732365</v>
      </c>
      <c r="O710" s="10">
        <f ca="1">SUMPRODUCT($A710:$F710,Results!$B$20:$G$20)</f>
        <v>-0.38047567909669766</v>
      </c>
      <c r="P710" s="10" cm="1">
        <f t="array" aca="1" ref="P710" ca="1">SUMPRODUCT(J710:O710,TRANSPOSE(BL$20:BL$25))+$AD$20-$BL$27</f>
        <v>-38.677269238511307</v>
      </c>
      <c r="Q710" s="10" cm="1">
        <f t="array" aca="1" ref="Q710" ca="1">SUMPRODUCT(J710:O710,TRANSPOSE(ES$20:ES$25))+$AD$20-$ES$27</f>
        <v>-41.547464190659284</v>
      </c>
      <c r="R710" s="10">
        <f ca="1">I710-Results!$E$5*H710</f>
        <v>-36.064424154594491</v>
      </c>
      <c r="S710" s="10" cm="1">
        <f t="array" aca="1" ref="S710" ca="1">SUMPRODUCT(J710:O710,TRANSPOSE(AR$28:AR$33))+$AD$20-$AC$26</f>
        <v>-23.41687982682101</v>
      </c>
      <c r="T710" s="10">
        <f ca="1">SUMPRODUCT(J710:O710,Results!K$9:P$9)</f>
        <v>-36.970893591728746</v>
      </c>
      <c r="U710" s="10">
        <f ca="1">SUMPRODUCT(J710:O710,Results!K$9:P$9)+$AD$20-$AC$31</f>
        <v>-36.900298280576408</v>
      </c>
      <c r="V710" s="10">
        <f t="shared" ca="1" si="77"/>
        <v>-12.158951271711125</v>
      </c>
      <c r="W710" s="10">
        <f t="shared" ca="1" si="79"/>
        <v>-9.2887563195631486</v>
      </c>
      <c r="X710" s="10">
        <f t="shared" ca="1" si="80"/>
        <v>-14.771796355627941</v>
      </c>
      <c r="Y710" s="10">
        <f t="shared" ca="1" si="81"/>
        <v>-27.419340683401423</v>
      </c>
      <c r="Z710" s="10">
        <f t="shared" ca="1" si="82"/>
        <v>-24.144030258927888</v>
      </c>
      <c r="AA710" s="10">
        <f t="shared" ca="1" si="83"/>
        <v>-13.935922229646025</v>
      </c>
    </row>
    <row r="711" spans="1:27">
      <c r="A711" s="6">
        <f ca="1">LN((RAND()^(-Results!$E$4))-1)</f>
        <v>6.5345339363617114</v>
      </c>
      <c r="B711" s="6">
        <f ca="1">LN((RAND()^(-Results!$E$4))-1)</f>
        <v>5.4160314865721038</v>
      </c>
      <c r="C711" s="6">
        <f ca="1">LN((RAND()^(-Results!$E$4))-1)</f>
        <v>2.5305532205124326</v>
      </c>
      <c r="D711" s="6">
        <f ca="1">LN((RAND()^(-Results!$E$4))-1)</f>
        <v>2.9540553485707419</v>
      </c>
      <c r="E711" s="6">
        <f ca="1">LN((RAND()^(-Results!$E$4))-1)</f>
        <v>6.0941437808955019</v>
      </c>
      <c r="F711" s="6">
        <f ca="1">LN((RAND()^(-Results!$E$4))-1)</f>
        <v>1.7518248869549142</v>
      </c>
      <c r="G711" s="6">
        <f ca="1">LN((RAND()^(-Results!$E$4))-1)</f>
        <v>4.7966854561559682</v>
      </c>
      <c r="H711" s="6">
        <f t="shared" ca="1" si="78"/>
        <v>2.3196529191404145</v>
      </c>
      <c r="I711" s="10">
        <f ca="1">SUMPRODUCT(J711:O711,Results!B$12:G$12)+Results!$E$5*H711</f>
        <v>-13.564488430305879</v>
      </c>
      <c r="J711" s="10">
        <f ca="1">SUMPRODUCT($A711:$F711,Results!$B$15:$G$15)</f>
        <v>-3.9599885666573797</v>
      </c>
      <c r="K711" s="10">
        <f ca="1">SUMPRODUCT($A711:$F711,Results!$B$16:$G$16)</f>
        <v>-19.39581229080143</v>
      </c>
      <c r="L711" s="10">
        <f ca="1">SUMPRODUCT($A711:$F711,Results!$B$17:$G$17)</f>
        <v>1.893122722898074</v>
      </c>
      <c r="M711" s="10">
        <f ca="1">SUMPRODUCT($A711:$F711,Results!$B$18:$G$18)</f>
        <v>-15.808957437970314</v>
      </c>
      <c r="N711" s="10">
        <f ca="1">SUMPRODUCT($A711:$F711,Results!$B$19:$G$19)</f>
        <v>-1.6498464249344458</v>
      </c>
      <c r="O711" s="10">
        <f ca="1">SUMPRODUCT($A711:$F711,Results!$B$20:$G$20)</f>
        <v>-27.792680680724153</v>
      </c>
      <c r="P711" s="10" cm="1">
        <f t="array" aca="1" ref="P711" ca="1">SUMPRODUCT(J711:O711,TRANSPOSE(BL$20:BL$25))+$AD$20-$BL$27</f>
        <v>-24.00625579417899</v>
      </c>
      <c r="Q711" s="10" cm="1">
        <f t="array" aca="1" ref="Q711" ca="1">SUMPRODUCT(J711:O711,TRANSPOSE(ES$20:ES$25))+$AD$20-$ES$27</f>
        <v>-23.656292798708336</v>
      </c>
      <c r="R711" s="10">
        <f ca="1">I711-Results!$E$5*H711</f>
        <v>-27.482405945148365</v>
      </c>
      <c r="S711" s="10" cm="1">
        <f t="array" aca="1" ref="S711" ca="1">SUMPRODUCT(J711:O711,TRANSPOSE(AR$28:AR$33))+$AD$20-$AC$26</f>
        <v>-20.058777963153041</v>
      </c>
      <c r="T711" s="10">
        <f ca="1">SUMPRODUCT(J711:O711,Results!K$9:P$9)</f>
        <v>-26.505946210412382</v>
      </c>
      <c r="U711" s="10">
        <f ca="1">SUMPRODUCT(J711:O711,Results!K$9:P$9)+$AD$20-$AC$31</f>
        <v>-26.43535089926004</v>
      </c>
      <c r="V711" s="10">
        <f t="shared" ca="1" si="77"/>
        <v>10.441767363873112</v>
      </c>
      <c r="W711" s="10">
        <f t="shared" ca="1" si="79"/>
        <v>10.091804368402457</v>
      </c>
      <c r="X711" s="10">
        <f t="shared" ca="1" si="80"/>
        <v>13.917917514842486</v>
      </c>
      <c r="Y711" s="10">
        <f t="shared" ca="1" si="81"/>
        <v>6.4942895328471621</v>
      </c>
      <c r="Z711" s="10">
        <f t="shared" ca="1" si="82"/>
        <v>13.127701820988666</v>
      </c>
      <c r="AA711" s="10">
        <f t="shared" ca="1" si="83"/>
        <v>12.870862468954162</v>
      </c>
    </row>
    <row r="712" spans="1:27">
      <c r="A712" s="6">
        <f ca="1">LN((RAND()^(-Results!$E$4))-1)</f>
        <v>1.1434849331337021E-2</v>
      </c>
      <c r="B712" s="6">
        <f ca="1">LN((RAND()^(-Results!$E$4))-1)</f>
        <v>2.0357423113256532</v>
      </c>
      <c r="C712" s="6">
        <f ca="1">LN((RAND()^(-Results!$E$4))-1)</f>
        <v>1.2324051561869855</v>
      </c>
      <c r="D712" s="6">
        <f ca="1">LN((RAND()^(-Results!$E$4))-1)</f>
        <v>1.2628878306628744</v>
      </c>
      <c r="E712" s="6">
        <f ca="1">LN((RAND()^(-Results!$E$4))-1)</f>
        <v>3.6570707950896644</v>
      </c>
      <c r="F712" s="6">
        <f ca="1">LN((RAND()^(-Results!$E$4))-1)</f>
        <v>5.3469649558844345</v>
      </c>
      <c r="G712" s="6">
        <f ca="1">LN((RAND()^(-Results!$E$4))-1)</f>
        <v>1.9190455325016835</v>
      </c>
      <c r="H712" s="6">
        <f t="shared" ca="1" si="78"/>
        <v>-0.55798700451387018</v>
      </c>
      <c r="I712" s="10">
        <f ca="1">SUMPRODUCT(J712:O712,Results!B$12:G$12)+Results!$E$5*H712</f>
        <v>-34.588246762263985</v>
      </c>
      <c r="J712" s="10">
        <f ca="1">SUMPRODUCT($A712:$F712,Results!$B$15:$G$15)</f>
        <v>17.882304567498295</v>
      </c>
      <c r="K712" s="10">
        <f ca="1">SUMPRODUCT($A712:$F712,Results!$B$16:$G$16)</f>
        <v>-6.2599440240183766</v>
      </c>
      <c r="L712" s="10">
        <f ca="1">SUMPRODUCT($A712:$F712,Results!$B$17:$G$17)</f>
        <v>-6.0939475722283376</v>
      </c>
      <c r="M712" s="10">
        <f ca="1">SUMPRODUCT($A712:$F712,Results!$B$18:$G$18)</f>
        <v>-12.959396622758213</v>
      </c>
      <c r="N712" s="10">
        <f ca="1">SUMPRODUCT($A712:$F712,Results!$B$19:$G$19)</f>
        <v>-1.316234175583842</v>
      </c>
      <c r="O712" s="10">
        <f ca="1">SUMPRODUCT($A712:$F712,Results!$B$20:$G$20)</f>
        <v>-24.955201876856833</v>
      </c>
      <c r="P712" s="10" cm="1">
        <f t="array" aca="1" ref="P712" ca="1">SUMPRODUCT(J712:O712,TRANSPOSE(BL$20:BL$25))+$AD$20-$BL$27</f>
        <v>-33.466535345232295</v>
      </c>
      <c r="Q712" s="10" cm="1">
        <f t="array" aca="1" ref="Q712" ca="1">SUMPRODUCT(J712:O712,TRANSPOSE(ES$20:ES$25))+$AD$20-$ES$27</f>
        <v>-32.253240751187008</v>
      </c>
      <c r="R712" s="10">
        <f ca="1">I712-Results!$E$5*H712</f>
        <v>-31.240324735180764</v>
      </c>
      <c r="S712" s="10" cm="1">
        <f t="array" aca="1" ref="S712" ca="1">SUMPRODUCT(J712:O712,TRANSPOSE(AR$28:AR$33))+$AD$20-$AC$26</f>
        <v>-34.143577390184795</v>
      </c>
      <c r="T712" s="10">
        <f ca="1">SUMPRODUCT(J712:O712,Results!K$9:P$9)</f>
        <v>-31.51781167022348</v>
      </c>
      <c r="U712" s="10">
        <f ca="1">SUMPRODUCT(J712:O712,Results!K$9:P$9)+$AD$20-$AC$31</f>
        <v>-31.447216359071145</v>
      </c>
      <c r="V712" s="10">
        <f t="shared" ca="1" si="77"/>
        <v>-1.1217114170316904</v>
      </c>
      <c r="W712" s="10">
        <f t="shared" ca="1" si="79"/>
        <v>-2.3350060110769775</v>
      </c>
      <c r="X712" s="10">
        <f t="shared" ca="1" si="80"/>
        <v>-3.3479220270832215</v>
      </c>
      <c r="Y712" s="10">
        <f t="shared" ca="1" si="81"/>
        <v>-0.44466937207918988</v>
      </c>
      <c r="Z712" s="10">
        <f t="shared" ca="1" si="82"/>
        <v>-7.8960565109694407</v>
      </c>
      <c r="AA712" s="10">
        <f t="shared" ca="1" si="83"/>
        <v>-3.1410304031928398</v>
      </c>
    </row>
    <row r="713" spans="1:27">
      <c r="A713" s="6">
        <f ca="1">LN((RAND()^(-Results!$E$4))-1)</f>
        <v>6.8157977880453249</v>
      </c>
      <c r="B713" s="6">
        <f ca="1">LN((RAND()^(-Results!$E$4))-1)</f>
        <v>-0.33617430833270551</v>
      </c>
      <c r="C713" s="6">
        <f ca="1">LN((RAND()^(-Results!$E$4))-1)</f>
        <v>0.67330343356576572</v>
      </c>
      <c r="D713" s="6">
        <f ca="1">LN((RAND()^(-Results!$E$4))-1)</f>
        <v>0.58354226016030686</v>
      </c>
      <c r="E713" s="6">
        <f ca="1">LN((RAND()^(-Results!$E$4))-1)</f>
        <v>8.6298586639748223</v>
      </c>
      <c r="F713" s="6">
        <f ca="1">LN((RAND()^(-Results!$E$4))-1)</f>
        <v>3.6501626851276678</v>
      </c>
      <c r="G713" s="6">
        <f ca="1">LN((RAND()^(-Results!$E$4))-1)</f>
        <v>1.0989592995005704</v>
      </c>
      <c r="H713" s="6">
        <f t="shared" ca="1" si="78"/>
        <v>-1.3780732375149833</v>
      </c>
      <c r="I713" s="10">
        <f ca="1">SUMPRODUCT(J713:O713,Results!B$12:G$12)+Results!$E$5*H713</f>
        <v>-44.960467778860881</v>
      </c>
      <c r="J713" s="10">
        <f ca="1">SUMPRODUCT($A713:$F713,Results!$B$15:$G$15)</f>
        <v>2.302684343713894</v>
      </c>
      <c r="K713" s="10">
        <f ca="1">SUMPRODUCT($A713:$F713,Results!$B$16:$G$16)</f>
        <v>-16.29837890936539</v>
      </c>
      <c r="L713" s="10">
        <f ca="1">SUMPRODUCT($A713:$F713,Results!$B$17:$G$17)</f>
        <v>6.2797031045767415</v>
      </c>
      <c r="M713" s="10">
        <f ca="1">SUMPRODUCT($A713:$F713,Results!$B$18:$G$18)</f>
        <v>5.0953924818732839</v>
      </c>
      <c r="N713" s="10">
        <f ca="1">SUMPRODUCT($A713:$F713,Results!$B$19:$G$19)</f>
        <v>12.07758803491247</v>
      </c>
      <c r="O713" s="10">
        <f ca="1">SUMPRODUCT($A713:$F713,Results!$B$20:$G$20)</f>
        <v>-13.517988530735135</v>
      </c>
      <c r="P713" s="10" cm="1">
        <f t="array" aca="1" ref="P713" ca="1">SUMPRODUCT(J713:O713,TRANSPOSE(BL$20:BL$25))+$AD$20-$BL$27</f>
        <v>-23.667189657989702</v>
      </c>
      <c r="Q713" s="10" cm="1">
        <f t="array" aca="1" ref="Q713" ca="1">SUMPRODUCT(J713:O713,TRANSPOSE(ES$20:ES$25))+$AD$20-$ES$27</f>
        <v>-29.234507339599915</v>
      </c>
      <c r="R713" s="10">
        <f ca="1">I713-Results!$E$5*H713</f>
        <v>-36.692028353770979</v>
      </c>
      <c r="S713" s="10" cm="1">
        <f t="array" aca="1" ref="S713" ca="1">SUMPRODUCT(J713:O713,TRANSPOSE(AR$28:AR$33))+$AD$20-$AC$26</f>
        <v>-4.7387758870842553</v>
      </c>
      <c r="T713" s="10">
        <f ca="1">SUMPRODUCT(J713:O713,Results!K$9:P$9)</f>
        <v>-35.278524108903127</v>
      </c>
      <c r="U713" s="10">
        <f ca="1">SUMPRODUCT(J713:O713,Results!K$9:P$9)+$AD$20-$AC$31</f>
        <v>-35.207928797750796</v>
      </c>
      <c r="V713" s="10">
        <f t="shared" ca="1" si="77"/>
        <v>-21.293278120871179</v>
      </c>
      <c r="W713" s="10">
        <f t="shared" ca="1" si="79"/>
        <v>-15.725960439260966</v>
      </c>
      <c r="X713" s="10">
        <f t="shared" ca="1" si="80"/>
        <v>-8.2684394250899018</v>
      </c>
      <c r="Y713" s="10">
        <f t="shared" ca="1" si="81"/>
        <v>-40.221691891776629</v>
      </c>
      <c r="Z713" s="10">
        <f t="shared" ca="1" si="82"/>
        <v>-18.268277527566337</v>
      </c>
      <c r="AA713" s="10">
        <f t="shared" ca="1" si="83"/>
        <v>-9.7525389811100851</v>
      </c>
    </row>
    <row r="714" spans="1:27">
      <c r="A714" s="6">
        <f ca="1">LN((RAND()^(-Results!$E$4))-1)</f>
        <v>2.2524997602052106</v>
      </c>
      <c r="B714" s="6">
        <f ca="1">LN((RAND()^(-Results!$E$4))-1)</f>
        <v>1.4716950920514991</v>
      </c>
      <c r="C714" s="6">
        <f ca="1">LN((RAND()^(-Results!$E$4))-1)</f>
        <v>3.2371845167660922</v>
      </c>
      <c r="D714" s="6">
        <f ca="1">LN((RAND()^(-Results!$E$4))-1)</f>
        <v>7.2523056328760642</v>
      </c>
      <c r="E714" s="6">
        <f ca="1">LN((RAND()^(-Results!$E$4))-1)</f>
        <v>2.0996959515953062</v>
      </c>
      <c r="F714" s="6">
        <f ca="1">LN((RAND()^(-Results!$E$4))-1)</f>
        <v>9.2464168957670765</v>
      </c>
      <c r="G714" s="6">
        <f ca="1">LN((RAND()^(-Results!$E$4))-1)</f>
        <v>5.4592576399499002</v>
      </c>
      <c r="H714" s="6">
        <f t="shared" ca="1" si="78"/>
        <v>2.9822251029343465</v>
      </c>
      <c r="I714" s="10">
        <f ca="1">SUMPRODUCT(J714:O714,Results!B$12:G$12)+Results!$E$5*H714</f>
        <v>-35.303186418023984</v>
      </c>
      <c r="J714" s="10">
        <f ca="1">SUMPRODUCT($A714:$F714,Results!$B$15:$G$15)</f>
        <v>39.474158679298981</v>
      </c>
      <c r="K714" s="10">
        <f ca="1">SUMPRODUCT($A714:$F714,Results!$B$16:$G$16)</f>
        <v>-9.0984801946629048</v>
      </c>
      <c r="L714" s="10">
        <f ca="1">SUMPRODUCT($A714:$F714,Results!$B$17:$G$17)</f>
        <v>-7.4024256310536263</v>
      </c>
      <c r="M714" s="10">
        <f ca="1">SUMPRODUCT($A714:$F714,Results!$B$18:$G$18)</f>
        <v>-27.8791251310315</v>
      </c>
      <c r="N714" s="10">
        <f ca="1">SUMPRODUCT($A714:$F714,Results!$B$19:$G$19)</f>
        <v>-14.772238012069739</v>
      </c>
      <c r="O714" s="10">
        <f ca="1">SUMPRODUCT($A714:$F714,Results!$B$20:$G$20)</f>
        <v>-48.267387558079463</v>
      </c>
      <c r="P714" s="10" cm="1">
        <f t="array" aca="1" ref="P714" ca="1">SUMPRODUCT(J714:O714,TRANSPOSE(BL$20:BL$25))+$AD$20-$BL$27</f>
        <v>-53.519294709741679</v>
      </c>
      <c r="Q714" s="10" cm="1">
        <f t="array" aca="1" ref="Q714" ca="1">SUMPRODUCT(J714:O714,TRANSPOSE(ES$20:ES$25))+$AD$20-$ES$27</f>
        <v>-54.322836572892868</v>
      </c>
      <c r="R714" s="10">
        <f ca="1">I714-Results!$E$5*H714</f>
        <v>-53.196537035630058</v>
      </c>
      <c r="S714" s="10" cm="1">
        <f t="array" aca="1" ref="S714" ca="1">SUMPRODUCT(J714:O714,TRANSPOSE(AR$28:AR$33))+$AD$20-$AC$26</f>
        <v>-59.984742653143719</v>
      </c>
      <c r="T714" s="10">
        <f ca="1">SUMPRODUCT(J714:O714,Results!K$9:P$9)</f>
        <v>-52.130600601437983</v>
      </c>
      <c r="U714" s="10">
        <f ca="1">SUMPRODUCT(J714:O714,Results!K$9:P$9)+$AD$20-$AC$31</f>
        <v>-52.060005290285645</v>
      </c>
      <c r="V714" s="10">
        <f t="shared" ca="1" si="77"/>
        <v>18.216108291717696</v>
      </c>
      <c r="W714" s="10">
        <f t="shared" ca="1" si="79"/>
        <v>19.019650154868884</v>
      </c>
      <c r="X714" s="10">
        <f t="shared" ca="1" si="80"/>
        <v>17.893350617606075</v>
      </c>
      <c r="Y714" s="10">
        <f t="shared" ca="1" si="81"/>
        <v>24.681556235119736</v>
      </c>
      <c r="Z714" s="10">
        <f t="shared" ca="1" si="82"/>
        <v>-8.6109961667294392</v>
      </c>
      <c r="AA714" s="10">
        <f t="shared" ca="1" si="83"/>
        <v>16.756818872261661</v>
      </c>
    </row>
    <row r="715" spans="1:27">
      <c r="A715" s="6">
        <f ca="1">LN((RAND()^(-Results!$E$4))-1)</f>
        <v>2.4982399643194486</v>
      </c>
      <c r="B715" s="6">
        <f ca="1">LN((RAND()^(-Results!$E$4))-1)</f>
        <v>1.6646616013292492</v>
      </c>
      <c r="C715" s="6">
        <f ca="1">LN((RAND()^(-Results!$E$4))-1)</f>
        <v>4.1245267983850686</v>
      </c>
      <c r="D715" s="6">
        <f ca="1">LN((RAND()^(-Results!$E$4))-1)</f>
        <v>1.5015432124310102</v>
      </c>
      <c r="E715" s="6">
        <f ca="1">LN((RAND()^(-Results!$E$4))-1)</f>
        <v>-0.70822175031181978</v>
      </c>
      <c r="F715" s="6">
        <f ca="1">LN((RAND()^(-Results!$E$4))-1)</f>
        <v>1.5381533069766191</v>
      </c>
      <c r="G715" s="6">
        <f ca="1">LN((RAND()^(-Results!$E$4))-1)</f>
        <v>3.0103743224905681</v>
      </c>
      <c r="H715" s="6">
        <f t="shared" ca="1" si="78"/>
        <v>0.53334178547501443</v>
      </c>
      <c r="I715" s="10">
        <f ca="1">SUMPRODUCT(J715:O715,Results!B$12:G$12)+Results!$E$5*H715</f>
        <v>-30.702436435634148</v>
      </c>
      <c r="J715" s="10">
        <f ca="1">SUMPRODUCT($A715:$F715,Results!$B$15:$G$15)</f>
        <v>9.5110007882820504</v>
      </c>
      <c r="K715" s="10">
        <f ca="1">SUMPRODUCT($A715:$F715,Results!$B$16:$G$16)</f>
        <v>-5.6242865559625557</v>
      </c>
      <c r="L715" s="10">
        <f ca="1">SUMPRODUCT($A715:$F715,Results!$B$17:$G$17)</f>
        <v>-4.8857168599897083</v>
      </c>
      <c r="M715" s="10">
        <f ca="1">SUMPRODUCT($A715:$F715,Results!$B$18:$G$18)</f>
        <v>-24.811010517625178</v>
      </c>
      <c r="N715" s="10">
        <f ca="1">SUMPRODUCT($A715:$F715,Results!$B$19:$G$19)</f>
        <v>-7.3605213732334471</v>
      </c>
      <c r="O715" s="10">
        <f ca="1">SUMPRODUCT($A715:$F715,Results!$B$20:$G$20)</f>
        <v>-12.110977306318915</v>
      </c>
      <c r="P715" s="10" cm="1">
        <f t="array" aca="1" ref="P715" ca="1">SUMPRODUCT(J715:O715,TRANSPOSE(BL$20:BL$25))+$AD$20-$BL$27</f>
        <v>-33.802853019890641</v>
      </c>
      <c r="Q715" s="10" cm="1">
        <f t="array" aca="1" ref="Q715" ca="1">SUMPRODUCT(J715:O715,TRANSPOSE(ES$20:ES$25))+$AD$20-$ES$27</f>
        <v>-35.879416893141865</v>
      </c>
      <c r="R715" s="10">
        <f ca="1">I715-Results!$E$5*H715</f>
        <v>-33.902487148484234</v>
      </c>
      <c r="S715" s="10" cm="1">
        <f t="array" aca="1" ref="S715" ca="1">SUMPRODUCT(J715:O715,TRANSPOSE(AR$28:AR$33))+$AD$20-$AC$26</f>
        <v>-29.745590815830361</v>
      </c>
      <c r="T715" s="10">
        <f ca="1">SUMPRODUCT(J715:O715,Results!K$9:P$9)</f>
        <v>-34.887136957708414</v>
      </c>
      <c r="U715" s="10">
        <f ca="1">SUMPRODUCT(J715:O715,Results!K$9:P$9)+$AD$20-$AC$31</f>
        <v>-34.816541646556075</v>
      </c>
      <c r="V715" s="10">
        <f t="shared" ca="1" si="77"/>
        <v>3.100416584256493</v>
      </c>
      <c r="W715" s="10">
        <f t="shared" ca="1" si="79"/>
        <v>5.1769804575077174</v>
      </c>
      <c r="X715" s="10">
        <f t="shared" ca="1" si="80"/>
        <v>3.2000507128500857</v>
      </c>
      <c r="Y715" s="10">
        <f t="shared" ca="1" si="81"/>
        <v>-0.95684561980378646</v>
      </c>
      <c r="Z715" s="10">
        <f t="shared" ca="1" si="82"/>
        <v>-4.0102461843396036</v>
      </c>
      <c r="AA715" s="10">
        <f t="shared" ca="1" si="83"/>
        <v>4.1141052109219274</v>
      </c>
    </row>
    <row r="716" spans="1:27">
      <c r="A716" s="6">
        <f ca="1">LN((RAND()^(-Results!$E$4))-1)</f>
        <v>9.1842353919965216</v>
      </c>
      <c r="B716" s="6">
        <f ca="1">LN((RAND()^(-Results!$E$4))-1)</f>
        <v>0.74869984028423209</v>
      </c>
      <c r="C716" s="6">
        <f ca="1">LN((RAND()^(-Results!$E$4))-1)</f>
        <v>2.1437960458780441</v>
      </c>
      <c r="D716" s="6">
        <f ca="1">LN((RAND()^(-Results!$E$4))-1)</f>
        <v>1.2809591899499573</v>
      </c>
      <c r="E716" s="6">
        <f ca="1">LN((RAND()^(-Results!$E$4))-1)</f>
        <v>2.4291554830589135</v>
      </c>
      <c r="F716" s="6">
        <f ca="1">LN((RAND()^(-Results!$E$4))-1)</f>
        <v>4.2672612008783393</v>
      </c>
      <c r="G716" s="6">
        <f ca="1">LN((RAND()^(-Results!$E$4))-1)</f>
        <v>1.9441107139465048</v>
      </c>
      <c r="H716" s="6">
        <f t="shared" ca="1" si="78"/>
        <v>-0.53292182306904889</v>
      </c>
      <c r="I716" s="10">
        <f ca="1">SUMPRODUCT(J716:O716,Results!B$12:G$12)+Results!$E$5*H716</f>
        <v>-63.471353490446603</v>
      </c>
      <c r="J716" s="10">
        <f ca="1">SUMPRODUCT($A716:$F716,Results!$B$15:$G$15)</f>
        <v>5.4730282197435969</v>
      </c>
      <c r="K716" s="10">
        <f ca="1">SUMPRODUCT($A716:$F716,Results!$B$16:$G$16)</f>
        <v>-24.024865777876876</v>
      </c>
      <c r="L716" s="10">
        <f ca="1">SUMPRODUCT($A716:$F716,Results!$B$17:$G$17)</f>
        <v>3.206165100594812</v>
      </c>
      <c r="M716" s="10">
        <f ca="1">SUMPRODUCT($A716:$F716,Results!$B$18:$G$18)</f>
        <v>-12.982996281973531</v>
      </c>
      <c r="N716" s="10">
        <f ca="1">SUMPRODUCT($A716:$F716,Results!$B$19:$G$19)</f>
        <v>6.4019631024088746</v>
      </c>
      <c r="O716" s="10">
        <f ca="1">SUMPRODUCT($A716:$F716,Results!$B$20:$G$20)</f>
        <v>-16.349480469127876</v>
      </c>
      <c r="P716" s="10" cm="1">
        <f t="array" aca="1" ref="P716" ca="1">SUMPRODUCT(J716:O716,TRANSPOSE(BL$20:BL$25))+$AD$20-$BL$27</f>
        <v>-49.443987977442596</v>
      </c>
      <c r="Q716" s="10" cm="1">
        <f t="array" aca="1" ref="Q716" ca="1">SUMPRODUCT(J716:O716,TRANSPOSE(ES$20:ES$25))+$AD$20-$ES$27</f>
        <v>-57.258030809777665</v>
      </c>
      <c r="R716" s="10">
        <f ca="1">I716-Results!$E$5*H716</f>
        <v>-60.273822552032307</v>
      </c>
      <c r="S716" s="10" cm="1">
        <f t="array" aca="1" ref="S716" ca="1">SUMPRODUCT(J716:O716,TRANSPOSE(AR$28:AR$33))+$AD$20-$AC$26</f>
        <v>-24.792541960301392</v>
      </c>
      <c r="T716" s="10">
        <f ca="1">SUMPRODUCT(J716:O716,Results!K$9:P$9)</f>
        <v>-59.271122607914336</v>
      </c>
      <c r="U716" s="10">
        <f ca="1">SUMPRODUCT(J716:O716,Results!K$9:P$9)+$AD$20-$AC$31</f>
        <v>-59.200527296762004</v>
      </c>
      <c r="V716" s="10">
        <f t="shared" ca="1" si="77"/>
        <v>-14.027365513004007</v>
      </c>
      <c r="W716" s="10">
        <f t="shared" ca="1" si="79"/>
        <v>-6.2133226806689379</v>
      </c>
      <c r="X716" s="10">
        <f t="shared" ca="1" si="80"/>
        <v>-3.197530938414296</v>
      </c>
      <c r="Y716" s="10">
        <f t="shared" ca="1" si="81"/>
        <v>-38.678811530145211</v>
      </c>
      <c r="Z716" s="10">
        <f t="shared" ca="1" si="82"/>
        <v>-36.779163239152055</v>
      </c>
      <c r="AA716" s="10">
        <f t="shared" ca="1" si="83"/>
        <v>-4.2708261936845986</v>
      </c>
    </row>
    <row r="717" spans="1:27">
      <c r="A717" s="6">
        <f ca="1">LN((RAND()^(-Results!$E$4))-1)</f>
        <v>8.973393769317676</v>
      </c>
      <c r="B717" s="6">
        <f ca="1">LN((RAND()^(-Results!$E$4))-1)</f>
        <v>0.94556815629198765</v>
      </c>
      <c r="C717" s="6">
        <f ca="1">LN((RAND()^(-Results!$E$4))-1)</f>
        <v>6.0946072829815199</v>
      </c>
      <c r="D717" s="6">
        <f ca="1">LN((RAND()^(-Results!$E$4))-1)</f>
        <v>10.527255085533675</v>
      </c>
      <c r="E717" s="6">
        <f ca="1">LN((RAND()^(-Results!$E$4))-1)</f>
        <v>1.6150953816134175</v>
      </c>
      <c r="F717" s="6">
        <f ca="1">LN((RAND()^(-Results!$E$4))-1)</f>
        <v>-4.407568888917698</v>
      </c>
      <c r="G717" s="6">
        <f ca="1">LN((RAND()^(-Results!$E$4))-1)</f>
        <v>6.1203601444871474</v>
      </c>
      <c r="H717" s="6">
        <f t="shared" ca="1" si="78"/>
        <v>3.6433276074715937</v>
      </c>
      <c r="I717" s="10">
        <f ca="1">SUMPRODUCT(J717:O717,Results!B$12:G$12)+Results!$E$5*H717</f>
        <v>30.016491471350307</v>
      </c>
      <c r="J717" s="10">
        <f ca="1">SUMPRODUCT($A717:$F717,Results!$B$15:$G$15)</f>
        <v>-5.7666223788817614</v>
      </c>
      <c r="K717" s="10">
        <f ca="1">SUMPRODUCT($A717:$F717,Results!$B$16:$G$16)</f>
        <v>-3.3760541600551575</v>
      </c>
      <c r="L717" s="10">
        <f ca="1">SUMPRODUCT($A717:$F717,Results!$B$17:$G$17)</f>
        <v>11.203437028562726</v>
      </c>
      <c r="M717" s="10">
        <f ca="1">SUMPRODUCT($A717:$F717,Results!$B$18:$G$18)</f>
        <v>-17.412388509324991</v>
      </c>
      <c r="N717" s="10">
        <f ca="1">SUMPRODUCT($A717:$F717,Results!$B$19:$G$19)</f>
        <v>-24.114993515341588</v>
      </c>
      <c r="O717" s="10">
        <f ca="1">SUMPRODUCT($A717:$F717,Results!$B$20:$G$20)</f>
        <v>-16.60821896998333</v>
      </c>
      <c r="P717" s="10" cm="1">
        <f t="array" aca="1" ref="P717" ca="1">SUMPRODUCT(J717:O717,TRANSPOSE(BL$20:BL$25))+$AD$20-$BL$27</f>
        <v>19.155962235054865</v>
      </c>
      <c r="Q717" s="10" cm="1">
        <f t="array" aca="1" ref="Q717" ca="1">SUMPRODUCT(J717:O717,TRANSPOSE(ES$20:ES$25))+$AD$20-$ES$27</f>
        <v>15.62622776672945</v>
      </c>
      <c r="R717" s="10">
        <f ca="1">I717-Results!$E$5*H717</f>
        <v>8.1565258265207454</v>
      </c>
      <c r="S717" s="10" cm="1">
        <f t="array" aca="1" ref="S717" ca="1">SUMPRODUCT(J717:O717,TRANSPOSE(AR$28:AR$33))+$AD$20-$AC$26</f>
        <v>10.595025288363523</v>
      </c>
      <c r="T717" s="10">
        <f ca="1">SUMPRODUCT(J717:O717,Results!K$9:P$9)</f>
        <v>11.010060816271835</v>
      </c>
      <c r="U717" s="10">
        <f ca="1">SUMPRODUCT(J717:O717,Results!K$9:P$9)+$AD$20-$AC$31</f>
        <v>11.080656127424174</v>
      </c>
      <c r="V717" s="10">
        <f t="shared" ca="1" si="77"/>
        <v>10.860529236295442</v>
      </c>
      <c r="W717" s="10">
        <f t="shared" ca="1" si="79"/>
        <v>14.390263704620857</v>
      </c>
      <c r="X717" s="10">
        <f t="shared" ca="1" si="80"/>
        <v>21.859965644829561</v>
      </c>
      <c r="Y717" s="10">
        <f t="shared" ca="1" si="81"/>
        <v>19.421466182986784</v>
      </c>
      <c r="Z717" s="10">
        <f t="shared" ca="1" si="82"/>
        <v>56.708681722644855</v>
      </c>
      <c r="AA717" s="10">
        <f t="shared" ca="1" si="83"/>
        <v>18.935835343926133</v>
      </c>
    </row>
    <row r="718" spans="1:27">
      <c r="A718" s="6">
        <f ca="1">LN((RAND()^(-Results!$E$4))-1)</f>
        <v>3.2232508828983022</v>
      </c>
      <c r="B718" s="6">
        <f ca="1">LN((RAND()^(-Results!$E$4))-1)</f>
        <v>1.6325358495281466</v>
      </c>
      <c r="C718" s="6">
        <f ca="1">LN((RAND()^(-Results!$E$4))-1)</f>
        <v>4.1618476667328208</v>
      </c>
      <c r="D718" s="6">
        <f ca="1">LN((RAND()^(-Results!$E$4))-1)</f>
        <v>6.5010013220865384</v>
      </c>
      <c r="E718" s="6">
        <f ca="1">LN((RAND()^(-Results!$E$4))-1)</f>
        <v>4.9130130537381351</v>
      </c>
      <c r="F718" s="6">
        <f ca="1">LN((RAND()^(-Results!$E$4))-1)</f>
        <v>1.8103876959140237</v>
      </c>
      <c r="G718" s="6">
        <f ca="1">LN((RAND()^(-Results!$E$4))-1)</f>
        <v>-0.3791241334982548</v>
      </c>
      <c r="H718" s="6">
        <f t="shared" ca="1" si="78"/>
        <v>-2.8561566705138084</v>
      </c>
      <c r="I718" s="10">
        <f ca="1">SUMPRODUCT(J718:O718,Results!B$12:G$12)+Results!$E$5*H718</f>
        <v>-30.683348322823843</v>
      </c>
      <c r="J718" s="10">
        <f ca="1">SUMPRODUCT($A718:$F718,Results!$B$15:$G$15)</f>
        <v>12.974220289918616</v>
      </c>
      <c r="K718" s="10">
        <f ca="1">SUMPRODUCT($A718:$F718,Results!$B$16:$G$16)</f>
        <v>-2.1077047286221324</v>
      </c>
      <c r="L718" s="10">
        <f ca="1">SUMPRODUCT($A718:$F718,Results!$B$17:$G$17)</f>
        <v>0.51068727906783251</v>
      </c>
      <c r="M718" s="10">
        <f ca="1">SUMPRODUCT($A718:$F718,Results!$B$18:$G$18)</f>
        <v>-16.735660406400573</v>
      </c>
      <c r="N718" s="10">
        <f ca="1">SUMPRODUCT($A718:$F718,Results!$B$19:$G$19)</f>
        <v>-14.182961304254096</v>
      </c>
      <c r="O718" s="10">
        <f ca="1">SUMPRODUCT($A718:$F718,Results!$B$20:$G$20)</f>
        <v>-27.847021291233769</v>
      </c>
      <c r="P718" s="10" cm="1">
        <f t="array" aca="1" ref="P718" ca="1">SUMPRODUCT(J718:O718,TRANSPOSE(BL$20:BL$25))+$AD$20-$BL$27</f>
        <v>-9.6272048089162823</v>
      </c>
      <c r="Q718" s="10" cm="1">
        <f t="array" aca="1" ref="Q718" ca="1">SUMPRODUCT(J718:O718,TRANSPOSE(ES$20:ES$25))+$AD$20-$ES$27</f>
        <v>-9.6547788812050612</v>
      </c>
      <c r="R718" s="10">
        <f ca="1">I718-Results!$E$5*H718</f>
        <v>-13.546408299740992</v>
      </c>
      <c r="S718" s="10" cm="1">
        <f t="array" aca="1" ref="S718" ca="1">SUMPRODUCT(J718:O718,TRANSPOSE(AR$28:AR$33))+$AD$20-$AC$26</f>
        <v>-18.98904796242747</v>
      </c>
      <c r="T718" s="10">
        <f ca="1">SUMPRODUCT(J718:O718,Results!K$9:P$9)</f>
        <v>-12.425970203527607</v>
      </c>
      <c r="U718" s="10">
        <f ca="1">SUMPRODUCT(J718:O718,Results!K$9:P$9)+$AD$20-$AC$31</f>
        <v>-12.35537489237527</v>
      </c>
      <c r="V718" s="10">
        <f t="shared" ca="1" si="77"/>
        <v>-21.056143513907561</v>
      </c>
      <c r="W718" s="10">
        <f t="shared" ca="1" si="79"/>
        <v>-21.028569441618782</v>
      </c>
      <c r="X718" s="10">
        <f t="shared" ca="1" si="80"/>
        <v>-17.13694002308285</v>
      </c>
      <c r="Y718" s="10">
        <f t="shared" ca="1" si="81"/>
        <v>-11.694300360396372</v>
      </c>
      <c r="Z718" s="10">
        <f t="shared" ca="1" si="82"/>
        <v>-3.9911580715292985</v>
      </c>
      <c r="AA718" s="10">
        <f t="shared" ca="1" si="83"/>
        <v>-18.327973430448573</v>
      </c>
    </row>
    <row r="719" spans="1:27">
      <c r="A719" s="6">
        <f ca="1">LN((RAND()^(-Results!$E$4))-1)</f>
        <v>1.9417976321355839</v>
      </c>
      <c r="B719" s="6">
        <f ca="1">LN((RAND()^(-Results!$E$4))-1)</f>
        <v>2.3337738144272122</v>
      </c>
      <c r="C719" s="6">
        <f ca="1">LN((RAND()^(-Results!$E$4))-1)</f>
        <v>3.4053628273364325</v>
      </c>
      <c r="D719" s="6">
        <f ca="1">LN((RAND()^(-Results!$E$4))-1)</f>
        <v>2.0685719593068437</v>
      </c>
      <c r="E719" s="6">
        <f ca="1">LN((RAND()^(-Results!$E$4))-1)</f>
        <v>0.98977923960436309</v>
      </c>
      <c r="F719" s="6">
        <f ca="1">LN((RAND()^(-Results!$E$4))-1)</f>
        <v>1.2638333132253086</v>
      </c>
      <c r="G719" s="6">
        <f ca="1">LN((RAND()^(-Results!$E$4))-1)</f>
        <v>2.351103750493897</v>
      </c>
      <c r="H719" s="6">
        <f t="shared" ca="1" si="78"/>
        <v>-0.12592878652165673</v>
      </c>
      <c r="I719" s="10">
        <f ca="1">SUMPRODUCT(J719:O719,Results!B$12:G$12)+Results!$E$5*H719</f>
        <v>-23.515995197787774</v>
      </c>
      <c r="J719" s="10">
        <f ca="1">SUMPRODUCT($A719:$F719,Results!$B$15:$G$15)</f>
        <v>7.1314787836100644</v>
      </c>
      <c r="K719" s="10">
        <f ca="1">SUMPRODUCT($A719:$F719,Results!$B$16:$G$16)</f>
        <v>-4.7372595063697496</v>
      </c>
      <c r="L719" s="10">
        <f ca="1">SUMPRODUCT($A719:$F719,Results!$B$17:$G$17)</f>
        <v>-3.7042096522257824</v>
      </c>
      <c r="M719" s="10">
        <f ca="1">SUMPRODUCT($A719:$F719,Results!$B$18:$G$18)</f>
        <v>-20.241498596435658</v>
      </c>
      <c r="N719" s="10">
        <f ca="1">SUMPRODUCT($A719:$F719,Results!$B$19:$G$19)</f>
        <v>-7.5556984107552978</v>
      </c>
      <c r="O719" s="10">
        <f ca="1">SUMPRODUCT($A719:$F719,Results!$B$20:$G$20)</f>
        <v>-15.250457077697401</v>
      </c>
      <c r="P719" s="10" cm="1">
        <f t="array" aca="1" ref="P719" ca="1">SUMPRODUCT(J719:O719,TRANSPOSE(BL$20:BL$25))+$AD$20-$BL$27</f>
        <v>-23.499126464538683</v>
      </c>
      <c r="Q719" s="10" cm="1">
        <f t="array" aca="1" ref="Q719" ca="1">SUMPRODUCT(J719:O719,TRANSPOSE(ES$20:ES$25))+$AD$20-$ES$27</f>
        <v>-23.626912632938129</v>
      </c>
      <c r="R719" s="10">
        <f ca="1">I719-Results!$E$5*H719</f>
        <v>-22.760422478657834</v>
      </c>
      <c r="S719" s="10" cm="1">
        <f t="array" aca="1" ref="S719" ca="1">SUMPRODUCT(J719:O719,TRANSPOSE(AR$28:AR$33))+$AD$20-$AC$26</f>
        <v>-24.152497474948198</v>
      </c>
      <c r="T719" s="10">
        <f ca="1">SUMPRODUCT(J719:O719,Results!K$9:P$9)</f>
        <v>-23.288894353031345</v>
      </c>
      <c r="U719" s="10">
        <f ca="1">SUMPRODUCT(J719:O719,Results!K$9:P$9)+$AD$20-$AC$31</f>
        <v>-23.218299041879003</v>
      </c>
      <c r="V719" s="10">
        <f t="shared" ca="1" si="77"/>
        <v>-1.686873324909044E-2</v>
      </c>
      <c r="W719" s="10">
        <f t="shared" ca="1" si="79"/>
        <v>0.11091743515035546</v>
      </c>
      <c r="X719" s="10">
        <f t="shared" ca="1" si="80"/>
        <v>-0.7555727191299404</v>
      </c>
      <c r="Y719" s="10">
        <f t="shared" ca="1" si="81"/>
        <v>0.63650227716042451</v>
      </c>
      <c r="Z719" s="10">
        <f t="shared" ca="1" si="82"/>
        <v>3.1761950535067704</v>
      </c>
      <c r="AA719" s="10">
        <f t="shared" ca="1" si="83"/>
        <v>-0.29769615590877052</v>
      </c>
    </row>
    <row r="720" spans="1:27">
      <c r="A720" s="6">
        <f ca="1">LN((RAND()^(-Results!$E$4))-1)</f>
        <v>1.6571936781466248</v>
      </c>
      <c r="B720" s="6">
        <f ca="1">LN((RAND()^(-Results!$E$4))-1)</f>
        <v>6.5992572922208161</v>
      </c>
      <c r="C720" s="6">
        <f ca="1">LN((RAND()^(-Results!$E$4))-1)</f>
        <v>0.79675723232493745</v>
      </c>
      <c r="D720" s="6">
        <f ca="1">LN((RAND()^(-Results!$E$4))-1)</f>
        <v>11.052126037030524</v>
      </c>
      <c r="E720" s="6">
        <f ca="1">LN((RAND()^(-Results!$E$4))-1)</f>
        <v>-1.3664107102473571</v>
      </c>
      <c r="F720" s="6">
        <f ca="1">LN((RAND()^(-Results!$E$4))-1)</f>
        <v>-2.0672093429168581</v>
      </c>
      <c r="G720" s="6">
        <f ca="1">LN((RAND()^(-Results!$E$4))-1)</f>
        <v>-1.3668524250435417</v>
      </c>
      <c r="H720" s="6">
        <f t="shared" ca="1" si="78"/>
        <v>-3.8438849620590956</v>
      </c>
      <c r="I720" s="10">
        <f ca="1">SUMPRODUCT(J720:O720,Results!B$12:G$12)+Results!$E$5*H720</f>
        <v>19.100642162266396</v>
      </c>
      <c r="J720" s="10">
        <f ca="1">SUMPRODUCT($A720:$F720,Results!$B$15:$G$15)</f>
        <v>-3.7438383203714261</v>
      </c>
      <c r="K720" s="10">
        <f ca="1">SUMPRODUCT($A720:$F720,Results!$B$16:$G$16)</f>
        <v>-2.4378405929123934</v>
      </c>
      <c r="L720" s="10">
        <f ca="1">SUMPRODUCT($A720:$F720,Results!$B$17:$G$17)</f>
        <v>3.5329697954994534</v>
      </c>
      <c r="M720" s="10">
        <f ca="1">SUMPRODUCT($A720:$F720,Results!$B$18:$G$18)</f>
        <v>-14.6888884441152</v>
      </c>
      <c r="N720" s="10">
        <f ca="1">SUMPRODUCT($A720:$F720,Results!$B$19:$G$19)</f>
        <v>-29.769410828898881</v>
      </c>
      <c r="O720" s="10">
        <f ca="1">SUMPRODUCT($A720:$F720,Results!$B$20:$G$20)</f>
        <v>-37.400919070204516</v>
      </c>
      <c r="P720" s="10" cm="1">
        <f t="array" aca="1" ref="P720" ca="1">SUMPRODUCT(J720:O720,TRANSPOSE(BL$20:BL$25))+$AD$20-$BL$27</f>
        <v>31.941520026574263</v>
      </c>
      <c r="Q720" s="10" cm="1">
        <f t="array" aca="1" ref="Q720" ca="1">SUMPRODUCT(J720:O720,TRANSPOSE(ES$20:ES$25))+$AD$20-$ES$27</f>
        <v>41.589049184968829</v>
      </c>
      <c r="R720" s="10">
        <f ca="1">I720-Results!$E$5*H720</f>
        <v>42.163951934620968</v>
      </c>
      <c r="S720" s="10" cm="1">
        <f t="array" aca="1" ref="S720" ca="1">SUMPRODUCT(J720:O720,TRANSPOSE(AR$28:AR$33))+$AD$20-$AC$26</f>
        <v>-1.7456755035487461</v>
      </c>
      <c r="T720" s="10">
        <f ca="1">SUMPRODUCT(J720:O720,Results!K$9:P$9)</f>
        <v>45.45358759638389</v>
      </c>
      <c r="U720" s="10">
        <f ca="1">SUMPRODUCT(J720:O720,Results!K$9:P$9)+$AD$20-$AC$31</f>
        <v>45.524182907536229</v>
      </c>
      <c r="V720" s="10">
        <f t="shared" ca="1" si="77"/>
        <v>-12.840877864307867</v>
      </c>
      <c r="W720" s="10">
        <f t="shared" ca="1" si="79"/>
        <v>-22.488407022702432</v>
      </c>
      <c r="X720" s="10">
        <f t="shared" ca="1" si="80"/>
        <v>-23.063309772354572</v>
      </c>
      <c r="Y720" s="10">
        <f t="shared" ca="1" si="81"/>
        <v>20.846317665815143</v>
      </c>
      <c r="Z720" s="10">
        <f t="shared" ca="1" si="82"/>
        <v>45.792832413560944</v>
      </c>
      <c r="AA720" s="10">
        <f t="shared" ca="1" si="83"/>
        <v>-26.423540745269833</v>
      </c>
    </row>
    <row r="721" spans="1:27">
      <c r="A721" s="6">
        <f ca="1">LN((RAND()^(-Results!$E$4))-1)</f>
        <v>3.8071391103113532</v>
      </c>
      <c r="B721" s="6">
        <f ca="1">LN((RAND()^(-Results!$E$4))-1)</f>
        <v>0.1473047822095285</v>
      </c>
      <c r="C721" s="6">
        <f ca="1">LN((RAND()^(-Results!$E$4))-1)</f>
        <v>2.4219029800563847</v>
      </c>
      <c r="D721" s="6">
        <f ca="1">LN((RAND()^(-Results!$E$4))-1)</f>
        <v>6.8975035988835636</v>
      </c>
      <c r="E721" s="6">
        <f ca="1">LN((RAND()^(-Results!$E$4))-1)</f>
        <v>-1.3057537096449916</v>
      </c>
      <c r="F721" s="6">
        <f ca="1">LN((RAND()^(-Results!$E$4))-1)</f>
        <v>4.9799965407343763</v>
      </c>
      <c r="G721" s="6">
        <f ca="1">LN((RAND()^(-Results!$E$4))-1)</f>
        <v>-2.3280597694692604</v>
      </c>
      <c r="H721" s="6">
        <f t="shared" ca="1" si="78"/>
        <v>-4.8050923064848146</v>
      </c>
      <c r="I721" s="10">
        <f ca="1">SUMPRODUCT(J721:O721,Results!B$12:G$12)+Results!$E$5*H721</f>
        <v>-61.240942272215904</v>
      </c>
      <c r="J721" s="10">
        <f ca="1">SUMPRODUCT($A721:$F721,Results!$B$15:$G$15)</f>
        <v>23.865832237600113</v>
      </c>
      <c r="K721" s="10">
        <f ca="1">SUMPRODUCT($A721:$F721,Results!$B$16:$G$16)</f>
        <v>-7.6805556708480092</v>
      </c>
      <c r="L721" s="10">
        <f ca="1">SUMPRODUCT($A721:$F721,Results!$B$17:$G$17)</f>
        <v>-1.277179610687897</v>
      </c>
      <c r="M721" s="10">
        <f ca="1">SUMPRODUCT($A721:$F721,Results!$B$18:$G$18)</f>
        <v>-19.30383170037415</v>
      </c>
      <c r="N721" s="10">
        <f ca="1">SUMPRODUCT($A721:$F721,Results!$B$19:$G$19)</f>
        <v>-14.304363149900992</v>
      </c>
      <c r="O721" s="10">
        <f ca="1">SUMPRODUCT($A721:$F721,Results!$B$20:$G$20)</f>
        <v>-30.167060502305478</v>
      </c>
      <c r="P721" s="10" cm="1">
        <f t="array" aca="1" ref="P721" ca="1">SUMPRODUCT(J721:O721,TRANSPOSE(BL$20:BL$25))+$AD$20-$BL$27</f>
        <v>-30.674649859013208</v>
      </c>
      <c r="Q721" s="10" cm="1">
        <f t="array" aca="1" ref="Q721" ca="1">SUMPRODUCT(J721:O721,TRANSPOSE(ES$20:ES$25))+$AD$20-$ES$27</f>
        <v>-33.12778375066712</v>
      </c>
      <c r="R721" s="10">
        <f ca="1">I721-Results!$E$5*H721</f>
        <v>-32.41038843330702</v>
      </c>
      <c r="S721" s="10" cm="1">
        <f t="array" aca="1" ref="S721" ca="1">SUMPRODUCT(J721:O721,TRANSPOSE(AR$28:AR$33))+$AD$20-$AC$26</f>
        <v>-33.085656396357415</v>
      </c>
      <c r="T721" s="10">
        <f ca="1">SUMPRODUCT(J721:O721,Results!K$9:P$9)</f>
        <v>-30.749325862165932</v>
      </c>
      <c r="U721" s="10">
        <f ca="1">SUMPRODUCT(J721:O721,Results!K$9:P$9)+$AD$20-$AC$31</f>
        <v>-30.678730551013597</v>
      </c>
      <c r="V721" s="10">
        <f t="shared" ca="1" si="77"/>
        <v>-30.566292413202696</v>
      </c>
      <c r="W721" s="10">
        <f t="shared" ca="1" si="79"/>
        <v>-28.113158521548783</v>
      </c>
      <c r="X721" s="10">
        <f t="shared" ca="1" si="80"/>
        <v>-28.830553838908884</v>
      </c>
      <c r="Y721" s="10">
        <f t="shared" ca="1" si="81"/>
        <v>-28.155285875858489</v>
      </c>
      <c r="Z721" s="10">
        <f t="shared" ca="1" si="82"/>
        <v>-34.548752020921356</v>
      </c>
      <c r="AA721" s="10">
        <f t="shared" ca="1" si="83"/>
        <v>-30.562211721202306</v>
      </c>
    </row>
    <row r="722" spans="1:27">
      <c r="A722" s="6">
        <f ca="1">LN((RAND()^(-Results!$E$4))-1)</f>
        <v>1.3756043948845751</v>
      </c>
      <c r="B722" s="6">
        <f ca="1">LN((RAND()^(-Results!$E$4))-1)</f>
        <v>7.9142580405085674</v>
      </c>
      <c r="C722" s="6">
        <f ca="1">LN((RAND()^(-Results!$E$4))-1)</f>
        <v>-0.26254937001540868</v>
      </c>
      <c r="D722" s="6">
        <f ca="1">LN((RAND()^(-Results!$E$4))-1)</f>
        <v>2.6488384984224362</v>
      </c>
      <c r="E722" s="6">
        <f ca="1">LN((RAND()^(-Results!$E$4))-1)</f>
        <v>4.074092669802063</v>
      </c>
      <c r="F722" s="6">
        <f ca="1">LN((RAND()^(-Results!$E$4))-1)</f>
        <v>2.5522871662079911</v>
      </c>
      <c r="G722" s="6">
        <f ca="1">LN((RAND()^(-Results!$E$4))-1)</f>
        <v>1.185423526988779</v>
      </c>
      <c r="H722" s="6">
        <f t="shared" ca="1" si="78"/>
        <v>-1.2916090100267748</v>
      </c>
      <c r="I722" s="10">
        <f ca="1">SUMPRODUCT(J722:O722,Results!B$12:G$12)+Results!$E$5*H722</f>
        <v>-12.930474734396622</v>
      </c>
      <c r="J722" s="10">
        <f ca="1">SUMPRODUCT($A722:$F722,Results!$B$15:$G$15)</f>
        <v>-2.4167275101636179</v>
      </c>
      <c r="K722" s="10">
        <f ca="1">SUMPRODUCT($A722:$F722,Results!$B$16:$G$16)</f>
        <v>-15.208493177067716</v>
      </c>
      <c r="L722" s="10">
        <f ca="1">SUMPRODUCT($A722:$F722,Results!$B$17:$G$17)</f>
        <v>-3.1583438137509039</v>
      </c>
      <c r="M722" s="10">
        <f ca="1">SUMPRODUCT($A722:$F722,Results!$B$18:$G$18)</f>
        <v>-13.547695849033897</v>
      </c>
      <c r="N722" s="10">
        <f ca="1">SUMPRODUCT($A722:$F722,Results!$B$19:$G$19)</f>
        <v>-4.853195856189636</v>
      </c>
      <c r="O722" s="10">
        <f ca="1">SUMPRODUCT($A722:$F722,Results!$B$20:$G$20)</f>
        <v>-34.989211004534681</v>
      </c>
      <c r="P722" s="10" cm="1">
        <f t="array" aca="1" ref="P722" ca="1">SUMPRODUCT(J722:O722,TRANSPOSE(BL$20:BL$25))+$AD$20-$BL$27</f>
        <v>-13.99780567426015</v>
      </c>
      <c r="Q722" s="10" cm="1">
        <f t="array" aca="1" ref="Q722" ca="1">SUMPRODUCT(J722:O722,TRANSPOSE(ES$20:ES$25))+$AD$20-$ES$27</f>
        <v>-6.2851611103322682</v>
      </c>
      <c r="R722" s="10">
        <f ca="1">I722-Results!$E$5*H722</f>
        <v>-5.1808206742359735</v>
      </c>
      <c r="S722" s="10" cm="1">
        <f t="array" aca="1" ref="S722" ca="1">SUMPRODUCT(J722:O722,TRANSPOSE(AR$28:AR$33))+$AD$20-$AC$26</f>
        <v>-24.777165669024242</v>
      </c>
      <c r="T722" s="10">
        <f ca="1">SUMPRODUCT(J722:O722,Results!K$9:P$9)</f>
        <v>-4.3664468197575719</v>
      </c>
      <c r="U722" s="10">
        <f ca="1">SUMPRODUCT(J722:O722,Results!K$9:P$9)+$AD$20-$AC$31</f>
        <v>-4.2958515086052351</v>
      </c>
      <c r="V722" s="10">
        <f t="shared" ca="1" si="77"/>
        <v>1.0673309398635276</v>
      </c>
      <c r="W722" s="10">
        <f t="shared" ca="1" si="79"/>
        <v>-6.6453136240643538</v>
      </c>
      <c r="X722" s="10">
        <f t="shared" ca="1" si="80"/>
        <v>-7.7496540601606485</v>
      </c>
      <c r="Y722" s="10">
        <f t="shared" ca="1" si="81"/>
        <v>11.84669093462762</v>
      </c>
      <c r="Z722" s="10">
        <f t="shared" ca="1" si="82"/>
        <v>13.761715516897922</v>
      </c>
      <c r="AA722" s="10">
        <f t="shared" ca="1" si="83"/>
        <v>-8.6346232257913869</v>
      </c>
    </row>
    <row r="723" spans="1:27">
      <c r="A723" s="6">
        <f ca="1">LN((RAND()^(-Results!$E$4))-1)</f>
        <v>5.0055934716500392</v>
      </c>
      <c r="B723" s="6">
        <f ca="1">LN((RAND()^(-Results!$E$4))-1)</f>
        <v>6.9156943200866206</v>
      </c>
      <c r="C723" s="6">
        <f ca="1">LN((RAND()^(-Results!$E$4))-1)</f>
        <v>1.8375453086548148</v>
      </c>
      <c r="D723" s="6">
        <f ca="1">LN((RAND()^(-Results!$E$4))-1)</f>
        <v>12.098236051054437</v>
      </c>
      <c r="E723" s="6">
        <f ca="1">LN((RAND()^(-Results!$E$4))-1)</f>
        <v>4.1610651708723987</v>
      </c>
      <c r="F723" s="6">
        <f ca="1">LN((RAND()^(-Results!$E$4))-1)</f>
        <v>1.9890031496280385</v>
      </c>
      <c r="G723" s="6">
        <f ca="1">LN((RAND()^(-Results!$E$4))-1)</f>
        <v>1.9737047346094796</v>
      </c>
      <c r="H723" s="6">
        <f t="shared" ca="1" si="78"/>
        <v>-0.50332780240607411</v>
      </c>
      <c r="I723" s="10">
        <f ca="1">SUMPRODUCT(J723:O723,Results!B$12:G$12)+Results!$E$5*H723</f>
        <v>7.4994078682610974</v>
      </c>
      <c r="J723" s="10">
        <f ca="1">SUMPRODUCT($A723:$F723,Results!$B$15:$G$15)</f>
        <v>6.1411989863209904</v>
      </c>
      <c r="K723" s="10">
        <f ca="1">SUMPRODUCT($A723:$F723,Results!$B$16:$G$16)</f>
        <v>-12.236906183666456</v>
      </c>
      <c r="L723" s="10">
        <f ca="1">SUMPRODUCT($A723:$F723,Results!$B$17:$G$17)</f>
        <v>4.0678319420552738</v>
      </c>
      <c r="M723" s="10">
        <f ca="1">SUMPRODUCT($A723:$F723,Results!$B$18:$G$18)</f>
        <v>-18.031567131893169</v>
      </c>
      <c r="N723" s="10">
        <f ca="1">SUMPRODUCT($A723:$F723,Results!$B$19:$G$19)</f>
        <v>-25.142387087749878</v>
      </c>
      <c r="O723" s="10">
        <f ca="1">SUMPRODUCT($A723:$F723,Results!$B$20:$G$20)</f>
        <v>-54.12773892227694</v>
      </c>
      <c r="P723" s="10" cm="1">
        <f t="array" aca="1" ref="P723" ca="1">SUMPRODUCT(J723:O723,TRANSPOSE(BL$20:BL$25))+$AD$20-$BL$27</f>
        <v>7.2052323962427032</v>
      </c>
      <c r="Q723" s="10" cm="1">
        <f t="array" aca="1" ref="Q723" ca="1">SUMPRODUCT(J723:O723,TRANSPOSE(ES$20:ES$25))+$AD$20-$ES$27</f>
        <v>14.034669451409023</v>
      </c>
      <c r="R723" s="10">
        <f ca="1">I723-Results!$E$5*H723</f>
        <v>10.519374682697542</v>
      </c>
      <c r="S723" s="10" cm="1">
        <f t="array" aca="1" ref="S723" ca="1">SUMPRODUCT(J723:O723,TRANSPOSE(AR$28:AR$33))+$AD$20-$AC$26</f>
        <v>-19.101727578369186</v>
      </c>
      <c r="T723" s="10">
        <f ca="1">SUMPRODUCT(J723:O723,Results!K$9:P$9)</f>
        <v>14.394625444788119</v>
      </c>
      <c r="U723" s="10">
        <f ca="1">SUMPRODUCT(J723:O723,Results!K$9:P$9)+$AD$20-$AC$31</f>
        <v>14.465220755940457</v>
      </c>
      <c r="V723" s="10">
        <f t="shared" ca="1" si="77"/>
        <v>0.29417547201839422</v>
      </c>
      <c r="W723" s="10">
        <f t="shared" ca="1" si="79"/>
        <v>-6.5352615831479257</v>
      </c>
      <c r="X723" s="10">
        <f t="shared" ca="1" si="80"/>
        <v>-3.0199668144364447</v>
      </c>
      <c r="Y723" s="10">
        <f t="shared" ca="1" si="81"/>
        <v>26.601135446630284</v>
      </c>
      <c r="Z723" s="10">
        <f t="shared" ca="1" si="82"/>
        <v>34.191598119555643</v>
      </c>
      <c r="AA723" s="10">
        <f t="shared" ca="1" si="83"/>
        <v>-6.9658128876793599</v>
      </c>
    </row>
    <row r="724" spans="1:27">
      <c r="A724" s="6">
        <f ca="1">LN((RAND()^(-Results!$E$4))-1)</f>
        <v>1.5321229580683811</v>
      </c>
      <c r="B724" s="6">
        <f ca="1">LN((RAND()^(-Results!$E$4))-1)</f>
        <v>1.7822714024326496</v>
      </c>
      <c r="C724" s="6">
        <f ca="1">LN((RAND()^(-Results!$E$4))-1)</f>
        <v>11.181647538608985</v>
      </c>
      <c r="D724" s="6">
        <f ca="1">LN((RAND()^(-Results!$E$4))-1)</f>
        <v>-1.7027167878256535</v>
      </c>
      <c r="E724" s="6">
        <f ca="1">LN((RAND()^(-Results!$E$4))-1)</f>
        <v>0.90495392070695824</v>
      </c>
      <c r="F724" s="6">
        <f ca="1">LN((RAND()^(-Results!$E$4))-1)</f>
        <v>-0.68669907830932375</v>
      </c>
      <c r="G724" s="6">
        <f ca="1">LN((RAND()^(-Results!$E$4))-1)</f>
        <v>0.57711658270645994</v>
      </c>
      <c r="H724" s="6">
        <f t="shared" ca="1" si="78"/>
        <v>-1.8999159543090938</v>
      </c>
      <c r="I724" s="10">
        <f ca="1">SUMPRODUCT(J724:O724,Results!B$12:G$12)+Results!$E$5*H724</f>
        <v>-73.221030942825394</v>
      </c>
      <c r="J724" s="10">
        <f ca="1">SUMPRODUCT($A724:$F724,Results!$B$15:$G$15)</f>
        <v>12.988183737481638</v>
      </c>
      <c r="K724" s="10">
        <f ca="1">SUMPRODUCT($A724:$F724,Results!$B$16:$G$16)</f>
        <v>2.9089922221702924</v>
      </c>
      <c r="L724" s="10">
        <f ca="1">SUMPRODUCT($A724:$F724,Results!$B$17:$G$17)</f>
        <v>-13.549922181500857</v>
      </c>
      <c r="M724" s="10">
        <f ca="1">SUMPRODUCT($A724:$F724,Results!$B$18:$G$18)</f>
        <v>-51.361135025302353</v>
      </c>
      <c r="N724" s="10">
        <f ca="1">SUMPRODUCT($A724:$F724,Results!$B$19:$G$19)</f>
        <v>-10.615316513993374</v>
      </c>
      <c r="O724" s="10">
        <f ca="1">SUMPRODUCT($A724:$F724,Results!$B$20:$G$20)</f>
        <v>-0.97705335711556573</v>
      </c>
      <c r="P724" s="10" cm="1">
        <f t="array" aca="1" ref="P724" ca="1">SUMPRODUCT(J724:O724,TRANSPOSE(BL$20:BL$25))+$AD$20-$BL$27</f>
        <v>-59.052622643026034</v>
      </c>
      <c r="Q724" s="10" cm="1">
        <f t="array" aca="1" ref="Q724" ca="1">SUMPRODUCT(J724:O724,TRANSPOSE(ES$20:ES$25))+$AD$20-$ES$27</f>
        <v>-64.226977576915871</v>
      </c>
      <c r="R724" s="10">
        <f ca="1">I724-Results!$E$5*H724</f>
        <v>-61.82153521697083</v>
      </c>
      <c r="S724" s="10" cm="1">
        <f t="array" aca="1" ref="S724" ca="1">SUMPRODUCT(J724:O724,TRANSPOSE(AR$28:AR$33))+$AD$20-$AC$26</f>
        <v>-50.77952570826654</v>
      </c>
      <c r="T724" s="10">
        <f ca="1">SUMPRODUCT(J724:O724,Results!K$9:P$9)</f>
        <v>-66.762563153910563</v>
      </c>
      <c r="U724" s="10">
        <f ca="1">SUMPRODUCT(J724:O724,Results!K$9:P$9)+$AD$20-$AC$31</f>
        <v>-66.691967842758231</v>
      </c>
      <c r="V724" s="10">
        <f t="shared" ca="1" si="77"/>
        <v>-14.16840829979936</v>
      </c>
      <c r="W724" s="10">
        <f t="shared" ca="1" si="79"/>
        <v>-8.9940533659095223</v>
      </c>
      <c r="X724" s="10">
        <f t="shared" ca="1" si="80"/>
        <v>-11.399495725854564</v>
      </c>
      <c r="Y724" s="10">
        <f t="shared" ca="1" si="81"/>
        <v>-22.441505234558853</v>
      </c>
      <c r="Z724" s="10">
        <f t="shared" ca="1" si="82"/>
        <v>-46.528840691530846</v>
      </c>
      <c r="AA724" s="10">
        <f t="shared" ca="1" si="83"/>
        <v>-6.5290631000671624</v>
      </c>
    </row>
    <row r="725" spans="1:27">
      <c r="A725" s="6">
        <f ca="1">LN((RAND()^(-Results!$E$4))-1)</f>
        <v>3.1968454547344658</v>
      </c>
      <c r="B725" s="6">
        <f ca="1">LN((RAND()^(-Results!$E$4))-1)</f>
        <v>3.3890263191660059</v>
      </c>
      <c r="C725" s="6">
        <f ca="1">LN((RAND()^(-Results!$E$4))-1)</f>
        <v>3.0934557767750017</v>
      </c>
      <c r="D725" s="6">
        <f ca="1">LN((RAND()^(-Results!$E$4))-1)</f>
        <v>3.0026094937802146</v>
      </c>
      <c r="E725" s="6">
        <f ca="1">LN((RAND()^(-Results!$E$4))-1)</f>
        <v>8.0134368105159837</v>
      </c>
      <c r="F725" s="6">
        <f ca="1">LN((RAND()^(-Results!$E$4))-1)</f>
        <v>16.117485002675416</v>
      </c>
      <c r="G725" s="6">
        <f ca="1">LN((RAND()^(-Results!$E$4))-1)</f>
        <v>2.4503916806225843</v>
      </c>
      <c r="H725" s="6">
        <f t="shared" ca="1" si="78"/>
        <v>-2.6640856392969425E-2</v>
      </c>
      <c r="I725" s="10">
        <f ca="1">SUMPRODUCT(J725:O725,Results!B$12:G$12)+Results!$E$5*H725</f>
        <v>-107.86517104455444</v>
      </c>
      <c r="J725" s="10">
        <f ca="1">SUMPRODUCT($A725:$F725,Results!$B$15:$G$15)</f>
        <v>51.989332456539607</v>
      </c>
      <c r="K725" s="10">
        <f ca="1">SUMPRODUCT($A725:$F725,Results!$B$16:$G$16)</f>
        <v>-24.049451615493499</v>
      </c>
      <c r="L725" s="10">
        <f ca="1">SUMPRODUCT($A725:$F725,Results!$B$17:$G$17)</f>
        <v>-14.304487571856862</v>
      </c>
      <c r="M725" s="10">
        <f ca="1">SUMPRODUCT($A725:$F725,Results!$B$18:$G$18)</f>
        <v>-34.264081323853468</v>
      </c>
      <c r="N725" s="10">
        <f ca="1">SUMPRODUCT($A725:$F725,Results!$B$19:$G$19)</f>
        <v>1.4744707111154538</v>
      </c>
      <c r="O725" s="10">
        <f ca="1">SUMPRODUCT($A725:$F725,Results!$B$20:$G$20)</f>
        <v>-64.006502700482542</v>
      </c>
      <c r="P725" s="10" cm="1">
        <f t="array" aca="1" ref="P725" ca="1">SUMPRODUCT(J725:O725,TRANSPOSE(BL$20:BL$25))+$AD$20-$BL$27</f>
        <v>-106.22106298914127</v>
      </c>
      <c r="Q725" s="10" cm="1">
        <f t="array" aca="1" ref="Q725" ca="1">SUMPRODUCT(J725:O725,TRANSPOSE(ES$20:ES$25))+$AD$20-$ES$27</f>
        <v>-108.61419969960903</v>
      </c>
      <c r="R725" s="10">
        <f ca="1">I725-Results!$E$5*H725</f>
        <v>-107.70532590619663</v>
      </c>
      <c r="S725" s="10" cm="1">
        <f t="array" aca="1" ref="S725" ca="1">SUMPRODUCT(J725:O725,TRANSPOSE(AR$28:AR$33))+$AD$20-$AC$26</f>
        <v>-96.824753771705105</v>
      </c>
      <c r="T725" s="10">
        <f ca="1">SUMPRODUCT(J725:O725,Results!K$9:P$9)</f>
        <v>-108.00070545477693</v>
      </c>
      <c r="U725" s="10">
        <f ca="1">SUMPRODUCT(J725:O725,Results!K$9:P$9)+$AD$20-$AC$31</f>
        <v>-107.9301101436246</v>
      </c>
      <c r="V725" s="10">
        <f t="shared" ca="1" si="77"/>
        <v>-1.6441080554131702</v>
      </c>
      <c r="W725" s="10">
        <f t="shared" ca="1" si="79"/>
        <v>0.74902865505458749</v>
      </c>
      <c r="X725" s="10">
        <f t="shared" ca="1" si="80"/>
        <v>-0.15984513835780945</v>
      </c>
      <c r="Y725" s="10">
        <f t="shared" ca="1" si="81"/>
        <v>-11.040417272849339</v>
      </c>
      <c r="Z725" s="10">
        <f t="shared" ca="1" si="82"/>
        <v>-81.172980793259896</v>
      </c>
      <c r="AA725" s="10">
        <f t="shared" ca="1" si="83"/>
        <v>6.4939099070159045E-2</v>
      </c>
    </row>
    <row r="726" spans="1:27">
      <c r="A726" s="6">
        <f ca="1">LN((RAND()^(-Results!$E$4))-1)</f>
        <v>1.5231796993679156</v>
      </c>
      <c r="B726" s="6">
        <f ca="1">LN((RAND()^(-Results!$E$4))-1)</f>
        <v>0.89159348748125955</v>
      </c>
      <c r="C726" s="6">
        <f ca="1">LN((RAND()^(-Results!$E$4))-1)</f>
        <v>3.4149745409213881</v>
      </c>
      <c r="D726" s="6">
        <f ca="1">LN((RAND()^(-Results!$E$4))-1)</f>
        <v>-3.1331730797772321</v>
      </c>
      <c r="E726" s="6">
        <f ca="1">LN((RAND()^(-Results!$E$4))-1)</f>
        <v>2.1177517608445515</v>
      </c>
      <c r="F726" s="6">
        <f ca="1">LN((RAND()^(-Results!$E$4))-1)</f>
        <v>3.5857604107928047</v>
      </c>
      <c r="G726" s="6">
        <f ca="1">LN((RAND()^(-Results!$E$4))-1)</f>
        <v>3.8180183507285292</v>
      </c>
      <c r="H726" s="6">
        <f t="shared" ca="1" si="78"/>
        <v>1.3409858137129755</v>
      </c>
      <c r="I726" s="10">
        <f ca="1">SUMPRODUCT(J726:O726,Results!B$12:G$12)+Results!$E$5*H726</f>
        <v>-45.668473308104595</v>
      </c>
      <c r="J726" s="10">
        <f ca="1">SUMPRODUCT($A726:$F726,Results!$B$15:$G$15)</f>
        <v>11.405213897391839</v>
      </c>
      <c r="K726" s="10">
        <f ca="1">SUMPRODUCT($A726:$F726,Results!$B$16:$G$16)</f>
        <v>-8.0565731300748666</v>
      </c>
      <c r="L726" s="10">
        <f ca="1">SUMPRODUCT($A726:$F726,Results!$B$17:$G$17)</f>
        <v>-7.7762812385583437</v>
      </c>
      <c r="M726" s="10">
        <f ca="1">SUMPRODUCT($A726:$F726,Results!$B$18:$G$18)</f>
        <v>-19.991060254086015</v>
      </c>
      <c r="N726" s="10">
        <f ca="1">SUMPRODUCT($A726:$F726,Results!$B$19:$G$19)</f>
        <v>6.2110693002920172</v>
      </c>
      <c r="O726" s="10">
        <f ca="1">SUMPRODUCT($A726:$F726,Results!$B$20:$G$20)</f>
        <v>-5.7407634433881327</v>
      </c>
      <c r="P726" s="10" cm="1">
        <f t="array" aca="1" ref="P726" ca="1">SUMPRODUCT(J726:O726,TRANSPOSE(BL$20:BL$25))+$AD$20-$BL$27</f>
        <v>-51.838534624233411</v>
      </c>
      <c r="Q726" s="10" cm="1">
        <f t="array" aca="1" ref="Q726" ca="1">SUMPRODUCT(J726:O726,TRANSPOSE(ES$20:ES$25))+$AD$20-$ES$27</f>
        <v>-55.573185084974085</v>
      </c>
      <c r="R726" s="10">
        <f ca="1">I726-Results!$E$5*H726</f>
        <v>-53.714388190382451</v>
      </c>
      <c r="S726" s="10" cm="1">
        <f t="array" aca="1" ref="S726" ca="1">SUMPRODUCT(J726:O726,TRANSPOSE(AR$28:AR$33))+$AD$20-$AC$26</f>
        <v>-35.867211221553383</v>
      </c>
      <c r="T726" s="10">
        <f ca="1">SUMPRODUCT(J726:O726,Results!K$9:P$9)</f>
        <v>-56.038622151752136</v>
      </c>
      <c r="U726" s="10">
        <f ca="1">SUMPRODUCT(J726:O726,Results!K$9:P$9)+$AD$20-$AC$31</f>
        <v>-55.968026840599805</v>
      </c>
      <c r="V726" s="10">
        <f t="shared" ca="1" si="77"/>
        <v>6.170061316128816</v>
      </c>
      <c r="W726" s="10">
        <f t="shared" ca="1" si="79"/>
        <v>9.9047117768694903</v>
      </c>
      <c r="X726" s="10">
        <f t="shared" ca="1" si="80"/>
        <v>8.0459148822778559</v>
      </c>
      <c r="Y726" s="10">
        <f t="shared" ca="1" si="81"/>
        <v>-9.8012620865512119</v>
      </c>
      <c r="Z726" s="10">
        <f t="shared" ca="1" si="82"/>
        <v>-18.97628305681005</v>
      </c>
      <c r="AA726" s="10">
        <f t="shared" ca="1" si="83"/>
        <v>10.29955353249521</v>
      </c>
    </row>
    <row r="727" spans="1:27">
      <c r="A727" s="6">
        <f ca="1">LN((RAND()^(-Results!$E$4))-1)</f>
        <v>3.1993826383700763</v>
      </c>
      <c r="B727" s="6">
        <f ca="1">LN((RAND()^(-Results!$E$4))-1)</f>
        <v>-1.1377812338132545</v>
      </c>
      <c r="C727" s="6">
        <f ca="1">LN((RAND()^(-Results!$E$4))-1)</f>
        <v>4.604887715024649</v>
      </c>
      <c r="D727" s="6">
        <f ca="1">LN((RAND()^(-Results!$E$4))-1)</f>
        <v>5.9090695686378503</v>
      </c>
      <c r="E727" s="6">
        <f ca="1">LN((RAND()^(-Results!$E$4))-1)</f>
        <v>-0.86672997528787676</v>
      </c>
      <c r="F727" s="6">
        <f ca="1">LN((RAND()^(-Results!$E$4))-1)</f>
        <v>7.250901387526846</v>
      </c>
      <c r="G727" s="6">
        <f ca="1">LN((RAND()^(-Results!$E$4))-1)</f>
        <v>1.1337850494067245</v>
      </c>
      <c r="H727" s="6">
        <f t="shared" ca="1" si="78"/>
        <v>-1.3432474876088292</v>
      </c>
      <c r="I727" s="10">
        <f ca="1">SUMPRODUCT(J727:O727,Results!B$12:G$12)+Results!$E$5*H727</f>
        <v>-66.815093300011412</v>
      </c>
      <c r="J727" s="10">
        <f ca="1">SUMPRODUCT($A727:$F727,Results!$B$15:$G$15)</f>
        <v>37.012926756328255</v>
      </c>
      <c r="K727" s="10">
        <f ca="1">SUMPRODUCT($A727:$F727,Results!$B$16:$G$16)</f>
        <v>-5.7374255732420902</v>
      </c>
      <c r="L727" s="10">
        <f ca="1">SUMPRODUCT($A727:$F727,Results!$B$17:$G$17)</f>
        <v>-6.3571498784134457</v>
      </c>
      <c r="M727" s="10">
        <f ca="1">SUMPRODUCT($A727:$F727,Results!$B$18:$G$18)</f>
        <v>-29.447634418389587</v>
      </c>
      <c r="N727" s="10">
        <f ca="1">SUMPRODUCT($A727:$F727,Results!$B$19:$G$19)</f>
        <v>-13.916753309246703</v>
      </c>
      <c r="O727" s="10">
        <f ca="1">SUMPRODUCT($A727:$F727,Results!$B$20:$G$20)</f>
        <v>-31.568277521367762</v>
      </c>
      <c r="P727" s="10" cm="1">
        <f t="array" aca="1" ref="P727" ca="1">SUMPRODUCT(J727:O727,TRANSPOSE(BL$20:BL$25))+$AD$20-$BL$27</f>
        <v>-55.175996028974417</v>
      </c>
      <c r="Q727" s="10" cm="1">
        <f t="array" aca="1" ref="Q727" ca="1">SUMPRODUCT(J727:O727,TRANSPOSE(ES$20:ES$25))+$AD$20-$ES$27</f>
        <v>-60.322170362360623</v>
      </c>
      <c r="R727" s="10">
        <f ca="1">I727-Results!$E$5*H727</f>
        <v>-58.755608374358438</v>
      </c>
      <c r="S727" s="10" cm="1">
        <f t="array" aca="1" ref="S727" ca="1">SUMPRODUCT(J727:O727,TRANSPOSE(AR$28:AR$33))+$AD$20-$AC$26</f>
        <v>-52.890282174043485</v>
      </c>
      <c r="T727" s="10">
        <f ca="1">SUMPRODUCT(J727:O727,Results!K$9:P$9)</f>
        <v>-58.435450245256774</v>
      </c>
      <c r="U727" s="10">
        <f ca="1">SUMPRODUCT(J727:O727,Results!K$9:P$9)+$AD$20-$AC$31</f>
        <v>-58.364854934104443</v>
      </c>
      <c r="V727" s="10">
        <f t="shared" ca="1" si="77"/>
        <v>-11.639097271036995</v>
      </c>
      <c r="W727" s="10">
        <f t="shared" ca="1" si="79"/>
        <v>-6.4929229376507891</v>
      </c>
      <c r="X727" s="10">
        <f t="shared" ca="1" si="80"/>
        <v>-8.0594849256529741</v>
      </c>
      <c r="Y727" s="10">
        <f t="shared" ca="1" si="81"/>
        <v>-13.924811125967928</v>
      </c>
      <c r="Z727" s="10">
        <f t="shared" ca="1" si="82"/>
        <v>-40.122903048716864</v>
      </c>
      <c r="AA727" s="10">
        <f t="shared" ca="1" si="83"/>
        <v>-8.4502383659069693</v>
      </c>
    </row>
    <row r="728" spans="1:27">
      <c r="A728" s="6">
        <f ca="1">LN((RAND()^(-Results!$E$4))-1)</f>
        <v>1.6621016354251872</v>
      </c>
      <c r="B728" s="6">
        <f ca="1">LN((RAND()^(-Results!$E$4))-1)</f>
        <v>5.7595351032471411</v>
      </c>
      <c r="C728" s="6">
        <f ca="1">LN((RAND()^(-Results!$E$4))-1)</f>
        <v>2.131228702364877</v>
      </c>
      <c r="D728" s="6">
        <f ca="1">LN((RAND()^(-Results!$E$4))-1)</f>
        <v>-0.14019621372133512</v>
      </c>
      <c r="E728" s="6">
        <f ca="1">LN((RAND()^(-Results!$E$4))-1)</f>
        <v>9.2876316532044569</v>
      </c>
      <c r="F728" s="6">
        <f ca="1">LN((RAND()^(-Results!$E$4))-1)</f>
        <v>0.12371006321829379</v>
      </c>
      <c r="G728" s="6">
        <f ca="1">LN((RAND()^(-Results!$E$4))-1)</f>
        <v>2.4628562035799173</v>
      </c>
      <c r="H728" s="6">
        <f t="shared" ca="1" si="78"/>
        <v>-1.4176333435636401E-2</v>
      </c>
      <c r="I728" s="10">
        <f ca="1">SUMPRODUCT(J728:O728,Results!B$12:G$12)+Results!$E$5*H728</f>
        <v>-6.9739908649976003</v>
      </c>
      <c r="J728" s="10">
        <f ca="1">SUMPRODUCT($A728:$F728,Results!$B$15:$G$15)</f>
        <v>-8.3438612774676013</v>
      </c>
      <c r="K728" s="10">
        <f ca="1">SUMPRODUCT($A728:$F728,Results!$B$16:$G$16)</f>
        <v>-8.6039298132608852</v>
      </c>
      <c r="L728" s="10">
        <f ca="1">SUMPRODUCT($A728:$F728,Results!$B$17:$G$17)</f>
        <v>-1.2997923689054971</v>
      </c>
      <c r="M728" s="10">
        <f ca="1">SUMPRODUCT($A728:$F728,Results!$B$18:$G$18)</f>
        <v>-8.8507557939180277</v>
      </c>
      <c r="N728" s="10">
        <f ca="1">SUMPRODUCT($A728:$F728,Results!$B$19:$G$19)</f>
        <v>2.2649950427287657</v>
      </c>
      <c r="O728" s="10">
        <f ca="1">SUMPRODUCT($A728:$F728,Results!$B$20:$G$20)</f>
        <v>-19.113994574654534</v>
      </c>
      <c r="P728" s="10" cm="1">
        <f t="array" aca="1" ref="P728" ca="1">SUMPRODUCT(J728:O728,TRANSPOSE(BL$20:BL$25))+$AD$20-$BL$27</f>
        <v>-7.4883658613471837</v>
      </c>
      <c r="Q728" s="10" cm="1">
        <f t="array" aca="1" ref="Q728" ca="1">SUMPRODUCT(J728:O728,TRANSPOSE(ES$20:ES$25))+$AD$20-$ES$27</f>
        <v>-3.1241415436128612</v>
      </c>
      <c r="R728" s="10">
        <f ca="1">I728-Results!$E$5*H728</f>
        <v>-6.8889328643837819</v>
      </c>
      <c r="S728" s="10" cm="1">
        <f t="array" aca="1" ref="S728" ca="1">SUMPRODUCT(J728:O728,TRANSPOSE(AR$28:AR$33))+$AD$20-$AC$26</f>
        <v>-10.841601079346781</v>
      </c>
      <c r="T728" s="10">
        <f ca="1">SUMPRODUCT(J728:O728,Results!K$9:P$9)</f>
        <v>-7.3961001019879671</v>
      </c>
      <c r="U728" s="10">
        <f ca="1">SUMPRODUCT(J728:O728,Results!K$9:P$9)+$AD$20-$AC$31</f>
        <v>-7.3255047908356268</v>
      </c>
      <c r="V728" s="10">
        <f t="shared" ca="1" si="77"/>
        <v>0.51437499634958339</v>
      </c>
      <c r="W728" s="10">
        <f t="shared" ca="1" si="79"/>
        <v>-3.8498493213847391</v>
      </c>
      <c r="X728" s="10">
        <f t="shared" ca="1" si="80"/>
        <v>-8.5058000613818407E-2</v>
      </c>
      <c r="Y728" s="10">
        <f t="shared" ca="1" si="81"/>
        <v>3.8676102143491802</v>
      </c>
      <c r="Z728" s="10">
        <f t="shared" ca="1" si="82"/>
        <v>19.718199386296945</v>
      </c>
      <c r="AA728" s="10">
        <f t="shared" ca="1" si="83"/>
        <v>0.35151392583802643</v>
      </c>
    </row>
    <row r="729" spans="1:27">
      <c r="A729" s="6">
        <f ca="1">LN((RAND()^(-Results!$E$4))-1)</f>
        <v>11.293307120464469</v>
      </c>
      <c r="B729" s="6">
        <f ca="1">LN((RAND()^(-Results!$E$4))-1)</f>
        <v>-2.0199829186401455</v>
      </c>
      <c r="C729" s="6">
        <f ca="1">LN((RAND()^(-Results!$E$4))-1)</f>
        <v>3.66841363130662</v>
      </c>
      <c r="D729" s="6">
        <f ca="1">LN((RAND()^(-Results!$E$4))-1)</f>
        <v>-1.1533764673818716</v>
      </c>
      <c r="E729" s="6">
        <f ca="1">LN((RAND()^(-Results!$E$4))-1)</f>
        <v>2.6670360094848329</v>
      </c>
      <c r="F729" s="6">
        <f ca="1">LN((RAND()^(-Results!$E$4))-1)</f>
        <v>15.979594421971806</v>
      </c>
      <c r="G729" s="6">
        <f ca="1">LN((RAND()^(-Results!$E$4))-1)</f>
        <v>1.1186491383434662</v>
      </c>
      <c r="H729" s="6">
        <f t="shared" ca="1" si="78"/>
        <v>-1.3583833986720875</v>
      </c>
      <c r="I729" s="10">
        <f ca="1">SUMPRODUCT(J729:O729,Results!B$12:G$12)+Results!$E$5*H729</f>
        <v>-165.44833335019192</v>
      </c>
      <c r="J729" s="10">
        <f ca="1">SUMPRODUCT($A729:$F729,Results!$B$15:$G$15)</f>
        <v>45.736160662577909</v>
      </c>
      <c r="K729" s="10">
        <f ca="1">SUMPRODUCT($A729:$F729,Results!$B$16:$G$16)</f>
        <v>-38.811002692323015</v>
      </c>
      <c r="L729" s="10">
        <f ca="1">SUMPRODUCT($A729:$F729,Results!$B$17:$G$17)</f>
        <v>-7.7108371147539216</v>
      </c>
      <c r="M729" s="10">
        <f ca="1">SUMPRODUCT($A729:$F729,Results!$B$18:$G$18)</f>
        <v>-31.878289503924957</v>
      </c>
      <c r="N729" s="10">
        <f ca="1">SUMPRODUCT($A729:$F729,Results!$B$19:$G$19)</f>
        <v>17.846662370955961</v>
      </c>
      <c r="O729" s="10">
        <f ca="1">SUMPRODUCT($A729:$F729,Results!$B$20:$G$20)</f>
        <v>-35.427655094308747</v>
      </c>
      <c r="P729" s="10" cm="1">
        <f t="array" aca="1" ref="P729" ca="1">SUMPRODUCT(J729:O729,TRANSPOSE(BL$20:BL$25))+$AD$20-$BL$27</f>
        <v>-140.58097855561454</v>
      </c>
      <c r="Q729" s="10" cm="1">
        <f t="array" aca="1" ref="Q729" ca="1">SUMPRODUCT(J729:O729,TRANSPOSE(ES$20:ES$25))+$AD$20-$ES$27</f>
        <v>-157.33273124952876</v>
      </c>
      <c r="R729" s="10">
        <f ca="1">I729-Results!$E$5*H729</f>
        <v>-157.29803295815938</v>
      </c>
      <c r="S729" s="10" cm="1">
        <f t="array" aca="1" ref="S729" ca="1">SUMPRODUCT(J729:O729,TRANSPOSE(AR$28:AR$33))+$AD$20-$AC$26</f>
        <v>-90.010808290549164</v>
      </c>
      <c r="T729" s="10">
        <f ca="1">SUMPRODUCT(J729:O729,Results!K$9:P$9)</f>
        <v>-157.77744131226879</v>
      </c>
      <c r="U729" s="10">
        <f ca="1">SUMPRODUCT(J729:O729,Results!K$9:P$9)+$AD$20-$AC$31</f>
        <v>-157.70684600111645</v>
      </c>
      <c r="V729" s="10">
        <f t="shared" ca="1" si="77"/>
        <v>-24.867354794577381</v>
      </c>
      <c r="W729" s="10">
        <f t="shared" ca="1" si="79"/>
        <v>-8.1156021006631534</v>
      </c>
      <c r="X729" s="10">
        <f t="shared" ca="1" si="80"/>
        <v>-8.1503003920325341</v>
      </c>
      <c r="Y729" s="10">
        <f t="shared" ca="1" si="81"/>
        <v>-75.437525059642752</v>
      </c>
      <c r="Z729" s="10">
        <f t="shared" ca="1" si="82"/>
        <v>-138.75614309889738</v>
      </c>
      <c r="AA729" s="10">
        <f t="shared" ca="1" si="83"/>
        <v>-7.7414873490754701</v>
      </c>
    </row>
    <row r="730" spans="1:27">
      <c r="A730" s="6">
        <f ca="1">LN((RAND()^(-Results!$E$4))-1)</f>
        <v>1.3898577777302357</v>
      </c>
      <c r="B730" s="6">
        <f ca="1">LN((RAND()^(-Results!$E$4))-1)</f>
        <v>2.641079368825737</v>
      </c>
      <c r="C730" s="6">
        <f ca="1">LN((RAND()^(-Results!$E$4))-1)</f>
        <v>1.5796821132882928</v>
      </c>
      <c r="D730" s="6">
        <f ca="1">LN((RAND()^(-Results!$E$4))-1)</f>
        <v>1.4398114340799189</v>
      </c>
      <c r="E730" s="6">
        <f ca="1">LN((RAND()^(-Results!$E$4))-1)</f>
        <v>1.0424889070919334</v>
      </c>
      <c r="F730" s="6">
        <f ca="1">LN((RAND()^(-Results!$E$4))-1)</f>
        <v>1.6144969508852403</v>
      </c>
      <c r="G730" s="6">
        <f ca="1">LN((RAND()^(-Results!$E$4))-1)</f>
        <v>2.4486488391828733</v>
      </c>
      <c r="H730" s="6">
        <f t="shared" ca="1" si="78"/>
        <v>-2.8383697832680355E-2</v>
      </c>
      <c r="I730" s="10">
        <f ca="1">SUMPRODUCT(J730:O730,Results!B$12:G$12)+Results!$E$5*H730</f>
        <v>-16.441761232784955</v>
      </c>
      <c r="J730" s="10">
        <f ca="1">SUMPRODUCT($A730:$F730,Results!$B$15:$G$15)</f>
        <v>4.4300767630071638</v>
      </c>
      <c r="K730" s="10">
        <f ca="1">SUMPRODUCT($A730:$F730,Results!$B$16:$G$16)</f>
        <v>-6.3543020642566459</v>
      </c>
      <c r="L730" s="10">
        <f ca="1">SUMPRODUCT($A730:$F730,Results!$B$17:$G$17)</f>
        <v>-2.8315056713052646</v>
      </c>
      <c r="M730" s="10">
        <f ca="1">SUMPRODUCT($A730:$F730,Results!$B$18:$G$18)</f>
        <v>-13.391119289911158</v>
      </c>
      <c r="N730" s="10">
        <f ca="1">SUMPRODUCT($A730:$F730,Results!$B$19:$G$19)</f>
        <v>-4.1703523455864158</v>
      </c>
      <c r="O730" s="10">
        <f ca="1">SUMPRODUCT($A730:$F730,Results!$B$20:$G$20)</f>
        <v>-15.153213644662753</v>
      </c>
      <c r="P730" s="10" cm="1">
        <f t="array" aca="1" ref="P730" ca="1">SUMPRODUCT(J730:O730,TRANSPOSE(BL$20:BL$25))+$AD$20-$BL$27</f>
        <v>-18.658354502588104</v>
      </c>
      <c r="Q730" s="10" cm="1">
        <f t="array" aca="1" ref="Q730" ca="1">SUMPRODUCT(J730:O730,TRANSPOSE(ES$20:ES$25))+$AD$20-$ES$27</f>
        <v>-17.497590503744149</v>
      </c>
      <c r="R730" s="10">
        <f ca="1">I730-Results!$E$5*H730</f>
        <v>-16.271459045788873</v>
      </c>
      <c r="S730" s="10" cm="1">
        <f t="array" aca="1" ref="S730" ca="1">SUMPRODUCT(J730:O730,TRANSPOSE(AR$28:AR$33))+$AD$20-$AC$26</f>
        <v>-19.277293646328545</v>
      </c>
      <c r="T730" s="10">
        <f ca="1">SUMPRODUCT(J730:O730,Results!K$9:P$9)</f>
        <v>-16.392749270321808</v>
      </c>
      <c r="U730" s="10">
        <f ca="1">SUMPRODUCT(J730:O730,Results!K$9:P$9)+$AD$20-$AC$31</f>
        <v>-16.322153959169466</v>
      </c>
      <c r="V730" s="10">
        <f t="shared" ca="1" si="77"/>
        <v>2.2165932698031483</v>
      </c>
      <c r="W730" s="10">
        <f t="shared" ca="1" si="79"/>
        <v>1.0558292709591939</v>
      </c>
      <c r="X730" s="10">
        <f t="shared" ca="1" si="80"/>
        <v>-0.17030218699608213</v>
      </c>
      <c r="Y730" s="10">
        <f t="shared" ca="1" si="81"/>
        <v>2.8355324135435893</v>
      </c>
      <c r="Z730" s="10">
        <f t="shared" ca="1" si="82"/>
        <v>10.250429018509589</v>
      </c>
      <c r="AA730" s="10">
        <f t="shared" ca="1" si="83"/>
        <v>-0.11960727361548962</v>
      </c>
    </row>
    <row r="731" spans="1:27">
      <c r="A731" s="6">
        <f ca="1">LN((RAND()^(-Results!$E$4))-1)</f>
        <v>-0.98975309691891156</v>
      </c>
      <c r="B731" s="6">
        <f ca="1">LN((RAND()^(-Results!$E$4))-1)</f>
        <v>3.486465232119099</v>
      </c>
      <c r="C731" s="6">
        <f ca="1">LN((RAND()^(-Results!$E$4))-1)</f>
        <v>5.1575912648147089</v>
      </c>
      <c r="D731" s="6">
        <f ca="1">LN((RAND()^(-Results!$E$4))-1)</f>
        <v>4.4034972204542697</v>
      </c>
      <c r="E731" s="6">
        <f ca="1">LN((RAND()^(-Results!$E$4))-1)</f>
        <v>-2.0428415003467988</v>
      </c>
      <c r="F731" s="6">
        <f ca="1">LN((RAND()^(-Results!$E$4))-1)</f>
        <v>2.4233207333428526</v>
      </c>
      <c r="G731" s="6">
        <f ca="1">LN((RAND()^(-Results!$E$4))-1)</f>
        <v>0.80482865833261685</v>
      </c>
      <c r="H731" s="6">
        <f t="shared" ca="1" si="78"/>
        <v>-1.6722038786829367</v>
      </c>
      <c r="I731" s="10">
        <f ca="1">SUMPRODUCT(J731:O731,Results!B$12:G$12)+Results!$E$5*H731</f>
        <v>-34.302078950743422</v>
      </c>
      <c r="J731" s="10">
        <f ca="1">SUMPRODUCT($A731:$F731,Results!$B$15:$G$15)</f>
        <v>20.555289351195206</v>
      </c>
      <c r="K731" s="10">
        <f ca="1">SUMPRODUCT($A731:$F731,Results!$B$16:$G$16)</f>
        <v>1.5615552607073724</v>
      </c>
      <c r="L731" s="10">
        <f ca="1">SUMPRODUCT($A731:$F731,Results!$B$17:$G$17)</f>
        <v>-10.729516856596621</v>
      </c>
      <c r="M731" s="10">
        <f ca="1">SUMPRODUCT($A731:$F731,Results!$B$18:$G$18)</f>
        <v>-36.69109104644604</v>
      </c>
      <c r="N731" s="10">
        <f ca="1">SUMPRODUCT($A731:$F731,Results!$B$19:$G$19)</f>
        <v>-20.59056483492024</v>
      </c>
      <c r="O731" s="10">
        <f ca="1">SUMPRODUCT($A731:$F731,Results!$B$20:$G$20)</f>
        <v>-26.648476361568257</v>
      </c>
      <c r="P731" s="10" cm="1">
        <f t="array" aca="1" ref="P731" ca="1">SUMPRODUCT(J731:O731,TRANSPOSE(BL$20:BL$25))+$AD$20-$BL$27</f>
        <v>-32.183671252819941</v>
      </c>
      <c r="Q731" s="10" cm="1">
        <f t="array" aca="1" ref="Q731" ca="1">SUMPRODUCT(J731:O731,TRANSPOSE(ES$20:ES$25))+$AD$20-$ES$27</f>
        <v>-29.372240075696268</v>
      </c>
      <c r="R731" s="10">
        <f ca="1">I731-Results!$E$5*H731</f>
        <v>-24.268855678645799</v>
      </c>
      <c r="S731" s="10" cm="1">
        <f t="array" aca="1" ref="S731" ca="1">SUMPRODUCT(J731:O731,TRANSPOSE(AR$28:AR$33))+$AD$20-$AC$26</f>
        <v>-46.274080023977312</v>
      </c>
      <c r="T731" s="10">
        <f ca="1">SUMPRODUCT(J731:O731,Results!K$9:P$9)</f>
        <v>-25.535386877351321</v>
      </c>
      <c r="U731" s="10">
        <f ca="1">SUMPRODUCT(J731:O731,Results!K$9:P$9)+$AD$20-$AC$31</f>
        <v>-25.464791566198979</v>
      </c>
      <c r="V731" s="10">
        <f t="shared" ca="1" si="77"/>
        <v>-2.1184076979234803</v>
      </c>
      <c r="W731" s="10">
        <f t="shared" ca="1" si="79"/>
        <v>-4.9298388750471531</v>
      </c>
      <c r="X731" s="10">
        <f t="shared" ca="1" si="80"/>
        <v>-10.033223272097622</v>
      </c>
      <c r="Y731" s="10">
        <f t="shared" ca="1" si="81"/>
        <v>11.972001073233891</v>
      </c>
      <c r="Z731" s="10">
        <f t="shared" ca="1" si="82"/>
        <v>-7.6098886994488772</v>
      </c>
      <c r="AA731" s="10">
        <f t="shared" ca="1" si="83"/>
        <v>-8.8372873845444424</v>
      </c>
    </row>
    <row r="732" spans="1:27">
      <c r="A732" s="6">
        <f ca="1">LN((RAND()^(-Results!$E$4))-1)</f>
        <v>-1.9446746446213399</v>
      </c>
      <c r="B732" s="6">
        <f ca="1">LN((RAND()^(-Results!$E$4))-1)</f>
        <v>5.5110194413044065</v>
      </c>
      <c r="C732" s="6">
        <f ca="1">LN((RAND()^(-Results!$E$4))-1)</f>
        <v>8.7655155033279915</v>
      </c>
      <c r="D732" s="6">
        <f ca="1">LN((RAND()^(-Results!$E$4))-1)</f>
        <v>1.6140879545183597</v>
      </c>
      <c r="E732" s="6">
        <f ca="1">LN((RAND()^(-Results!$E$4))-1)</f>
        <v>3.5182860307478401</v>
      </c>
      <c r="F732" s="6">
        <f ca="1">LN((RAND()^(-Results!$E$4))-1)</f>
        <v>3.087718225818707</v>
      </c>
      <c r="G732" s="6">
        <f ca="1">LN((RAND()^(-Results!$E$4))-1)</f>
        <v>11.021549205975681</v>
      </c>
      <c r="H732" s="6">
        <f t="shared" ca="1" si="78"/>
        <v>8.544516668960128</v>
      </c>
      <c r="I732" s="10">
        <f ca="1">SUMPRODUCT(J732:O732,Results!B$12:G$12)+Results!$E$5*H732</f>
        <v>4.037283996870201</v>
      </c>
      <c r="J732" s="10">
        <f ca="1">SUMPRODUCT($A732:$F732,Results!$B$15:$G$15)</f>
        <v>23.682759312888336</v>
      </c>
      <c r="K732" s="10">
        <f ca="1">SUMPRODUCT($A732:$F732,Results!$B$16:$G$16)</f>
        <v>2.2869492048089191</v>
      </c>
      <c r="L732" s="10">
        <f ca="1">SUMPRODUCT($A732:$F732,Results!$B$17:$G$17)</f>
        <v>-17.40203775211965</v>
      </c>
      <c r="M732" s="10">
        <f ca="1">SUMPRODUCT($A732:$F732,Results!$B$18:$G$18)</f>
        <v>-50.895863046689492</v>
      </c>
      <c r="N732" s="10">
        <f ca="1">SUMPRODUCT($A732:$F732,Results!$B$19:$G$19)</f>
        <v>-17.351439768983312</v>
      </c>
      <c r="O732" s="10">
        <f ca="1">SUMPRODUCT($A732:$F732,Results!$B$20:$G$20)</f>
        <v>-30.40092008353313</v>
      </c>
      <c r="P732" s="10" cm="1">
        <f t="array" aca="1" ref="P732" ca="1">SUMPRODUCT(J732:O732,TRANSPOSE(BL$20:BL$25))+$AD$20-$BL$27</f>
        <v>-54.222134304473052</v>
      </c>
      <c r="Q732" s="10" cm="1">
        <f t="array" aca="1" ref="Q732" ca="1">SUMPRODUCT(J732:O732,TRANSPOSE(ES$20:ES$25))+$AD$20-$ES$27</f>
        <v>-51.085728519041709</v>
      </c>
      <c r="R732" s="10">
        <f ca="1">I732-Results!$E$5*H732</f>
        <v>-47.229816016890567</v>
      </c>
      <c r="S732" s="10" cm="1">
        <f t="array" aca="1" ref="S732" ca="1">SUMPRODUCT(J732:O732,TRANSPOSE(AR$28:AR$33))+$AD$20-$AC$26</f>
        <v>-66.612181660009583</v>
      </c>
      <c r="T732" s="10">
        <f ca="1">SUMPRODUCT(J732:O732,Results!K$9:P$9)</f>
        <v>-50.944839808928172</v>
      </c>
      <c r="U732" s="10">
        <f ca="1">SUMPRODUCT(J732:O732,Results!K$9:P$9)+$AD$20-$AC$31</f>
        <v>-50.874244497775834</v>
      </c>
      <c r="V732" s="10">
        <f t="shared" ca="1" si="77"/>
        <v>58.259418301343253</v>
      </c>
      <c r="W732" s="10">
        <f t="shared" ca="1" si="79"/>
        <v>55.12301251591191</v>
      </c>
      <c r="X732" s="10">
        <f t="shared" ca="1" si="80"/>
        <v>51.267100013760768</v>
      </c>
      <c r="Y732" s="10">
        <f t="shared" ca="1" si="81"/>
        <v>70.649465656879784</v>
      </c>
      <c r="Z732" s="10">
        <f t="shared" ca="1" si="82"/>
        <v>30.729474248164745</v>
      </c>
      <c r="AA732" s="10">
        <f t="shared" ca="1" si="83"/>
        <v>54.911528494646035</v>
      </c>
    </row>
    <row r="733" spans="1:27">
      <c r="A733" s="6">
        <f ca="1">LN((RAND()^(-Results!$E$4))-1)</f>
        <v>3.4224171592047528</v>
      </c>
      <c r="B733" s="6">
        <f ca="1">LN((RAND()^(-Results!$E$4))-1)</f>
        <v>0.22535231947145851</v>
      </c>
      <c r="C733" s="6">
        <f ca="1">LN((RAND()^(-Results!$E$4))-1)</f>
        <v>3.1457958281532936</v>
      </c>
      <c r="D733" s="6">
        <f ca="1">LN((RAND()^(-Results!$E$4))-1)</f>
        <v>13.666593632785725</v>
      </c>
      <c r="E733" s="6">
        <f ca="1">LN((RAND()^(-Results!$E$4))-1)</f>
        <v>8.5000905214894669</v>
      </c>
      <c r="F733" s="6">
        <f ca="1">LN((RAND()^(-Results!$E$4))-1)</f>
        <v>0.91505572416940029</v>
      </c>
      <c r="G733" s="6">
        <f ca="1">LN((RAND()^(-Results!$E$4))-1)</f>
        <v>-0.88381640059085198</v>
      </c>
      <c r="H733" s="6">
        <f t="shared" ca="1" si="78"/>
        <v>-3.3608489376064057</v>
      </c>
      <c r="I733" s="10">
        <f ca="1">SUMPRODUCT(J733:O733,Results!B$12:G$12)+Results!$E$5*H733</f>
        <v>6.5957833510977295</v>
      </c>
      <c r="J733" s="10">
        <f ca="1">SUMPRODUCT($A733:$F733,Results!$B$15:$G$15)</f>
        <v>15.940963512486086</v>
      </c>
      <c r="K733" s="10">
        <f ca="1">SUMPRODUCT($A733:$F733,Results!$B$16:$G$16)</f>
        <v>6.3485339552559843</v>
      </c>
      <c r="L733" s="10">
        <f ca="1">SUMPRODUCT($A733:$F733,Results!$B$17:$G$17)</f>
        <v>9.124461892476317</v>
      </c>
      <c r="M733" s="10">
        <f ca="1">SUMPRODUCT($A733:$F733,Results!$B$18:$G$18)</f>
        <v>-1.8220357116020294</v>
      </c>
      <c r="N733" s="10">
        <f ca="1">SUMPRODUCT($A733:$F733,Results!$B$19:$G$19)</f>
        <v>-26.071133507283236</v>
      </c>
      <c r="O733" s="10">
        <f ca="1">SUMPRODUCT($A733:$F733,Results!$B$20:$G$20)</f>
        <v>-41.201055901833563</v>
      </c>
      <c r="P733" s="10" cm="1">
        <f t="array" aca="1" ref="P733" ca="1">SUMPRODUCT(J733:O733,TRANSPOSE(BL$20:BL$25))+$AD$20-$BL$27</f>
        <v>34.013286861117251</v>
      </c>
      <c r="Q733" s="10" cm="1">
        <f t="array" aca="1" ref="Q733" ca="1">SUMPRODUCT(J733:O733,TRANSPOSE(ES$20:ES$25))+$AD$20-$ES$27</f>
        <v>36.598056146595852</v>
      </c>
      <c r="R733" s="10">
        <f ca="1">I733-Results!$E$5*H733</f>
        <v>26.760876976736164</v>
      </c>
      <c r="S733" s="10" cm="1">
        <f t="array" aca="1" ref="S733" ca="1">SUMPRODUCT(J733:O733,TRANSPOSE(AR$28:AR$33))+$AD$20-$AC$26</f>
        <v>5.136088070430997</v>
      </c>
      <c r="T733" s="10">
        <f ca="1">SUMPRODUCT(J733:O733,Results!K$9:P$9)</f>
        <v>31.098974000555753</v>
      </c>
      <c r="U733" s="10">
        <f ca="1">SUMPRODUCT(J733:O733,Results!K$9:P$9)+$AD$20-$AC$31</f>
        <v>31.169569311708091</v>
      </c>
      <c r="V733" s="10">
        <f t="shared" ca="1" si="77"/>
        <v>-27.417503510019522</v>
      </c>
      <c r="W733" s="10">
        <f t="shared" ca="1" si="79"/>
        <v>-30.002272795498122</v>
      </c>
      <c r="X733" s="10">
        <f t="shared" ca="1" si="80"/>
        <v>-20.165093625638434</v>
      </c>
      <c r="Y733" s="10">
        <f t="shared" ca="1" si="81"/>
        <v>1.4596952806667325</v>
      </c>
      <c r="Z733" s="10">
        <f t="shared" ca="1" si="82"/>
        <v>33.28797360239227</v>
      </c>
      <c r="AA733" s="10">
        <f t="shared" ca="1" si="83"/>
        <v>-24.573785960610362</v>
      </c>
    </row>
    <row r="734" spans="1:27">
      <c r="A734" s="6">
        <f ca="1">LN((RAND()^(-Results!$E$4))-1)</f>
        <v>-3.5893258721588333</v>
      </c>
      <c r="B734" s="6">
        <f ca="1">LN((RAND()^(-Results!$E$4))-1)</f>
        <v>4.0968534435067889</v>
      </c>
      <c r="C734" s="6">
        <f ca="1">LN((RAND()^(-Results!$E$4))-1)</f>
        <v>3.829607900573277</v>
      </c>
      <c r="D734" s="6">
        <f ca="1">LN((RAND()^(-Results!$E$4))-1)</f>
        <v>-0.83455463056934653</v>
      </c>
      <c r="E734" s="6">
        <f ca="1">LN((RAND()^(-Results!$E$4))-1)</f>
        <v>3.795515669432147</v>
      </c>
      <c r="F734" s="6">
        <f ca="1">LN((RAND()^(-Results!$E$4))-1)</f>
        <v>1.4808200140354999</v>
      </c>
      <c r="G734" s="6">
        <f ca="1">LN((RAND()^(-Results!$E$4))-1)</f>
        <v>1.0971364037433584</v>
      </c>
      <c r="H734" s="6">
        <f t="shared" ca="1" si="78"/>
        <v>-1.3798961332721953</v>
      </c>
      <c r="I734" s="10">
        <f ca="1">SUMPRODUCT(J734:O734,Results!B$12:G$12)+Results!$E$5*H734</f>
        <v>-23.849055742082065</v>
      </c>
      <c r="J734" s="10">
        <f ca="1">SUMPRODUCT($A734:$F734,Results!$B$15:$G$15)</f>
        <v>9.999385905113364</v>
      </c>
      <c r="K734" s="10">
        <f ca="1">SUMPRODUCT($A734:$F734,Results!$B$16:$G$16)</f>
        <v>4.063179508739525</v>
      </c>
      <c r="L734" s="10">
        <f ca="1">SUMPRODUCT($A734:$F734,Results!$B$17:$G$17)</f>
        <v>-11.447081770384401</v>
      </c>
      <c r="M734" s="10">
        <f ca="1">SUMPRODUCT($A734:$F734,Results!$B$18:$G$18)</f>
        <v>-23.497074206734233</v>
      </c>
      <c r="N734" s="10">
        <f ca="1">SUMPRODUCT($A734:$F734,Results!$B$19:$G$19)</f>
        <v>-6.2663493854689181</v>
      </c>
      <c r="O734" s="10">
        <f ca="1">SUMPRODUCT($A734:$F734,Results!$B$20:$G$20)</f>
        <v>-15.782309728136948</v>
      </c>
      <c r="P734" s="10" cm="1">
        <f t="array" aca="1" ref="P734" ca="1">SUMPRODUCT(J734:O734,TRANSPOSE(BL$20:BL$25))+$AD$20-$BL$27</f>
        <v>-23.489074955344087</v>
      </c>
      <c r="Q734" s="10" cm="1">
        <f t="array" aca="1" ref="Q734" ca="1">SUMPRODUCT(J734:O734,TRANSPOSE(ES$20:ES$25))+$AD$20-$ES$27</f>
        <v>-18.539612200618564</v>
      </c>
      <c r="R734" s="10">
        <f ca="1">I734-Results!$E$5*H734</f>
        <v>-15.569678942448894</v>
      </c>
      <c r="S734" s="10" cm="1">
        <f t="array" aca="1" ref="S734" ca="1">SUMPRODUCT(J734:O734,TRANSPOSE(AR$28:AR$33))+$AD$20-$AC$26</f>
        <v>-33.648534901361479</v>
      </c>
      <c r="T734" s="10">
        <f ca="1">SUMPRODUCT(J734:O734,Results!K$9:P$9)</f>
        <v>-18.177893427891142</v>
      </c>
      <c r="U734" s="10">
        <f ca="1">SUMPRODUCT(J734:O734,Results!K$9:P$9)+$AD$20-$AC$31</f>
        <v>-18.1072981167388</v>
      </c>
      <c r="V734" s="10">
        <f t="shared" ca="1" si="77"/>
        <v>-0.35998078673797806</v>
      </c>
      <c r="W734" s="10">
        <f t="shared" ca="1" si="79"/>
        <v>-5.3094435414635015</v>
      </c>
      <c r="X734" s="10">
        <f t="shared" ca="1" si="80"/>
        <v>-8.2793767996331713</v>
      </c>
      <c r="Y734" s="10">
        <f t="shared" ca="1" si="81"/>
        <v>9.7994791592794144</v>
      </c>
      <c r="Z734" s="10">
        <f t="shared" ca="1" si="82"/>
        <v>2.8431345092124793</v>
      </c>
      <c r="AA734" s="10">
        <f t="shared" ca="1" si="83"/>
        <v>-5.7417576253432649</v>
      </c>
    </row>
    <row r="735" spans="1:27">
      <c r="A735" s="6">
        <f ca="1">LN((RAND()^(-Results!$E$4))-1)</f>
        <v>-0.98250499960076176</v>
      </c>
      <c r="B735" s="6">
        <f ca="1">LN((RAND()^(-Results!$E$4))-1)</f>
        <v>1.9165837218081967</v>
      </c>
      <c r="C735" s="6">
        <f ca="1">LN((RAND()^(-Results!$E$4))-1)</f>
        <v>6.3343894470740478</v>
      </c>
      <c r="D735" s="6">
        <f ca="1">LN((RAND()^(-Results!$E$4))-1)</f>
        <v>2.5642830383076221</v>
      </c>
      <c r="E735" s="6">
        <f ca="1">LN((RAND()^(-Results!$E$4))-1)</f>
        <v>3.7230813887327523</v>
      </c>
      <c r="F735" s="6">
        <f ca="1">LN((RAND()^(-Results!$E$4))-1)</f>
        <v>3.9726760791558169</v>
      </c>
      <c r="G735" s="6">
        <f ca="1">LN((RAND()^(-Results!$E$4))-1)</f>
        <v>2.1003098536700056</v>
      </c>
      <c r="H735" s="6">
        <f t="shared" ca="1" si="78"/>
        <v>-0.37672268334554815</v>
      </c>
      <c r="I735" s="10">
        <f ca="1">SUMPRODUCT(J735:O735,Results!B$12:G$12)+Results!$E$5*H735</f>
        <v>-42.284784773147827</v>
      </c>
      <c r="J735" s="10">
        <f ca="1">SUMPRODUCT($A735:$F735,Results!$B$15:$G$15)</f>
        <v>26.098875102776752</v>
      </c>
      <c r="K735" s="10">
        <f ca="1">SUMPRODUCT($A735:$F735,Results!$B$16:$G$16)</f>
        <v>3.2114762324618482</v>
      </c>
      <c r="L735" s="10">
        <f ca="1">SUMPRODUCT($A735:$F735,Results!$B$17:$G$17)</f>
        <v>-11.276483298918086</v>
      </c>
      <c r="M735" s="10">
        <f ca="1">SUMPRODUCT($A735:$F735,Results!$B$18:$G$18)</f>
        <v>-33.192396524328004</v>
      </c>
      <c r="N735" s="10">
        <f ca="1">SUMPRODUCT($A735:$F735,Results!$B$19:$G$19)</f>
        <v>-12.769369341195652</v>
      </c>
      <c r="O735" s="10">
        <f ca="1">SUMPRODUCT($A735:$F735,Results!$B$20:$G$20)</f>
        <v>-25.542788803277141</v>
      </c>
      <c r="P735" s="10" cm="1">
        <f t="array" aca="1" ref="P735" ca="1">SUMPRODUCT(J735:O735,TRANSPOSE(BL$20:BL$25))+$AD$20-$BL$27</f>
        <v>-41.635559980918323</v>
      </c>
      <c r="Q735" s="10" cm="1">
        <f t="array" aca="1" ref="Q735" ca="1">SUMPRODUCT(J735:O735,TRANSPOSE(ES$20:ES$25))+$AD$20-$ES$27</f>
        <v>-41.316406042247124</v>
      </c>
      <c r="R735" s="10">
        <f ca="1">I735-Results!$E$5*H735</f>
        <v>-40.024448673074538</v>
      </c>
      <c r="S735" s="10" cm="1">
        <f t="array" aca="1" ref="S735" ca="1">SUMPRODUCT(J735:O735,TRANSPOSE(AR$28:AR$33))+$AD$20-$AC$26</f>
        <v>-49.183939920219906</v>
      </c>
      <c r="T735" s="10">
        <f ca="1">SUMPRODUCT(J735:O735,Results!K$9:P$9)</f>
        <v>-42.047592914287911</v>
      </c>
      <c r="U735" s="10">
        <f ca="1">SUMPRODUCT(J735:O735,Results!K$9:P$9)+$AD$20-$AC$31</f>
        <v>-41.976997603135572</v>
      </c>
      <c r="V735" s="10">
        <f t="shared" ca="1" si="77"/>
        <v>-0.64922479222950358</v>
      </c>
      <c r="W735" s="10">
        <f t="shared" ca="1" si="79"/>
        <v>-0.96837873090070303</v>
      </c>
      <c r="X735" s="10">
        <f t="shared" ca="1" si="80"/>
        <v>-2.2603361000732889</v>
      </c>
      <c r="Y735" s="10">
        <f t="shared" ca="1" si="81"/>
        <v>6.8991551470720793</v>
      </c>
      <c r="Z735" s="10">
        <f t="shared" ca="1" si="82"/>
        <v>-15.592594521853282</v>
      </c>
      <c r="AA735" s="10">
        <f t="shared" ca="1" si="83"/>
        <v>-0.30778717001225431</v>
      </c>
    </row>
    <row r="736" spans="1:27">
      <c r="A736" s="6">
        <f ca="1">LN((RAND()^(-Results!$E$4))-1)</f>
        <v>7.66997192008286</v>
      </c>
      <c r="B736" s="6">
        <f ca="1">LN((RAND()^(-Results!$E$4))-1)</f>
        <v>0.25506142228841355</v>
      </c>
      <c r="C736" s="6">
        <f ca="1">LN((RAND()^(-Results!$E$4))-1)</f>
        <v>1.4538253482697394</v>
      </c>
      <c r="D736" s="6">
        <f ca="1">LN((RAND()^(-Results!$E$4))-1)</f>
        <v>4.0350012697232094</v>
      </c>
      <c r="E736" s="6">
        <f ca="1">LN((RAND()^(-Results!$E$4))-1)</f>
        <v>5.5127031969932832</v>
      </c>
      <c r="F736" s="6">
        <f ca="1">LN((RAND()^(-Results!$E$4))-1)</f>
        <v>4.3890429630071406</v>
      </c>
      <c r="G736" s="6">
        <f ca="1">LN((RAND()^(-Results!$E$4))-1)</f>
        <v>-0.25779355987262759</v>
      </c>
      <c r="H736" s="6">
        <f t="shared" ca="1" si="78"/>
        <v>-2.7348260968881815</v>
      </c>
      <c r="I736" s="10">
        <f ca="1">SUMPRODUCT(J736:O736,Results!B$12:G$12)+Results!$E$5*H736</f>
        <v>-55.484947861585724</v>
      </c>
      <c r="J736" s="10">
        <f ca="1">SUMPRODUCT($A736:$F736,Results!$B$15:$G$15)</f>
        <v>9.1432043935635186</v>
      </c>
      <c r="K736" s="10">
        <f ca="1">SUMPRODUCT($A736:$F736,Results!$B$16:$G$16)</f>
        <v>-17.471014064573254</v>
      </c>
      <c r="L736" s="10">
        <f ca="1">SUMPRODUCT($A736:$F736,Results!$B$17:$G$17)</f>
        <v>5.5400424331826592</v>
      </c>
      <c r="M736" s="10">
        <f ca="1">SUMPRODUCT($A736:$F736,Results!$B$18:$G$18)</f>
        <v>-4.5923100666129439</v>
      </c>
      <c r="N736" s="10">
        <f ca="1">SUMPRODUCT($A736:$F736,Results!$B$19:$G$19)</f>
        <v>1.874835217338874</v>
      </c>
      <c r="O736" s="10">
        <f ca="1">SUMPRODUCT($A736:$F736,Results!$B$20:$G$20)</f>
        <v>-24.018165487217377</v>
      </c>
      <c r="P736" s="10" cm="1">
        <f t="array" aca="1" ref="P736" ca="1">SUMPRODUCT(J736:O736,TRANSPOSE(BL$20:BL$25))+$AD$20-$BL$27</f>
        <v>-28.117850214867111</v>
      </c>
      <c r="Q736" s="10" cm="1">
        <f t="array" aca="1" ref="Q736" ca="1">SUMPRODUCT(J736:O736,TRANSPOSE(ES$20:ES$25))+$AD$20-$ES$27</f>
        <v>-33.343425247582005</v>
      </c>
      <c r="R736" s="10">
        <f ca="1">I736-Results!$E$5*H736</f>
        <v>-39.07599128025663</v>
      </c>
      <c r="S736" s="10" cm="1">
        <f t="array" aca="1" ref="S736" ca="1">SUMPRODUCT(J736:O736,TRANSPOSE(AR$28:AR$33))+$AD$20-$AC$26</f>
        <v>-15.414615077528545</v>
      </c>
      <c r="T736" s="10">
        <f ca="1">SUMPRODUCT(J736:O736,Results!K$9:P$9)</f>
        <v>-36.918407928688538</v>
      </c>
      <c r="U736" s="10">
        <f ca="1">SUMPRODUCT(J736:O736,Results!K$9:P$9)+$AD$20-$AC$31</f>
        <v>-36.847812617536206</v>
      </c>
      <c r="V736" s="10">
        <f t="shared" ca="1" si="77"/>
        <v>-27.367097646718612</v>
      </c>
      <c r="W736" s="10">
        <f t="shared" ca="1" si="79"/>
        <v>-22.141522614003719</v>
      </c>
      <c r="X736" s="10">
        <f t="shared" ca="1" si="80"/>
        <v>-16.408956581329093</v>
      </c>
      <c r="Y736" s="10">
        <f t="shared" ca="1" si="81"/>
        <v>-40.070332784057179</v>
      </c>
      <c r="Z736" s="10">
        <f t="shared" ca="1" si="82"/>
        <v>-28.792757610291179</v>
      </c>
      <c r="AA736" s="10">
        <f t="shared" ca="1" si="83"/>
        <v>-18.637135244049517</v>
      </c>
    </row>
    <row r="737" spans="1:27">
      <c r="A737" s="6">
        <f ca="1">LN((RAND()^(-Results!$E$4))-1)</f>
        <v>-0.75782114137512568</v>
      </c>
      <c r="B737" s="6">
        <f ca="1">LN((RAND()^(-Results!$E$4))-1)</f>
        <v>-0.64140520863496486</v>
      </c>
      <c r="C737" s="6">
        <f ca="1">LN((RAND()^(-Results!$E$4))-1)</f>
        <v>0.72776142691359713</v>
      </c>
      <c r="D737" s="6">
        <f ca="1">LN((RAND()^(-Results!$E$4))-1)</f>
        <v>2.9753377089886563</v>
      </c>
      <c r="E737" s="6">
        <f ca="1">LN((RAND()^(-Results!$E$4))-1)</f>
        <v>7.1340737716517375E-2</v>
      </c>
      <c r="F737" s="6">
        <f ca="1">LN((RAND()^(-Results!$E$4))-1)</f>
        <v>2.1543078748959656</v>
      </c>
      <c r="G737" s="6">
        <f ca="1">LN((RAND()^(-Results!$E$4))-1)</f>
        <v>2.3901759405304586</v>
      </c>
      <c r="H737" s="6">
        <f t="shared" ca="1" si="78"/>
        <v>-8.6856596485095139E-2</v>
      </c>
      <c r="I737" s="10">
        <f ca="1">SUMPRODUCT(J737:O737,Results!B$12:G$12)+Results!$E$5*H737</f>
        <v>-4.3668026624917591</v>
      </c>
      <c r="J737" s="10">
        <f ca="1">SUMPRODUCT($A737:$F737,Results!$B$15:$G$15)</f>
        <v>13.678548105110579</v>
      </c>
      <c r="K737" s="10">
        <f ca="1">SUMPRODUCT($A737:$F737,Results!$B$16:$G$16)</f>
        <v>3.2536157534991861</v>
      </c>
      <c r="L737" s="10">
        <f ca="1">SUMPRODUCT($A737:$F737,Results!$B$17:$G$17)</f>
        <v>-1.7699328905356242</v>
      </c>
      <c r="M737" s="10">
        <f ca="1">SUMPRODUCT($A737:$F737,Results!$B$18:$G$18)</f>
        <v>-4.8688676014070902</v>
      </c>
      <c r="N737" s="10">
        <f ca="1">SUMPRODUCT($A737:$F737,Results!$B$19:$G$19)</f>
        <v>-7.4222927275873385</v>
      </c>
      <c r="O737" s="10">
        <f ca="1">SUMPRODUCT($A737:$F737,Results!$B$20:$G$20)</f>
        <v>-12.057747225476023</v>
      </c>
      <c r="P737" s="10" cm="1">
        <f t="array" aca="1" ref="P737" ca="1">SUMPRODUCT(J737:O737,TRANSPOSE(BL$20:BL$25))+$AD$20-$BL$27</f>
        <v>-5.4866146221487249</v>
      </c>
      <c r="Q737" s="10" cm="1">
        <f t="array" aca="1" ref="Q737" ca="1">SUMPRODUCT(J737:O737,TRANSPOSE(ES$20:ES$25))+$AD$20-$ES$27</f>
        <v>-4.8946534267923809</v>
      </c>
      <c r="R737" s="10">
        <f ca="1">I737-Results!$E$5*H737</f>
        <v>-3.8456630835811882</v>
      </c>
      <c r="S737" s="10" cm="1">
        <f t="array" aca="1" ref="S737" ca="1">SUMPRODUCT(J737:O737,TRANSPOSE(AR$28:AR$33))+$AD$20-$AC$26</f>
        <v>-11.266731580326542</v>
      </c>
      <c r="T737" s="10">
        <f ca="1">SUMPRODUCT(J737:O737,Results!K$9:P$9)</f>
        <v>-3.3295400856911224</v>
      </c>
      <c r="U737" s="10">
        <f ca="1">SUMPRODUCT(J737:O737,Results!K$9:P$9)+$AD$20-$AC$31</f>
        <v>-3.258944774538783</v>
      </c>
      <c r="V737" s="10">
        <f t="shared" ca="1" si="77"/>
        <v>1.1198119596569658</v>
      </c>
      <c r="W737" s="10">
        <f t="shared" ca="1" si="79"/>
        <v>0.52785076430062183</v>
      </c>
      <c r="X737" s="10">
        <f t="shared" ca="1" si="80"/>
        <v>-0.52113957891057083</v>
      </c>
      <c r="Y737" s="10">
        <f t="shared" ca="1" si="81"/>
        <v>6.8999289178347833</v>
      </c>
      <c r="Z737" s="10">
        <f t="shared" ca="1" si="82"/>
        <v>22.325387588802784</v>
      </c>
      <c r="AA737" s="10">
        <f t="shared" ca="1" si="83"/>
        <v>-1.1078578879529761</v>
      </c>
    </row>
    <row r="738" spans="1:27">
      <c r="A738" s="6">
        <f ca="1">LN((RAND()^(-Results!$E$4))-1)</f>
        <v>2.8982248024679396</v>
      </c>
      <c r="B738" s="6">
        <f ca="1">LN((RAND()^(-Results!$E$4))-1)</f>
        <v>1.5369142397134614</v>
      </c>
      <c r="C738" s="6">
        <f ca="1">LN((RAND()^(-Results!$E$4))-1)</f>
        <v>4.167431009082553</v>
      </c>
      <c r="D738" s="6">
        <f ca="1">LN((RAND()^(-Results!$E$4))-1)</f>
        <v>-0.47582137714175465</v>
      </c>
      <c r="E738" s="6">
        <f ca="1">LN((RAND()^(-Results!$E$4))-1)</f>
        <v>7.3425218741287113</v>
      </c>
      <c r="F738" s="6">
        <f ca="1">LN((RAND()^(-Results!$E$4))-1)</f>
        <v>-0.1360340142928349</v>
      </c>
      <c r="G738" s="6">
        <f ca="1">LN((RAND()^(-Results!$E$4))-1)</f>
        <v>10.232383400571956</v>
      </c>
      <c r="H738" s="6">
        <f t="shared" ca="1" si="78"/>
        <v>7.7553508635564032</v>
      </c>
      <c r="I738" s="10">
        <f ca="1">SUMPRODUCT(J738:O738,Results!B$12:G$12)+Results!$E$5*H738</f>
        <v>23.70393660613702</v>
      </c>
      <c r="J738" s="10">
        <f ca="1">SUMPRODUCT($A738:$F738,Results!$B$15:$G$15)</f>
        <v>-1.2897765579267495</v>
      </c>
      <c r="K738" s="10">
        <f ca="1">SUMPRODUCT($A738:$F738,Results!$B$16:$G$16)</f>
        <v>-3.8350376202022631</v>
      </c>
      <c r="L738" s="10">
        <f ca="1">SUMPRODUCT($A738:$F738,Results!$B$17:$G$17)</f>
        <v>-0.49813976534397642</v>
      </c>
      <c r="M738" s="10">
        <f ca="1">SUMPRODUCT($A738:$F738,Results!$B$18:$G$18)</f>
        <v>-11.066968116167214</v>
      </c>
      <c r="N738" s="10">
        <f ca="1">SUMPRODUCT($A738:$F738,Results!$B$19:$G$19)</f>
        <v>2.3633214616711169</v>
      </c>
      <c r="O738" s="10">
        <f ca="1">SUMPRODUCT($A738:$F738,Results!$B$20:$G$20)</f>
        <v>-6.2363293291200632</v>
      </c>
      <c r="P738" s="10" cm="1">
        <f t="array" aca="1" ref="P738" ca="1">SUMPRODUCT(J738:O738,TRANSPOSE(BL$20:BL$25))+$AD$20-$BL$27</f>
        <v>-16.402365726072553</v>
      </c>
      <c r="Q738" s="10" cm="1">
        <f t="array" aca="1" ref="Q738" ca="1">SUMPRODUCT(J738:O738,TRANSPOSE(ES$20:ES$25))+$AD$20-$ES$27</f>
        <v>-18.356296121877484</v>
      </c>
      <c r="R738" s="10">
        <f ca="1">I738-Results!$E$5*H738</f>
        <v>-22.828168575201403</v>
      </c>
      <c r="S738" s="10" cm="1">
        <f t="array" aca="1" ref="S738" ca="1">SUMPRODUCT(J738:O738,TRANSPOSE(AR$28:AR$33))+$AD$20-$AC$26</f>
        <v>-9.8069194308306393</v>
      </c>
      <c r="T738" s="10">
        <f ca="1">SUMPRODUCT(J738:O738,Results!K$9:P$9)</f>
        <v>-23.88813947830532</v>
      </c>
      <c r="U738" s="10">
        <f ca="1">SUMPRODUCT(J738:O738,Results!K$9:P$9)+$AD$20-$AC$31</f>
        <v>-23.817544167152985</v>
      </c>
      <c r="V738" s="10">
        <f t="shared" ca="1" si="77"/>
        <v>40.106302332209573</v>
      </c>
      <c r="W738" s="10">
        <f t="shared" ca="1" si="79"/>
        <v>42.060232728014505</v>
      </c>
      <c r="X738" s="10">
        <f t="shared" ca="1" si="80"/>
        <v>46.532105181338423</v>
      </c>
      <c r="Y738" s="10">
        <f t="shared" ca="1" si="81"/>
        <v>33.51085603696766</v>
      </c>
      <c r="Z738" s="10">
        <f t="shared" ca="1" si="82"/>
        <v>50.396126857431568</v>
      </c>
      <c r="AA738" s="10">
        <f t="shared" ca="1" si="83"/>
        <v>47.521480773290008</v>
      </c>
    </row>
    <row r="739" spans="1:27">
      <c r="A739" s="6">
        <f ca="1">LN((RAND()^(-Results!$E$4))-1)</f>
        <v>-0.64332925138447317</v>
      </c>
      <c r="B739" s="6">
        <f ca="1">LN((RAND()^(-Results!$E$4))-1)</f>
        <v>-0.33742535332050999</v>
      </c>
      <c r="C739" s="6">
        <f ca="1">LN((RAND()^(-Results!$E$4))-1)</f>
        <v>-2.237859793646451</v>
      </c>
      <c r="D739" s="6">
        <f ca="1">LN((RAND()^(-Results!$E$4))-1)</f>
        <v>9.0054918557763604E-3</v>
      </c>
      <c r="E739" s="6">
        <f ca="1">LN((RAND()^(-Results!$E$4))-1)</f>
        <v>2.7218363917016579</v>
      </c>
      <c r="F739" s="6">
        <f ca="1">LN((RAND()^(-Results!$E$4))-1)</f>
        <v>0.49311664587001192</v>
      </c>
      <c r="G739" s="6">
        <f ca="1">LN((RAND()^(-Results!$E$4))-1)</f>
        <v>3.1042938390045816</v>
      </c>
      <c r="H739" s="6">
        <f t="shared" ca="1" si="78"/>
        <v>0.62726130198902785</v>
      </c>
      <c r="I739" s="10">
        <f ca="1">SUMPRODUCT(J739:O739,Results!B$12:G$12)+Results!$E$5*H739</f>
        <v>17.105421658113446</v>
      </c>
      <c r="J739" s="10">
        <f ca="1">SUMPRODUCT($A739:$F739,Results!$B$15:$G$15)</f>
        <v>-2.3117866995475582</v>
      </c>
      <c r="K739" s="10">
        <f ca="1">SUMPRODUCT($A739:$F739,Results!$B$16:$G$16)</f>
        <v>0.27053156119745647</v>
      </c>
      <c r="L739" s="10">
        <f ca="1">SUMPRODUCT($A739:$F739,Results!$B$17:$G$17)</f>
        <v>3.0376603027499871</v>
      </c>
      <c r="M739" s="10">
        <f ca="1">SUMPRODUCT($A739:$F739,Results!$B$18:$G$18)</f>
        <v>13.642819458250523</v>
      </c>
      <c r="N739" s="10">
        <f ca="1">SUMPRODUCT($A739:$F739,Results!$B$19:$G$19)</f>
        <v>4.5894110980501006</v>
      </c>
      <c r="O739" s="10">
        <f ca="1">SUMPRODUCT($A739:$F739,Results!$B$20:$G$20)</f>
        <v>-1.5271596118724207</v>
      </c>
      <c r="P739" s="10" cm="1">
        <f t="array" aca="1" ref="P739" ca="1">SUMPRODUCT(J739:O739,TRANSPOSE(BL$20:BL$25))+$AD$20-$BL$27</f>
        <v>12.789422524726856</v>
      </c>
      <c r="Q739" s="10" cm="1">
        <f t="array" aca="1" ref="Q739" ca="1">SUMPRODUCT(J739:O739,TRANSPOSE(ES$20:ES$25))+$AD$20-$ES$27</f>
        <v>14.527197033232197</v>
      </c>
      <c r="R739" s="10">
        <f ca="1">I739-Results!$E$5*H739</f>
        <v>13.34185384617928</v>
      </c>
      <c r="S739" s="10" cm="1">
        <f t="array" aca="1" ref="S739" ca="1">SUMPRODUCT(J739:O739,TRANSPOSE(AR$28:AR$33))+$AD$20-$AC$26</f>
        <v>12.539025975387858</v>
      </c>
      <c r="T739" s="10">
        <f ca="1">SUMPRODUCT(J739:O739,Results!K$9:P$9)</f>
        <v>14.303576925133745</v>
      </c>
      <c r="U739" s="10">
        <f ca="1">SUMPRODUCT(J739:O739,Results!K$9:P$9)+$AD$20-$AC$31</f>
        <v>14.374172236286084</v>
      </c>
      <c r="V739" s="10">
        <f t="shared" ca="1" si="77"/>
        <v>4.3159991333865904</v>
      </c>
      <c r="W739" s="10">
        <f t="shared" ca="1" si="79"/>
        <v>2.5782246248812495</v>
      </c>
      <c r="X739" s="10">
        <f t="shared" ca="1" si="80"/>
        <v>3.7635678119341662</v>
      </c>
      <c r="Y739" s="10">
        <f t="shared" ca="1" si="81"/>
        <v>4.566395682725588</v>
      </c>
      <c r="Z739" s="10">
        <f t="shared" ca="1" si="82"/>
        <v>43.797611909407991</v>
      </c>
      <c r="AA739" s="10">
        <f t="shared" ca="1" si="83"/>
        <v>2.7312494218273624</v>
      </c>
    </row>
    <row r="740" spans="1:27">
      <c r="A740" s="6">
        <f ca="1">LN((RAND()^(-Results!$E$4))-1)</f>
        <v>5.4290692212258778</v>
      </c>
      <c r="B740" s="6">
        <f ca="1">LN((RAND()^(-Results!$E$4))-1)</f>
        <v>0.36817108040304047</v>
      </c>
      <c r="C740" s="6">
        <f ca="1">LN((RAND()^(-Results!$E$4))-1)</f>
        <v>2.0070912600112565</v>
      </c>
      <c r="D740" s="6">
        <f ca="1">LN((RAND()^(-Results!$E$4))-1)</f>
        <v>6.4893331890155102</v>
      </c>
      <c r="E740" s="6">
        <f ca="1">LN((RAND()^(-Results!$E$4))-1)</f>
        <v>1.4291354716033626</v>
      </c>
      <c r="F740" s="6">
        <f ca="1">LN((RAND()^(-Results!$E$4))-1)</f>
        <v>2.4360567871619265</v>
      </c>
      <c r="G740" s="6">
        <f ca="1">LN((RAND()^(-Results!$E$4))-1)</f>
        <v>9.0080168120677993</v>
      </c>
      <c r="H740" s="6">
        <f t="shared" ca="1" si="78"/>
        <v>6.530984275052246</v>
      </c>
      <c r="I740" s="10">
        <f ca="1">SUMPRODUCT(J740:O740,Results!B$12:G$12)+Results!$E$5*H740</f>
        <v>21.257632266491736</v>
      </c>
      <c r="J740" s="10">
        <f ca="1">SUMPRODUCT($A740:$F740,Results!$B$15:$G$15)</f>
        <v>10.621332385647246</v>
      </c>
      <c r="K740" s="10">
        <f ca="1">SUMPRODUCT($A740:$F740,Results!$B$16:$G$16)</f>
        <v>-8.8258157042360121</v>
      </c>
      <c r="L740" s="10">
        <f ca="1">SUMPRODUCT($A740:$F740,Results!$B$17:$G$17)</f>
        <v>4.1497564469723143</v>
      </c>
      <c r="M740" s="10">
        <f ca="1">SUMPRODUCT($A740:$F740,Results!$B$18:$G$18)</f>
        <v>-9.9464814369974626</v>
      </c>
      <c r="N740" s="10">
        <f ca="1">SUMPRODUCT($A740:$F740,Results!$B$19:$G$19)</f>
        <v>-10.306643157436119</v>
      </c>
      <c r="O740" s="10">
        <f ca="1">SUMPRODUCT($A740:$F740,Results!$B$20:$G$20)</f>
        <v>-23.647116004769217</v>
      </c>
      <c r="P740" s="10" cm="1">
        <f t="array" aca="1" ref="P740" ca="1">SUMPRODUCT(J740:O740,TRANSPOSE(BL$20:BL$25))+$AD$20-$BL$27</f>
        <v>-12.435875584128588</v>
      </c>
      <c r="Q740" s="10" cm="1">
        <f t="array" aca="1" ref="Q740" ca="1">SUMPRODUCT(J740:O740,TRANSPOSE(ES$20:ES$25))+$AD$20-$ES$27</f>
        <v>-15.007282615599578</v>
      </c>
      <c r="R740" s="10">
        <f ca="1">I740-Results!$E$5*H740</f>
        <v>-17.928273383821736</v>
      </c>
      <c r="S740" s="10" cm="1">
        <f t="array" aca="1" ref="S740" ca="1">SUMPRODUCT(J740:O740,TRANSPOSE(AR$28:AR$33))+$AD$20-$AC$26</f>
        <v>-12.858648855753209</v>
      </c>
      <c r="T740" s="10">
        <f ca="1">SUMPRODUCT(J740:O740,Results!K$9:P$9)</f>
        <v>-15.689455067687822</v>
      </c>
      <c r="U740" s="10">
        <f ca="1">SUMPRODUCT(J740:O740,Results!K$9:P$9)+$AD$20-$AC$31</f>
        <v>-15.618859756535482</v>
      </c>
      <c r="V740" s="10">
        <f t="shared" ca="1" si="77"/>
        <v>33.693507850620321</v>
      </c>
      <c r="W740" s="10">
        <f t="shared" ca="1" si="79"/>
        <v>36.264914882091318</v>
      </c>
      <c r="X740" s="10">
        <f t="shared" ca="1" si="80"/>
        <v>39.185905650313472</v>
      </c>
      <c r="Y740" s="10">
        <f t="shared" ca="1" si="81"/>
        <v>34.116281122244942</v>
      </c>
      <c r="Z740" s="10">
        <f t="shared" ca="1" si="82"/>
        <v>47.949822517786281</v>
      </c>
      <c r="AA740" s="10">
        <f t="shared" ca="1" si="83"/>
        <v>36.876492023027218</v>
      </c>
    </row>
    <row r="741" spans="1:27">
      <c r="A741" s="6">
        <f ca="1">LN((RAND()^(-Results!$E$4))-1)</f>
        <v>0.15955081323745585</v>
      </c>
      <c r="B741" s="6">
        <f ca="1">LN((RAND()^(-Results!$E$4))-1)</f>
        <v>4.2740494423122239</v>
      </c>
      <c r="C741" s="6">
        <f ca="1">LN((RAND()^(-Results!$E$4))-1)</f>
        <v>6.2371822446857221</v>
      </c>
      <c r="D741" s="6">
        <f ca="1">LN((RAND()^(-Results!$E$4))-1)</f>
        <v>4.1608562027757895E-2</v>
      </c>
      <c r="E741" s="6">
        <f ca="1">LN((RAND()^(-Results!$E$4))-1)</f>
        <v>0.35901414707917989</v>
      </c>
      <c r="F741" s="6">
        <f ca="1">LN((RAND()^(-Results!$E$4))-1)</f>
        <v>2.9491252239896464</v>
      </c>
      <c r="G741" s="6">
        <f ca="1">LN((RAND()^(-Results!$E$4))-1)</f>
        <v>1.2327013690647177</v>
      </c>
      <c r="H741" s="6">
        <f t="shared" ca="1" si="78"/>
        <v>-1.244331167950836</v>
      </c>
      <c r="I741" s="10">
        <f ca="1">SUMPRODUCT(J741:O741,Results!B$12:G$12)+Results!$E$5*H741</f>
        <v>-57.359063035636723</v>
      </c>
      <c r="J741" s="10">
        <f ca="1">SUMPRODUCT($A741:$F741,Results!$B$15:$G$15)</f>
        <v>16.355459934832499</v>
      </c>
      <c r="K741" s="10">
        <f ca="1">SUMPRODUCT($A741:$F741,Results!$B$16:$G$16)</f>
        <v>-4.8219707447266185</v>
      </c>
      <c r="L741" s="10">
        <f ca="1">SUMPRODUCT($A741:$F741,Results!$B$17:$G$17)</f>
        <v>-13.341295293867987</v>
      </c>
      <c r="M741" s="10">
        <f ca="1">SUMPRODUCT($A741:$F741,Results!$B$18:$G$18)</f>
        <v>-41.065762350970722</v>
      </c>
      <c r="N741" s="10">
        <f ca="1">SUMPRODUCT($A741:$F741,Results!$B$19:$G$19)</f>
        <v>-9.5737488255805943</v>
      </c>
      <c r="O741" s="10">
        <f ca="1">SUMPRODUCT($A741:$F741,Results!$B$20:$G$20)</f>
        <v>-20.400751714145635</v>
      </c>
      <c r="P741" s="10" cm="1">
        <f t="array" aca="1" ref="P741" ca="1">SUMPRODUCT(J741:O741,TRANSPOSE(BL$20:BL$25))+$AD$20-$BL$27</f>
        <v>-55.070021241777788</v>
      </c>
      <c r="Q741" s="10" cm="1">
        <f t="array" aca="1" ref="Q741" ca="1">SUMPRODUCT(J741:O741,TRANSPOSE(ES$20:ES$25))+$AD$20-$ES$27</f>
        <v>-54.603086736879888</v>
      </c>
      <c r="R741" s="10">
        <f ca="1">I741-Results!$E$5*H741</f>
        <v>-49.893076027931706</v>
      </c>
      <c r="S741" s="10" cm="1">
        <f t="array" aca="1" ref="S741" ca="1">SUMPRODUCT(J741:O741,TRANSPOSE(AR$28:AR$33))+$AD$20-$AC$26</f>
        <v>-55.331660695416964</v>
      </c>
      <c r="T741" s="10">
        <f ca="1">SUMPRODUCT(J741:O741,Results!K$9:P$9)</f>
        <v>-52.827338381213224</v>
      </c>
      <c r="U741" s="10">
        <f ca="1">SUMPRODUCT(J741:O741,Results!K$9:P$9)+$AD$20-$AC$31</f>
        <v>-52.756743070060892</v>
      </c>
      <c r="V741" s="10">
        <f t="shared" ca="1" si="77"/>
        <v>-2.2890417938589351</v>
      </c>
      <c r="W741" s="10">
        <f t="shared" ca="1" si="79"/>
        <v>-2.7559762987568348</v>
      </c>
      <c r="X741" s="10">
        <f t="shared" ca="1" si="80"/>
        <v>-7.4659870077050172</v>
      </c>
      <c r="Y741" s="10">
        <f t="shared" ca="1" si="81"/>
        <v>-2.0274023402197585</v>
      </c>
      <c r="Z741" s="10">
        <f t="shared" ca="1" si="82"/>
        <v>-30.666872784342178</v>
      </c>
      <c r="AA741" s="10">
        <f t="shared" ca="1" si="83"/>
        <v>-4.6023199655758305</v>
      </c>
    </row>
    <row r="742" spans="1:27">
      <c r="A742" s="6">
        <f ca="1">LN((RAND()^(-Results!$E$4))-1)</f>
        <v>6.8971697868628601</v>
      </c>
      <c r="B742" s="6">
        <f ca="1">LN((RAND()^(-Results!$E$4))-1)</f>
        <v>3.409966017168661</v>
      </c>
      <c r="C742" s="6">
        <f ca="1">LN((RAND()^(-Results!$E$4))-1)</f>
        <v>2.226855595815846</v>
      </c>
      <c r="D742" s="6">
        <f ca="1">LN((RAND()^(-Results!$E$4))-1)</f>
        <v>2.3352046017162369</v>
      </c>
      <c r="E742" s="6">
        <f ca="1">LN((RAND()^(-Results!$E$4))-1)</f>
        <v>4.1646785458219551</v>
      </c>
      <c r="F742" s="6">
        <f ca="1">LN((RAND()^(-Results!$E$4))-1)</f>
        <v>2.3981928123206906</v>
      </c>
      <c r="G742" s="6">
        <f ca="1">LN((RAND()^(-Results!$E$4))-1)</f>
        <v>1.8577234747073044</v>
      </c>
      <c r="H742" s="6">
        <f t="shared" ca="1" si="78"/>
        <v>-0.61930906230824934</v>
      </c>
      <c r="I742" s="10">
        <f ca="1">SUMPRODUCT(J742:O742,Results!B$12:G$12)+Results!$E$5*H742</f>
        <v>-39.361607407693725</v>
      </c>
      <c r="J742" s="10">
        <f ca="1">SUMPRODUCT($A742:$F742,Results!$B$15:$G$15)</f>
        <v>-0.33819125130718142</v>
      </c>
      <c r="K742" s="10">
        <f ca="1">SUMPRODUCT($A742:$F742,Results!$B$16:$G$16)</f>
        <v>-19.202670142587216</v>
      </c>
      <c r="L742" s="10">
        <f ca="1">SUMPRODUCT($A742:$F742,Results!$B$17:$G$17)</f>
        <v>2.212419112791463</v>
      </c>
      <c r="M742" s="10">
        <f ca="1">SUMPRODUCT($A742:$F742,Results!$B$18:$G$18)</f>
        <v>-13.892372409660517</v>
      </c>
      <c r="N742" s="10">
        <f ca="1">SUMPRODUCT($A742:$F742,Results!$B$19:$G$19)</f>
        <v>0.57380416953644509</v>
      </c>
      <c r="O742" s="10">
        <f ca="1">SUMPRODUCT($A742:$F742,Results!$B$20:$G$20)</f>
        <v>-21.901196195830526</v>
      </c>
      <c r="P742" s="10" cm="1">
        <f t="array" aca="1" ref="P742" ca="1">SUMPRODUCT(J742:O742,TRANSPOSE(BL$20:BL$25))+$AD$20-$BL$27</f>
        <v>-30.209996364559522</v>
      </c>
      <c r="Q742" s="10" cm="1">
        <f t="array" aca="1" ref="Q742" ca="1">SUMPRODUCT(J742:O742,TRANSPOSE(ES$20:ES$25))+$AD$20-$ES$27</f>
        <v>-32.564641638449899</v>
      </c>
      <c r="R742" s="10">
        <f ca="1">I742-Results!$E$5*H742</f>
        <v>-35.64575303384423</v>
      </c>
      <c r="S742" s="10" cm="1">
        <f t="array" aca="1" ref="S742" ca="1">SUMPRODUCT(J742:O742,TRANSPOSE(AR$28:AR$33))+$AD$20-$AC$26</f>
        <v>-19.965564195509344</v>
      </c>
      <c r="T742" s="10">
        <f ca="1">SUMPRODUCT(J742:O742,Results!K$9:P$9)</f>
        <v>-34.698900842344045</v>
      </c>
      <c r="U742" s="10">
        <f ca="1">SUMPRODUCT(J742:O742,Results!K$9:P$9)+$AD$20-$AC$31</f>
        <v>-34.628305531191714</v>
      </c>
      <c r="V742" s="10">
        <f t="shared" ca="1" si="77"/>
        <v>-9.1516110431342028</v>
      </c>
      <c r="W742" s="10">
        <f t="shared" ca="1" si="79"/>
        <v>-6.7969657692438261</v>
      </c>
      <c r="X742" s="10">
        <f t="shared" ca="1" si="80"/>
        <v>-3.7158543738494956</v>
      </c>
      <c r="Y742" s="10">
        <f t="shared" ca="1" si="81"/>
        <v>-19.396043212184381</v>
      </c>
      <c r="Z742" s="10">
        <f t="shared" ca="1" si="82"/>
        <v>-12.669417156399181</v>
      </c>
      <c r="AA742" s="10">
        <f t="shared" ca="1" si="83"/>
        <v>-4.7333018765020114</v>
      </c>
    </row>
    <row r="743" spans="1:27">
      <c r="A743" s="6">
        <f ca="1">LN((RAND()^(-Results!$E$4))-1)</f>
        <v>0.39244842608000435</v>
      </c>
      <c r="B743" s="6">
        <f ca="1">LN((RAND()^(-Results!$E$4))-1)</f>
        <v>2.6461195760931391</v>
      </c>
      <c r="C743" s="6">
        <f ca="1">LN((RAND()^(-Results!$E$4))-1)</f>
        <v>0.71545562010931207</v>
      </c>
      <c r="D743" s="6">
        <f ca="1">LN((RAND()^(-Results!$E$4))-1)</f>
        <v>0.71140467746209046</v>
      </c>
      <c r="E743" s="6">
        <f ca="1">LN((RAND()^(-Results!$E$4))-1)</f>
        <v>21.589368237367914</v>
      </c>
      <c r="F743" s="6">
        <f ca="1">LN((RAND()^(-Results!$E$4))-1)</f>
        <v>3.2383015941218045</v>
      </c>
      <c r="G743" s="6">
        <f ca="1">LN((RAND()^(-Results!$E$4))-1)</f>
        <v>-0.95737008416565028</v>
      </c>
      <c r="H743" s="6">
        <f t="shared" ca="1" si="78"/>
        <v>-3.4344026211812038</v>
      </c>
      <c r="I743" s="10">
        <f ca="1">SUMPRODUCT(J743:O743,Results!B$12:G$12)+Results!$E$5*H743</f>
        <v>-18.680326479973132</v>
      </c>
      <c r="J743" s="10">
        <f ca="1">SUMPRODUCT($A743:$F743,Results!$B$15:$G$15)</f>
        <v>1.7704200272282282</v>
      </c>
      <c r="K743" s="10">
        <f ca="1">SUMPRODUCT($A743:$F743,Results!$B$16:$G$16)</f>
        <v>-1.7796143127838242</v>
      </c>
      <c r="L743" s="10">
        <f ca="1">SUMPRODUCT($A743:$F743,Results!$B$17:$G$17)</f>
        <v>3.7608622990076293</v>
      </c>
      <c r="M743" s="10">
        <f ca="1">SUMPRODUCT($A743:$F743,Results!$B$18:$G$18)</f>
        <v>16.359442767274533</v>
      </c>
      <c r="N743" s="10">
        <f ca="1">SUMPRODUCT($A743:$F743,Results!$B$19:$G$19)</f>
        <v>11.973342826911434</v>
      </c>
      <c r="O743" s="10">
        <f ca="1">SUMPRODUCT($A743:$F743,Results!$B$20:$G$20)</f>
        <v>-28.087766292238051</v>
      </c>
      <c r="P743" s="10" cm="1">
        <f t="array" aca="1" ref="P743" ca="1">SUMPRODUCT(J743:O743,TRANSPOSE(BL$20:BL$25))+$AD$20-$BL$27</f>
        <v>10.926675823521871</v>
      </c>
      <c r="Q743" s="10" cm="1">
        <f t="array" aca="1" ref="Q743" ca="1">SUMPRODUCT(J743:O743,TRANSPOSE(ES$20:ES$25))+$AD$20-$ES$27</f>
        <v>15.166051801256842</v>
      </c>
      <c r="R743" s="10">
        <f ca="1">I743-Results!$E$5*H743</f>
        <v>1.926089247114092</v>
      </c>
      <c r="S743" s="10" cm="1">
        <f t="array" aca="1" ref="S743" ca="1">SUMPRODUCT(J743:O743,TRANSPOSE(AR$28:AR$33))+$AD$20-$AC$26</f>
        <v>4.2178780263484725</v>
      </c>
      <c r="T743" s="10">
        <f ca="1">SUMPRODUCT(J743:O743,Results!K$9:P$9)</f>
        <v>2.8083471375400313</v>
      </c>
      <c r="U743" s="10">
        <f ca="1">SUMPRODUCT(J743:O743,Results!K$9:P$9)+$AD$20-$AC$31</f>
        <v>2.8789424486923707</v>
      </c>
      <c r="V743" s="10">
        <f t="shared" ca="1" si="77"/>
        <v>-29.607002303495001</v>
      </c>
      <c r="W743" s="10">
        <f t="shared" ca="1" si="79"/>
        <v>-33.846378281229974</v>
      </c>
      <c r="X743" s="10">
        <f t="shared" ca="1" si="80"/>
        <v>-20.606415727087224</v>
      </c>
      <c r="Y743" s="10">
        <f t="shared" ca="1" si="81"/>
        <v>-22.898204506321605</v>
      </c>
      <c r="Z743" s="10">
        <f t="shared" ca="1" si="82"/>
        <v>8.011863771321412</v>
      </c>
      <c r="AA743" s="10">
        <f t="shared" ca="1" si="83"/>
        <v>-21.559268928665503</v>
      </c>
    </row>
    <row r="744" spans="1:27">
      <c r="A744" s="6">
        <f ca="1">LN((RAND()^(-Results!$E$4))-1)</f>
        <v>10.186705131201194</v>
      </c>
      <c r="B744" s="6">
        <f ca="1">LN((RAND()^(-Results!$E$4))-1)</f>
        <v>-1.023819576977903</v>
      </c>
      <c r="C744" s="6">
        <f ca="1">LN((RAND()^(-Results!$E$4))-1)</f>
        <v>7.4022072327884869</v>
      </c>
      <c r="D744" s="6">
        <f ca="1">LN((RAND()^(-Results!$E$4))-1)</f>
        <v>-0.66084806486941572</v>
      </c>
      <c r="E744" s="6">
        <f ca="1">LN((RAND()^(-Results!$E$4))-1)</f>
        <v>3.4965736913749645</v>
      </c>
      <c r="F744" s="6">
        <f ca="1">LN((RAND()^(-Results!$E$4))-1)</f>
        <v>1.3593598175278343</v>
      </c>
      <c r="G744" s="6">
        <f ca="1">LN((RAND()^(-Results!$E$4))-1)</f>
        <v>8.4918370469781195</v>
      </c>
      <c r="H744" s="6">
        <f t="shared" ca="1" si="78"/>
        <v>6.0148045099625662</v>
      </c>
      <c r="I744" s="10">
        <f ca="1">SUMPRODUCT(J744:O744,Results!B$12:G$12)+Results!$E$5*H744</f>
        <v>-41.210665092036749</v>
      </c>
      <c r="J744" s="10">
        <f ca="1">SUMPRODUCT($A744:$F744,Results!$B$15:$G$15)</f>
        <v>4.3725678904171987</v>
      </c>
      <c r="K744" s="10">
        <f ca="1">SUMPRODUCT($A744:$F744,Results!$B$16:$G$16)</f>
        <v>-17.110473320721653</v>
      </c>
      <c r="L744" s="10">
        <f ca="1">SUMPRODUCT($A744:$F744,Results!$B$17:$G$17)</f>
        <v>1.1345286172544664</v>
      </c>
      <c r="M744" s="10">
        <f ca="1">SUMPRODUCT($A744:$F744,Results!$B$18:$G$18)</f>
        <v>-26.709418962854215</v>
      </c>
      <c r="N744" s="10">
        <f ca="1">SUMPRODUCT($A744:$F744,Results!$B$19:$G$19)</f>
        <v>5.2132780469857041</v>
      </c>
      <c r="O744" s="10">
        <f ca="1">SUMPRODUCT($A744:$F744,Results!$B$20:$G$20)</f>
        <v>-0.63824936565391788</v>
      </c>
      <c r="P744" s="10" cm="1">
        <f t="array" aca="1" ref="P744" ca="1">SUMPRODUCT(J744:O744,TRANSPOSE(BL$20:BL$25))+$AD$20-$BL$27</f>
        <v>-59.650016827859652</v>
      </c>
      <c r="Q744" s="10" cm="1">
        <f t="array" aca="1" ref="Q744" ca="1">SUMPRODUCT(J744:O744,TRANSPOSE(ES$20:ES$25))+$AD$20-$ES$27</f>
        <v>-72.468762466990128</v>
      </c>
      <c r="R744" s="10">
        <f ca="1">I744-Results!$E$5*H744</f>
        <v>-77.299492151812146</v>
      </c>
      <c r="S744" s="10" cm="1">
        <f t="array" aca="1" ref="S744" ca="1">SUMPRODUCT(J744:O744,TRANSPOSE(AR$28:AR$33))+$AD$20-$AC$26</f>
        <v>-27.293577055492555</v>
      </c>
      <c r="T744" s="10">
        <f ca="1">SUMPRODUCT(J744:O744,Results!K$9:P$9)</f>
        <v>-78.618464658165337</v>
      </c>
      <c r="U744" s="10">
        <f ca="1">SUMPRODUCT(J744:O744,Results!K$9:P$9)+$AD$20-$AC$31</f>
        <v>-78.547869347013005</v>
      </c>
      <c r="V744" s="10">
        <f t="shared" ca="1" si="77"/>
        <v>18.439351735822903</v>
      </c>
      <c r="W744" s="10">
        <f t="shared" ca="1" si="79"/>
        <v>31.25809737495338</v>
      </c>
      <c r="X744" s="10">
        <f t="shared" ca="1" si="80"/>
        <v>36.088827059775397</v>
      </c>
      <c r="Y744" s="10">
        <f t="shared" ca="1" si="81"/>
        <v>-13.917088036544193</v>
      </c>
      <c r="Z744" s="10">
        <f t="shared" ca="1" si="82"/>
        <v>-14.518474840742204</v>
      </c>
      <c r="AA744" s="10">
        <f t="shared" ca="1" si="83"/>
        <v>37.337204254976257</v>
      </c>
    </row>
    <row r="745" spans="1:27">
      <c r="A745" s="6">
        <f ca="1">LN((RAND()^(-Results!$E$4))-1)</f>
        <v>-0.69332618894489018</v>
      </c>
      <c r="B745" s="6">
        <f ca="1">LN((RAND()^(-Results!$E$4))-1)</f>
        <v>7.1986473585333455</v>
      </c>
      <c r="C745" s="6">
        <f ca="1">LN((RAND()^(-Results!$E$4))-1)</f>
        <v>0.74116920082714299</v>
      </c>
      <c r="D745" s="6">
        <f ca="1">LN((RAND()^(-Results!$E$4))-1)</f>
        <v>-2.0987840539424045</v>
      </c>
      <c r="E745" s="6">
        <f ca="1">LN((RAND()^(-Results!$E$4))-1)</f>
        <v>0.19576170990221564</v>
      </c>
      <c r="F745" s="6">
        <f ca="1">LN((RAND()^(-Results!$E$4))-1)</f>
        <v>0.67401700549618926</v>
      </c>
      <c r="G745" s="6">
        <f ca="1">LN((RAND()^(-Results!$E$4))-1)</f>
        <v>-1.468015067434244</v>
      </c>
      <c r="H745" s="6">
        <f t="shared" ca="1" si="78"/>
        <v>-3.9450476044497975</v>
      </c>
      <c r="I745" s="10">
        <f ca="1">SUMPRODUCT(J745:O745,Results!B$12:G$12)+Results!$E$5*H745</f>
        <v>-36.950287671114239</v>
      </c>
      <c r="J745" s="10">
        <f ca="1">SUMPRODUCT($A745:$F745,Results!$B$15:$G$15)</f>
        <v>-6.7769249850236779</v>
      </c>
      <c r="K745" s="10">
        <f ca="1">SUMPRODUCT($A745:$F745,Results!$B$16:$G$16)</f>
        <v>-11.055971867220045</v>
      </c>
      <c r="L745" s="10">
        <f ca="1">SUMPRODUCT($A745:$F745,Results!$B$17:$G$17)</f>
        <v>-8.1998502318524462</v>
      </c>
      <c r="M745" s="10">
        <f ca="1">SUMPRODUCT($A745:$F745,Results!$B$18:$G$18)</f>
        <v>-19.876283727349037</v>
      </c>
      <c r="N745" s="10">
        <f ca="1">SUMPRODUCT($A745:$F745,Results!$B$19:$G$19)</f>
        <v>-0.45026322652790496</v>
      </c>
      <c r="O745" s="10">
        <f ca="1">SUMPRODUCT($A745:$F745,Results!$B$20:$G$20)</f>
        <v>-15.026630661371314</v>
      </c>
      <c r="P745" s="10" cm="1">
        <f t="array" aca="1" ref="P745" ca="1">SUMPRODUCT(J745:O745,TRANSPOSE(BL$20:BL$25))+$AD$20-$BL$27</f>
        <v>-24.92008632800286</v>
      </c>
      <c r="Q745" s="10" cm="1">
        <f t="array" aca="1" ref="Q745" ca="1">SUMPRODUCT(J745:O745,TRANSPOSE(ES$20:ES$25))+$AD$20-$ES$27</f>
        <v>-18.660615668351369</v>
      </c>
      <c r="R745" s="10">
        <f ca="1">I745-Results!$E$5*H745</f>
        <v>-13.280002044415454</v>
      </c>
      <c r="S745" s="10" cm="1">
        <f t="array" aca="1" ref="S745" ca="1">SUMPRODUCT(J745:O745,TRANSPOSE(AR$28:AR$33))+$AD$20-$AC$26</f>
        <v>-27.503367116228013</v>
      </c>
      <c r="T745" s="10">
        <f ca="1">SUMPRODUCT(J745:O745,Results!K$9:P$9)</f>
        <v>-14.916056952949539</v>
      </c>
      <c r="U745" s="10">
        <f ca="1">SUMPRODUCT(J745:O745,Results!K$9:P$9)+$AD$20-$AC$31</f>
        <v>-14.845461641797197</v>
      </c>
      <c r="V745" s="10">
        <f t="shared" ca="1" si="77"/>
        <v>-12.030201343111379</v>
      </c>
      <c r="W745" s="10">
        <f t="shared" ca="1" si="79"/>
        <v>-18.28967200276287</v>
      </c>
      <c r="X745" s="10">
        <f t="shared" ca="1" si="80"/>
        <v>-23.670285626698785</v>
      </c>
      <c r="Y745" s="10">
        <f t="shared" ca="1" si="81"/>
        <v>-9.4469205548862263</v>
      </c>
      <c r="Z745" s="10">
        <f t="shared" ca="1" si="82"/>
        <v>-10.258097419819695</v>
      </c>
      <c r="AA745" s="10">
        <f t="shared" ca="1" si="83"/>
        <v>-22.104826029317042</v>
      </c>
    </row>
    <row r="746" spans="1:27">
      <c r="A746" s="6">
        <f ca="1">LN((RAND()^(-Results!$E$4))-1)</f>
        <v>5.1889537189881327</v>
      </c>
      <c r="B746" s="6">
        <f ca="1">LN((RAND()^(-Results!$E$4))-1)</f>
        <v>3.4932101133295146</v>
      </c>
      <c r="C746" s="6">
        <f ca="1">LN((RAND()^(-Results!$E$4))-1)</f>
        <v>0.91590958654991861</v>
      </c>
      <c r="D746" s="6">
        <f ca="1">LN((RAND()^(-Results!$E$4))-1)</f>
        <v>1.9705407723059196</v>
      </c>
      <c r="E746" s="6">
        <f ca="1">LN((RAND()^(-Results!$E$4))-1)</f>
        <v>9.450819969012997</v>
      </c>
      <c r="F746" s="6">
        <f ca="1">LN((RAND()^(-Results!$E$4))-1)</f>
        <v>6.5746849455905236</v>
      </c>
      <c r="G746" s="6">
        <f ca="1">LN((RAND()^(-Results!$E$4))-1)</f>
        <v>2.1789816534163968</v>
      </c>
      <c r="H746" s="6">
        <f t="shared" ca="1" si="78"/>
        <v>-0.29805088359915688</v>
      </c>
      <c r="I746" s="10">
        <f ca="1">SUMPRODUCT(J746:O746,Results!B$12:G$12)+Results!$E$5*H746</f>
        <v>-46.948623173850443</v>
      </c>
      <c r="J746" s="10">
        <f ca="1">SUMPRODUCT($A746:$F746,Results!$B$15:$G$15)</f>
        <v>11.195115411256374</v>
      </c>
      <c r="K746" s="10">
        <f ca="1">SUMPRODUCT($A746:$F746,Results!$B$16:$G$16)</f>
        <v>-20.155473780953102</v>
      </c>
      <c r="L746" s="10">
        <f ca="1">SUMPRODUCT($A746:$F746,Results!$B$17:$G$17)</f>
        <v>-7.264552465243046E-2</v>
      </c>
      <c r="M746" s="10">
        <f ca="1">SUMPRODUCT($A746:$F746,Results!$B$18:$G$18)</f>
        <v>-7.6733807387374249</v>
      </c>
      <c r="N746" s="10">
        <f ca="1">SUMPRODUCT($A746:$F746,Results!$B$19:$G$19)</f>
        <v>6.4250031119082376</v>
      </c>
      <c r="O746" s="10">
        <f ca="1">SUMPRODUCT($A746:$F746,Results!$B$20:$G$20)</f>
        <v>-35.361385787706197</v>
      </c>
      <c r="P746" s="10" cm="1">
        <f t="array" aca="1" ref="P746" ca="1">SUMPRODUCT(J746:O746,TRANSPOSE(BL$20:BL$25))+$AD$20-$BL$27</f>
        <v>-39.601643720267937</v>
      </c>
      <c r="Q746" s="10" cm="1">
        <f t="array" aca="1" ref="Q746" ca="1">SUMPRODUCT(J746:O746,TRANSPOSE(ES$20:ES$25))+$AD$20-$ES$27</f>
        <v>-40.370083445050781</v>
      </c>
      <c r="R746" s="10">
        <f ca="1">I746-Results!$E$5*H746</f>
        <v>-45.160317872255504</v>
      </c>
      <c r="S746" s="10" cm="1">
        <f t="array" aca="1" ref="S746" ca="1">SUMPRODUCT(J746:O746,TRANSPOSE(AR$28:AR$33))+$AD$20-$AC$26</f>
        <v>-31.18920114341298</v>
      </c>
      <c r="T746" s="10">
        <f ca="1">SUMPRODUCT(J746:O746,Results!K$9:P$9)</f>
        <v>-44.012761986217363</v>
      </c>
      <c r="U746" s="10">
        <f ca="1">SUMPRODUCT(J746:O746,Results!K$9:P$9)+$AD$20-$AC$31</f>
        <v>-43.942166675065025</v>
      </c>
      <c r="V746" s="10">
        <f t="shared" ca="1" si="77"/>
        <v>-7.3469794535825059</v>
      </c>
      <c r="W746" s="10">
        <f t="shared" ca="1" si="79"/>
        <v>-6.5785397287996616</v>
      </c>
      <c r="X746" s="10">
        <f t="shared" ca="1" si="80"/>
        <v>-1.7883053015949386</v>
      </c>
      <c r="Y746" s="10">
        <f t="shared" ca="1" si="81"/>
        <v>-15.759422030437463</v>
      </c>
      <c r="Z746" s="10">
        <f t="shared" ca="1" si="82"/>
        <v>-20.256432922555899</v>
      </c>
      <c r="AA746" s="10">
        <f t="shared" ca="1" si="83"/>
        <v>-3.0064564987854183</v>
      </c>
    </row>
    <row r="747" spans="1:27">
      <c r="A747" s="6">
        <f ca="1">LN((RAND()^(-Results!$E$4))-1)</f>
        <v>2.7159478506860553</v>
      </c>
      <c r="B747" s="6">
        <f ca="1">LN((RAND()^(-Results!$E$4))-1)</f>
        <v>0.24959777224079746</v>
      </c>
      <c r="C747" s="6">
        <f ca="1">LN((RAND()^(-Results!$E$4))-1)</f>
        <v>-1.690454825805723</v>
      </c>
      <c r="D747" s="6">
        <f ca="1">LN((RAND()^(-Results!$E$4))-1)</f>
        <v>3.1089906083717547</v>
      </c>
      <c r="E747" s="6">
        <f ca="1">LN((RAND()^(-Results!$E$4))-1)</f>
        <v>-2.9725655788627687</v>
      </c>
      <c r="F747" s="6">
        <f ca="1">LN((RAND()^(-Results!$E$4))-1)</f>
        <v>0.90672164972275493</v>
      </c>
      <c r="G747" s="6">
        <f ca="1">LN((RAND()^(-Results!$E$4))-1)</f>
        <v>5.7885002279797986</v>
      </c>
      <c r="H747" s="6">
        <f t="shared" ca="1" si="78"/>
        <v>3.3114676909642449</v>
      </c>
      <c r="I747" s="10">
        <f ca="1">SUMPRODUCT(J747:O747,Results!B$12:G$12)+Results!$E$5*H747</f>
        <v>21.629900096946422</v>
      </c>
      <c r="J747" s="10">
        <f ca="1">SUMPRODUCT($A747:$F747,Results!$B$15:$G$15)</f>
        <v>4.1860517844799272E-2</v>
      </c>
      <c r="K747" s="10">
        <f ca="1">SUMPRODUCT($A747:$F747,Results!$B$16:$G$16)</f>
        <v>-7.5304200962654591</v>
      </c>
      <c r="L747" s="10">
        <f ca="1">SUMPRODUCT($A747:$F747,Results!$B$17:$G$17)</f>
        <v>4.1187391597717689</v>
      </c>
      <c r="M747" s="10">
        <f ca="1">SUMPRODUCT($A747:$F747,Results!$B$18:$G$18)</f>
        <v>2.2266586782586488</v>
      </c>
      <c r="N747" s="10">
        <f ca="1">SUMPRODUCT($A747:$F747,Results!$B$19:$G$19)</f>
        <v>-3.7216962953256019</v>
      </c>
      <c r="O747" s="10">
        <f ca="1">SUMPRODUCT($A747:$F747,Results!$B$20:$G$20)</f>
        <v>-8.3471742988355935</v>
      </c>
      <c r="P747" s="10" cm="1">
        <f t="array" aca="1" ref="P747" ca="1">SUMPRODUCT(J747:O747,TRANSPOSE(BL$20:BL$25))+$AD$20-$BL$27</f>
        <v>0.69006850569622102</v>
      </c>
      <c r="Q747" s="10" cm="1">
        <f t="array" aca="1" ref="Q747" ca="1">SUMPRODUCT(J747:O747,TRANSPOSE(ES$20:ES$25))+$AD$20-$ES$27</f>
        <v>0.45091258955210378</v>
      </c>
      <c r="R747" s="10">
        <f ca="1">I747-Results!$E$5*H747</f>
        <v>1.7610939511609516</v>
      </c>
      <c r="S747" s="10" cm="1">
        <f t="array" aca="1" ref="S747" ca="1">SUMPRODUCT(J747:O747,TRANSPOSE(AR$28:AR$33))+$AD$20-$AC$26</f>
        <v>2.3629399622280829</v>
      </c>
      <c r="T747" s="10">
        <f ca="1">SUMPRODUCT(J747:O747,Results!K$9:P$9)</f>
        <v>3.7469802623383099</v>
      </c>
      <c r="U747" s="10">
        <f ca="1">SUMPRODUCT(J747:O747,Results!K$9:P$9)+$AD$20-$AC$31</f>
        <v>3.8175755734906467</v>
      </c>
      <c r="V747" s="10">
        <f t="shared" ca="1" si="77"/>
        <v>20.939831591250201</v>
      </c>
      <c r="W747" s="10">
        <f t="shared" ca="1" si="79"/>
        <v>21.178987507394318</v>
      </c>
      <c r="X747" s="10">
        <f t="shared" ca="1" si="80"/>
        <v>19.86880614578547</v>
      </c>
      <c r="Y747" s="10">
        <f t="shared" ca="1" si="81"/>
        <v>19.266960134718339</v>
      </c>
      <c r="Z747" s="10">
        <f t="shared" ca="1" si="82"/>
        <v>48.322090348240962</v>
      </c>
      <c r="AA747" s="10">
        <f t="shared" ca="1" si="83"/>
        <v>17.812324523455775</v>
      </c>
    </row>
    <row r="748" spans="1:27">
      <c r="A748" s="6">
        <f ca="1">LN((RAND()^(-Results!$E$4))-1)</f>
        <v>7.2298214519235877</v>
      </c>
      <c r="B748" s="6">
        <f ca="1">LN((RAND()^(-Results!$E$4))-1)</f>
        <v>1.7258014743238954</v>
      </c>
      <c r="C748" s="6">
        <f ca="1">LN((RAND()^(-Results!$E$4))-1)</f>
        <v>-0.42740520243877805</v>
      </c>
      <c r="D748" s="6">
        <f ca="1">LN((RAND()^(-Results!$E$4))-1)</f>
        <v>0.73576094778109269</v>
      </c>
      <c r="E748" s="6">
        <f ca="1">LN((RAND()^(-Results!$E$4))-1)</f>
        <v>-2.4413459621409901</v>
      </c>
      <c r="F748" s="6">
        <f ca="1">LN((RAND()^(-Results!$E$4))-1)</f>
        <v>3.7512169900202772</v>
      </c>
      <c r="G748" s="6">
        <f ca="1">LN((RAND()^(-Results!$E$4))-1)</f>
        <v>-0.3168118319721176</v>
      </c>
      <c r="H748" s="6">
        <f t="shared" ca="1" si="78"/>
        <v>-2.7938443689876715</v>
      </c>
      <c r="I748" s="10">
        <f ca="1">SUMPRODUCT(J748:O748,Results!B$12:G$12)+Results!$E$5*H748</f>
        <v>-62.106177614598217</v>
      </c>
      <c r="J748" s="10">
        <f ca="1">SUMPRODUCT($A748:$F748,Results!$B$15:$G$15)</f>
        <v>1.2577120248154525</v>
      </c>
      <c r="K748" s="10">
        <f ca="1">SUMPRODUCT($A748:$F748,Results!$B$16:$G$16)</f>
        <v>-24.253633244660112</v>
      </c>
      <c r="L748" s="10">
        <f ca="1">SUMPRODUCT($A748:$F748,Results!$B$17:$G$17)</f>
        <v>2.0604564009099726</v>
      </c>
      <c r="M748" s="10">
        <f ca="1">SUMPRODUCT($A748:$F748,Results!$B$18:$G$18)</f>
        <v>-9.9464356486911925</v>
      </c>
      <c r="N748" s="10">
        <f ca="1">SUMPRODUCT($A748:$F748,Results!$B$19:$G$19)</f>
        <v>5.2100970625543068</v>
      </c>
      <c r="O748" s="10">
        <f ca="1">SUMPRODUCT($A748:$F748,Results!$B$20:$G$20)</f>
        <v>-13.451075573018034</v>
      </c>
      <c r="P748" s="10" cm="1">
        <f t="array" aca="1" ref="P748" ca="1">SUMPRODUCT(J748:O748,TRANSPOSE(BL$20:BL$25))+$AD$20-$BL$27</f>
        <v>-42.135456385513997</v>
      </c>
      <c r="Q748" s="10" cm="1">
        <f t="array" aca="1" ref="Q748" ca="1">SUMPRODUCT(J748:O748,TRANSPOSE(ES$20:ES$25))+$AD$20-$ES$27</f>
        <v>-46.880732708015998</v>
      </c>
      <c r="R748" s="10">
        <f ca="1">I748-Results!$E$5*H748</f>
        <v>-45.343111400672186</v>
      </c>
      <c r="S748" s="10" cm="1">
        <f t="array" aca="1" ref="S748" ca="1">SUMPRODUCT(J748:O748,TRANSPOSE(AR$28:AR$33))+$AD$20-$AC$26</f>
        <v>-21.397022995171689</v>
      </c>
      <c r="T748" s="10">
        <f ca="1">SUMPRODUCT(J748:O748,Results!K$9:P$9)</f>
        <v>-44.115788676163874</v>
      </c>
      <c r="U748" s="10">
        <f ca="1">SUMPRODUCT(J748:O748,Results!K$9:P$9)+$AD$20-$AC$31</f>
        <v>-44.045193365011542</v>
      </c>
      <c r="V748" s="10">
        <f t="shared" ref="V748:V811" ca="1" si="84">I748-P748</f>
        <v>-19.970721229084219</v>
      </c>
      <c r="W748" s="10">
        <f t="shared" ca="1" si="79"/>
        <v>-15.225444906582219</v>
      </c>
      <c r="X748" s="10">
        <f t="shared" ca="1" si="80"/>
        <v>-16.763066213926031</v>
      </c>
      <c r="Y748" s="10">
        <f t="shared" ca="1" si="81"/>
        <v>-40.709154619426528</v>
      </c>
      <c r="Z748" s="10">
        <f t="shared" ca="1" si="82"/>
        <v>-35.413987363303676</v>
      </c>
      <c r="AA748" s="10">
        <f t="shared" ca="1" si="83"/>
        <v>-18.060984249586674</v>
      </c>
    </row>
    <row r="749" spans="1:27">
      <c r="A749" s="6">
        <f ca="1">LN((RAND()^(-Results!$E$4))-1)</f>
        <v>6.8302856599754929</v>
      </c>
      <c r="B749" s="6">
        <f ca="1">LN((RAND()^(-Results!$E$4))-1)</f>
        <v>5.5674036427761902</v>
      </c>
      <c r="C749" s="6">
        <f ca="1">LN((RAND()^(-Results!$E$4))-1)</f>
        <v>-1.1299893848134568</v>
      </c>
      <c r="D749" s="6">
        <f ca="1">LN((RAND()^(-Results!$E$4))-1)</f>
        <v>1.114367276523301</v>
      </c>
      <c r="E749" s="6">
        <f ca="1">LN((RAND()^(-Results!$E$4))-1)</f>
        <v>2.4080656253161723</v>
      </c>
      <c r="F749" s="6">
        <f ca="1">LN((RAND()^(-Results!$E$4))-1)</f>
        <v>6.746485774617387</v>
      </c>
      <c r="G749" s="6">
        <f ca="1">LN((RAND()^(-Results!$E$4))-1)</f>
        <v>-3.0265503071328577</v>
      </c>
      <c r="H749" s="6">
        <f t="shared" ca="1" si="78"/>
        <v>-5.5035828441484114</v>
      </c>
      <c r="I749" s="10">
        <f ca="1">SUMPRODUCT(J749:O749,Results!B$12:G$12)+Results!$E$5*H749</f>
        <v>-85.621061256162577</v>
      </c>
      <c r="J749" s="10">
        <f ca="1">SUMPRODUCT($A749:$F749,Results!$B$15:$G$15)</f>
        <v>4.3842387332021708</v>
      </c>
      <c r="K749" s="10">
        <f ca="1">SUMPRODUCT($A749:$F749,Results!$B$16:$G$16)</f>
        <v>-31.613732997076433</v>
      </c>
      <c r="L749" s="10">
        <f ca="1">SUMPRODUCT($A749:$F749,Results!$B$17:$G$17)</f>
        <v>-0.85365151648085558</v>
      </c>
      <c r="M749" s="10">
        <f ca="1">SUMPRODUCT($A749:$F749,Results!$B$18:$G$18)</f>
        <v>-12.967537757416064</v>
      </c>
      <c r="N749" s="10">
        <f ca="1">SUMPRODUCT($A749:$F749,Results!$B$19:$G$19)</f>
        <v>7.156862455574359</v>
      </c>
      <c r="O749" s="10">
        <f ca="1">SUMPRODUCT($A749:$F749,Results!$B$20:$G$20)</f>
        <v>-34.532830752738491</v>
      </c>
      <c r="P749" s="10" cm="1">
        <f t="array" aca="1" ref="P749" ca="1">SUMPRODUCT(J749:O749,TRANSPOSE(BL$20:BL$25))+$AD$20-$BL$27</f>
        <v>-52.941502939253148</v>
      </c>
      <c r="Q749" s="10" cm="1">
        <f t="array" aca="1" ref="Q749" ca="1">SUMPRODUCT(J749:O749,TRANSPOSE(ES$20:ES$25))+$AD$20-$ES$27</f>
        <v>-53.354524725418116</v>
      </c>
      <c r="R749" s="10">
        <f ca="1">I749-Results!$E$5*H749</f>
        <v>-52.599564191272108</v>
      </c>
      <c r="S749" s="10" cm="1">
        <f t="array" aca="1" ref="S749" ca="1">SUMPRODUCT(J749:O749,TRANSPOSE(AR$28:AR$33))+$AD$20-$AC$26</f>
        <v>-38.059798383797876</v>
      </c>
      <c r="T749" s="10">
        <f ca="1">SUMPRODUCT(J749:O749,Results!K$9:P$9)</f>
        <v>-51.15939543599999</v>
      </c>
      <c r="U749" s="10">
        <f ca="1">SUMPRODUCT(J749:O749,Results!K$9:P$9)+$AD$20-$AC$31</f>
        <v>-51.088800124847651</v>
      </c>
      <c r="V749" s="10">
        <f t="shared" ca="1" si="84"/>
        <v>-32.679558316909429</v>
      </c>
      <c r="W749" s="10">
        <f t="shared" ca="1" si="79"/>
        <v>-32.26653653074446</v>
      </c>
      <c r="X749" s="10">
        <f t="shared" ca="1" si="80"/>
        <v>-33.021497064890468</v>
      </c>
      <c r="Y749" s="10">
        <f t="shared" ca="1" si="81"/>
        <v>-47.561262872364701</v>
      </c>
      <c r="Z749" s="10">
        <f t="shared" ca="1" si="82"/>
        <v>-58.928871004868029</v>
      </c>
      <c r="AA749" s="10">
        <f t="shared" ca="1" si="83"/>
        <v>-34.532261131314925</v>
      </c>
    </row>
    <row r="750" spans="1:27">
      <c r="A750" s="6">
        <f ca="1">LN((RAND()^(-Results!$E$4))-1)</f>
        <v>0.93118040151920345</v>
      </c>
      <c r="B750" s="6">
        <f ca="1">LN((RAND()^(-Results!$E$4))-1)</f>
        <v>6.3784818957344198</v>
      </c>
      <c r="C750" s="6">
        <f ca="1">LN((RAND()^(-Results!$E$4))-1)</f>
        <v>2.7466795895793039</v>
      </c>
      <c r="D750" s="6">
        <f ca="1">LN((RAND()^(-Results!$E$4))-1)</f>
        <v>6.0164847889299118</v>
      </c>
      <c r="E750" s="6">
        <f ca="1">LN((RAND()^(-Results!$E$4))-1)</f>
        <v>1.3182498998565431</v>
      </c>
      <c r="F750" s="6">
        <f ca="1">LN((RAND()^(-Results!$E$4))-1)</f>
        <v>10.662059264106132</v>
      </c>
      <c r="G750" s="6">
        <f ca="1">LN((RAND()^(-Results!$E$4))-1)</f>
        <v>0.22596922600058958</v>
      </c>
      <c r="H750" s="6">
        <f t="shared" ca="1" si="78"/>
        <v>-2.2510633110149643</v>
      </c>
      <c r="I750" s="10">
        <f ca="1">SUMPRODUCT(J750:O750,Results!B$12:G$12)+Results!$E$5*H750</f>
        <v>-74.376672413238694</v>
      </c>
      <c r="J750" s="10">
        <f ca="1">SUMPRODUCT($A750:$F750,Results!$B$15:$G$15)</f>
        <v>37.817614941442329</v>
      </c>
      <c r="K750" s="10">
        <f ca="1">SUMPRODUCT($A750:$F750,Results!$B$16:$G$16)</f>
        <v>-16.688195553235751</v>
      </c>
      <c r="L750" s="10">
        <f ca="1">SUMPRODUCT($A750:$F750,Results!$B$17:$G$17)</f>
        <v>-13.811204003375035</v>
      </c>
      <c r="M750" s="10">
        <f ca="1">SUMPRODUCT($A750:$F750,Results!$B$18:$G$18)</f>
        <v>-39.855850511906723</v>
      </c>
      <c r="N750" s="10">
        <f ca="1">SUMPRODUCT($A750:$F750,Results!$B$19:$G$19)</f>
        <v>-15.297486209873853</v>
      </c>
      <c r="O750" s="10">
        <f ca="1">SUMPRODUCT($A750:$F750,Results!$B$20:$G$20)</f>
        <v>-61.120500018525199</v>
      </c>
      <c r="P750" s="10" cm="1">
        <f t="array" aca="1" ref="P750" ca="1">SUMPRODUCT(J750:O750,TRANSPOSE(BL$20:BL$25))+$AD$20-$BL$27</f>
        <v>-70.475263401089791</v>
      </c>
      <c r="Q750" s="10" cm="1">
        <f t="array" aca="1" ref="Q750" ca="1">SUMPRODUCT(J750:O750,TRANSPOSE(ES$20:ES$25))+$AD$20-$ES$27</f>
        <v>-66.260224475353638</v>
      </c>
      <c r="R750" s="10">
        <f ca="1">I750-Results!$E$5*H750</f>
        <v>-60.870292547148907</v>
      </c>
      <c r="S750" s="10" cm="1">
        <f t="array" aca="1" ref="S750" ca="1">SUMPRODUCT(J750:O750,TRANSPOSE(AR$28:AR$33))+$AD$20-$AC$26</f>
        <v>-81.59525006950372</v>
      </c>
      <c r="T750" s="10">
        <f ca="1">SUMPRODUCT(J750:O750,Results!K$9:P$9)</f>
        <v>-60.689787680843537</v>
      </c>
      <c r="U750" s="10">
        <f ca="1">SUMPRODUCT(J750:O750,Results!K$9:P$9)+$AD$20-$AC$31</f>
        <v>-60.619192369691206</v>
      </c>
      <c r="V750" s="10">
        <f t="shared" ca="1" si="84"/>
        <v>-3.9014090121489033</v>
      </c>
      <c r="W750" s="10">
        <f t="shared" ca="1" si="79"/>
        <v>-8.1164479378850558</v>
      </c>
      <c r="X750" s="10">
        <f t="shared" ca="1" si="80"/>
        <v>-13.506379866089787</v>
      </c>
      <c r="Y750" s="10">
        <f t="shared" ca="1" si="81"/>
        <v>7.2185776562650261</v>
      </c>
      <c r="Z750" s="10">
        <f t="shared" ca="1" si="82"/>
        <v>-47.684482161944146</v>
      </c>
      <c r="AA750" s="10">
        <f t="shared" ca="1" si="83"/>
        <v>-13.757480043547488</v>
      </c>
    </row>
    <row r="751" spans="1:27">
      <c r="A751" s="6">
        <f ca="1">LN((RAND()^(-Results!$E$4))-1)</f>
        <v>9.071189313589441</v>
      </c>
      <c r="B751" s="6">
        <f ca="1">LN((RAND()^(-Results!$E$4))-1)</f>
        <v>1.868151214339931</v>
      </c>
      <c r="C751" s="6">
        <f ca="1">LN((RAND()^(-Results!$E$4))-1)</f>
        <v>1.5789690607614042</v>
      </c>
      <c r="D751" s="6">
        <f ca="1">LN((RAND()^(-Results!$E$4))-1)</f>
        <v>1.9432769433799266</v>
      </c>
      <c r="E751" s="6">
        <f ca="1">LN((RAND()^(-Results!$E$4))-1)</f>
        <v>0.13051069413208061</v>
      </c>
      <c r="F751" s="6">
        <f ca="1">LN((RAND()^(-Results!$E$4))-1)</f>
        <v>-0.8651697684592623</v>
      </c>
      <c r="G751" s="6">
        <f ca="1">LN((RAND()^(-Results!$E$4))-1)</f>
        <v>1.8811097259855218</v>
      </c>
      <c r="H751" s="6">
        <f t="shared" ca="1" si="78"/>
        <v>-0.59592281103003186</v>
      </c>
      <c r="I751" s="10">
        <f ca="1">SUMPRODUCT(J751:O751,Results!B$12:G$12)+Results!$E$5*H751</f>
        <v>-28.482618550016355</v>
      </c>
      <c r="J751" s="10">
        <f ca="1">SUMPRODUCT($A751:$F751,Results!$B$15:$G$15)</f>
        <v>-12.650260536289698</v>
      </c>
      <c r="K751" s="10">
        <f ca="1">SUMPRODUCT($A751:$F751,Results!$B$16:$G$16)</f>
        <v>-20.110519849062626</v>
      </c>
      <c r="L751" s="10">
        <f ca="1">SUMPRODUCT($A751:$F751,Results!$B$17:$G$17)</f>
        <v>7.5952755095663544</v>
      </c>
      <c r="M751" s="10">
        <f ca="1">SUMPRODUCT($A751:$F751,Results!$B$18:$G$18)</f>
        <v>-7.9631965213979683</v>
      </c>
      <c r="N751" s="10">
        <f ca="1">SUMPRODUCT($A751:$F751,Results!$B$19:$G$19)</f>
        <v>1.5914942821927665</v>
      </c>
      <c r="O751" s="10">
        <f ca="1">SUMPRODUCT($A751:$F751,Results!$B$20:$G$20)</f>
        <v>-5.4946145692445114</v>
      </c>
      <c r="P751" s="10" cm="1">
        <f t="array" aca="1" ref="P751" ca="1">SUMPRODUCT(J751:O751,TRANSPOSE(BL$20:BL$25))+$AD$20-$BL$27</f>
        <v>-16.807119832224643</v>
      </c>
      <c r="Q751" s="10" cm="1">
        <f t="array" aca="1" ref="Q751" ca="1">SUMPRODUCT(J751:O751,TRANSPOSE(ES$20:ES$25))+$AD$20-$ES$27</f>
        <v>-21.94357551175716</v>
      </c>
      <c r="R751" s="10">
        <f ca="1">I751-Results!$E$5*H751</f>
        <v>-24.907081683836164</v>
      </c>
      <c r="S751" s="10" cm="1">
        <f t="array" aca="1" ref="S751" ca="1">SUMPRODUCT(J751:O751,TRANSPOSE(AR$28:AR$33))+$AD$20-$AC$26</f>
        <v>0.59395733267104234</v>
      </c>
      <c r="T751" s="10">
        <f ca="1">SUMPRODUCT(J751:O751,Results!K$9:P$9)</f>
        <v>-23.411298894049494</v>
      </c>
      <c r="U751" s="10">
        <f ca="1">SUMPRODUCT(J751:O751,Results!K$9:P$9)+$AD$20-$AC$31</f>
        <v>-23.340703582897159</v>
      </c>
      <c r="V751" s="10">
        <f t="shared" ca="1" si="84"/>
        <v>-11.675498717791712</v>
      </c>
      <c r="W751" s="10">
        <f t="shared" ca="1" si="79"/>
        <v>-6.5390430382591944</v>
      </c>
      <c r="X751" s="10">
        <f t="shared" ca="1" si="80"/>
        <v>-3.5755368661801903</v>
      </c>
      <c r="Y751" s="10">
        <f t="shared" ca="1" si="81"/>
        <v>-29.076575882687397</v>
      </c>
      <c r="Z751" s="10">
        <f t="shared" ca="1" si="82"/>
        <v>-1.7904282987218103</v>
      </c>
      <c r="AA751" s="10">
        <f t="shared" ca="1" si="83"/>
        <v>-5.1419149671191953</v>
      </c>
    </row>
    <row r="752" spans="1:27">
      <c r="A752" s="6">
        <f ca="1">LN((RAND()^(-Results!$E$4))-1)</f>
        <v>3.7114315803986675</v>
      </c>
      <c r="B752" s="6">
        <f ca="1">LN((RAND()^(-Results!$E$4))-1)</f>
        <v>5.43722527086351</v>
      </c>
      <c r="C752" s="6">
        <f ca="1">LN((RAND()^(-Results!$E$4))-1)</f>
        <v>-0.52378784506979126</v>
      </c>
      <c r="D752" s="6">
        <f ca="1">LN((RAND()^(-Results!$E$4))-1)</f>
        <v>4.7889931182640035</v>
      </c>
      <c r="E752" s="6">
        <f ca="1">LN((RAND()^(-Results!$E$4))-1)</f>
        <v>2.1616598683495871</v>
      </c>
      <c r="F752" s="6">
        <f ca="1">LN((RAND()^(-Results!$E$4))-1)</f>
        <v>2.9099834966042013</v>
      </c>
      <c r="G752" s="6">
        <f ca="1">LN((RAND()^(-Results!$E$4))-1)</f>
        <v>2.6933752683150041</v>
      </c>
      <c r="H752" s="6">
        <f t="shared" ca="1" si="78"/>
        <v>0.21634273129945036</v>
      </c>
      <c r="I752" s="10">
        <f ca="1">SUMPRODUCT(J752:O752,Results!B$12:G$12)+Results!$E$5*H752</f>
        <v>-6.8126173106038443</v>
      </c>
      <c r="J752" s="10">
        <f ca="1">SUMPRODUCT($A752:$F752,Results!$B$15:$G$15)</f>
        <v>1.1467432162125029</v>
      </c>
      <c r="K752" s="10">
        <f ca="1">SUMPRODUCT($A752:$F752,Results!$B$16:$G$16)</f>
        <v>-16.353312551297631</v>
      </c>
      <c r="L752" s="10">
        <f ca="1">SUMPRODUCT($A752:$F752,Results!$B$17:$G$17)</f>
        <v>1.1227891731917663</v>
      </c>
      <c r="M752" s="10">
        <f ca="1">SUMPRODUCT($A752:$F752,Results!$B$18:$G$18)</f>
        <v>-9.697188471294675</v>
      </c>
      <c r="N752" s="10">
        <f ca="1">SUMPRODUCT($A752:$F752,Results!$B$19:$G$19)</f>
        <v>-6.7664727187284175</v>
      </c>
      <c r="O752" s="10">
        <f ca="1">SUMPRODUCT($A752:$F752,Results!$B$20:$G$20)</f>
        <v>-33.55782911002224</v>
      </c>
      <c r="P752" s="10" cm="1">
        <f t="array" aca="1" ref="P752" ca="1">SUMPRODUCT(J752:O752,TRANSPOSE(BL$20:BL$25))+$AD$20-$BL$27</f>
        <v>-12.127002296032948</v>
      </c>
      <c r="Q752" s="10" cm="1">
        <f t="array" aca="1" ref="Q752" ca="1">SUMPRODUCT(J752:O752,TRANSPOSE(ES$20:ES$25))+$AD$20-$ES$27</f>
        <v>-7.9861008816150445</v>
      </c>
      <c r="R752" s="10">
        <f ca="1">I752-Results!$E$5*H752</f>
        <v>-8.1106736984005465</v>
      </c>
      <c r="S752" s="10" cm="1">
        <f t="array" aca="1" ref="S752" ca="1">SUMPRODUCT(J752:O752,TRANSPOSE(AR$28:AR$33))+$AD$20-$AC$26</f>
        <v>-18.659061873781361</v>
      </c>
      <c r="T752" s="10">
        <f ca="1">SUMPRODUCT(J752:O752,Results!K$9:P$9)</f>
        <v>-6.0229242787442043</v>
      </c>
      <c r="U752" s="10">
        <f ca="1">SUMPRODUCT(J752:O752,Results!K$9:P$9)+$AD$20-$AC$31</f>
        <v>-5.952328967591864</v>
      </c>
      <c r="V752" s="10">
        <f t="shared" ca="1" si="84"/>
        <v>5.3143849854291041</v>
      </c>
      <c r="W752" s="10">
        <f t="shared" ca="1" si="79"/>
        <v>1.1734835710112002</v>
      </c>
      <c r="X752" s="10">
        <f t="shared" ca="1" si="80"/>
        <v>1.2980563877967022</v>
      </c>
      <c r="Y752" s="10">
        <f t="shared" ca="1" si="81"/>
        <v>11.846444563177517</v>
      </c>
      <c r="Z752" s="10">
        <f t="shared" ca="1" si="82"/>
        <v>19.8795729406907</v>
      </c>
      <c r="AA752" s="10">
        <f t="shared" ca="1" si="83"/>
        <v>-0.86028834301198032</v>
      </c>
    </row>
    <row r="753" spans="1:27">
      <c r="A753" s="6">
        <f ca="1">LN((RAND()^(-Results!$E$4))-1)</f>
        <v>0.62823452573985128</v>
      </c>
      <c r="B753" s="6">
        <f ca="1">LN((RAND()^(-Results!$E$4))-1)</f>
        <v>1.2906456604174805</v>
      </c>
      <c r="C753" s="6">
        <f ca="1">LN((RAND()^(-Results!$E$4))-1)</f>
        <v>0.33914151577962576</v>
      </c>
      <c r="D753" s="6">
        <f ca="1">LN((RAND()^(-Results!$E$4))-1)</f>
        <v>0.74235302303123696</v>
      </c>
      <c r="E753" s="6">
        <f ca="1">LN((RAND()^(-Results!$E$4))-1)</f>
        <v>1.923434336156377</v>
      </c>
      <c r="F753" s="6">
        <f ca="1">LN((RAND()^(-Results!$E$4))-1)</f>
        <v>1.1522163558774117</v>
      </c>
      <c r="G753" s="6">
        <f ca="1">LN((RAND()^(-Results!$E$4))-1)</f>
        <v>6.5976774438040078</v>
      </c>
      <c r="H753" s="6">
        <f t="shared" ca="1" si="78"/>
        <v>4.1206449067884545</v>
      </c>
      <c r="I753" s="10">
        <f ca="1">SUMPRODUCT(J753:O753,Results!B$12:G$12)+Results!$E$5*H753</f>
        <v>18.569892835808009</v>
      </c>
      <c r="J753" s="10">
        <f ca="1">SUMPRODUCT($A753:$F753,Results!$B$15:$G$15)</f>
        <v>2.1707288633789417</v>
      </c>
      <c r="K753" s="10">
        <f ca="1">SUMPRODUCT($A753:$F753,Results!$B$16:$G$16)</f>
        <v>-3.3680422080611558</v>
      </c>
      <c r="L753" s="10">
        <f ca="1">SUMPRODUCT($A753:$F753,Results!$B$17:$G$17)</f>
        <v>-0.650209921426255</v>
      </c>
      <c r="M753" s="10">
        <f ca="1">SUMPRODUCT($A753:$F753,Results!$B$18:$G$18)</f>
        <v>-3.2101971645581546</v>
      </c>
      <c r="N753" s="10">
        <f ca="1">SUMPRODUCT($A753:$F753,Results!$B$19:$G$19)</f>
        <v>-0.5041047283343294</v>
      </c>
      <c r="O753" s="10">
        <f ca="1">SUMPRODUCT($A753:$F753,Results!$B$20:$G$20)</f>
        <v>-9.1148706837507465</v>
      </c>
      <c r="P753" s="10" cm="1">
        <f t="array" aca="1" ref="P753" ca="1">SUMPRODUCT(J753:O753,TRANSPOSE(BL$20:BL$25))+$AD$20-$BL$27</f>
        <v>-7.2729151974357364</v>
      </c>
      <c r="Q753" s="10" cm="1">
        <f t="array" aca="1" ref="Q753" ca="1">SUMPRODUCT(J753:O753,TRANSPOSE(ES$20:ES$25))+$AD$20-$ES$27</f>
        <v>-6.235691977322503</v>
      </c>
      <c r="R753" s="10">
        <f ca="1">I753-Results!$E$5*H753</f>
        <v>-6.1539766049227183</v>
      </c>
      <c r="S753" s="10" cm="1">
        <f t="array" aca="1" ref="S753" ca="1">SUMPRODUCT(J753:O753,TRANSPOSE(AR$28:AR$33))+$AD$20-$AC$26</f>
        <v>-7.1266167163534462</v>
      </c>
      <c r="T753" s="10">
        <f ca="1">SUMPRODUCT(J753:O753,Results!K$9:P$9)</f>
        <v>-5.9703121003698278</v>
      </c>
      <c r="U753" s="10">
        <f ca="1">SUMPRODUCT(J753:O753,Results!K$9:P$9)+$AD$20-$AC$31</f>
        <v>-5.8997167892174893</v>
      </c>
      <c r="V753" s="10">
        <f t="shared" ca="1" si="84"/>
        <v>25.842808033243745</v>
      </c>
      <c r="W753" s="10">
        <f t="shared" ca="1" si="79"/>
        <v>24.805584813130512</v>
      </c>
      <c r="X753" s="10">
        <f t="shared" ca="1" si="80"/>
        <v>24.723869440730727</v>
      </c>
      <c r="Y753" s="10">
        <f t="shared" ca="1" si="81"/>
        <v>25.696509552161455</v>
      </c>
      <c r="Z753" s="10">
        <f t="shared" ca="1" si="82"/>
        <v>45.262083087102553</v>
      </c>
      <c r="AA753" s="10">
        <f t="shared" ca="1" si="83"/>
        <v>24.469609625025498</v>
      </c>
    </row>
    <row r="754" spans="1:27">
      <c r="A754" s="6">
        <f ca="1">LN((RAND()^(-Results!$E$4))-1)</f>
        <v>-0.14830957566094274</v>
      </c>
      <c r="B754" s="6">
        <f ca="1">LN((RAND()^(-Results!$E$4))-1)</f>
        <v>-1.3814213588734743</v>
      </c>
      <c r="C754" s="6">
        <f ca="1">LN((RAND()^(-Results!$E$4))-1)</f>
        <v>2.061950466341282</v>
      </c>
      <c r="D754" s="6">
        <f ca="1">LN((RAND()^(-Results!$E$4))-1)</f>
        <v>4.5250893389766649</v>
      </c>
      <c r="E754" s="6">
        <f ca="1">LN((RAND()^(-Results!$E$4))-1)</f>
        <v>7.6929298447789979E-2</v>
      </c>
      <c r="F754" s="6">
        <f ca="1">LN((RAND()^(-Results!$E$4))-1)</f>
        <v>4.1373706762511491</v>
      </c>
      <c r="G754" s="6">
        <f ca="1">LN((RAND()^(-Results!$E$4))-1)</f>
        <v>2.0227306975244579</v>
      </c>
      <c r="H754" s="6">
        <f t="shared" ca="1" si="78"/>
        <v>-0.45430183949109582</v>
      </c>
      <c r="I754" s="10">
        <f ca="1">SUMPRODUCT(J754:O754,Results!B$12:G$12)+Results!$E$5*H754</f>
        <v>-22.100876863238703</v>
      </c>
      <c r="J754" s="10">
        <f ca="1">SUMPRODUCT($A754:$F754,Results!$B$15:$G$15)</f>
        <v>24.70240546607743</v>
      </c>
      <c r="K754" s="10">
        <f ca="1">SUMPRODUCT($A754:$F754,Results!$B$16:$G$16)</f>
        <v>3.0304309843617281</v>
      </c>
      <c r="L754" s="10">
        <f ca="1">SUMPRODUCT($A754:$F754,Results!$B$17:$G$17)</f>
        <v>-3.5061873333760474</v>
      </c>
      <c r="M754" s="10">
        <f ca="1">SUMPRODUCT($A754:$F754,Results!$B$18:$G$18)</f>
        <v>-12.045449203652243</v>
      </c>
      <c r="N754" s="10">
        <f ca="1">SUMPRODUCT($A754:$F754,Results!$B$19:$G$19)</f>
        <v>-11.064694310490712</v>
      </c>
      <c r="O754" s="10">
        <f ca="1">SUMPRODUCT($A754:$F754,Results!$B$20:$G$20)</f>
        <v>-19.654013933232598</v>
      </c>
      <c r="P754" s="10" cm="1">
        <f t="array" aca="1" ref="P754" ca="1">SUMPRODUCT(J754:O754,TRANSPOSE(BL$20:BL$25))+$AD$20-$BL$27</f>
        <v>-19.262962470717589</v>
      </c>
      <c r="Q754" s="10" cm="1">
        <f t="array" aca="1" ref="Q754" ca="1">SUMPRODUCT(J754:O754,TRANSPOSE(ES$20:ES$25))+$AD$20-$ES$27</f>
        <v>-20.364910531799978</v>
      </c>
      <c r="R754" s="10">
        <f ca="1">I754-Results!$E$5*H754</f>
        <v>-19.375065826292129</v>
      </c>
      <c r="S754" s="10" cm="1">
        <f t="array" aca="1" ref="S754" ca="1">SUMPRODUCT(J754:O754,TRANSPOSE(AR$28:AR$33))+$AD$20-$AC$26</f>
        <v>-24.955067190421495</v>
      </c>
      <c r="T754" s="10">
        <f ca="1">SUMPRODUCT(J754:O754,Results!K$9:P$9)</f>
        <v>-18.828155547043071</v>
      </c>
      <c r="U754" s="10">
        <f ca="1">SUMPRODUCT(J754:O754,Results!K$9:P$9)+$AD$20-$AC$31</f>
        <v>-18.757560235890733</v>
      </c>
      <c r="V754" s="10">
        <f t="shared" ca="1" si="84"/>
        <v>-2.8379143925211139</v>
      </c>
      <c r="W754" s="10">
        <f t="shared" ca="1" si="79"/>
        <v>-1.7359663314387248</v>
      </c>
      <c r="X754" s="10">
        <f t="shared" ca="1" si="80"/>
        <v>-2.725811036946574</v>
      </c>
      <c r="Y754" s="10">
        <f t="shared" ca="1" si="81"/>
        <v>2.854190327182792</v>
      </c>
      <c r="Z754" s="10">
        <f t="shared" ca="1" si="82"/>
        <v>4.5913133880558412</v>
      </c>
      <c r="AA754" s="10">
        <f t="shared" ca="1" si="83"/>
        <v>-3.3433166273479706</v>
      </c>
    </row>
    <row r="755" spans="1:27">
      <c r="A755" s="6">
        <f ca="1">LN((RAND()^(-Results!$E$4))-1)</f>
        <v>1.1510791367607458</v>
      </c>
      <c r="B755" s="6">
        <f ca="1">LN((RAND()^(-Results!$E$4))-1)</f>
        <v>0.8545545210162</v>
      </c>
      <c r="C755" s="6">
        <f ca="1">LN((RAND()^(-Results!$E$4))-1)</f>
        <v>0.74707785192458775</v>
      </c>
      <c r="D755" s="6">
        <f ca="1">LN((RAND()^(-Results!$E$4))-1)</f>
        <v>0.2379027086624273</v>
      </c>
      <c r="E755" s="6">
        <f ca="1">LN((RAND()^(-Results!$E$4))-1)</f>
        <v>-0.59005222470366525</v>
      </c>
      <c r="F755" s="6">
        <f ca="1">LN((RAND()^(-Results!$E$4))-1)</f>
        <v>5.9929546557236844</v>
      </c>
      <c r="G755" s="6">
        <f ca="1">LN((RAND()^(-Results!$E$4))-1)</f>
        <v>2.5771635931003063</v>
      </c>
      <c r="H755" s="6">
        <f t="shared" ca="1" si="78"/>
        <v>0.10013105608475259</v>
      </c>
      <c r="I755" s="10">
        <f ca="1">SUMPRODUCT(J755:O755,Results!B$12:G$12)+Results!$E$5*H755</f>
        <v>-44.581754607620688</v>
      </c>
      <c r="J755" s="10">
        <f ca="1">SUMPRODUCT($A755:$F755,Results!$B$15:$G$15)</f>
        <v>19.390168460095332</v>
      </c>
      <c r="K755" s="10">
        <f ca="1">SUMPRODUCT($A755:$F755,Results!$B$16:$G$16)</f>
        <v>-10.221461959319038</v>
      </c>
      <c r="L755" s="10">
        <f ca="1">SUMPRODUCT($A755:$F755,Results!$B$17:$G$17)</f>
        <v>-6.5207555580408538</v>
      </c>
      <c r="M755" s="10">
        <f ca="1">SUMPRODUCT($A755:$F755,Results!$B$18:$G$18)</f>
        <v>-15.17620877330676</v>
      </c>
      <c r="N755" s="10">
        <f ca="1">SUMPRODUCT($A755:$F755,Results!$B$19:$G$19)</f>
        <v>0.90028292581324298</v>
      </c>
      <c r="O755" s="10">
        <f ca="1">SUMPRODUCT($A755:$F755,Results!$B$20:$G$20)</f>
        <v>-18.739272279558506</v>
      </c>
      <c r="P755" s="10" cm="1">
        <f t="array" aca="1" ref="P755" ca="1">SUMPRODUCT(J755:O755,TRANSPOSE(BL$20:BL$25))+$AD$20-$BL$27</f>
        <v>-47.109470096307298</v>
      </c>
      <c r="Q755" s="10" cm="1">
        <f t="array" aca="1" ref="Q755" ca="1">SUMPRODUCT(J755:O755,TRANSPOSE(ES$20:ES$25))+$AD$20-$ES$27</f>
        <v>-48.81780569890104</v>
      </c>
      <c r="R755" s="10">
        <f ca="1">I755-Results!$E$5*H755</f>
        <v>-45.182540944129201</v>
      </c>
      <c r="S755" s="10" cm="1">
        <f t="array" aca="1" ref="S755" ca="1">SUMPRODUCT(J755:O755,TRANSPOSE(AR$28:AR$33))+$AD$20-$AC$26</f>
        <v>-38.576076795794897</v>
      </c>
      <c r="T755" s="10">
        <f ca="1">SUMPRODUCT(J755:O755,Results!K$9:P$9)</f>
        <v>-45.603340118874442</v>
      </c>
      <c r="U755" s="10">
        <f ca="1">SUMPRODUCT(J755:O755,Results!K$9:P$9)+$AD$20-$AC$31</f>
        <v>-45.532744807722111</v>
      </c>
      <c r="V755" s="10">
        <f t="shared" ca="1" si="84"/>
        <v>2.52771548868661</v>
      </c>
      <c r="W755" s="10">
        <f t="shared" ca="1" si="79"/>
        <v>4.236051091280352</v>
      </c>
      <c r="X755" s="10">
        <f t="shared" ca="1" si="80"/>
        <v>0.60078633650851287</v>
      </c>
      <c r="Y755" s="10">
        <f t="shared" ca="1" si="81"/>
        <v>-6.005677811825791</v>
      </c>
      <c r="Z755" s="10">
        <f t="shared" ca="1" si="82"/>
        <v>-17.889564356326144</v>
      </c>
      <c r="AA755" s="10">
        <f t="shared" ca="1" si="83"/>
        <v>0.95099020010142254</v>
      </c>
    </row>
    <row r="756" spans="1:27">
      <c r="A756" s="6">
        <f ca="1">LN((RAND()^(-Results!$E$4))-1)</f>
        <v>2.2562285571959508</v>
      </c>
      <c r="B756" s="6">
        <f ca="1">LN((RAND()^(-Results!$E$4))-1)</f>
        <v>9.6445657074330029</v>
      </c>
      <c r="C756" s="6">
        <f ca="1">LN((RAND()^(-Results!$E$4))-1)</f>
        <v>5.389512602043677</v>
      </c>
      <c r="D756" s="6">
        <f ca="1">LN((RAND()^(-Results!$E$4))-1)</f>
        <v>7.8013317473219459</v>
      </c>
      <c r="E756" s="6">
        <f ca="1">LN((RAND()^(-Results!$E$4))-1)</f>
        <v>3.9794189309664412</v>
      </c>
      <c r="F756" s="6">
        <f ca="1">LN((RAND()^(-Results!$E$4))-1)</f>
        <v>2.4306454560556503</v>
      </c>
      <c r="G756" s="6">
        <f ca="1">LN((RAND()^(-Results!$E$4))-1)</f>
        <v>3.6124666109049</v>
      </c>
      <c r="H756" s="6">
        <f t="shared" ca="1" si="78"/>
        <v>1.1354340738893463</v>
      </c>
      <c r="I756" s="10">
        <f ca="1">SUMPRODUCT(J756:O756,Results!B$12:G$12)+Results!$E$5*H756</f>
        <v>-10.153617587807616</v>
      </c>
      <c r="J756" s="10">
        <f ca="1">SUMPRODUCT($A756:$F756,Results!$B$15:$G$15)</f>
        <v>10.335884118871002</v>
      </c>
      <c r="K756" s="10">
        <f ca="1">SUMPRODUCT($A756:$F756,Results!$B$16:$G$16)</f>
        <v>-10.891395159254651</v>
      </c>
      <c r="L756" s="10">
        <f ca="1">SUMPRODUCT($A756:$F756,Results!$B$17:$G$17)</f>
        <v>-7.7250996111221255</v>
      </c>
      <c r="M756" s="10">
        <f ca="1">SUMPRODUCT($A756:$F756,Results!$B$18:$G$18)</f>
        <v>-41.614888487382814</v>
      </c>
      <c r="N756" s="10">
        <f ca="1">SUMPRODUCT($A756:$F756,Results!$B$19:$G$19)</f>
        <v>-24.553376049707328</v>
      </c>
      <c r="O756" s="10">
        <f ca="1">SUMPRODUCT($A756:$F756,Results!$B$20:$G$20)</f>
        <v>-52.810334462704226</v>
      </c>
      <c r="P756" s="10" cm="1">
        <f t="array" aca="1" ref="P756" ca="1">SUMPRODUCT(J756:O756,TRANSPOSE(BL$20:BL$25))+$AD$20-$BL$27</f>
        <v>-26.046668153354076</v>
      </c>
      <c r="Q756" s="10" cm="1">
        <f t="array" aca="1" ref="Q756" ca="1">SUMPRODUCT(J756:O756,TRANSPOSE(ES$20:ES$25))+$AD$20-$ES$27</f>
        <v>-18.009230688594542</v>
      </c>
      <c r="R756" s="10">
        <f ca="1">I756-Results!$E$5*H756</f>
        <v>-16.966222031143694</v>
      </c>
      <c r="S756" s="10" cm="1">
        <f t="array" aca="1" ref="S756" ca="1">SUMPRODUCT(J756:O756,TRANSPOSE(AR$28:AR$33))+$AD$20-$AC$26</f>
        <v>-50.413788622645377</v>
      </c>
      <c r="T756" s="10">
        <f ca="1">SUMPRODUCT(J756:O756,Results!K$9:P$9)</f>
        <v>-16.692200304539465</v>
      </c>
      <c r="U756" s="10">
        <f ca="1">SUMPRODUCT(J756:O756,Results!K$9:P$9)+$AD$20-$AC$31</f>
        <v>-16.621604993387127</v>
      </c>
      <c r="V756" s="10">
        <f t="shared" ca="1" si="84"/>
        <v>15.89305056554646</v>
      </c>
      <c r="W756" s="10">
        <f t="shared" ca="1" si="79"/>
        <v>7.8556131007869254</v>
      </c>
      <c r="X756" s="10">
        <f t="shared" ca="1" si="80"/>
        <v>6.8126044433360775</v>
      </c>
      <c r="Y756" s="10">
        <f t="shared" ca="1" si="81"/>
        <v>40.260171034837761</v>
      </c>
      <c r="Z756" s="10">
        <f t="shared" ca="1" si="82"/>
        <v>16.538572663486928</v>
      </c>
      <c r="AA756" s="10">
        <f t="shared" ca="1" si="83"/>
        <v>6.4679874055795104</v>
      </c>
    </row>
    <row r="757" spans="1:27">
      <c r="A757" s="6">
        <f ca="1">LN((RAND()^(-Results!$E$4))-1)</f>
        <v>3.4761312784567102</v>
      </c>
      <c r="B757" s="6">
        <f ca="1">LN((RAND()^(-Results!$E$4))-1)</f>
        <v>1.7519843296462612</v>
      </c>
      <c r="C757" s="6">
        <f ca="1">LN((RAND()^(-Results!$E$4))-1)</f>
        <v>9.1630365458487378E-2</v>
      </c>
      <c r="D757" s="6">
        <f ca="1">LN((RAND()^(-Results!$E$4))-1)</f>
        <v>0.37220685675309745</v>
      </c>
      <c r="E757" s="6">
        <f ca="1">LN((RAND()^(-Results!$E$4))-1)</f>
        <v>1.2517070748329175</v>
      </c>
      <c r="F757" s="6">
        <f ca="1">LN((RAND()^(-Results!$E$4))-1)</f>
        <v>5.9733853048616181</v>
      </c>
      <c r="G757" s="6">
        <f ca="1">LN((RAND()^(-Results!$E$4))-1)</f>
        <v>5.9695406188276721</v>
      </c>
      <c r="H757" s="6">
        <f t="shared" ca="1" si="78"/>
        <v>3.4925080818121184</v>
      </c>
      <c r="I757" s="10">
        <f ca="1">SUMPRODUCT(J757:O757,Results!B$12:G$12)+Results!$E$5*H757</f>
        <v>-25.847567630336062</v>
      </c>
      <c r="J757" s="10">
        <f ca="1">SUMPRODUCT($A757:$F757,Results!$B$15:$G$15)</f>
        <v>13.222564205418474</v>
      </c>
      <c r="K757" s="10">
        <f ca="1">SUMPRODUCT($A757:$F757,Results!$B$16:$G$16)</f>
        <v>-16.955045222668438</v>
      </c>
      <c r="L757" s="10">
        <f ca="1">SUMPRODUCT($A757:$F757,Results!$B$17:$G$17)</f>
        <v>-3.1779773839447012</v>
      </c>
      <c r="M757" s="10">
        <f ca="1">SUMPRODUCT($A757:$F757,Results!$B$18:$G$18)</f>
        <v>-11.223699854065915</v>
      </c>
      <c r="N757" s="10">
        <f ca="1">SUMPRODUCT($A757:$F757,Results!$B$19:$G$19)</f>
        <v>4.6644006154735207</v>
      </c>
      <c r="O757" s="10">
        <f ca="1">SUMPRODUCT($A757:$F757,Results!$B$20:$G$20)</f>
        <v>-21.505096233658755</v>
      </c>
      <c r="P757" s="10" cm="1">
        <f t="array" aca="1" ref="P757" ca="1">SUMPRODUCT(J757:O757,TRANSPOSE(BL$20:BL$25))+$AD$20-$BL$27</f>
        <v>-46.11894256217834</v>
      </c>
      <c r="Q757" s="10" cm="1">
        <f t="array" aca="1" ref="Q757" ca="1">SUMPRODUCT(J757:O757,TRANSPOSE(ES$20:ES$25))+$AD$20-$ES$27</f>
        <v>-48.267160876726081</v>
      </c>
      <c r="R757" s="10">
        <f ca="1">I757-Results!$E$5*H757</f>
        <v>-46.802616121208771</v>
      </c>
      <c r="S757" s="10" cm="1">
        <f t="array" aca="1" ref="S757" ca="1">SUMPRODUCT(J757:O757,TRANSPOSE(AR$28:AR$33))+$AD$20-$AC$26</f>
        <v>-33.584047529042643</v>
      </c>
      <c r="T757" s="10">
        <f ca="1">SUMPRODUCT(J757:O757,Results!K$9:P$9)</f>
        <v>-46.464509081148719</v>
      </c>
      <c r="U757" s="10">
        <f ca="1">SUMPRODUCT(J757:O757,Results!K$9:P$9)+$AD$20-$AC$31</f>
        <v>-46.393913769996388</v>
      </c>
      <c r="V757" s="10">
        <f t="shared" ca="1" si="84"/>
        <v>20.271374931842278</v>
      </c>
      <c r="W757" s="10">
        <f t="shared" ca="1" si="79"/>
        <v>22.419593246390018</v>
      </c>
      <c r="X757" s="10">
        <f t="shared" ca="1" si="80"/>
        <v>20.955048490872709</v>
      </c>
      <c r="Y757" s="10">
        <f t="shared" ca="1" si="81"/>
        <v>7.7364798987065804</v>
      </c>
      <c r="Z757" s="10">
        <f t="shared" ca="1" si="82"/>
        <v>0.84462262095848217</v>
      </c>
      <c r="AA757" s="10">
        <f t="shared" ca="1" si="83"/>
        <v>20.546346139660326</v>
      </c>
    </row>
    <row r="758" spans="1:27">
      <c r="A758" s="6">
        <f ca="1">LN((RAND()^(-Results!$E$4))-1)</f>
        <v>1.934711341878208</v>
      </c>
      <c r="B758" s="6">
        <f ca="1">LN((RAND()^(-Results!$E$4))-1)</f>
        <v>3.968715245578823</v>
      </c>
      <c r="C758" s="6">
        <f ca="1">LN((RAND()^(-Results!$E$4))-1)</f>
        <v>5.1678788029856593</v>
      </c>
      <c r="D758" s="6">
        <f ca="1">LN((RAND()^(-Results!$E$4))-1)</f>
        <v>-1.6444489714979078</v>
      </c>
      <c r="E758" s="6">
        <f ca="1">LN((RAND()^(-Results!$E$4))-1)</f>
        <v>0.9355441598452513</v>
      </c>
      <c r="F758" s="6">
        <f ca="1">LN((RAND()^(-Results!$E$4))-1)</f>
        <v>8.2470734496104843</v>
      </c>
      <c r="G758" s="6">
        <f ca="1">LN((RAND()^(-Results!$E$4))-1)</f>
        <v>-0.8067109108818229</v>
      </c>
      <c r="H758" s="6">
        <f t="shared" ca="1" si="78"/>
        <v>-3.2837434478973764</v>
      </c>
      <c r="I758" s="10">
        <f ca="1">SUMPRODUCT(J758:O758,Results!B$12:G$12)+Results!$E$5*H758</f>
        <v>-108.98026697453155</v>
      </c>
      <c r="J758" s="10">
        <f ca="1">SUMPRODUCT($A758:$F758,Results!$B$15:$G$15)</f>
        <v>28.021334211373816</v>
      </c>
      <c r="K758" s="10">
        <f ca="1">SUMPRODUCT($A758:$F758,Results!$B$16:$G$16)</f>
        <v>-16.699557083386683</v>
      </c>
      <c r="L758" s="10">
        <f ca="1">SUMPRODUCT($A758:$F758,Results!$B$17:$G$17)</f>
        <v>-16.031827944940382</v>
      </c>
      <c r="M758" s="10">
        <f ca="1">SUMPRODUCT($A758:$F758,Results!$B$18:$G$18)</f>
        <v>-43.098755439400009</v>
      </c>
      <c r="N758" s="10">
        <f ca="1">SUMPRODUCT($A758:$F758,Results!$B$19:$G$19)</f>
        <v>3.4539626197112927E-2</v>
      </c>
      <c r="O758" s="10">
        <f ca="1">SUMPRODUCT($A758:$F758,Results!$B$20:$G$20)</f>
        <v>-29.592150226039756</v>
      </c>
      <c r="P758" s="10" cm="1">
        <f t="array" aca="1" ref="P758" ca="1">SUMPRODUCT(J758:O758,TRANSPOSE(BL$20:BL$25))+$AD$20-$BL$27</f>
        <v>-92.280918616480506</v>
      </c>
      <c r="Q758" s="10" cm="1">
        <f t="array" aca="1" ref="Q758" ca="1">SUMPRODUCT(J758:O758,TRANSPOSE(ES$20:ES$25))+$AD$20-$ES$27</f>
        <v>-94.958373192108965</v>
      </c>
      <c r="R758" s="10">
        <f ca="1">I758-Results!$E$5*H758</f>
        <v>-89.277806287147286</v>
      </c>
      <c r="S758" s="10" cm="1">
        <f t="array" aca="1" ref="S758" ca="1">SUMPRODUCT(J758:O758,TRANSPOSE(AR$28:AR$33))+$AD$20-$AC$26</f>
        <v>-78.494589856616784</v>
      </c>
      <c r="T758" s="10">
        <f ca="1">SUMPRODUCT(J758:O758,Results!K$9:P$9)</f>
        <v>-92.253332638991495</v>
      </c>
      <c r="U758" s="10">
        <f ca="1">SUMPRODUCT(J758:O758,Results!K$9:P$9)+$AD$20-$AC$31</f>
        <v>-92.182737327839163</v>
      </c>
      <c r="V758" s="10">
        <f t="shared" ca="1" si="84"/>
        <v>-16.69934835805104</v>
      </c>
      <c r="W758" s="10">
        <f t="shared" ca="1" si="79"/>
        <v>-14.02189378242258</v>
      </c>
      <c r="X758" s="10">
        <f t="shared" ca="1" si="80"/>
        <v>-19.70246068738426</v>
      </c>
      <c r="Y758" s="10">
        <f t="shared" ca="1" si="81"/>
        <v>-30.485677117914761</v>
      </c>
      <c r="Z758" s="10">
        <f t="shared" ca="1" si="82"/>
        <v>-82.288076723236998</v>
      </c>
      <c r="AA758" s="10">
        <f t="shared" ca="1" si="83"/>
        <v>-16.797529646692382</v>
      </c>
    </row>
    <row r="759" spans="1:27">
      <c r="A759" s="6">
        <f ca="1">LN((RAND()^(-Results!$E$4))-1)</f>
        <v>4.0792021014949222</v>
      </c>
      <c r="B759" s="6">
        <f ca="1">LN((RAND()^(-Results!$E$4))-1)</f>
        <v>2.8851727209215552</v>
      </c>
      <c r="C759" s="6">
        <f ca="1">LN((RAND()^(-Results!$E$4))-1)</f>
        <v>4.9274164486819885</v>
      </c>
      <c r="D759" s="6">
        <f ca="1">LN((RAND()^(-Results!$E$4))-1)</f>
        <v>3.2586849695225588</v>
      </c>
      <c r="E759" s="6">
        <f ca="1">LN((RAND()^(-Results!$E$4))-1)</f>
        <v>1.1898429151362413</v>
      </c>
      <c r="F759" s="6">
        <f ca="1">LN((RAND()^(-Results!$E$4))-1)</f>
        <v>1.8038821045001447</v>
      </c>
      <c r="G759" s="6">
        <f ca="1">LN((RAND()^(-Results!$E$4))-1)</f>
        <v>5.7375965793369055</v>
      </c>
      <c r="H759" s="6">
        <f t="shared" ca="1" si="78"/>
        <v>3.2605640423213518</v>
      </c>
      <c r="I759" s="10">
        <f ca="1">SUMPRODUCT(J759:O759,Results!B$12:G$12)+Results!$E$5*H759</f>
        <v>-16.662271567766712</v>
      </c>
      <c r="J759" s="10">
        <f ca="1">SUMPRODUCT($A759:$F759,Results!$B$15:$G$15)</f>
        <v>9.4784718431703077</v>
      </c>
      <c r="K759" s="10">
        <f ca="1">SUMPRODUCT($A759:$F759,Results!$B$16:$G$16)</f>
        <v>-8.8993502212752169</v>
      </c>
      <c r="L759" s="10">
        <f ca="1">SUMPRODUCT($A759:$F759,Results!$B$17:$G$17)</f>
        <v>-3.7173506907706275</v>
      </c>
      <c r="M759" s="10">
        <f ca="1">SUMPRODUCT($A759:$F759,Results!$B$18:$G$18)</f>
        <v>-28.319676134393664</v>
      </c>
      <c r="N759" s="10">
        <f ca="1">SUMPRODUCT($A759:$F759,Results!$B$19:$G$19)</f>
        <v>-10.125549907299368</v>
      </c>
      <c r="O759" s="10">
        <f ca="1">SUMPRODUCT($A759:$F759,Results!$B$20:$G$20)</f>
        <v>-21.022597895832899</v>
      </c>
      <c r="P759" s="10" cm="1">
        <f t="array" aca="1" ref="P759" ca="1">SUMPRODUCT(J759:O759,TRANSPOSE(BL$20:BL$25))+$AD$20-$BL$27</f>
        <v>-34.668780122764041</v>
      </c>
      <c r="Q759" s="10" cm="1">
        <f t="array" aca="1" ref="Q759" ca="1">SUMPRODUCT(J759:O759,TRANSPOSE(ES$20:ES$25))+$AD$20-$ES$27</f>
        <v>-36.372747466217916</v>
      </c>
      <c r="R759" s="10">
        <f ca="1">I759-Results!$E$5*H759</f>
        <v>-36.225655821694822</v>
      </c>
      <c r="S759" s="10" cm="1">
        <f t="array" aca="1" ref="S759" ca="1">SUMPRODUCT(J759:O759,TRANSPOSE(AR$28:AR$33))+$AD$20-$AC$26</f>
        <v>-33.092011899580179</v>
      </c>
      <c r="T759" s="10">
        <f ca="1">SUMPRODUCT(J759:O759,Results!K$9:P$9)</f>
        <v>-36.66174045321592</v>
      </c>
      <c r="U759" s="10">
        <f ca="1">SUMPRODUCT(J759:O759,Results!K$9:P$9)+$AD$20-$AC$31</f>
        <v>-36.591145142063581</v>
      </c>
      <c r="V759" s="10">
        <f t="shared" ca="1" si="84"/>
        <v>18.006508554997328</v>
      </c>
      <c r="W759" s="10">
        <f t="shared" ca="1" si="79"/>
        <v>19.710475898451204</v>
      </c>
      <c r="X759" s="10">
        <f t="shared" ca="1" si="80"/>
        <v>19.56338425392811</v>
      </c>
      <c r="Y759" s="10">
        <f t="shared" ca="1" si="81"/>
        <v>16.429740331813466</v>
      </c>
      <c r="Z759" s="10">
        <f t="shared" ca="1" si="82"/>
        <v>10.029918683527832</v>
      </c>
      <c r="AA759" s="10">
        <f t="shared" ca="1" si="83"/>
        <v>19.928873574296869</v>
      </c>
    </row>
    <row r="760" spans="1:27">
      <c r="A760" s="6">
        <f ca="1">LN((RAND()^(-Results!$E$4))-1)</f>
        <v>2.4176074772489384</v>
      </c>
      <c r="B760" s="6">
        <f ca="1">LN((RAND()^(-Results!$E$4))-1)</f>
        <v>0.61301436188183334</v>
      </c>
      <c r="C760" s="6">
        <f ca="1">LN((RAND()^(-Results!$E$4))-1)</f>
        <v>5.7336035285740499</v>
      </c>
      <c r="D760" s="6">
        <f ca="1">LN((RAND()^(-Results!$E$4))-1)</f>
        <v>1.6385028311120802</v>
      </c>
      <c r="E760" s="6">
        <f ca="1">LN((RAND()^(-Results!$E$4))-1)</f>
        <v>3.0364947430048894</v>
      </c>
      <c r="F760" s="6">
        <f ca="1">LN((RAND()^(-Results!$E$4))-1)</f>
        <v>1.1576268877218823</v>
      </c>
      <c r="G760" s="6">
        <f ca="1">LN((RAND()^(-Results!$E$4))-1)</f>
        <v>0.7481565234542481</v>
      </c>
      <c r="H760" s="6">
        <f t="shared" ca="1" si="78"/>
        <v>-1.7288760135613055</v>
      </c>
      <c r="I760" s="10">
        <f ca="1">SUMPRODUCT(J760:O760,Results!B$12:G$12)+Results!$E$5*H760</f>
        <v>-44.850469907500745</v>
      </c>
      <c r="J760" s="10">
        <f ca="1">SUMPRODUCT($A760:$F760,Results!$B$15:$G$15)</f>
        <v>11.680341790381327</v>
      </c>
      <c r="K760" s="10">
        <f ca="1">SUMPRODUCT($A760:$F760,Results!$B$16:$G$16)</f>
        <v>-0.93512955061896186</v>
      </c>
      <c r="L760" s="10">
        <f ca="1">SUMPRODUCT($A760:$F760,Results!$B$17:$G$17)</f>
        <v>-4.2610117373411285</v>
      </c>
      <c r="M760" s="10">
        <f ca="1">SUMPRODUCT($A760:$F760,Results!$B$18:$G$18)</f>
        <v>-23.906584448699004</v>
      </c>
      <c r="N760" s="10">
        <f ca="1">SUMPRODUCT($A760:$F760,Results!$B$19:$G$19)</f>
        <v>-7.053084662530571</v>
      </c>
      <c r="O760" s="10">
        <f ca="1">SUMPRODUCT($A760:$F760,Results!$B$20:$G$20)</f>
        <v>-11.036108335413017</v>
      </c>
      <c r="P760" s="10" cm="1">
        <f t="array" aca="1" ref="P760" ca="1">SUMPRODUCT(J760:O760,TRANSPOSE(BL$20:BL$25))+$AD$20-$BL$27</f>
        <v>-30.060331835596074</v>
      </c>
      <c r="Q760" s="10" cm="1">
        <f t="array" aca="1" ref="Q760" ca="1">SUMPRODUCT(J760:O760,TRANSPOSE(ES$20:ES$25))+$AD$20-$ES$27</f>
        <v>-33.23658316123651</v>
      </c>
      <c r="R760" s="10">
        <f ca="1">I760-Results!$E$5*H760</f>
        <v>-34.47721382613291</v>
      </c>
      <c r="S760" s="10" cm="1">
        <f t="array" aca="1" ref="S760" ca="1">SUMPRODUCT(J760:O760,TRANSPOSE(AR$28:AR$33))+$AD$20-$AC$26</f>
        <v>-26.744583216939184</v>
      </c>
      <c r="T760" s="10">
        <f ca="1">SUMPRODUCT(J760:O760,Results!K$9:P$9)</f>
        <v>-35.792035386397231</v>
      </c>
      <c r="U760" s="10">
        <f ca="1">SUMPRODUCT(J760:O760,Results!K$9:P$9)+$AD$20-$AC$31</f>
        <v>-35.7214400752449</v>
      </c>
      <c r="V760" s="10">
        <f t="shared" ca="1" si="84"/>
        <v>-14.790138071904671</v>
      </c>
      <c r="W760" s="10">
        <f t="shared" ca="1" si="79"/>
        <v>-11.613886746264235</v>
      </c>
      <c r="X760" s="10">
        <f t="shared" ca="1" si="80"/>
        <v>-10.373256081367835</v>
      </c>
      <c r="Y760" s="10">
        <f t="shared" ca="1" si="81"/>
        <v>-18.105886690561562</v>
      </c>
      <c r="Z760" s="10">
        <f t="shared" ca="1" si="82"/>
        <v>-18.158279656206201</v>
      </c>
      <c r="AA760" s="10">
        <f t="shared" ca="1" si="83"/>
        <v>-9.1290298322558456</v>
      </c>
    </row>
    <row r="761" spans="1:27">
      <c r="A761" s="6">
        <f ca="1">LN((RAND()^(-Results!$E$4))-1)</f>
        <v>-1.9876999259824792</v>
      </c>
      <c r="B761" s="6">
        <f ca="1">LN((RAND()^(-Results!$E$4))-1)</f>
        <v>0.28307311978157523</v>
      </c>
      <c r="C761" s="6">
        <f ca="1">LN((RAND()^(-Results!$E$4))-1)</f>
        <v>-0.66703837703257296</v>
      </c>
      <c r="D761" s="6">
        <f ca="1">LN((RAND()^(-Results!$E$4))-1)</f>
        <v>1.395030706355282</v>
      </c>
      <c r="E761" s="6">
        <f ca="1">LN((RAND()^(-Results!$E$4))-1)</f>
        <v>2.0044549535143492</v>
      </c>
      <c r="F761" s="6">
        <f ca="1">LN((RAND()^(-Results!$E$4))-1)</f>
        <v>11.131326888984631</v>
      </c>
      <c r="G761" s="6">
        <f ca="1">LN((RAND()^(-Results!$E$4))-1)</f>
        <v>5.324010566691082</v>
      </c>
      <c r="H761" s="6">
        <f t="shared" ca="1" si="78"/>
        <v>2.8469780296755283</v>
      </c>
      <c r="I761" s="10">
        <f ca="1">SUMPRODUCT(J761:O761,Results!B$12:G$12)+Results!$E$5*H761</f>
        <v>-36.025716597771805</v>
      </c>
      <c r="J761" s="10">
        <f ca="1">SUMPRODUCT($A761:$F761,Results!$B$15:$G$15)</f>
        <v>39.304365363195096</v>
      </c>
      <c r="K761" s="10">
        <f ca="1">SUMPRODUCT($A761:$F761,Results!$B$16:$G$16)</f>
        <v>-7.5430459221278117</v>
      </c>
      <c r="L761" s="10">
        <f ca="1">SUMPRODUCT($A761:$F761,Results!$B$17:$G$17)</f>
        <v>-10.904821816848958</v>
      </c>
      <c r="M761" s="10">
        <f ca="1">SUMPRODUCT($A761:$F761,Results!$B$18:$G$18)</f>
        <v>-12.365295707912031</v>
      </c>
      <c r="N761" s="10">
        <f ca="1">SUMPRODUCT($A761:$F761,Results!$B$19:$G$19)</f>
        <v>0.82953760307503943</v>
      </c>
      <c r="O761" s="10">
        <f ca="1">SUMPRODUCT($A761:$F761,Results!$B$20:$G$20)</f>
        <v>-35.934307178741463</v>
      </c>
      <c r="P761" s="10" cm="1">
        <f t="array" aca="1" ref="P761" ca="1">SUMPRODUCT(J761:O761,TRANSPOSE(BL$20:BL$25))+$AD$20-$BL$27</f>
        <v>-57.88217682987267</v>
      </c>
      <c r="Q761" s="10" cm="1">
        <f t="array" aca="1" ref="Q761" ca="1">SUMPRODUCT(J761:O761,TRANSPOSE(ES$20:ES$25))+$AD$20-$ES$27</f>
        <v>-57.34976545337139</v>
      </c>
      <c r="R761" s="10">
        <f ca="1">I761-Results!$E$5*H761</f>
        <v>-53.107584775824975</v>
      </c>
      <c r="S761" s="10" cm="1">
        <f t="array" aca="1" ref="S761" ca="1">SUMPRODUCT(J761:O761,TRANSPOSE(AR$28:AR$33))+$AD$20-$AC$26</f>
        <v>-56.630147452967925</v>
      </c>
      <c r="T761" s="10">
        <f ca="1">SUMPRODUCT(J761:O761,Results!K$9:P$9)</f>
        <v>-53.171449578867318</v>
      </c>
      <c r="U761" s="10">
        <f ca="1">SUMPRODUCT(J761:O761,Results!K$9:P$9)+$AD$20-$AC$31</f>
        <v>-53.100854267714979</v>
      </c>
      <c r="V761" s="10">
        <f t="shared" ca="1" si="84"/>
        <v>21.856460232100865</v>
      </c>
      <c r="W761" s="10">
        <f t="shared" ca="1" si="79"/>
        <v>21.324048855599585</v>
      </c>
      <c r="X761" s="10">
        <f t="shared" ca="1" si="80"/>
        <v>17.08186817805317</v>
      </c>
      <c r="Y761" s="10">
        <f t="shared" ca="1" si="81"/>
        <v>20.604430855196121</v>
      </c>
      <c r="Z761" s="10">
        <f t="shared" ca="1" si="82"/>
        <v>-9.3335263464772602</v>
      </c>
      <c r="AA761" s="10">
        <f t="shared" ca="1" si="83"/>
        <v>17.075137669943175</v>
      </c>
    </row>
    <row r="762" spans="1:27">
      <c r="A762" s="6">
        <f ca="1">LN((RAND()^(-Results!$E$4))-1)</f>
        <v>4.3423544695869314</v>
      </c>
      <c r="B762" s="6">
        <f ca="1">LN((RAND()^(-Results!$E$4))-1)</f>
        <v>2.0271658586682428</v>
      </c>
      <c r="C762" s="6">
        <f ca="1">LN((RAND()^(-Results!$E$4))-1)</f>
        <v>3.3645953594462323</v>
      </c>
      <c r="D762" s="6">
        <f ca="1">LN((RAND()^(-Results!$E$4))-1)</f>
        <v>2.6460777428615927</v>
      </c>
      <c r="E762" s="6">
        <f ca="1">LN((RAND()^(-Results!$E$4))-1)</f>
        <v>1.14500796754834</v>
      </c>
      <c r="F762" s="6">
        <f ca="1">LN((RAND()^(-Results!$E$4))-1)</f>
        <v>-0.10529292911821236</v>
      </c>
      <c r="G762" s="6">
        <f ca="1">LN((RAND()^(-Results!$E$4))-1)</f>
        <v>0.20580847747115988</v>
      </c>
      <c r="H762" s="6">
        <f t="shared" ca="1" si="78"/>
        <v>-2.271224059544394</v>
      </c>
      <c r="I762" s="10">
        <f ca="1">SUMPRODUCT(J762:O762,Results!B$12:G$12)+Results!$E$5*H762</f>
        <v>-33.095965295766661</v>
      </c>
      <c r="J762" s="10">
        <f ca="1">SUMPRODUCT($A762:$F762,Results!$B$15:$G$15)</f>
        <v>9.9109417933010591E-2</v>
      </c>
      <c r="K762" s="10">
        <f ca="1">SUMPRODUCT($A762:$F762,Results!$B$16:$G$16)</f>
        <v>-7.8386708949236228</v>
      </c>
      <c r="L762" s="10">
        <f ca="1">SUMPRODUCT($A762:$F762,Results!$B$17:$G$17)</f>
        <v>0.65121576022679584</v>
      </c>
      <c r="M762" s="10">
        <f ca="1">SUMPRODUCT($A762:$F762,Results!$B$18:$G$18)</f>
        <v>-16.625443835764973</v>
      </c>
      <c r="N762" s="10">
        <f ca="1">SUMPRODUCT($A762:$F762,Results!$B$19:$G$19)</f>
        <v>-6.5390401519940822</v>
      </c>
      <c r="O762" s="10">
        <f ca="1">SUMPRODUCT($A762:$F762,Results!$B$20:$G$20)</f>
        <v>-11.697926896774716</v>
      </c>
      <c r="P762" s="10" cm="1">
        <f t="array" aca="1" ref="P762" ca="1">SUMPRODUCT(J762:O762,TRANSPOSE(BL$20:BL$25))+$AD$20-$BL$27</f>
        <v>-16.544830123031794</v>
      </c>
      <c r="Q762" s="10" cm="1">
        <f t="array" aca="1" ref="Q762" ca="1">SUMPRODUCT(J762:O762,TRANSPOSE(ES$20:ES$25))+$AD$20-$ES$27</f>
        <v>-18.309142986914196</v>
      </c>
      <c r="R762" s="10">
        <f ca="1">I762-Results!$E$5*H762</f>
        <v>-19.468620938500298</v>
      </c>
      <c r="S762" s="10" cm="1">
        <f t="array" aca="1" ref="S762" ca="1">SUMPRODUCT(J762:O762,TRANSPOSE(AR$28:AR$33))+$AD$20-$AC$26</f>
        <v>-13.30964498563818</v>
      </c>
      <c r="T762" s="10">
        <f ca="1">SUMPRODUCT(J762:O762,Results!K$9:P$9)</f>
        <v>-19.273847237640425</v>
      </c>
      <c r="U762" s="10">
        <f ca="1">SUMPRODUCT(J762:O762,Results!K$9:P$9)+$AD$20-$AC$31</f>
        <v>-19.20325192648809</v>
      </c>
      <c r="V762" s="10">
        <f t="shared" ca="1" si="84"/>
        <v>-16.551135172734867</v>
      </c>
      <c r="W762" s="10">
        <f t="shared" ca="1" si="79"/>
        <v>-14.786822308852464</v>
      </c>
      <c r="X762" s="10">
        <f t="shared" ca="1" si="80"/>
        <v>-13.627344357266363</v>
      </c>
      <c r="Y762" s="10">
        <f t="shared" ca="1" si="81"/>
        <v>-19.786320310128481</v>
      </c>
      <c r="Z762" s="10">
        <f t="shared" ca="1" si="82"/>
        <v>-6.4037750444721162</v>
      </c>
      <c r="AA762" s="10">
        <f t="shared" ca="1" si="83"/>
        <v>-13.892713369278571</v>
      </c>
    </row>
    <row r="763" spans="1:27">
      <c r="A763" s="6">
        <f ca="1">LN((RAND()^(-Results!$E$4))-1)</f>
        <v>0.82551433591759926</v>
      </c>
      <c r="B763" s="6">
        <f ca="1">LN((RAND()^(-Results!$E$4))-1)</f>
        <v>4.7096338434393656</v>
      </c>
      <c r="C763" s="6">
        <f ca="1">LN((RAND()^(-Results!$E$4))-1)</f>
        <v>4.5885597723291811</v>
      </c>
      <c r="D763" s="6">
        <f ca="1">LN((RAND()^(-Results!$E$4))-1)</f>
        <v>4.8055222384738956</v>
      </c>
      <c r="E763" s="6">
        <f ca="1">LN((RAND()^(-Results!$E$4))-1)</f>
        <v>-0.96481873047387623</v>
      </c>
      <c r="F763" s="6">
        <f ca="1">LN((RAND()^(-Results!$E$4))-1)</f>
        <v>6.5184809093041158</v>
      </c>
      <c r="G763" s="6">
        <f ca="1">LN((RAND()^(-Results!$E$4))-1)</f>
        <v>2.1032546216828236</v>
      </c>
      <c r="H763" s="6">
        <f t="shared" ca="1" si="78"/>
        <v>-0.37377791533273008</v>
      </c>
      <c r="I763" s="10">
        <f ca="1">SUMPRODUCT(J763:O763,Results!B$12:G$12)+Results!$E$5*H763</f>
        <v>-52.794532556306798</v>
      </c>
      <c r="J763" s="10">
        <f ca="1">SUMPRODUCT($A763:$F763,Results!$B$15:$G$15)</f>
        <v>29.224348077071376</v>
      </c>
      <c r="K763" s="10">
        <f ca="1">SUMPRODUCT($A763:$F763,Results!$B$16:$G$16)</f>
        <v>-9.1322818649392978</v>
      </c>
      <c r="L763" s="10">
        <f ca="1">SUMPRODUCT($A763:$F763,Results!$B$17:$G$17)</f>
        <v>-12.519092347894585</v>
      </c>
      <c r="M763" s="10">
        <f ca="1">SUMPRODUCT($A763:$F763,Results!$B$18:$G$18)</f>
        <v>-41.369192795566477</v>
      </c>
      <c r="N763" s="10">
        <f ca="1">SUMPRODUCT($A763:$F763,Results!$B$19:$G$19)</f>
        <v>-17.307181569845376</v>
      </c>
      <c r="O763" s="10">
        <f ca="1">SUMPRODUCT($A763:$F763,Results!$B$20:$G$20)</f>
        <v>-41.906837788871982</v>
      </c>
      <c r="P763" s="10" cm="1">
        <f t="array" aca="1" ref="P763" ca="1">SUMPRODUCT(J763:O763,TRANSPOSE(BL$20:BL$25))+$AD$20-$BL$27</f>
        <v>-58.037418429282575</v>
      </c>
      <c r="Q763" s="10" cm="1">
        <f t="array" aca="1" ref="Q763" ca="1">SUMPRODUCT(J763:O763,TRANSPOSE(ES$20:ES$25))+$AD$20-$ES$27</f>
        <v>-55.977068840944142</v>
      </c>
      <c r="R763" s="10">
        <f ca="1">I763-Results!$E$5*H763</f>
        <v>-50.551865064310419</v>
      </c>
      <c r="S763" s="10" cm="1">
        <f t="array" aca="1" ref="S763" ca="1">SUMPRODUCT(J763:O763,TRANSPOSE(AR$28:AR$33))+$AD$20-$AC$26</f>
        <v>-66.766042650673739</v>
      </c>
      <c r="T763" s="10">
        <f ca="1">SUMPRODUCT(J763:O763,Results!K$9:P$9)</f>
        <v>-51.36404540712492</v>
      </c>
      <c r="U763" s="10">
        <f ca="1">SUMPRODUCT(J763:O763,Results!K$9:P$9)+$AD$20-$AC$31</f>
        <v>-51.293450095972588</v>
      </c>
      <c r="V763" s="10">
        <f t="shared" ca="1" si="84"/>
        <v>5.2428858729757764</v>
      </c>
      <c r="W763" s="10">
        <f t="shared" ca="1" si="79"/>
        <v>3.1825362846373437</v>
      </c>
      <c r="X763" s="10">
        <f t="shared" ca="1" si="80"/>
        <v>-2.2426674919963787</v>
      </c>
      <c r="Y763" s="10">
        <f t="shared" ca="1" si="81"/>
        <v>13.971510094366941</v>
      </c>
      <c r="Z763" s="10">
        <f t="shared" ca="1" si="82"/>
        <v>-26.102342305012254</v>
      </c>
      <c r="AA763" s="10">
        <f t="shared" ca="1" si="83"/>
        <v>-1.5010824603342101</v>
      </c>
    </row>
    <row r="764" spans="1:27">
      <c r="A764" s="6">
        <f ca="1">LN((RAND()^(-Results!$E$4))-1)</f>
        <v>6.5767071916866335</v>
      </c>
      <c r="B764" s="6">
        <f ca="1">LN((RAND()^(-Results!$E$4))-1)</f>
        <v>1.665140844336463</v>
      </c>
      <c r="C764" s="6">
        <f ca="1">LN((RAND()^(-Results!$E$4))-1)</f>
        <v>0.67995940978189751</v>
      </c>
      <c r="D764" s="6">
        <f ca="1">LN((RAND()^(-Results!$E$4))-1)</f>
        <v>-0.87858393604091056</v>
      </c>
      <c r="E764" s="6">
        <f ca="1">LN((RAND()^(-Results!$E$4))-1)</f>
        <v>6.9244735756753384</v>
      </c>
      <c r="F764" s="6">
        <f ca="1">LN((RAND()^(-Results!$E$4))-1)</f>
        <v>6.8101625825246523E-2</v>
      </c>
      <c r="G764" s="6">
        <f ca="1">LN((RAND()^(-Results!$E$4))-1)</f>
        <v>2.668932497342468</v>
      </c>
      <c r="H764" s="6">
        <f t="shared" ca="1" si="78"/>
        <v>0.19189996032691425</v>
      </c>
      <c r="I764" s="10">
        <f ca="1">SUMPRODUCT(J764:O764,Results!B$12:G$12)+Results!$E$5*H764</f>
        <v>-19.487342256722116</v>
      </c>
      <c r="J764" s="10">
        <f ca="1">SUMPRODUCT($A764:$F764,Results!$B$15:$G$15)</f>
        <v>-12.917033038204798</v>
      </c>
      <c r="K764" s="10">
        <f ca="1">SUMPRODUCT($A764:$F764,Results!$B$16:$G$16)</f>
        <v>-16.251751624311247</v>
      </c>
      <c r="L764" s="10">
        <f ca="1">SUMPRODUCT($A764:$F764,Results!$B$17:$G$17)</f>
        <v>6.7921785302167166</v>
      </c>
      <c r="M764" s="10">
        <f ca="1">SUMPRODUCT($A764:$F764,Results!$B$18:$G$18)</f>
        <v>3.7842897843990961</v>
      </c>
      <c r="N764" s="10">
        <f ca="1">SUMPRODUCT($A764:$F764,Results!$B$19:$G$19)</f>
        <v>11.664406526833247</v>
      </c>
      <c r="O764" s="10">
        <f ca="1">SUMPRODUCT($A764:$F764,Results!$B$20:$G$20)</f>
        <v>-4.2839366787708242</v>
      </c>
      <c r="P764" s="10" cm="1">
        <f t="array" aca="1" ref="P764" ca="1">SUMPRODUCT(J764:O764,TRANSPOSE(BL$20:BL$25))+$AD$20-$BL$27</f>
        <v>-11.114731855984651</v>
      </c>
      <c r="Q764" s="10" cm="1">
        <f t="array" aca="1" ref="Q764" ca="1">SUMPRODUCT(J764:O764,TRANSPOSE(ES$20:ES$25))+$AD$20-$ES$27</f>
        <v>-14.525123987509716</v>
      </c>
      <c r="R764" s="10">
        <f ca="1">I764-Results!$E$5*H764</f>
        <v>-20.638742018683601</v>
      </c>
      <c r="S764" s="10" cm="1">
        <f t="array" aca="1" ref="S764" ca="1">SUMPRODUCT(J764:O764,TRANSPOSE(AR$28:AR$33))+$AD$20-$AC$26</f>
        <v>6.1960386961236047</v>
      </c>
      <c r="T764" s="10">
        <f ca="1">SUMPRODUCT(J764:O764,Results!K$9:P$9)</f>
        <v>-19.811792480031549</v>
      </c>
      <c r="U764" s="10">
        <f ca="1">SUMPRODUCT(J764:O764,Results!K$9:P$9)+$AD$20-$AC$31</f>
        <v>-19.741197168879207</v>
      </c>
      <c r="V764" s="10">
        <f t="shared" ca="1" si="84"/>
        <v>-8.3726104007374644</v>
      </c>
      <c r="W764" s="10">
        <f t="shared" ca="1" si="79"/>
        <v>-4.9622182692123999</v>
      </c>
      <c r="X764" s="10">
        <f t="shared" ca="1" si="80"/>
        <v>1.1513997619614855</v>
      </c>
      <c r="Y764" s="10">
        <f t="shared" ca="1" si="81"/>
        <v>-25.68338095284572</v>
      </c>
      <c r="Z764" s="10">
        <f t="shared" ca="1" si="82"/>
        <v>7.2048479945724289</v>
      </c>
      <c r="AA764" s="10">
        <f t="shared" ca="1" si="83"/>
        <v>0.25385491215709166</v>
      </c>
    </row>
    <row r="765" spans="1:27">
      <c r="A765" s="6">
        <f ca="1">LN((RAND()^(-Results!$E$4))-1)</f>
        <v>2.0170761353584559</v>
      </c>
      <c r="B765" s="6">
        <f ca="1">LN((RAND()^(-Results!$E$4))-1)</f>
        <v>2.9348165805839752</v>
      </c>
      <c r="C765" s="6">
        <f ca="1">LN((RAND()^(-Results!$E$4))-1)</f>
        <v>6.9208401837142848</v>
      </c>
      <c r="D765" s="6">
        <f ca="1">LN((RAND()^(-Results!$E$4))-1)</f>
        <v>1.8499633639847439</v>
      </c>
      <c r="E765" s="6">
        <f ca="1">LN((RAND()^(-Results!$E$4))-1)</f>
        <v>1.8343000465676051</v>
      </c>
      <c r="F765" s="6">
        <f ca="1">LN((RAND()^(-Results!$E$4))-1)</f>
        <v>1.6066750013837447</v>
      </c>
      <c r="G765" s="6">
        <f ca="1">LN((RAND()^(-Results!$E$4))-1)</f>
        <v>6.445023752194504</v>
      </c>
      <c r="H765" s="6">
        <f t="shared" ca="1" si="78"/>
        <v>3.9679912151789503</v>
      </c>
      <c r="I765" s="10">
        <f ca="1">SUMPRODUCT(J765:O765,Results!B$12:G$12)+Results!$E$5*H765</f>
        <v>-18.796768838001654</v>
      </c>
      <c r="J765" s="10">
        <f ca="1">SUMPRODUCT($A765:$F765,Results!$B$15:$G$15)</f>
        <v>13.74881440764937</v>
      </c>
      <c r="K765" s="10">
        <f ca="1">SUMPRODUCT($A765:$F765,Results!$B$16:$G$16)</f>
        <v>-3.1800334164713506</v>
      </c>
      <c r="L765" s="10">
        <f ca="1">SUMPRODUCT($A765:$F765,Results!$B$17:$G$17)</f>
        <v>-8.5505173383412938</v>
      </c>
      <c r="M765" s="10">
        <f ca="1">SUMPRODUCT($A765:$F765,Results!$B$18:$G$18)</f>
        <v>-36.586410338744315</v>
      </c>
      <c r="N765" s="10">
        <f ca="1">SUMPRODUCT($A765:$F765,Results!$B$19:$G$19)</f>
        <v>-11.486119303526916</v>
      </c>
      <c r="O765" s="10">
        <f ca="1">SUMPRODUCT($A765:$F765,Results!$B$20:$G$20)</f>
        <v>-18.346715394701874</v>
      </c>
      <c r="P765" s="10" cm="1">
        <f t="array" aca="1" ref="P765" ca="1">SUMPRODUCT(J765:O765,TRANSPOSE(BL$20:BL$25))+$AD$20-$BL$27</f>
        <v>-42.446716622148223</v>
      </c>
      <c r="Q765" s="10" cm="1">
        <f t="array" aca="1" ref="Q765" ca="1">SUMPRODUCT(J765:O765,TRANSPOSE(ES$20:ES$25))+$AD$20-$ES$27</f>
        <v>-43.840342666848301</v>
      </c>
      <c r="R765" s="10">
        <f ca="1">I765-Results!$E$5*H765</f>
        <v>-42.604716129075356</v>
      </c>
      <c r="S765" s="10" cm="1">
        <f t="array" aca="1" ref="S765" ca="1">SUMPRODUCT(J765:O765,TRANSPOSE(AR$28:AR$33))+$AD$20-$AC$26</f>
        <v>-42.732624845784052</v>
      </c>
      <c r="T765" s="10">
        <f ca="1">SUMPRODUCT(J765:O765,Results!K$9:P$9)</f>
        <v>-44.648851448762258</v>
      </c>
      <c r="U765" s="10">
        <f ca="1">SUMPRODUCT(J765:O765,Results!K$9:P$9)+$AD$20-$AC$31</f>
        <v>-44.578256137609927</v>
      </c>
      <c r="V765" s="10">
        <f t="shared" ca="1" si="84"/>
        <v>23.649947784146569</v>
      </c>
      <c r="W765" s="10">
        <f t="shared" ca="1" si="79"/>
        <v>25.043573828846647</v>
      </c>
      <c r="X765" s="10">
        <f t="shared" ca="1" si="80"/>
        <v>23.807947291073702</v>
      </c>
      <c r="Y765" s="10">
        <f t="shared" ca="1" si="81"/>
        <v>23.935856007782398</v>
      </c>
      <c r="Z765" s="10">
        <f t="shared" ca="1" si="82"/>
        <v>7.8954214132928904</v>
      </c>
      <c r="AA765" s="10">
        <f t="shared" ca="1" si="83"/>
        <v>25.781487299608273</v>
      </c>
    </row>
    <row r="766" spans="1:27">
      <c r="A766" s="6">
        <f ca="1">LN((RAND()^(-Results!$E$4))-1)</f>
        <v>14.164613520032944</v>
      </c>
      <c r="B766" s="6">
        <f ca="1">LN((RAND()^(-Results!$E$4))-1)</f>
        <v>-1.0284480547741455</v>
      </c>
      <c r="C766" s="6">
        <f ca="1">LN((RAND()^(-Results!$E$4))-1)</f>
        <v>3.9621341540225958</v>
      </c>
      <c r="D766" s="6">
        <f ca="1">LN((RAND()^(-Results!$E$4))-1)</f>
        <v>10.656738181046391</v>
      </c>
      <c r="E766" s="6">
        <f ca="1">LN((RAND()^(-Results!$E$4))-1)</f>
        <v>1.8196756478095157</v>
      </c>
      <c r="F766" s="6">
        <f ca="1">LN((RAND()^(-Results!$E$4))-1)</f>
        <v>0.63080190369916744</v>
      </c>
      <c r="G766" s="6">
        <f ca="1">LN((RAND()^(-Results!$E$4))-1)</f>
        <v>1.6311416206004907</v>
      </c>
      <c r="H766" s="6">
        <f t="shared" ca="1" si="78"/>
        <v>-0.84589091641506298</v>
      </c>
      <c r="I766" s="10">
        <f ca="1">SUMPRODUCT(J766:O766,Results!B$12:G$12)+Results!$E$5*H766</f>
        <v>-34.289584511213413</v>
      </c>
      <c r="J766" s="10">
        <f ca="1">SUMPRODUCT($A766:$F766,Results!$B$15:$G$15)</f>
        <v>2.4384682665526318</v>
      </c>
      <c r="K766" s="10">
        <f ca="1">SUMPRODUCT($A766:$F766,Results!$B$16:$G$16)</f>
        <v>-19.968143501133213</v>
      </c>
      <c r="L766" s="10">
        <f ca="1">SUMPRODUCT($A766:$F766,Results!$B$17:$G$17)</f>
        <v>15.392787019434643</v>
      </c>
      <c r="M766" s="10">
        <f ca="1">SUMPRODUCT($A766:$F766,Results!$B$18:$G$18)</f>
        <v>-10.519649945379637</v>
      </c>
      <c r="N766" s="10">
        <f ca="1">SUMPRODUCT($A766:$F766,Results!$B$19:$G$19)</f>
        <v>-13.067548196826742</v>
      </c>
      <c r="O766" s="10">
        <f ca="1">SUMPRODUCT($A766:$F766,Results!$B$20:$G$20)</f>
        <v>-24.233936517161425</v>
      </c>
      <c r="P766" s="10" cm="1">
        <f t="array" aca="1" ref="P766" ca="1">SUMPRODUCT(J766:O766,TRANSPOSE(BL$20:BL$25))+$AD$20-$BL$27</f>
        <v>-10.16554253638602</v>
      </c>
      <c r="Q766" s="10" cm="1">
        <f t="array" aca="1" ref="Q766" ca="1">SUMPRODUCT(J766:O766,TRANSPOSE(ES$20:ES$25))+$AD$20-$ES$27</f>
        <v>-19.928719226063507</v>
      </c>
      <c r="R766" s="10">
        <f ca="1">I766-Results!$E$5*H766</f>
        <v>-29.214239012723034</v>
      </c>
      <c r="S766" s="10" cm="1">
        <f t="array" aca="1" ref="S766" ca="1">SUMPRODUCT(J766:O766,TRANSPOSE(AR$28:AR$33))+$AD$20-$AC$26</f>
        <v>1.2167710905755769</v>
      </c>
      <c r="T766" s="10">
        <f ca="1">SUMPRODUCT(J766:O766,Results!K$9:P$9)</f>
        <v>-24.659696729302894</v>
      </c>
      <c r="U766" s="10">
        <f ca="1">SUMPRODUCT(J766:O766,Results!K$9:P$9)+$AD$20-$AC$31</f>
        <v>-24.589101418150559</v>
      </c>
      <c r="V766" s="10">
        <f t="shared" ca="1" si="84"/>
        <v>-24.124041974827392</v>
      </c>
      <c r="W766" s="10">
        <f t="shared" ca="1" si="79"/>
        <v>-14.360865285149906</v>
      </c>
      <c r="X766" s="10">
        <f t="shared" ca="1" si="80"/>
        <v>-5.0753454984903783</v>
      </c>
      <c r="Y766" s="10">
        <f t="shared" ca="1" si="81"/>
        <v>-35.506355601788989</v>
      </c>
      <c r="Z766" s="10">
        <f t="shared" ca="1" si="82"/>
        <v>-7.5973942599188682</v>
      </c>
      <c r="AA766" s="10">
        <f t="shared" ca="1" si="83"/>
        <v>-9.7004830930628536</v>
      </c>
    </row>
    <row r="767" spans="1:27">
      <c r="A767" s="6">
        <f ca="1">LN((RAND()^(-Results!$E$4))-1)</f>
        <v>1.3175347663006813</v>
      </c>
      <c r="B767" s="6">
        <f ca="1">LN((RAND()^(-Results!$E$4))-1)</f>
        <v>7.4386216990927823</v>
      </c>
      <c r="C767" s="6">
        <f ca="1">LN((RAND()^(-Results!$E$4))-1)</f>
        <v>2.9655521930923179</v>
      </c>
      <c r="D767" s="6">
        <f ca="1">LN((RAND()^(-Results!$E$4))-1)</f>
        <v>1.811029442875757</v>
      </c>
      <c r="E767" s="6">
        <f ca="1">LN((RAND()^(-Results!$E$4))-1)</f>
        <v>0.52034857971689519</v>
      </c>
      <c r="F767" s="6">
        <f ca="1">LN((RAND()^(-Results!$E$4))-1)</f>
        <v>1.2690235864368362</v>
      </c>
      <c r="G767" s="6">
        <f ca="1">LN((RAND()^(-Results!$E$4))-1)</f>
        <v>2.2171008347143797</v>
      </c>
      <c r="H767" s="6">
        <f t="shared" ca="1" si="78"/>
        <v>-0.25993170230117402</v>
      </c>
      <c r="I767" s="10">
        <f ca="1">SUMPRODUCT(J767:O767,Results!B$12:G$12)+Results!$E$5*H767</f>
        <v>-21.703877771657616</v>
      </c>
      <c r="J767" s="10">
        <f ca="1">SUMPRODUCT($A767:$F767,Results!$B$15:$G$15)</f>
        <v>0.56264612434500449</v>
      </c>
      <c r="K767" s="10">
        <f ca="1">SUMPRODUCT($A767:$F767,Results!$B$16:$G$16)</f>
        <v>-11.730932841863213</v>
      </c>
      <c r="L767" s="10">
        <f ca="1">SUMPRODUCT($A767:$F767,Results!$B$17:$G$17)</f>
        <v>-7.5632920362460938</v>
      </c>
      <c r="M767" s="10">
        <f ca="1">SUMPRODUCT($A767:$F767,Results!$B$18:$G$18)</f>
        <v>-29.998125425908174</v>
      </c>
      <c r="N767" s="10">
        <f ca="1">SUMPRODUCT($A767:$F767,Results!$B$19:$G$19)</f>
        <v>-10.056645188532302</v>
      </c>
      <c r="O767" s="10">
        <f ca="1">SUMPRODUCT($A767:$F767,Results!$B$20:$G$20)</f>
        <v>-27.178141731257188</v>
      </c>
      <c r="P767" s="10" cm="1">
        <f t="array" aca="1" ref="P767" ca="1">SUMPRODUCT(J767:O767,TRANSPOSE(BL$20:BL$25))+$AD$20-$BL$27</f>
        <v>-29.285127302976619</v>
      </c>
      <c r="Q767" s="10" cm="1">
        <f t="array" aca="1" ref="Q767" ca="1">SUMPRODUCT(J767:O767,TRANSPOSE(ES$20:ES$25))+$AD$20-$ES$27</f>
        <v>-24.011538983017161</v>
      </c>
      <c r="R767" s="10">
        <f ca="1">I767-Results!$E$5*H767</f>
        <v>-20.144287557850571</v>
      </c>
      <c r="S767" s="10" cm="1">
        <f t="array" aca="1" ref="S767" ca="1">SUMPRODUCT(J767:O767,TRANSPOSE(AR$28:AR$33))+$AD$20-$AC$26</f>
        <v>-37.011961862517047</v>
      </c>
      <c r="T767" s="10">
        <f ca="1">SUMPRODUCT(J767:O767,Results!K$9:P$9)</f>
        <v>-21.052399449543188</v>
      </c>
      <c r="U767" s="10">
        <f ca="1">SUMPRODUCT(J767:O767,Results!K$9:P$9)+$AD$20-$AC$31</f>
        <v>-20.981804138390853</v>
      </c>
      <c r="V767" s="10">
        <f t="shared" ca="1" si="84"/>
        <v>7.5812495313190027</v>
      </c>
      <c r="W767" s="10">
        <f t="shared" ca="1" si="79"/>
        <v>2.3076612113595445</v>
      </c>
      <c r="X767" s="10">
        <f t="shared" ca="1" si="80"/>
        <v>-1.559590213807045</v>
      </c>
      <c r="Y767" s="10">
        <f t="shared" ca="1" si="81"/>
        <v>15.308084090859431</v>
      </c>
      <c r="Z767" s="10">
        <f t="shared" ca="1" si="82"/>
        <v>4.988312479636928</v>
      </c>
      <c r="AA767" s="10">
        <f t="shared" ca="1" si="83"/>
        <v>-0.72207363326676344</v>
      </c>
    </row>
    <row r="768" spans="1:27">
      <c r="A768" s="6">
        <f ca="1">LN((RAND()^(-Results!$E$4))-1)</f>
        <v>-0.58042471578527388</v>
      </c>
      <c r="B768" s="6">
        <f ca="1">LN((RAND()^(-Results!$E$4))-1)</f>
        <v>1.3986757884992167</v>
      </c>
      <c r="C768" s="6">
        <f ca="1">LN((RAND()^(-Results!$E$4))-1)</f>
        <v>1.9831144840813033</v>
      </c>
      <c r="D768" s="6">
        <f ca="1">LN((RAND()^(-Results!$E$4))-1)</f>
        <v>-1.7133991857099022</v>
      </c>
      <c r="E768" s="6">
        <f ca="1">LN((RAND()^(-Results!$E$4))-1)</f>
        <v>4.7139733009934082</v>
      </c>
      <c r="F768" s="6">
        <f ca="1">LN((RAND()^(-Results!$E$4))-1)</f>
        <v>-1.866304211408339</v>
      </c>
      <c r="G768" s="6">
        <f ca="1">LN((RAND()^(-Results!$E$4))-1)</f>
        <v>0.38037090781588473</v>
      </c>
      <c r="H768" s="6">
        <f t="shared" ca="1" si="78"/>
        <v>-2.0966616291996689</v>
      </c>
      <c r="I768" s="10">
        <f ca="1">SUMPRODUCT(J768:O768,Results!B$12:G$12)+Results!$E$5*H768</f>
        <v>-9.6896959850716762</v>
      </c>
      <c r="J768" s="10">
        <f ca="1">SUMPRODUCT($A768:$F768,Results!$B$15:$G$15)</f>
        <v>-6.8274138137857445</v>
      </c>
      <c r="K768" s="10">
        <f ca="1">SUMPRODUCT($A768:$F768,Results!$B$16:$G$16)</f>
        <v>2.9612626529657935</v>
      </c>
      <c r="L768" s="10">
        <f ca="1">SUMPRODUCT($A768:$F768,Results!$B$17:$G$17)</f>
        <v>-1.0856261452787368</v>
      </c>
      <c r="M768" s="10">
        <f ca="1">SUMPRODUCT($A768:$F768,Results!$B$18:$G$18)</f>
        <v>-2.6431857741110076</v>
      </c>
      <c r="N768" s="10">
        <f ca="1">SUMPRODUCT($A768:$F768,Results!$B$19:$G$19)</f>
        <v>2.2944570562745947</v>
      </c>
      <c r="O768" s="10">
        <f ca="1">SUMPRODUCT($A768:$F768,Results!$B$20:$G$20)</f>
        <v>2.9381475192171944</v>
      </c>
      <c r="P768" s="10" cm="1">
        <f t="array" aca="1" ref="P768" ca="1">SUMPRODUCT(J768:O768,TRANSPOSE(BL$20:BL$25))+$AD$20-$BL$27</f>
        <v>3.1628026321776801</v>
      </c>
      <c r="Q768" s="10" cm="1">
        <f t="array" aca="1" ref="Q768" ca="1">SUMPRODUCT(J768:O768,TRANSPOSE(ES$20:ES$25))+$AD$20-$ES$27</f>
        <v>4.5651989542671849</v>
      </c>
      <c r="R768" s="10">
        <f ca="1">I768-Results!$E$5*H768</f>
        <v>2.8902737901263365</v>
      </c>
      <c r="S768" s="10" cm="1">
        <f t="array" aca="1" ref="S768" ca="1">SUMPRODUCT(J768:O768,TRANSPOSE(AR$28:AR$33))+$AD$20-$AC$26</f>
        <v>3.3174913022045871</v>
      </c>
      <c r="T768" s="10">
        <f ca="1">SUMPRODUCT(J768:O768,Results!K$9:P$9)</f>
        <v>1.6601838746904942</v>
      </c>
      <c r="U768" s="10">
        <f ca="1">SUMPRODUCT(J768:O768,Results!K$9:P$9)+$AD$20-$AC$31</f>
        <v>1.730779185842831</v>
      </c>
      <c r="V768" s="10">
        <f t="shared" ca="1" si="84"/>
        <v>-12.852498617249356</v>
      </c>
      <c r="W768" s="10">
        <f t="shared" ca="1" si="79"/>
        <v>-14.254894939338861</v>
      </c>
      <c r="X768" s="10">
        <f t="shared" ca="1" si="80"/>
        <v>-12.579969775198013</v>
      </c>
      <c r="Y768" s="10">
        <f t="shared" ca="1" si="81"/>
        <v>-13.007187287276263</v>
      </c>
      <c r="Z768" s="10">
        <f t="shared" ca="1" si="82"/>
        <v>17.002494266222868</v>
      </c>
      <c r="AA768" s="10">
        <f t="shared" ca="1" si="83"/>
        <v>-11.420475170914507</v>
      </c>
    </row>
    <row r="769" spans="1:27">
      <c r="A769" s="6">
        <f ca="1">LN((RAND()^(-Results!$E$4))-1)</f>
        <v>1.7658825515956049</v>
      </c>
      <c r="B769" s="6">
        <f ca="1">LN((RAND()^(-Results!$E$4))-1)</f>
        <v>0.63581330809450232</v>
      </c>
      <c r="C769" s="6">
        <f ca="1">LN((RAND()^(-Results!$E$4))-1)</f>
        <v>-4.3865770503738242</v>
      </c>
      <c r="D769" s="6">
        <f ca="1">LN((RAND()^(-Results!$E$4))-1)</f>
        <v>4.0866705497637481</v>
      </c>
      <c r="E769" s="6">
        <f ca="1">LN((RAND()^(-Results!$E$4))-1)</f>
        <v>2.1175542954100877</v>
      </c>
      <c r="F769" s="6">
        <f ca="1">LN((RAND()^(-Results!$E$4))-1)</f>
        <v>5.326093112475462</v>
      </c>
      <c r="G769" s="6">
        <f ca="1">LN((RAND()^(-Results!$E$4))-1)</f>
        <v>2.3681359250615182</v>
      </c>
      <c r="H769" s="6">
        <f t="shared" ca="1" si="78"/>
        <v>-0.10889661195403555</v>
      </c>
      <c r="I769" s="10">
        <f ca="1">SUMPRODUCT(J769:O769,Results!B$12:G$12)+Results!$E$5*H769</f>
        <v>-0.83382366473698877</v>
      </c>
      <c r="J769" s="10">
        <f ca="1">SUMPRODUCT($A769:$F769,Results!$B$15:$G$15)</f>
        <v>9.7677586211537193</v>
      </c>
      <c r="K769" s="10">
        <f ca="1">SUMPRODUCT($A769:$F769,Results!$B$16:$G$16)</f>
        <v>-11.160949433930579</v>
      </c>
      <c r="L769" s="10">
        <f ca="1">SUMPRODUCT($A769:$F769,Results!$B$17:$G$17)</f>
        <v>4.4935938393654</v>
      </c>
      <c r="M769" s="10">
        <f ca="1">SUMPRODUCT($A769:$F769,Results!$B$18:$G$18)</f>
        <v>13.604022154071794</v>
      </c>
      <c r="N769" s="10">
        <f ca="1">SUMPRODUCT($A769:$F769,Results!$B$19:$G$19)</f>
        <v>1.5697550163293248</v>
      </c>
      <c r="O769" s="10">
        <f ca="1">SUMPRODUCT($A769:$F769,Results!$B$20:$G$20)</f>
        <v>-25.980389332929555</v>
      </c>
      <c r="P769" s="10" cm="1">
        <f t="array" aca="1" ref="P769" ca="1">SUMPRODUCT(J769:O769,TRANSPOSE(BL$20:BL$25))+$AD$20-$BL$27</f>
        <v>-1.389474218550955</v>
      </c>
      <c r="Q769" s="10" cm="1">
        <f t="array" aca="1" ref="Q769" ca="1">SUMPRODUCT(J769:O769,TRANSPOSE(ES$20:ES$25))+$AD$20-$ES$27</f>
        <v>0.76773842999311626</v>
      </c>
      <c r="R769" s="10">
        <f ca="1">I769-Results!$E$5*H769</f>
        <v>-0.18044399301277547</v>
      </c>
      <c r="S769" s="10" cm="1">
        <f t="array" aca="1" ref="S769" ca="1">SUMPRODUCT(J769:O769,TRANSPOSE(AR$28:AR$33))+$AD$20-$AC$26</f>
        <v>-3.4437599165042982</v>
      </c>
      <c r="T769" s="10">
        <f ca="1">SUMPRODUCT(J769:O769,Results!K$9:P$9)</f>
        <v>3.1169087650488487</v>
      </c>
      <c r="U769" s="10">
        <f ca="1">SUMPRODUCT(J769:O769,Results!K$9:P$9)+$AD$20-$AC$31</f>
        <v>3.1875040762011864</v>
      </c>
      <c r="V769" s="10">
        <f t="shared" ca="1" si="84"/>
        <v>0.55565055381396622</v>
      </c>
      <c r="W769" s="10">
        <f t="shared" ca="1" si="79"/>
        <v>-1.601562094730105</v>
      </c>
      <c r="X769" s="10">
        <f t="shared" ca="1" si="80"/>
        <v>-0.6533796717242133</v>
      </c>
      <c r="Y769" s="10">
        <f t="shared" ca="1" si="81"/>
        <v>2.6099362517673095</v>
      </c>
      <c r="Z769" s="10">
        <f t="shared" ca="1" si="82"/>
        <v>25.858366586557555</v>
      </c>
      <c r="AA769" s="10">
        <f t="shared" ca="1" si="83"/>
        <v>-4.0213277409381751</v>
      </c>
    </row>
    <row r="770" spans="1:27">
      <c r="A770" s="6">
        <f ca="1">LN((RAND()^(-Results!$E$4))-1)</f>
        <v>9.4705589425174654</v>
      </c>
      <c r="B770" s="6">
        <f ca="1">LN((RAND()^(-Results!$E$4))-1)</f>
        <v>0.77901549223969646</v>
      </c>
      <c r="C770" s="6">
        <f ca="1">LN((RAND()^(-Results!$E$4))-1)</f>
        <v>4.2514679498711185</v>
      </c>
      <c r="D770" s="6">
        <f ca="1">LN((RAND()^(-Results!$E$4))-1)</f>
        <v>7.3264796686279263</v>
      </c>
      <c r="E770" s="6">
        <f ca="1">LN((RAND()^(-Results!$E$4))-1)</f>
        <v>2.8419120634087016</v>
      </c>
      <c r="F770" s="6">
        <f ca="1">LN((RAND()^(-Results!$E$4))-1)</f>
        <v>9.7487017522807982</v>
      </c>
      <c r="G770" s="6">
        <f ca="1">LN((RAND()^(-Results!$E$4))-1)</f>
        <v>7.769983626869351</v>
      </c>
      <c r="H770" s="6">
        <f t="shared" ref="H770:H833" ca="1" si="85">G770-$AL$10</f>
        <v>5.2929510898537977</v>
      </c>
      <c r="I770" s="10">
        <f ca="1">SUMPRODUCT(J770:O770,Results!B$12:G$12)+Results!$E$5*H770</f>
        <v>-52.144176265416085</v>
      </c>
      <c r="J770" s="10">
        <f ca="1">SUMPRODUCT($A770:$F770,Results!$B$15:$G$15)</f>
        <v>33.907612822222454</v>
      </c>
      <c r="K770" s="10">
        <f ca="1">SUMPRODUCT($A770:$F770,Results!$B$16:$G$16)</f>
        <v>-24.36865760621798</v>
      </c>
      <c r="L770" s="10">
        <f ca="1">SUMPRODUCT($A770:$F770,Results!$B$17:$G$17)</f>
        <v>-1.2909562781339776</v>
      </c>
      <c r="M770" s="10">
        <f ca="1">SUMPRODUCT($A770:$F770,Results!$B$18:$G$18)</f>
        <v>-29.632627553729051</v>
      </c>
      <c r="N770" s="10">
        <f ca="1">SUMPRODUCT($A770:$F770,Results!$B$19:$G$19)</f>
        <v>-7.7944341563320236</v>
      </c>
      <c r="O770" s="10">
        <f ca="1">SUMPRODUCT($A770:$F770,Results!$B$20:$G$20)</f>
        <v>-47.06356548412905</v>
      </c>
      <c r="P770" s="10" cm="1">
        <f t="array" aca="1" ref="P770" ca="1">SUMPRODUCT(J770:O770,TRANSPOSE(BL$20:BL$25))+$AD$20-$BL$27</f>
        <v>-73.421110501010389</v>
      </c>
      <c r="Q770" s="10" cm="1">
        <f t="array" aca="1" ref="Q770" ca="1">SUMPRODUCT(J770:O770,TRANSPOSE(ES$20:ES$25))+$AD$20-$ES$27</f>
        <v>-81.264627957041128</v>
      </c>
      <c r="R770" s="10">
        <f ca="1">I770-Results!$E$5*H770</f>
        <v>-83.901882804538872</v>
      </c>
      <c r="S770" s="10" cm="1">
        <f t="array" aca="1" ref="S770" ca="1">SUMPRODUCT(J770:O770,TRANSPOSE(AR$28:AR$33))+$AD$20-$AC$26</f>
        <v>-59.875974752175686</v>
      </c>
      <c r="T770" s="10">
        <f ca="1">SUMPRODUCT(J770:O770,Results!K$9:P$9)</f>
        <v>-81.924338079800847</v>
      </c>
      <c r="U770" s="10">
        <f ca="1">SUMPRODUCT(J770:O770,Results!K$9:P$9)+$AD$20-$AC$31</f>
        <v>-81.853742768648516</v>
      </c>
      <c r="V770" s="10">
        <f t="shared" ca="1" si="84"/>
        <v>21.276934235594304</v>
      </c>
      <c r="W770" s="10">
        <f t="shared" ca="1" si="79"/>
        <v>29.120451691625043</v>
      </c>
      <c r="X770" s="10">
        <f t="shared" ca="1" si="80"/>
        <v>31.757706539122786</v>
      </c>
      <c r="Y770" s="10">
        <f t="shared" ca="1" si="81"/>
        <v>7.731798486759601</v>
      </c>
      <c r="Z770" s="10">
        <f t="shared" ca="1" si="82"/>
        <v>-25.451986014121541</v>
      </c>
      <c r="AA770" s="10">
        <f t="shared" ca="1" si="83"/>
        <v>29.709566503232431</v>
      </c>
    </row>
    <row r="771" spans="1:27">
      <c r="A771" s="6">
        <f ca="1">LN((RAND()^(-Results!$E$4))-1)</f>
        <v>3.9993354935863197</v>
      </c>
      <c r="B771" s="6">
        <f ca="1">LN((RAND()^(-Results!$E$4))-1)</f>
        <v>-1.1221563133427828</v>
      </c>
      <c r="C771" s="6">
        <f ca="1">LN((RAND()^(-Results!$E$4))-1)</f>
        <v>3.6661078418174164</v>
      </c>
      <c r="D771" s="6">
        <f ca="1">LN((RAND()^(-Results!$E$4))-1)</f>
        <v>-0.59200788405276361</v>
      </c>
      <c r="E771" s="6">
        <f ca="1">LN((RAND()^(-Results!$E$4))-1)</f>
        <v>3.0990911945686022</v>
      </c>
      <c r="F771" s="6">
        <f ca="1">LN((RAND()^(-Results!$E$4))-1)</f>
        <v>4.7877571901362446</v>
      </c>
      <c r="G771" s="6">
        <f ca="1">LN((RAND()^(-Results!$E$4))-1)</f>
        <v>1.3720920047843261</v>
      </c>
      <c r="H771" s="6">
        <f t="shared" ca="1" si="85"/>
        <v>-1.1049405322312276</v>
      </c>
      <c r="I771" s="10">
        <f ca="1">SUMPRODUCT(J771:O771,Results!B$12:G$12)+Results!$E$5*H771</f>
        <v>-66.867549370063202</v>
      </c>
      <c r="J771" s="10">
        <f ca="1">SUMPRODUCT($A771:$F771,Results!$B$15:$G$15)</f>
        <v>17.465758151116773</v>
      </c>
      <c r="K771" s="10">
        <f ca="1">SUMPRODUCT($A771:$F771,Results!$B$16:$G$16)</f>
        <v>-9.6861593672091661</v>
      </c>
      <c r="L771" s="10">
        <f ca="1">SUMPRODUCT($A771:$F771,Results!$B$17:$G$17)</f>
        <v>-3.7495940254211968</v>
      </c>
      <c r="M771" s="10">
        <f ca="1">SUMPRODUCT($A771:$F771,Results!$B$18:$G$18)</f>
        <v>-16.628518162796208</v>
      </c>
      <c r="N771" s="10">
        <f ca="1">SUMPRODUCT($A771:$F771,Results!$B$19:$G$19)</f>
        <v>4.8076118463935966</v>
      </c>
      <c r="O771" s="10">
        <f ca="1">SUMPRODUCT($A771:$F771,Results!$B$20:$G$20)</f>
        <v>-10.30184075481645</v>
      </c>
      <c r="P771" s="10" cm="1">
        <f t="array" aca="1" ref="P771" ca="1">SUMPRODUCT(J771:O771,TRANSPOSE(BL$20:BL$25))+$AD$20-$BL$27</f>
        <v>-52.208860868486134</v>
      </c>
      <c r="Q771" s="10" cm="1">
        <f t="array" aca="1" ref="Q771" ca="1">SUMPRODUCT(J771:O771,TRANSPOSE(ES$20:ES$25))+$AD$20-$ES$27</f>
        <v>-59.122885911203795</v>
      </c>
      <c r="R771" s="10">
        <f ca="1">I771-Results!$E$5*H771</f>
        <v>-60.237906176675835</v>
      </c>
      <c r="S771" s="10" cm="1">
        <f t="array" aca="1" ref="S771" ca="1">SUMPRODUCT(J771:O771,TRANSPOSE(AR$28:AR$33))+$AD$20-$AC$26</f>
        <v>-33.47024557360762</v>
      </c>
      <c r="T771" s="10">
        <f ca="1">SUMPRODUCT(J771:O771,Results!K$9:P$9)</f>
        <v>-61.250976162739867</v>
      </c>
      <c r="U771" s="10">
        <f ca="1">SUMPRODUCT(J771:O771,Results!K$9:P$9)+$AD$20-$AC$31</f>
        <v>-61.180380851587529</v>
      </c>
      <c r="V771" s="10">
        <f t="shared" ca="1" si="84"/>
        <v>-14.658688501577068</v>
      </c>
      <c r="W771" s="10">
        <f t="shared" ref="W771:W834" ca="1" si="86">I771-Q771</f>
        <v>-7.7446634588594065</v>
      </c>
      <c r="X771" s="10">
        <f t="shared" ref="X771:X834" ca="1" si="87">I771-R771</f>
        <v>-6.6296431933873663</v>
      </c>
      <c r="Y771" s="10">
        <f t="shared" ref="Y771:Y834" ca="1" si="88">I771-S771</f>
        <v>-33.397303796455581</v>
      </c>
      <c r="Z771" s="10">
        <f t="shared" ref="Z771:Z834" ca="1" si="89">I771-$AD$20</f>
        <v>-40.175359118768654</v>
      </c>
      <c r="AA771" s="10">
        <f t="shared" ref="AA771:AA834" ca="1" si="90">I771-U771</f>
        <v>-5.6871685184756728</v>
      </c>
    </row>
    <row r="772" spans="1:27">
      <c r="A772" s="6">
        <f ca="1">LN((RAND()^(-Results!$E$4))-1)</f>
        <v>3.2666876400667331</v>
      </c>
      <c r="B772" s="6">
        <f ca="1">LN((RAND()^(-Results!$E$4))-1)</f>
        <v>-0.14723681548449308</v>
      </c>
      <c r="C772" s="6">
        <f ca="1">LN((RAND()^(-Results!$E$4))-1)</f>
        <v>5.50712855578257</v>
      </c>
      <c r="D772" s="6">
        <f ca="1">LN((RAND()^(-Results!$E$4))-1)</f>
        <v>2.0178059069069532</v>
      </c>
      <c r="E772" s="6">
        <f ca="1">LN((RAND()^(-Results!$E$4))-1)</f>
        <v>-0.85738621250293101</v>
      </c>
      <c r="F772" s="6">
        <f ca="1">LN((RAND()^(-Results!$E$4))-1)</f>
        <v>1.1088404809345003</v>
      </c>
      <c r="G772" s="6">
        <f ca="1">LN((RAND()^(-Results!$E$4))-1)</f>
        <v>2.9033209675233835</v>
      </c>
      <c r="H772" s="6">
        <f t="shared" ca="1" si="85"/>
        <v>0.42628843050782983</v>
      </c>
      <c r="I772" s="10">
        <f ca="1">SUMPRODUCT(J772:O772,Results!B$12:G$12)+Results!$E$5*H772</f>
        <v>-36.312909284757993</v>
      </c>
      <c r="J772" s="10">
        <f ca="1">SUMPRODUCT($A772:$F772,Results!$B$15:$G$15)</f>
        <v>12.606517763277639</v>
      </c>
      <c r="K772" s="10">
        <f ca="1">SUMPRODUCT($A772:$F772,Results!$B$16:$G$16)</f>
        <v>-2.6312554178723273</v>
      </c>
      <c r="L772" s="10">
        <f ca="1">SUMPRODUCT($A772:$F772,Results!$B$17:$G$17)</f>
        <v>-3.992010929395736</v>
      </c>
      <c r="M772" s="10">
        <f ca="1">SUMPRODUCT($A772:$F772,Results!$B$18:$G$18)</f>
        <v>-26.45779717791946</v>
      </c>
      <c r="N772" s="10">
        <f ca="1">SUMPRODUCT($A772:$F772,Results!$B$19:$G$19)</f>
        <v>-8.9361821368553809</v>
      </c>
      <c r="O772" s="10">
        <f ca="1">SUMPRODUCT($A772:$F772,Results!$B$20:$G$20)</f>
        <v>-7.759325124232956</v>
      </c>
      <c r="P772" s="10" cm="1">
        <f t="array" aca="1" ref="P772" ca="1">SUMPRODUCT(J772:O772,TRANSPOSE(BL$20:BL$25))+$AD$20-$BL$27</f>
        <v>-34.902228770512671</v>
      </c>
      <c r="Q772" s="10" cm="1">
        <f t="array" aca="1" ref="Q772" ca="1">SUMPRODUCT(J772:O772,TRANSPOSE(ES$20:ES$25))+$AD$20-$ES$27</f>
        <v>-39.695890811573364</v>
      </c>
      <c r="R772" s="10">
        <f ca="1">I772-Results!$E$5*H772</f>
        <v>-38.870639867804968</v>
      </c>
      <c r="S772" s="10" cm="1">
        <f t="array" aca="1" ref="S772" ca="1">SUMPRODUCT(J772:O772,TRANSPOSE(AR$28:AR$33))+$AD$20-$AC$26</f>
        <v>-28.225912045140177</v>
      </c>
      <c r="T772" s="10">
        <f ca="1">SUMPRODUCT(J772:O772,Results!K$9:P$9)</f>
        <v>-39.982695463081662</v>
      </c>
      <c r="U772" s="10">
        <f ca="1">SUMPRODUCT(J772:O772,Results!K$9:P$9)+$AD$20-$AC$31</f>
        <v>-39.912100151929323</v>
      </c>
      <c r="V772" s="10">
        <f t="shared" ca="1" si="84"/>
        <v>-1.4106805142453211</v>
      </c>
      <c r="W772" s="10">
        <f t="shared" ca="1" si="86"/>
        <v>3.3829815268153709</v>
      </c>
      <c r="X772" s="10">
        <f t="shared" ca="1" si="87"/>
        <v>2.5577305830469754</v>
      </c>
      <c r="Y772" s="10">
        <f t="shared" ca="1" si="88"/>
        <v>-8.0869972396178156</v>
      </c>
      <c r="Z772" s="10">
        <f t="shared" ca="1" si="89"/>
        <v>-9.6207190334634483</v>
      </c>
      <c r="AA772" s="10">
        <f t="shared" ca="1" si="90"/>
        <v>3.5991908671713304</v>
      </c>
    </row>
    <row r="773" spans="1:27">
      <c r="A773" s="6">
        <f ca="1">LN((RAND()^(-Results!$E$4))-1)</f>
        <v>10.874787491673359</v>
      </c>
      <c r="B773" s="6">
        <f ca="1">LN((RAND()^(-Results!$E$4))-1)</f>
        <v>0.6027245717467038</v>
      </c>
      <c r="C773" s="6">
        <f ca="1">LN((RAND()^(-Results!$E$4))-1)</f>
        <v>14.945782379548479</v>
      </c>
      <c r="D773" s="6">
        <f ca="1">LN((RAND()^(-Results!$E$4))-1)</f>
        <v>1.9465750579294647</v>
      </c>
      <c r="E773" s="6">
        <f ca="1">LN((RAND()^(-Results!$E$4))-1)</f>
        <v>-1.0128481906525015</v>
      </c>
      <c r="F773" s="6">
        <f ca="1">LN((RAND()^(-Results!$E$4))-1)</f>
        <v>4.2053681226798245</v>
      </c>
      <c r="G773" s="6">
        <f ca="1">LN((RAND()^(-Results!$E$4))-1)</f>
        <v>3.8206811209650753</v>
      </c>
      <c r="H773" s="6">
        <f t="shared" ca="1" si="85"/>
        <v>1.3436485839495216</v>
      </c>
      <c r="I773" s="10">
        <f ca="1">SUMPRODUCT(J773:O773,Results!B$12:G$12)+Results!$E$5*H773</f>
        <v>-122.91695541076186</v>
      </c>
      <c r="J773" s="10">
        <f ca="1">SUMPRODUCT($A773:$F773,Results!$B$15:$G$15)</f>
        <v>29.968286643098558</v>
      </c>
      <c r="K773" s="10">
        <f ca="1">SUMPRODUCT($A773:$F773,Results!$B$16:$G$16)</f>
        <v>-17.178306160355959</v>
      </c>
      <c r="L773" s="10">
        <f ca="1">SUMPRODUCT($A773:$F773,Results!$B$17:$G$17)</f>
        <v>-12.078081243435573</v>
      </c>
      <c r="M773" s="10">
        <f ca="1">SUMPRODUCT($A773:$F773,Results!$B$18:$G$18)</f>
        <v>-74.160215988386653</v>
      </c>
      <c r="N773" s="10">
        <f ca="1">SUMPRODUCT($A773:$F773,Results!$B$19:$G$19)</f>
        <v>-13.346673700375501</v>
      </c>
      <c r="O773" s="10">
        <f ca="1">SUMPRODUCT($A773:$F773,Results!$B$20:$G$20)</f>
        <v>-18.266492344751413</v>
      </c>
      <c r="P773" s="10" cm="1">
        <f t="array" aca="1" ref="P773" ca="1">SUMPRODUCT(J773:O773,TRANSPOSE(BL$20:BL$25))+$AD$20-$BL$27</f>
        <v>-115.9574300401614</v>
      </c>
      <c r="Q773" s="10" cm="1">
        <f t="array" aca="1" ref="Q773" ca="1">SUMPRODUCT(J773:O773,TRANSPOSE(ES$20:ES$25))+$AD$20-$ES$27</f>
        <v>-131.6337104864669</v>
      </c>
      <c r="R773" s="10">
        <f ca="1">I773-Results!$E$5*H773</f>
        <v>-130.97884691445898</v>
      </c>
      <c r="S773" s="10" cm="1">
        <f t="array" aca="1" ref="S773" ca="1">SUMPRODUCT(J773:O773,TRANSPOSE(AR$28:AR$33))+$AD$20-$AC$26</f>
        <v>-86.369147211918801</v>
      </c>
      <c r="T773" s="10">
        <f ca="1">SUMPRODUCT(J773:O773,Results!K$9:P$9)</f>
        <v>-134.90015700469357</v>
      </c>
      <c r="U773" s="10">
        <f ca="1">SUMPRODUCT(J773:O773,Results!K$9:P$9)+$AD$20-$AC$31</f>
        <v>-134.82956169354122</v>
      </c>
      <c r="V773" s="10">
        <f t="shared" ca="1" si="84"/>
        <v>-6.9595253706004598</v>
      </c>
      <c r="W773" s="10">
        <f t="shared" ca="1" si="86"/>
        <v>8.7167550757050378</v>
      </c>
      <c r="X773" s="10">
        <f t="shared" ca="1" si="87"/>
        <v>8.0618915036971259</v>
      </c>
      <c r="Y773" s="10">
        <f t="shared" ca="1" si="88"/>
        <v>-36.547808198843057</v>
      </c>
      <c r="Z773" s="10">
        <f t="shared" ca="1" si="89"/>
        <v>-96.22476515946731</v>
      </c>
      <c r="AA773" s="10">
        <f t="shared" ca="1" si="90"/>
        <v>11.912606282779365</v>
      </c>
    </row>
    <row r="774" spans="1:27">
      <c r="A774" s="6">
        <f ca="1">LN((RAND()^(-Results!$E$4))-1)</f>
        <v>0.92624614771658087</v>
      </c>
      <c r="B774" s="6">
        <f ca="1">LN((RAND()^(-Results!$E$4))-1)</f>
        <v>7.1253248643625664</v>
      </c>
      <c r="C774" s="6">
        <f ca="1">LN((RAND()^(-Results!$E$4))-1)</f>
        <v>-0.22872008681774694</v>
      </c>
      <c r="D774" s="6">
        <f ca="1">LN((RAND()^(-Results!$E$4))-1)</f>
        <v>-2.5343832473071326</v>
      </c>
      <c r="E774" s="6">
        <f ca="1">LN((RAND()^(-Results!$E$4))-1)</f>
        <v>0.22027437123211407</v>
      </c>
      <c r="F774" s="6">
        <f ca="1">LN((RAND()^(-Results!$E$4))-1)</f>
        <v>3.7995625907879593</v>
      </c>
      <c r="G774" s="6">
        <f ca="1">LN((RAND()^(-Results!$E$4))-1)</f>
        <v>7.4105215892126521</v>
      </c>
      <c r="H774" s="6">
        <f t="shared" ca="1" si="85"/>
        <v>4.933489052197098</v>
      </c>
      <c r="I774" s="10">
        <f ca="1">SUMPRODUCT(J774:O774,Results!B$12:G$12)+Results!$E$5*H774</f>
        <v>-5.4172599399538335</v>
      </c>
      <c r="J774" s="10">
        <f ca="1">SUMPRODUCT($A774:$F774,Results!$B$15:$G$15)</f>
        <v>-0.77234078124358518</v>
      </c>
      <c r="K774" s="10">
        <f ca="1">SUMPRODUCT($A774:$F774,Results!$B$16:$G$16)</f>
        <v>-19.491360270244897</v>
      </c>
      <c r="L774" s="10">
        <f ca="1">SUMPRODUCT($A774:$F774,Results!$B$17:$G$17)</f>
        <v>-8.7080811334822794</v>
      </c>
      <c r="M774" s="10">
        <f ca="1">SUMPRODUCT($A774:$F774,Results!$B$18:$G$18)</f>
        <v>-20.07852887202694</v>
      </c>
      <c r="N774" s="10">
        <f ca="1">SUMPRODUCT($A774:$F774,Results!$B$19:$G$19)</f>
        <v>4.739951766826449</v>
      </c>
      <c r="O774" s="10">
        <f ca="1">SUMPRODUCT($A774:$F774,Results!$B$20:$G$20)</f>
        <v>-21.74100266947902</v>
      </c>
      <c r="P774" s="10" cm="1">
        <f t="array" aca="1" ref="P774" ca="1">SUMPRODUCT(J774:O774,TRANSPOSE(BL$20:BL$25))+$AD$20-$BL$27</f>
        <v>-45.191186265803644</v>
      </c>
      <c r="Q774" s="10" cm="1">
        <f t="array" aca="1" ref="Q774" ca="1">SUMPRODUCT(J774:O774,TRANSPOSE(ES$20:ES$25))+$AD$20-$ES$27</f>
        <v>-40.796483910832393</v>
      </c>
      <c r="R774" s="10">
        <f ca="1">I774-Results!$E$5*H774</f>
        <v>-35.018194253136421</v>
      </c>
      <c r="S774" s="10" cm="1">
        <f t="array" aca="1" ref="S774" ca="1">SUMPRODUCT(J774:O774,TRANSPOSE(AR$28:AR$33))+$AD$20-$AC$26</f>
        <v>-39.565439420667722</v>
      </c>
      <c r="T774" s="10">
        <f ca="1">SUMPRODUCT(J774:O774,Results!K$9:P$9)</f>
        <v>-36.27628115139737</v>
      </c>
      <c r="U774" s="10">
        <f ca="1">SUMPRODUCT(J774:O774,Results!K$9:P$9)+$AD$20-$AC$31</f>
        <v>-36.205685840245039</v>
      </c>
      <c r="V774" s="10">
        <f t="shared" ca="1" si="84"/>
        <v>39.773926325849814</v>
      </c>
      <c r="W774" s="10">
        <f t="shared" ca="1" si="86"/>
        <v>35.379223970878556</v>
      </c>
      <c r="X774" s="10">
        <f t="shared" ca="1" si="87"/>
        <v>29.600934313182588</v>
      </c>
      <c r="Y774" s="10">
        <f t="shared" ca="1" si="88"/>
        <v>34.148179480713893</v>
      </c>
      <c r="Z774" s="10">
        <f t="shared" ca="1" si="89"/>
        <v>21.274930311340711</v>
      </c>
      <c r="AA774" s="10">
        <f t="shared" ca="1" si="90"/>
        <v>30.788425900291205</v>
      </c>
    </row>
    <row r="775" spans="1:27">
      <c r="A775" s="6">
        <f ca="1">LN((RAND()^(-Results!$E$4))-1)</f>
        <v>2.9809004074864562</v>
      </c>
      <c r="B775" s="6">
        <f ca="1">LN((RAND()^(-Results!$E$4))-1)</f>
        <v>1.4864184609860571</v>
      </c>
      <c r="C775" s="6">
        <f ca="1">LN((RAND()^(-Results!$E$4))-1)</f>
        <v>-0.90481745692052162</v>
      </c>
      <c r="D775" s="6">
        <f ca="1">LN((RAND()^(-Results!$E$4))-1)</f>
        <v>0.417846172876572</v>
      </c>
      <c r="E775" s="6">
        <f ca="1">LN((RAND()^(-Results!$E$4))-1)</f>
        <v>2.5165033730903872</v>
      </c>
      <c r="F775" s="6">
        <f ca="1">LN((RAND()^(-Results!$E$4))-1)</f>
        <v>-1.6457280698728902</v>
      </c>
      <c r="G775" s="6">
        <f ca="1">LN((RAND()^(-Results!$E$4))-1)</f>
        <v>4.6378552250003082</v>
      </c>
      <c r="H775" s="6">
        <f t="shared" ca="1" si="85"/>
        <v>2.1608226879847545</v>
      </c>
      <c r="I775" s="10">
        <f ca="1">SUMPRODUCT(J775:O775,Results!B$12:G$12)+Results!$E$5*H775</f>
        <v>22.510893493387933</v>
      </c>
      <c r="J775" s="10">
        <f ca="1">SUMPRODUCT($A775:$F775,Results!$B$15:$G$15)</f>
        <v>-13.69674889614716</v>
      </c>
      <c r="K775" s="10">
        <f ca="1">SUMPRODUCT($A775:$F775,Results!$B$16:$G$16)</f>
        <v>-7.0948258100865607</v>
      </c>
      <c r="L775" s="10">
        <f ca="1">SUMPRODUCT($A775:$F775,Results!$B$17:$G$17)</f>
        <v>5.960184760729585</v>
      </c>
      <c r="M775" s="10">
        <f ca="1">SUMPRODUCT($A775:$F775,Results!$B$18:$G$18)</f>
        <v>7.4221712341558792</v>
      </c>
      <c r="N775" s="10">
        <f ca="1">SUMPRODUCT($A775:$F775,Results!$B$19:$G$19)</f>
        <v>3.7018714790015919</v>
      </c>
      <c r="O775" s="10">
        <f ca="1">SUMPRODUCT($A775:$F775,Results!$B$20:$G$20)</f>
        <v>-0.62267007569235755</v>
      </c>
      <c r="P775" s="10" cm="1">
        <f t="array" aca="1" ref="P775" ca="1">SUMPRODUCT(J775:O775,TRANSPOSE(BL$20:BL$25))+$AD$20-$BL$27</f>
        <v>11.537138190816274</v>
      </c>
      <c r="Q775" s="10" cm="1">
        <f t="array" aca="1" ref="Q775" ca="1">SUMPRODUCT(J775:O775,TRANSPOSE(ES$20:ES$25))+$AD$20-$ES$27</f>
        <v>12.070215016126269</v>
      </c>
      <c r="R775" s="10">
        <f ca="1">I775-Results!$E$5*H775</f>
        <v>9.5459573654794063</v>
      </c>
      <c r="S775" s="10" cm="1">
        <f t="array" aca="1" ref="S775" ca="1">SUMPRODUCT(J775:O775,TRANSPOSE(AR$28:AR$33))+$AD$20-$AC$26</f>
        <v>15.825051878835918</v>
      </c>
      <c r="T775" s="10">
        <f ca="1">SUMPRODUCT(J775:O775,Results!K$9:P$9)</f>
        <v>10.696785499704299</v>
      </c>
      <c r="U775" s="10">
        <f ca="1">SUMPRODUCT(J775:O775,Results!K$9:P$9)+$AD$20-$AC$31</f>
        <v>10.767380810856638</v>
      </c>
      <c r="V775" s="10">
        <f t="shared" ca="1" si="84"/>
        <v>10.973755302571659</v>
      </c>
      <c r="W775" s="10">
        <f t="shared" ca="1" si="86"/>
        <v>10.440678477261663</v>
      </c>
      <c r="X775" s="10">
        <f t="shared" ca="1" si="87"/>
        <v>12.964936127908526</v>
      </c>
      <c r="Y775" s="10">
        <f t="shared" ca="1" si="88"/>
        <v>6.6858416145520145</v>
      </c>
      <c r="Z775" s="10">
        <f t="shared" ca="1" si="89"/>
        <v>49.203083744682473</v>
      </c>
      <c r="AA775" s="10">
        <f t="shared" ca="1" si="90"/>
        <v>11.743512682531295</v>
      </c>
    </row>
    <row r="776" spans="1:27">
      <c r="A776" s="6">
        <f ca="1">LN((RAND()^(-Results!$E$4))-1)</f>
        <v>1.6636600775576065</v>
      </c>
      <c r="B776" s="6">
        <f ca="1">LN((RAND()^(-Results!$E$4))-1)</f>
        <v>-3.8761658257922766</v>
      </c>
      <c r="C776" s="6">
        <f ca="1">LN((RAND()^(-Results!$E$4))-1)</f>
        <v>0.7034185247224628</v>
      </c>
      <c r="D776" s="6">
        <f ca="1">LN((RAND()^(-Results!$E$4))-1)</f>
        <v>0.15810465019241168</v>
      </c>
      <c r="E776" s="6">
        <f ca="1">LN((RAND()^(-Results!$E$4))-1)</f>
        <v>6.9436379787924967</v>
      </c>
      <c r="F776" s="6">
        <f ca="1">LN((RAND()^(-Results!$E$4))-1)</f>
        <v>3.7767906280235293</v>
      </c>
      <c r="G776" s="6">
        <f ca="1">LN((RAND()^(-Results!$E$4))-1)</f>
        <v>1.1875207863377275</v>
      </c>
      <c r="H776" s="6">
        <f t="shared" ca="1" si="85"/>
        <v>-1.2895117506778262</v>
      </c>
      <c r="I776" s="10">
        <f ca="1">SUMPRODUCT(J776:O776,Results!B$12:G$12)+Results!$E$5*H776</f>
        <v>-31.936356154725914</v>
      </c>
      <c r="J776" s="10">
        <f ca="1">SUMPRODUCT($A776:$F776,Results!$B$15:$G$15)</f>
        <v>14.488765141411653</v>
      </c>
      <c r="K776" s="10">
        <f ca="1">SUMPRODUCT($A776:$F776,Results!$B$16:$G$16)</f>
        <v>0.20299322633043815</v>
      </c>
      <c r="L776" s="10">
        <f ca="1">SUMPRODUCT($A776:$F776,Results!$B$17:$G$17)</f>
        <v>2.5454729436259043</v>
      </c>
      <c r="M776" s="10">
        <f ca="1">SUMPRODUCT($A776:$F776,Results!$B$18:$G$18)</f>
        <v>9.2008274249508446</v>
      </c>
      <c r="N776" s="10">
        <f ca="1">SUMPRODUCT($A776:$F776,Results!$B$19:$G$19)</f>
        <v>8.4627993257435268</v>
      </c>
      <c r="O776" s="10">
        <f ca="1">SUMPRODUCT($A776:$F776,Results!$B$20:$G$20)</f>
        <v>-4.2996156569657256</v>
      </c>
      <c r="P776" s="10" cm="1">
        <f t="array" aca="1" ref="P776" ca="1">SUMPRODUCT(J776:O776,TRANSPOSE(BL$20:BL$25))+$AD$20-$BL$27</f>
        <v>-13.698345242380661</v>
      </c>
      <c r="Q776" s="10" cm="1">
        <f t="array" aca="1" ref="Q776" ca="1">SUMPRODUCT(J776:O776,TRANSPOSE(ES$20:ES$25))+$AD$20-$ES$27</f>
        <v>-18.850394818739645</v>
      </c>
      <c r="R776" s="10">
        <f ca="1">I776-Results!$E$5*H776</f>
        <v>-24.199285650658958</v>
      </c>
      <c r="S776" s="10" cm="1">
        <f t="array" aca="1" ref="S776" ca="1">SUMPRODUCT(J776:O776,TRANSPOSE(AR$28:AR$33))+$AD$20-$AC$26</f>
        <v>-2.2185644289128632</v>
      </c>
      <c r="T776" s="10">
        <f ca="1">SUMPRODUCT(J776:O776,Results!K$9:P$9)</f>
        <v>-23.693482535385417</v>
      </c>
      <c r="U776" s="10">
        <f ca="1">SUMPRODUCT(J776:O776,Results!K$9:P$9)+$AD$20-$AC$31</f>
        <v>-23.622887224233079</v>
      </c>
      <c r="V776" s="10">
        <f t="shared" ca="1" si="84"/>
        <v>-18.238010912345253</v>
      </c>
      <c r="W776" s="10">
        <f t="shared" ca="1" si="86"/>
        <v>-13.085961335986269</v>
      </c>
      <c r="X776" s="10">
        <f t="shared" ca="1" si="87"/>
        <v>-7.7370705040669563</v>
      </c>
      <c r="Y776" s="10">
        <f t="shared" ca="1" si="88"/>
        <v>-29.717791725813051</v>
      </c>
      <c r="Z776" s="10">
        <f t="shared" ca="1" si="89"/>
        <v>-5.2441659034313695</v>
      </c>
      <c r="AA776" s="10">
        <f t="shared" ca="1" si="90"/>
        <v>-8.3134689304928351</v>
      </c>
    </row>
    <row r="777" spans="1:27">
      <c r="A777" s="6">
        <f ca="1">LN((RAND()^(-Results!$E$4))-1)</f>
        <v>-1.8755532341834347</v>
      </c>
      <c r="B777" s="6">
        <f ca="1">LN((RAND()^(-Results!$E$4))-1)</f>
        <v>5.5800555923258948</v>
      </c>
      <c r="C777" s="6">
        <f ca="1">LN((RAND()^(-Results!$E$4))-1)</f>
        <v>4.7933003554973928</v>
      </c>
      <c r="D777" s="6">
        <f ca="1">LN((RAND()^(-Results!$E$4))-1)</f>
        <v>9.2215033335900571</v>
      </c>
      <c r="E777" s="6">
        <f ca="1">LN((RAND()^(-Results!$E$4))-1)</f>
        <v>0.55858376385646613</v>
      </c>
      <c r="F777" s="6">
        <f ca="1">LN((RAND()^(-Results!$E$4))-1)</f>
        <v>-1.6932506301081667</v>
      </c>
      <c r="G777" s="6">
        <f ca="1">LN((RAND()^(-Results!$E$4))-1)</f>
        <v>-1.194294298965304</v>
      </c>
      <c r="H777" s="6">
        <f t="shared" ca="1" si="85"/>
        <v>-3.6713268359808575</v>
      </c>
      <c r="I777" s="10">
        <f ca="1">SUMPRODUCT(J777:O777,Results!B$12:G$12)+Results!$E$5*H777</f>
        <v>4.8883433732265615</v>
      </c>
      <c r="J777" s="10">
        <f ca="1">SUMPRODUCT($A777:$F777,Results!$B$15:$G$15)</f>
        <v>8.8419524894924919</v>
      </c>
      <c r="K777" s="10">
        <f ca="1">SUMPRODUCT($A777:$F777,Results!$B$16:$G$16)</f>
        <v>9.3881215403098484</v>
      </c>
      <c r="L777" s="10">
        <f ca="1">SUMPRODUCT($A777:$F777,Results!$B$17:$G$17)</f>
        <v>-4.7910757064081499</v>
      </c>
      <c r="M777" s="10">
        <f ca="1">SUMPRODUCT($A777:$F777,Results!$B$18:$G$18)</f>
        <v>-28.973157616801736</v>
      </c>
      <c r="N777" s="10">
        <f ca="1">SUMPRODUCT($A777:$F777,Results!$B$19:$G$19)</f>
        <v>-32.840309266252362</v>
      </c>
      <c r="O777" s="10">
        <f ca="1">SUMPRODUCT($A777:$F777,Results!$B$20:$G$20)</f>
        <v>-33.996750724520737</v>
      </c>
      <c r="P777" s="10" cm="1">
        <f t="array" aca="1" ref="P777" ca="1">SUMPRODUCT(J777:O777,TRANSPOSE(BL$20:BL$25))+$AD$20-$BL$27</f>
        <v>16.384847562963728</v>
      </c>
      <c r="Q777" s="10" cm="1">
        <f t="array" aca="1" ref="Q777" ca="1">SUMPRODUCT(J777:O777,TRANSPOSE(ES$20:ES$25))+$AD$20-$ES$27</f>
        <v>25.401127796084666</v>
      </c>
      <c r="R777" s="10">
        <f ca="1">I777-Results!$E$5*H777</f>
        <v>26.916304389111708</v>
      </c>
      <c r="S777" s="10" cm="1">
        <f t="array" aca="1" ref="S777" ca="1">SUMPRODUCT(J777:O777,TRANSPOSE(AR$28:AR$33))+$AD$20-$AC$26</f>
        <v>-20.34824990678333</v>
      </c>
      <c r="T777" s="10">
        <f ca="1">SUMPRODUCT(J777:O777,Results!K$9:P$9)</f>
        <v>27.49286613338877</v>
      </c>
      <c r="U777" s="10">
        <f ca="1">SUMPRODUCT(J777:O777,Results!K$9:P$9)+$AD$20-$AC$31</f>
        <v>27.563461444541108</v>
      </c>
      <c r="V777" s="10">
        <f t="shared" ca="1" si="84"/>
        <v>-11.496504189737166</v>
      </c>
      <c r="W777" s="10">
        <f t="shared" ca="1" si="86"/>
        <v>-20.512784422858104</v>
      </c>
      <c r="X777" s="10">
        <f t="shared" ca="1" si="87"/>
        <v>-22.027961015885147</v>
      </c>
      <c r="Y777" s="10">
        <f t="shared" ca="1" si="88"/>
        <v>25.236593280009892</v>
      </c>
      <c r="Z777" s="10">
        <f t="shared" ca="1" si="89"/>
        <v>31.580533624521106</v>
      </c>
      <c r="AA777" s="10">
        <f t="shared" ca="1" si="90"/>
        <v>-22.675118071314547</v>
      </c>
    </row>
    <row r="778" spans="1:27">
      <c r="A778" s="6">
        <f ca="1">LN((RAND()^(-Results!$E$4))-1)</f>
        <v>1.6713184341865404</v>
      </c>
      <c r="B778" s="6">
        <f ca="1">LN((RAND()^(-Results!$E$4))-1)</f>
        <v>-1.0263218200516302</v>
      </c>
      <c r="C778" s="6">
        <f ca="1">LN((RAND()^(-Results!$E$4))-1)</f>
        <v>4.3947842530344587</v>
      </c>
      <c r="D778" s="6">
        <f ca="1">LN((RAND()^(-Results!$E$4))-1)</f>
        <v>-1.6081165304290685</v>
      </c>
      <c r="E778" s="6">
        <f ca="1">LN((RAND()^(-Results!$E$4))-1)</f>
        <v>1.6901198853805659</v>
      </c>
      <c r="F778" s="6">
        <f ca="1">LN((RAND()^(-Results!$E$4))-1)</f>
        <v>2.3901461815458833</v>
      </c>
      <c r="G778" s="6">
        <f ca="1">LN((RAND()^(-Results!$E$4))-1)</f>
        <v>3.3395022739878812</v>
      </c>
      <c r="H778" s="6">
        <f t="shared" ca="1" si="85"/>
        <v>0.86246973697232754</v>
      </c>
      <c r="I778" s="10">
        <f ca="1">SUMPRODUCT(J778:O778,Results!B$12:G$12)+Results!$E$5*H778</f>
        <v>-41.269240453126201</v>
      </c>
      <c r="J778" s="10">
        <f ca="1">SUMPRODUCT($A778:$F778,Results!$B$15:$G$15)</f>
        <v>13.303220935639583</v>
      </c>
      <c r="K778" s="10">
        <f ca="1">SUMPRODUCT($A778:$F778,Results!$B$16:$G$16)</f>
        <v>-2.1888686081098614</v>
      </c>
      <c r="L778" s="10">
        <f ca="1">SUMPRODUCT($A778:$F778,Results!$B$17:$G$17)</f>
        <v>-5.7238495167075047</v>
      </c>
      <c r="M778" s="10">
        <f ca="1">SUMPRODUCT($A778:$F778,Results!$B$18:$G$18)</f>
        <v>-18.760348764569965</v>
      </c>
      <c r="N778" s="10">
        <f ca="1">SUMPRODUCT($A778:$F778,Results!$B$19:$G$19)</f>
        <v>1.8460200668554845</v>
      </c>
      <c r="O778" s="10">
        <f ca="1">SUMPRODUCT($A778:$F778,Results!$B$20:$G$20)</f>
        <v>-1.4437027050317299</v>
      </c>
      <c r="P778" s="10" cm="1">
        <f t="array" aca="1" ref="P778" ca="1">SUMPRODUCT(J778:O778,TRANSPOSE(BL$20:BL$25))+$AD$20-$BL$27</f>
        <v>-41.669255995928602</v>
      </c>
      <c r="Q778" s="10" cm="1">
        <f t="array" aca="1" ref="Q778" ca="1">SUMPRODUCT(J778:O778,TRANSPOSE(ES$20:ES$25))+$AD$20-$ES$27</f>
        <v>-46.950475906869954</v>
      </c>
      <c r="R778" s="10">
        <f ca="1">I778-Results!$E$5*H778</f>
        <v>-46.444058874960163</v>
      </c>
      <c r="S778" s="10" cm="1">
        <f t="array" aca="1" ref="S778" ca="1">SUMPRODUCT(J778:O778,TRANSPOSE(AR$28:AR$33))+$AD$20-$AC$26</f>
        <v>-27.973744376315274</v>
      </c>
      <c r="T778" s="10">
        <f ca="1">SUMPRODUCT(J778:O778,Results!K$9:P$9)</f>
        <v>-48.465061978496657</v>
      </c>
      <c r="U778" s="10">
        <f ca="1">SUMPRODUCT(J778:O778,Results!K$9:P$9)+$AD$20-$AC$31</f>
        <v>-48.394466667344318</v>
      </c>
      <c r="V778" s="10">
        <f t="shared" ca="1" si="84"/>
        <v>0.40001554280240015</v>
      </c>
      <c r="W778" s="10">
        <f t="shared" ca="1" si="86"/>
        <v>5.6812354537437528</v>
      </c>
      <c r="X778" s="10">
        <f t="shared" ca="1" si="87"/>
        <v>5.1748184218339617</v>
      </c>
      <c r="Y778" s="10">
        <f t="shared" ca="1" si="88"/>
        <v>-13.295496076810927</v>
      </c>
      <c r="Z778" s="10">
        <f t="shared" ca="1" si="89"/>
        <v>-14.577050201831657</v>
      </c>
      <c r="AA778" s="10">
        <f t="shared" ca="1" si="90"/>
        <v>7.1252262142181166</v>
      </c>
    </row>
    <row r="779" spans="1:27">
      <c r="A779" s="6">
        <f ca="1">LN((RAND()^(-Results!$E$4))-1)</f>
        <v>3.1705024772479899</v>
      </c>
      <c r="B779" s="6">
        <f ca="1">LN((RAND()^(-Results!$E$4))-1)</f>
        <v>3.8484141858060341</v>
      </c>
      <c r="C779" s="6">
        <f ca="1">LN((RAND()^(-Results!$E$4))-1)</f>
        <v>0.52962194151390762</v>
      </c>
      <c r="D779" s="6">
        <f ca="1">LN((RAND()^(-Results!$E$4))-1)</f>
        <v>2.4413454407740698</v>
      </c>
      <c r="E779" s="6">
        <f ca="1">LN((RAND()^(-Results!$E$4))-1)</f>
        <v>0.68460617106677357</v>
      </c>
      <c r="F779" s="6">
        <f ca="1">LN((RAND()^(-Results!$E$4))-1)</f>
        <v>0.96858340969431689</v>
      </c>
      <c r="G779" s="6">
        <f ca="1">LN((RAND()^(-Results!$E$4))-1)</f>
        <v>3.4384228287657561</v>
      </c>
      <c r="H779" s="6">
        <f t="shared" ca="1" si="85"/>
        <v>0.96139029175020241</v>
      </c>
      <c r="I779" s="10">
        <f ca="1">SUMPRODUCT(J779:O779,Results!B$12:G$12)+Results!$E$5*H779</f>
        <v>-3.781787830032652</v>
      </c>
      <c r="J779" s="10">
        <f ca="1">SUMPRODUCT($A779:$F779,Results!$B$15:$G$15)</f>
        <v>-2.5756777943052716</v>
      </c>
      <c r="K779" s="10">
        <f ca="1">SUMPRODUCT($A779:$F779,Results!$B$16:$G$16)</f>
        <v>-11.795889375784538</v>
      </c>
      <c r="L779" s="10">
        <f ca="1">SUMPRODUCT($A779:$F779,Results!$B$17:$G$17)</f>
        <v>0.44084693552786614</v>
      </c>
      <c r="M779" s="10">
        <f ca="1">SUMPRODUCT($A779:$F779,Results!$B$18:$G$18)</f>
        <v>-10.397202954130027</v>
      </c>
      <c r="N779" s="10">
        <f ca="1">SUMPRODUCT($A779:$F779,Results!$B$19:$G$19)</f>
        <v>-4.2636986229855802</v>
      </c>
      <c r="O779" s="10">
        <f ca="1">SUMPRODUCT($A779:$F779,Results!$B$20:$G$20)</f>
        <v>-18.068981886447098</v>
      </c>
      <c r="P779" s="10" cm="1">
        <f t="array" aca="1" ref="P779" ca="1">SUMPRODUCT(J779:O779,TRANSPOSE(BL$20:BL$25))+$AD$20-$BL$27</f>
        <v>-12.006871514841912</v>
      </c>
      <c r="Q779" s="10" cm="1">
        <f t="array" aca="1" ref="Q779" ca="1">SUMPRODUCT(J779:O779,TRANSPOSE(ES$20:ES$25))+$AD$20-$ES$27</f>
        <v>-10.116889659714381</v>
      </c>
      <c r="R779" s="10">
        <f ca="1">I779-Results!$E$5*H779</f>
        <v>-9.5501295805338664</v>
      </c>
      <c r="S779" s="10" cm="1">
        <f t="array" aca="1" ref="S779" ca="1">SUMPRODUCT(J779:O779,TRANSPOSE(AR$28:AR$33))+$AD$20-$AC$26</f>
        <v>-12.680577789081099</v>
      </c>
      <c r="T779" s="10">
        <f ca="1">SUMPRODUCT(J779:O779,Results!K$9:P$9)</f>
        <v>-8.6622613046264689</v>
      </c>
      <c r="U779" s="10">
        <f ca="1">SUMPRODUCT(J779:O779,Results!K$9:P$9)+$AD$20-$AC$31</f>
        <v>-8.591665993474134</v>
      </c>
      <c r="V779" s="10">
        <f t="shared" ca="1" si="84"/>
        <v>8.2250836848092597</v>
      </c>
      <c r="W779" s="10">
        <f t="shared" ca="1" si="86"/>
        <v>6.3351018296817294</v>
      </c>
      <c r="X779" s="10">
        <f t="shared" ca="1" si="87"/>
        <v>5.7683417505012144</v>
      </c>
      <c r="Y779" s="10">
        <f t="shared" ca="1" si="88"/>
        <v>8.8987899590484467</v>
      </c>
      <c r="Z779" s="10">
        <f t="shared" ca="1" si="89"/>
        <v>22.910402421261892</v>
      </c>
      <c r="AA779" s="10">
        <f t="shared" ca="1" si="90"/>
        <v>4.809878163441482</v>
      </c>
    </row>
    <row r="780" spans="1:27">
      <c r="A780" s="6">
        <f ca="1">LN((RAND()^(-Results!$E$4))-1)</f>
        <v>0.61928990420938801</v>
      </c>
      <c r="B780" s="6">
        <f ca="1">LN((RAND()^(-Results!$E$4))-1)</f>
        <v>5.1150665866985685</v>
      </c>
      <c r="C780" s="6">
        <f ca="1">LN((RAND()^(-Results!$E$4))-1)</f>
        <v>11.314979231736999</v>
      </c>
      <c r="D780" s="6">
        <f ca="1">LN((RAND()^(-Results!$E$4))-1)</f>
        <v>10.504769130434962</v>
      </c>
      <c r="E780" s="6">
        <f ca="1">LN((RAND()^(-Results!$E$4))-1)</f>
        <v>4.7103834830156517</v>
      </c>
      <c r="F780" s="6">
        <f ca="1">LN((RAND()^(-Results!$E$4))-1)</f>
        <v>2.5319275587532157</v>
      </c>
      <c r="G780" s="6">
        <f ca="1">LN((RAND()^(-Results!$E$4))-1)</f>
        <v>2.568106198132813</v>
      </c>
      <c r="H780" s="6">
        <f t="shared" ca="1" si="85"/>
        <v>9.1073661117259341E-2</v>
      </c>
      <c r="I780" s="10">
        <f ca="1">SUMPRODUCT(J780:O780,Results!B$12:G$12)+Results!$E$5*H780</f>
        <v>-30.576863777519719</v>
      </c>
      <c r="J780" s="10">
        <f ca="1">SUMPRODUCT($A780:$F780,Results!$B$15:$G$15)</f>
        <v>32.869457380213227</v>
      </c>
      <c r="K780" s="10">
        <f ca="1">SUMPRODUCT($A780:$F780,Results!$B$16:$G$16)</f>
        <v>7.0580432606654817</v>
      </c>
      <c r="L780" s="10">
        <f ca="1">SUMPRODUCT($A780:$F780,Results!$B$17:$G$17)</f>
        <v>-12.03811046213357</v>
      </c>
      <c r="M780" s="10">
        <f ca="1">SUMPRODUCT($A780:$F780,Results!$B$18:$G$18)</f>
        <v>-57.368105481008669</v>
      </c>
      <c r="N780" s="10">
        <f ca="1">SUMPRODUCT($A780:$F780,Results!$B$19:$G$19)</f>
        <v>-37.678946051890186</v>
      </c>
      <c r="O780" s="10">
        <f ca="1">SUMPRODUCT($A780:$F780,Results!$B$20:$G$20)</f>
        <v>-50.571189186761963</v>
      </c>
      <c r="P780" s="10" cm="1">
        <f t="array" aca="1" ref="P780" ca="1">SUMPRODUCT(J780:O780,TRANSPOSE(BL$20:BL$25))+$AD$20-$BL$27</f>
        <v>-33.885948871698695</v>
      </c>
      <c r="Q780" s="10" cm="1">
        <f t="array" aca="1" ref="Q780" ca="1">SUMPRODUCT(J780:O780,TRANSPOSE(ES$20:ES$25))+$AD$20-$ES$27</f>
        <v>-30.504558533184635</v>
      </c>
      <c r="R780" s="10">
        <f ca="1">I780-Results!$E$5*H780</f>
        <v>-31.123305744223273</v>
      </c>
      <c r="S780" s="10" cm="1">
        <f t="array" aca="1" ref="S780" ca="1">SUMPRODUCT(J780:O780,TRANSPOSE(AR$28:AR$33))+$AD$20-$AC$26</f>
        <v>-64.146846671354609</v>
      </c>
      <c r="T780" s="10">
        <f ca="1">SUMPRODUCT(J780:O780,Results!K$9:P$9)</f>
        <v>-32.313241253644449</v>
      </c>
      <c r="U780" s="10">
        <f ca="1">SUMPRODUCT(J780:O780,Results!K$9:P$9)+$AD$20-$AC$31</f>
        <v>-32.242645942492118</v>
      </c>
      <c r="V780" s="10">
        <f t="shared" ca="1" si="84"/>
        <v>3.3090850941789753</v>
      </c>
      <c r="W780" s="10">
        <f t="shared" ca="1" si="86"/>
        <v>-7.2305244335083785E-2</v>
      </c>
      <c r="X780" s="10">
        <f t="shared" ca="1" si="87"/>
        <v>0.54644196670355427</v>
      </c>
      <c r="Y780" s="10">
        <f t="shared" ca="1" si="88"/>
        <v>33.56998289383489</v>
      </c>
      <c r="Z780" s="10">
        <f t="shared" ca="1" si="89"/>
        <v>-3.8846735262251748</v>
      </c>
      <c r="AA780" s="10">
        <f t="shared" ca="1" si="90"/>
        <v>1.6657821649723985</v>
      </c>
    </row>
    <row r="781" spans="1:27">
      <c r="A781" s="6">
        <f ca="1">LN((RAND()^(-Results!$E$4))-1)</f>
        <v>1.3285525554611062</v>
      </c>
      <c r="B781" s="6">
        <f ca="1">LN((RAND()^(-Results!$E$4))-1)</f>
        <v>0.90611267175354004</v>
      </c>
      <c r="C781" s="6">
        <f ca="1">LN((RAND()^(-Results!$E$4))-1)</f>
        <v>0.28151342816162755</v>
      </c>
      <c r="D781" s="6">
        <f ca="1">LN((RAND()^(-Results!$E$4))-1)</f>
        <v>-6.1040429288109985</v>
      </c>
      <c r="E781" s="6">
        <f ca="1">LN((RAND()^(-Results!$E$4))-1)</f>
        <v>6.0926263528894156</v>
      </c>
      <c r="F781" s="6">
        <f ca="1">LN((RAND()^(-Results!$E$4))-1)</f>
        <v>-1.3076572364254611</v>
      </c>
      <c r="G781" s="6">
        <f ca="1">LN((RAND()^(-Results!$E$4))-1)</f>
        <v>-0.28100708972390459</v>
      </c>
      <c r="H781" s="6">
        <f t="shared" ca="1" si="85"/>
        <v>-2.7580396267394582</v>
      </c>
      <c r="I781" s="10">
        <f ca="1">SUMPRODUCT(J781:O781,Results!B$12:G$12)+Results!$E$5*H781</f>
        <v>-29.303270002808823</v>
      </c>
      <c r="J781" s="10">
        <f ca="1">SUMPRODUCT($A781:$F781,Results!$B$15:$G$15)</f>
        <v>-15.442375695269652</v>
      </c>
      <c r="K781" s="10">
        <f ca="1">SUMPRODUCT($A781:$F781,Results!$B$16:$G$16)</f>
        <v>-5.9509838988858546</v>
      </c>
      <c r="L781" s="10">
        <f ca="1">SUMPRODUCT($A781:$F781,Results!$B$17:$G$17)</f>
        <v>0.92522989241865972</v>
      </c>
      <c r="M781" s="10">
        <f ca="1">SUMPRODUCT($A781:$F781,Results!$B$18:$G$18)</f>
        <v>6.7550041394872089</v>
      </c>
      <c r="N781" s="10">
        <f ca="1">SUMPRODUCT($A781:$F781,Results!$B$19:$G$19)</f>
        <v>18.034577805887018</v>
      </c>
      <c r="O781" s="10">
        <f ca="1">SUMPRODUCT($A781:$F781,Results!$B$20:$G$20)</f>
        <v>13.676091035321527</v>
      </c>
      <c r="P781" s="10" cm="1">
        <f t="array" aca="1" ref="P781" ca="1">SUMPRODUCT(J781:O781,TRANSPOSE(BL$20:BL$25))+$AD$20-$BL$27</f>
        <v>-8.525075946310281</v>
      </c>
      <c r="Q781" s="10" cm="1">
        <f t="array" aca="1" ref="Q781" ca="1">SUMPRODUCT(J781:O781,TRANSPOSE(ES$20:ES$25))+$AD$20-$ES$27</f>
        <v>-10.099478163657906</v>
      </c>
      <c r="R781" s="10">
        <f ca="1">I781-Results!$E$5*H781</f>
        <v>-12.755032242372074</v>
      </c>
      <c r="S781" s="10" cm="1">
        <f t="array" aca="1" ref="S781" ca="1">SUMPRODUCT(J781:O781,TRANSPOSE(AR$28:AR$33))+$AD$20-$AC$26</f>
        <v>9.2579045497784307</v>
      </c>
      <c r="T781" s="10">
        <f ca="1">SUMPRODUCT(J781:O781,Results!K$9:P$9)</f>
        <v>-14.362938573438774</v>
      </c>
      <c r="U781" s="10">
        <f ca="1">SUMPRODUCT(J781:O781,Results!K$9:P$9)+$AD$20-$AC$31</f>
        <v>-14.292343262286433</v>
      </c>
      <c r="V781" s="10">
        <f t="shared" ca="1" si="84"/>
        <v>-20.778194056498542</v>
      </c>
      <c r="W781" s="10">
        <f t="shared" ca="1" si="86"/>
        <v>-19.203791839150917</v>
      </c>
      <c r="X781" s="10">
        <f t="shared" ca="1" si="87"/>
        <v>-16.548237760436749</v>
      </c>
      <c r="Y781" s="10">
        <f t="shared" ca="1" si="88"/>
        <v>-38.561174552587254</v>
      </c>
      <c r="Z781" s="10">
        <f t="shared" ca="1" si="89"/>
        <v>-2.6110797515142785</v>
      </c>
      <c r="AA781" s="10">
        <f t="shared" ca="1" si="90"/>
        <v>-15.01092674052239</v>
      </c>
    </row>
    <row r="782" spans="1:27">
      <c r="A782" s="6">
        <f ca="1">LN((RAND()^(-Results!$E$4))-1)</f>
        <v>11.16259946318533</v>
      </c>
      <c r="B782" s="6">
        <f ca="1">LN((RAND()^(-Results!$E$4))-1)</f>
        <v>-0.33066770898152603</v>
      </c>
      <c r="C782" s="6">
        <f ca="1">LN((RAND()^(-Results!$E$4))-1)</f>
        <v>0.35885360446812681</v>
      </c>
      <c r="D782" s="6">
        <f ca="1">LN((RAND()^(-Results!$E$4))-1)</f>
        <v>-1.1781968899884554</v>
      </c>
      <c r="E782" s="6">
        <f ca="1">LN((RAND()^(-Results!$E$4))-1)</f>
        <v>2.5907090983568719</v>
      </c>
      <c r="F782" s="6">
        <f ca="1">LN((RAND()^(-Results!$E$4))-1)</f>
        <v>0.86940788362490229</v>
      </c>
      <c r="G782" s="6">
        <f ca="1">LN((RAND()^(-Results!$E$4))-1)</f>
        <v>1.056898259586851</v>
      </c>
      <c r="H782" s="6">
        <f t="shared" ca="1" si="85"/>
        <v>-1.4201342774287027</v>
      </c>
      <c r="I782" s="10">
        <f ca="1">SUMPRODUCT(J782:O782,Results!B$12:G$12)+Results!$E$5*H782</f>
        <v>-53.609342603119785</v>
      </c>
      <c r="J782" s="10">
        <f ca="1">SUMPRODUCT($A782:$F782,Results!$B$15:$G$15)</f>
        <v>-13.471823897233328</v>
      </c>
      <c r="K782" s="10">
        <f ca="1">SUMPRODUCT($A782:$F782,Results!$B$16:$G$16)</f>
        <v>-26.515369751300916</v>
      </c>
      <c r="L782" s="10">
        <f ca="1">SUMPRODUCT($A782:$F782,Results!$B$17:$G$17)</f>
        <v>10.281085131965817</v>
      </c>
      <c r="M782" s="10">
        <f ca="1">SUMPRODUCT($A782:$F782,Results!$B$18:$G$18)</f>
        <v>2.8004016688688007</v>
      </c>
      <c r="N782" s="10">
        <f ca="1">SUMPRODUCT($A782:$F782,Results!$B$19:$G$19)</f>
        <v>16.017029130501726</v>
      </c>
      <c r="O782" s="10">
        <f ca="1">SUMPRODUCT($A782:$F782,Results!$B$20:$G$20)</f>
        <v>2.5247311489574069</v>
      </c>
      <c r="P782" s="10" cm="1">
        <f t="array" aca="1" ref="P782" ca="1">SUMPRODUCT(J782:O782,TRANSPOSE(BL$20:BL$25))+$AD$20-$BL$27</f>
        <v>-29.89008119310467</v>
      </c>
      <c r="Q782" s="10" cm="1">
        <f t="array" aca="1" ref="Q782" ca="1">SUMPRODUCT(J782:O782,TRANSPOSE(ES$20:ES$25))+$AD$20-$ES$27</f>
        <v>-39.636625075529722</v>
      </c>
      <c r="R782" s="10">
        <f ca="1">I782-Results!$E$5*H782</f>
        <v>-45.08853693854757</v>
      </c>
      <c r="S782" s="10" cm="1">
        <f t="array" aca="1" ref="S782" ca="1">SUMPRODUCT(J782:O782,TRANSPOSE(AR$28:AR$33))+$AD$20-$AC$26</f>
        <v>4.9258614670311438</v>
      </c>
      <c r="T782" s="10">
        <f ca="1">SUMPRODUCT(J782:O782,Results!K$9:P$9)</f>
        <v>-43.592722776395135</v>
      </c>
      <c r="U782" s="10">
        <f ca="1">SUMPRODUCT(J782:O782,Results!K$9:P$9)+$AD$20-$AC$31</f>
        <v>-43.522127465242804</v>
      </c>
      <c r="V782" s="10">
        <f t="shared" ca="1" si="84"/>
        <v>-23.719261410015115</v>
      </c>
      <c r="W782" s="10">
        <f t="shared" ca="1" si="86"/>
        <v>-13.972717527590063</v>
      </c>
      <c r="X782" s="10">
        <f t="shared" ca="1" si="87"/>
        <v>-8.5208056645722152</v>
      </c>
      <c r="Y782" s="10">
        <f t="shared" ca="1" si="88"/>
        <v>-58.535204070150925</v>
      </c>
      <c r="Z782" s="10">
        <f t="shared" ca="1" si="89"/>
        <v>-26.917152351825241</v>
      </c>
      <c r="AA782" s="10">
        <f t="shared" ca="1" si="90"/>
        <v>-10.087215137876981</v>
      </c>
    </row>
    <row r="783" spans="1:27">
      <c r="A783" s="6">
        <f ca="1">LN((RAND()^(-Results!$E$4))-1)</f>
        <v>0.14129895787032745</v>
      </c>
      <c r="B783" s="6">
        <f ca="1">LN((RAND()^(-Results!$E$4))-1)</f>
        <v>1.764934103683004</v>
      </c>
      <c r="C783" s="6">
        <f ca="1">LN((RAND()^(-Results!$E$4))-1)</f>
        <v>-0.65365001716530413</v>
      </c>
      <c r="D783" s="6">
        <f ca="1">LN((RAND()^(-Results!$E$4))-1)</f>
        <v>1.4871165264188173</v>
      </c>
      <c r="E783" s="6">
        <f ca="1">LN((RAND()^(-Results!$E$4))-1)</f>
        <v>2.9998326705237206</v>
      </c>
      <c r="F783" s="6">
        <f ca="1">LN((RAND()^(-Results!$E$4))-1)</f>
        <v>0.4696041205960434</v>
      </c>
      <c r="G783" s="6">
        <f ca="1">LN((RAND()^(-Results!$E$4))-1)</f>
        <v>7.3226265268091471</v>
      </c>
      <c r="H783" s="6">
        <f t="shared" ca="1" si="85"/>
        <v>4.8455939897935938</v>
      </c>
      <c r="I783" s="10">
        <f ca="1">SUMPRODUCT(J783:O783,Results!B$12:G$12)+Results!$E$5*H783</f>
        <v>37.722255557813128</v>
      </c>
      <c r="J783" s="10">
        <f ca="1">SUMPRODUCT($A783:$F783,Results!$B$15:$G$15)</f>
        <v>-1.5606676094339242</v>
      </c>
      <c r="K783" s="10">
        <f ca="1">SUMPRODUCT($A783:$F783,Results!$B$16:$G$16)</f>
        <v>-2.133909553497559</v>
      </c>
      <c r="L783" s="10">
        <f ca="1">SUMPRODUCT($A783:$F783,Results!$B$17:$G$17)</f>
        <v>1.3210037341570082</v>
      </c>
      <c r="M783" s="10">
        <f ca="1">SUMPRODUCT($A783:$F783,Results!$B$18:$G$18)</f>
        <v>2.8016709459810434</v>
      </c>
      <c r="N783" s="10">
        <f ca="1">SUMPRODUCT($A783:$F783,Results!$B$19:$G$19)</f>
        <v>-1.1098826906560355</v>
      </c>
      <c r="O783" s="10">
        <f ca="1">SUMPRODUCT($A783:$F783,Results!$B$20:$G$20)</f>
        <v>-10.704122677175306</v>
      </c>
      <c r="P783" s="10" cm="1">
        <f t="array" aca="1" ref="P783" ca="1">SUMPRODUCT(J783:O783,TRANSPOSE(BL$20:BL$25))+$AD$20-$BL$27</f>
        <v>6.6044375585473958</v>
      </c>
      <c r="Q783" s="10" cm="1">
        <f t="array" aca="1" ref="Q783" ca="1">SUMPRODUCT(J783:O783,TRANSPOSE(ES$20:ES$25))+$AD$20-$ES$27</f>
        <v>9.5782341129913888</v>
      </c>
      <c r="R783" s="10">
        <f ca="1">I783-Results!$E$5*H783</f>
        <v>8.648691619051565</v>
      </c>
      <c r="S783" s="10" cm="1">
        <f t="array" aca="1" ref="S783" ca="1">SUMPRODUCT(J783:O783,TRANSPOSE(AR$28:AR$33))+$AD$20-$AC$26</f>
        <v>1.8013355707139844</v>
      </c>
      <c r="T783" s="10">
        <f ca="1">SUMPRODUCT(J783:O783,Results!K$9:P$9)</f>
        <v>9.4719119058471328</v>
      </c>
      <c r="U783" s="10">
        <f ca="1">SUMPRODUCT(J783:O783,Results!K$9:P$9)+$AD$20-$AC$31</f>
        <v>9.5425072169994714</v>
      </c>
      <c r="V783" s="10">
        <f t="shared" ca="1" si="84"/>
        <v>31.117817999265732</v>
      </c>
      <c r="W783" s="10">
        <f t="shared" ca="1" si="86"/>
        <v>28.144021444821739</v>
      </c>
      <c r="X783" s="10">
        <f t="shared" ca="1" si="87"/>
        <v>29.073563938761563</v>
      </c>
      <c r="Y783" s="10">
        <f t="shared" ca="1" si="88"/>
        <v>35.92091998709914</v>
      </c>
      <c r="Z783" s="10">
        <f t="shared" ca="1" si="89"/>
        <v>64.414445809107676</v>
      </c>
      <c r="AA783" s="10">
        <f t="shared" ca="1" si="90"/>
        <v>28.179748340813656</v>
      </c>
    </row>
    <row r="784" spans="1:27">
      <c r="A784" s="6">
        <f ca="1">LN((RAND()^(-Results!$E$4))-1)</f>
        <v>4.7955265860491636</v>
      </c>
      <c r="B784" s="6">
        <f ca="1">LN((RAND()^(-Results!$E$4))-1)</f>
        <v>3.0465557924071489</v>
      </c>
      <c r="C784" s="6">
        <f ca="1">LN((RAND()^(-Results!$E$4))-1)</f>
        <v>1.4220451441467346</v>
      </c>
      <c r="D784" s="6">
        <f ca="1">LN((RAND()^(-Results!$E$4))-1)</f>
        <v>0.10837033821344498</v>
      </c>
      <c r="E784" s="6">
        <f ca="1">LN((RAND()^(-Results!$E$4))-1)</f>
        <v>-2.8736153814949041</v>
      </c>
      <c r="F784" s="6">
        <f ca="1">LN((RAND()^(-Results!$E$4))-1)</f>
        <v>3.7952379199049884</v>
      </c>
      <c r="G784" s="6">
        <f ca="1">LN((RAND()^(-Results!$E$4))-1)</f>
        <v>9.0107499725350523E-2</v>
      </c>
      <c r="H784" s="6">
        <f t="shared" ca="1" si="85"/>
        <v>-2.3869250372902031</v>
      </c>
      <c r="I784" s="10">
        <f ca="1">SUMPRODUCT(J784:O784,Results!B$12:G$12)+Results!$E$5*H784</f>
        <v>-64.048495302558194</v>
      </c>
      <c r="J784" s="10">
        <f ca="1">SUMPRODUCT($A784:$F784,Results!$B$15:$G$15)</f>
        <v>6.1633598788383139</v>
      </c>
      <c r="K784" s="10">
        <f ca="1">SUMPRODUCT($A784:$F784,Results!$B$16:$G$16)</f>
        <v>-19.660036091737449</v>
      </c>
      <c r="L784" s="10">
        <f ca="1">SUMPRODUCT($A784:$F784,Results!$B$17:$G$17)</f>
        <v>-4.0916466031085479</v>
      </c>
      <c r="M784" s="10">
        <f ca="1">SUMPRODUCT($A784:$F784,Results!$B$18:$G$18)</f>
        <v>-22.125849265035846</v>
      </c>
      <c r="N784" s="10">
        <f ca="1">SUMPRODUCT($A784:$F784,Results!$B$19:$G$19)</f>
        <v>0.56464567386194853</v>
      </c>
      <c r="O784" s="10">
        <f ca="1">SUMPRODUCT($A784:$F784,Results!$B$20:$G$20)</f>
        <v>-16.064295907145421</v>
      </c>
      <c r="P784" s="10" cm="1">
        <f t="array" aca="1" ref="P784" ca="1">SUMPRODUCT(J784:O784,TRANSPOSE(BL$20:BL$25))+$AD$20-$BL$27</f>
        <v>-51.055345601586971</v>
      </c>
      <c r="Q784" s="10" cm="1">
        <f t="array" aca="1" ref="Q784" ca="1">SUMPRODUCT(J784:O784,TRANSPOSE(ES$20:ES$25))+$AD$20-$ES$27</f>
        <v>-53.780779656675648</v>
      </c>
      <c r="R784" s="10">
        <f ca="1">I784-Results!$E$5*H784</f>
        <v>-49.726945078816975</v>
      </c>
      <c r="S784" s="10" cm="1">
        <f t="array" aca="1" ref="S784" ca="1">SUMPRODUCT(J784:O784,TRANSPOSE(AR$28:AR$33))+$AD$20-$AC$26</f>
        <v>-36.316961107195674</v>
      </c>
      <c r="T784" s="10">
        <f ca="1">SUMPRODUCT(J784:O784,Results!K$9:P$9)</f>
        <v>-50.004776800992296</v>
      </c>
      <c r="U784" s="10">
        <f ca="1">SUMPRODUCT(J784:O784,Results!K$9:P$9)+$AD$20-$AC$31</f>
        <v>-49.934181489839958</v>
      </c>
      <c r="V784" s="10">
        <f t="shared" ca="1" si="84"/>
        <v>-12.993149700971223</v>
      </c>
      <c r="W784" s="10">
        <f t="shared" ca="1" si="86"/>
        <v>-10.267715645882546</v>
      </c>
      <c r="X784" s="10">
        <f t="shared" ca="1" si="87"/>
        <v>-14.32155022374122</v>
      </c>
      <c r="Y784" s="10">
        <f t="shared" ca="1" si="88"/>
        <v>-27.731534195362521</v>
      </c>
      <c r="Z784" s="10">
        <f t="shared" ca="1" si="89"/>
        <v>-37.356305051263647</v>
      </c>
      <c r="AA784" s="10">
        <f t="shared" ca="1" si="90"/>
        <v>-14.114313812718237</v>
      </c>
    </row>
    <row r="785" spans="1:27">
      <c r="A785" s="6">
        <f ca="1">LN((RAND()^(-Results!$E$4))-1)</f>
        <v>6.175325435826668</v>
      </c>
      <c r="B785" s="6">
        <f ca="1">LN((RAND()^(-Results!$E$4))-1)</f>
        <v>1.838231521886176</v>
      </c>
      <c r="C785" s="6">
        <f ca="1">LN((RAND()^(-Results!$E$4))-1)</f>
        <v>0.23311042772204063</v>
      </c>
      <c r="D785" s="6">
        <f ca="1">LN((RAND()^(-Results!$E$4))-1)</f>
        <v>4.8896485172760347</v>
      </c>
      <c r="E785" s="6">
        <f ca="1">LN((RAND()^(-Results!$E$4))-1)</f>
        <v>1.383878019267744</v>
      </c>
      <c r="F785" s="6">
        <f ca="1">LN((RAND()^(-Results!$E$4))-1)</f>
        <v>-1.1915401107839112</v>
      </c>
      <c r="G785" s="6">
        <f ca="1">LN((RAND()^(-Results!$E$4))-1)</f>
        <v>1.2316219016920751</v>
      </c>
      <c r="H785" s="6">
        <f t="shared" ca="1" si="85"/>
        <v>-1.2454106353234786</v>
      </c>
      <c r="I785" s="10">
        <f ca="1">SUMPRODUCT(J785:O785,Results!B$12:G$12)+Results!$E$5*H785</f>
        <v>-1.9590456044798099</v>
      </c>
      <c r="J785" s="10">
        <f ca="1">SUMPRODUCT($A785:$F785,Results!$B$15:$G$15)</f>
        <v>-9.6200101515661984</v>
      </c>
      <c r="K785" s="10">
        <f ca="1">SUMPRODUCT($A785:$F785,Results!$B$16:$G$16)</f>
        <v>-11.40632824323092</v>
      </c>
      <c r="L785" s="10">
        <f ca="1">SUMPRODUCT($A785:$F785,Results!$B$17:$G$17)</f>
        <v>8.8770759814402957</v>
      </c>
      <c r="M785" s="10">
        <f ca="1">SUMPRODUCT($A785:$F785,Results!$B$18:$G$18)</f>
        <v>0.33499173884759315</v>
      </c>
      <c r="N785" s="10">
        <f ca="1">SUMPRODUCT($A785:$F785,Results!$B$19:$G$19)</f>
        <v>-5.5344956721798422</v>
      </c>
      <c r="O785" s="10">
        <f ca="1">SUMPRODUCT($A785:$F785,Results!$B$20:$G$20)</f>
        <v>-12.822975159179572</v>
      </c>
      <c r="P785" s="10" cm="1">
        <f t="array" aca="1" ref="P785" ca="1">SUMPRODUCT(J785:O785,TRANSPOSE(BL$20:BL$25))+$AD$20-$BL$27</f>
        <v>10.005849405023788</v>
      </c>
      <c r="Q785" s="10" cm="1">
        <f t="array" aca="1" ref="Q785" ca="1">SUMPRODUCT(J785:O785,TRANSPOSE(ES$20:ES$25))+$AD$20-$ES$27</f>
        <v>9.3064321157038101</v>
      </c>
      <c r="R785" s="10">
        <f ca="1">I785-Results!$E$5*H785</f>
        <v>5.5134182074610614</v>
      </c>
      <c r="S785" s="10" cm="1">
        <f t="array" aca="1" ref="S785" ca="1">SUMPRODUCT(J785:O785,TRANSPOSE(AR$28:AR$33))+$AD$20-$AC$26</f>
        <v>10.86873056201982</v>
      </c>
      <c r="T785" s="10">
        <f ca="1">SUMPRODUCT(J785:O785,Results!K$9:P$9)</f>
        <v>8.1506367572701013</v>
      </c>
      <c r="U785" s="10">
        <f ca="1">SUMPRODUCT(J785:O785,Results!K$9:P$9)+$AD$20-$AC$31</f>
        <v>8.2212320684224416</v>
      </c>
      <c r="V785" s="10">
        <f t="shared" ca="1" si="84"/>
        <v>-11.964895009503598</v>
      </c>
      <c r="W785" s="10">
        <f t="shared" ca="1" si="86"/>
        <v>-11.26547772018362</v>
      </c>
      <c r="X785" s="10">
        <f t="shared" ca="1" si="87"/>
        <v>-7.4724638119408713</v>
      </c>
      <c r="Y785" s="10">
        <f t="shared" ca="1" si="88"/>
        <v>-12.82777616649963</v>
      </c>
      <c r="Z785" s="10">
        <f t="shared" ca="1" si="89"/>
        <v>24.733144646814736</v>
      </c>
      <c r="AA785" s="10">
        <f t="shared" ca="1" si="90"/>
        <v>-10.180277672902251</v>
      </c>
    </row>
    <row r="786" spans="1:27">
      <c r="A786" s="6">
        <f ca="1">LN((RAND()^(-Results!$E$4))-1)</f>
        <v>5.7650882415961</v>
      </c>
      <c r="B786" s="6">
        <f ca="1">LN((RAND()^(-Results!$E$4))-1)</f>
        <v>3.5891010735966891</v>
      </c>
      <c r="C786" s="6">
        <f ca="1">LN((RAND()^(-Results!$E$4))-1)</f>
        <v>1.2007726260083367</v>
      </c>
      <c r="D786" s="6">
        <f ca="1">LN((RAND()^(-Results!$E$4))-1)</f>
        <v>2.1306783765602177</v>
      </c>
      <c r="E786" s="6">
        <f ca="1">LN((RAND()^(-Results!$E$4))-1)</f>
        <v>-0.84388410228274358</v>
      </c>
      <c r="F786" s="6">
        <f ca="1">LN((RAND()^(-Results!$E$4))-1)</f>
        <v>-1.0993319920582576</v>
      </c>
      <c r="G786" s="6">
        <f ca="1">LN((RAND()^(-Results!$E$4))-1)</f>
        <v>3.2870578306942675</v>
      </c>
      <c r="H786" s="6">
        <f t="shared" ca="1" si="85"/>
        <v>0.81002529367871379</v>
      </c>
      <c r="I786" s="10">
        <f ca="1">SUMPRODUCT(J786:O786,Results!B$12:G$12)+Results!$E$5*H786</f>
        <v>-6.3420249146183316</v>
      </c>
      <c r="J786" s="10">
        <f ca="1">SUMPRODUCT($A786:$F786,Results!$B$15:$G$15)</f>
        <v>-11.272043898704942</v>
      </c>
      <c r="K786" s="10">
        <f ca="1">SUMPRODUCT($A786:$F786,Results!$B$16:$G$16)</f>
        <v>-15.160066820661248</v>
      </c>
      <c r="L786" s="10">
        <f ca="1">SUMPRODUCT($A786:$F786,Results!$B$17:$G$17)</f>
        <v>3.595022278695422</v>
      </c>
      <c r="M786" s="10">
        <f ca="1">SUMPRODUCT($A786:$F786,Results!$B$18:$G$18)</f>
        <v>-11.402149278376278</v>
      </c>
      <c r="N786" s="10">
        <f ca="1">SUMPRODUCT($A786:$F786,Results!$B$19:$G$19)</f>
        <v>-3.4073856772446436</v>
      </c>
      <c r="O786" s="10">
        <f ca="1">SUMPRODUCT($A786:$F786,Results!$B$20:$G$20)</f>
        <v>-9.7923449494318806</v>
      </c>
      <c r="P786" s="10" cm="1">
        <f t="array" aca="1" ref="P786" ca="1">SUMPRODUCT(J786:O786,TRANSPOSE(BL$20:BL$25))+$AD$20-$BL$27</f>
        <v>-10.438192149229636</v>
      </c>
      <c r="Q786" s="10" cm="1">
        <f t="array" aca="1" ref="Q786" ca="1">SUMPRODUCT(J786:O786,TRANSPOSE(ES$20:ES$25))+$AD$20-$ES$27</f>
        <v>-11.046149506385945</v>
      </c>
      <c r="R786" s="10">
        <f ca="1">I786-Results!$E$5*H786</f>
        <v>-11.202176676690614</v>
      </c>
      <c r="S786" s="10" cm="1">
        <f t="array" aca="1" ref="S786" ca="1">SUMPRODUCT(J786:O786,TRANSPOSE(AR$28:AR$33))+$AD$20-$AC$26</f>
        <v>-4.3185643825360245</v>
      </c>
      <c r="T786" s="10">
        <f ca="1">SUMPRODUCT(J786:O786,Results!K$9:P$9)</f>
        <v>-10.213029976575832</v>
      </c>
      <c r="U786" s="10">
        <f ca="1">SUMPRODUCT(J786:O786,Results!K$9:P$9)+$AD$20-$AC$31</f>
        <v>-10.14243466542349</v>
      </c>
      <c r="V786" s="10">
        <f t="shared" ca="1" si="84"/>
        <v>4.0961672346113041</v>
      </c>
      <c r="W786" s="10">
        <f t="shared" ca="1" si="86"/>
        <v>4.7041245917676129</v>
      </c>
      <c r="X786" s="10">
        <f t="shared" ca="1" si="87"/>
        <v>4.8601517620722827</v>
      </c>
      <c r="Y786" s="10">
        <f t="shared" ca="1" si="88"/>
        <v>-2.0234605320823071</v>
      </c>
      <c r="Z786" s="10">
        <f t="shared" ca="1" si="89"/>
        <v>20.350165336676213</v>
      </c>
      <c r="AA786" s="10">
        <f t="shared" ca="1" si="90"/>
        <v>3.8004097508051586</v>
      </c>
    </row>
    <row r="787" spans="1:27">
      <c r="A787" s="6">
        <f ca="1">LN((RAND()^(-Results!$E$4))-1)</f>
        <v>2.7510095237439791</v>
      </c>
      <c r="B787" s="6">
        <f ca="1">LN((RAND()^(-Results!$E$4))-1)</f>
        <v>3.0810951463175753</v>
      </c>
      <c r="C787" s="6">
        <f ca="1">LN((RAND()^(-Results!$E$4))-1)</f>
        <v>7.0637015397514089</v>
      </c>
      <c r="D787" s="6">
        <f ca="1">LN((RAND()^(-Results!$E$4))-1)</f>
        <v>3.299862299340842</v>
      </c>
      <c r="E787" s="6">
        <f ca="1">LN((RAND()^(-Results!$E$4))-1)</f>
        <v>1.0259138631539011</v>
      </c>
      <c r="F787" s="6">
        <f ca="1">LN((RAND()^(-Results!$E$4))-1)</f>
        <v>0.4093744170134071</v>
      </c>
      <c r="G787" s="6">
        <f ca="1">LN((RAND()^(-Results!$E$4))-1)</f>
        <v>3.5144974985893001</v>
      </c>
      <c r="H787" s="6">
        <f t="shared" ca="1" si="85"/>
        <v>1.0374649615737463</v>
      </c>
      <c r="I787" s="10">
        <f ca="1">SUMPRODUCT(J787:O787,Results!B$12:G$12)+Results!$E$5*H787</f>
        <v>-27.582861591149527</v>
      </c>
      <c r="J787" s="10">
        <f ca="1">SUMPRODUCT($A787:$F787,Results!$B$15:$G$15)</f>
        <v>10.635404508335947</v>
      </c>
      <c r="K787" s="10">
        <f ca="1">SUMPRODUCT($A787:$F787,Results!$B$16:$G$16)</f>
        <v>-2.6818713745895373</v>
      </c>
      <c r="L787" s="10">
        <f ca="1">SUMPRODUCT($A787:$F787,Results!$B$17:$G$17)</f>
        <v>-6.472189148694393</v>
      </c>
      <c r="M787" s="10">
        <f ca="1">SUMPRODUCT($A787:$F787,Results!$B$18:$G$18)</f>
        <v>-36.498121291077588</v>
      </c>
      <c r="N787" s="10">
        <f ca="1">SUMPRODUCT($A787:$F787,Results!$B$19:$G$19)</f>
        <v>-15.272524053558193</v>
      </c>
      <c r="O787" s="10">
        <f ca="1">SUMPRODUCT($A787:$F787,Results!$B$20:$G$20)</f>
        <v>-18.500164441680624</v>
      </c>
      <c r="P787" s="10" cm="1">
        <f t="array" aca="1" ref="P787" ca="1">SUMPRODUCT(J787:O787,TRANSPOSE(BL$20:BL$25))+$AD$20-$BL$27</f>
        <v>-33.427554987532552</v>
      </c>
      <c r="Q787" s="10" cm="1">
        <f t="array" aca="1" ref="Q787" ca="1">SUMPRODUCT(J787:O787,TRANSPOSE(ES$20:ES$25))+$AD$20-$ES$27</f>
        <v>-34.558710048739925</v>
      </c>
      <c r="R787" s="10">
        <f ca="1">I787-Results!$E$5*H787</f>
        <v>-33.807651360592004</v>
      </c>
      <c r="S787" s="10" cm="1">
        <f t="array" aca="1" ref="S787" ca="1">SUMPRODUCT(J787:O787,TRANSPOSE(AR$28:AR$33))+$AD$20-$AC$26</f>
        <v>-36.705519285625478</v>
      </c>
      <c r="T787" s="10">
        <f ca="1">SUMPRODUCT(J787:O787,Results!K$9:P$9)</f>
        <v>-35.287779528512139</v>
      </c>
      <c r="U787" s="10">
        <f ca="1">SUMPRODUCT(J787:O787,Results!K$9:P$9)+$AD$20-$AC$31</f>
        <v>-35.217184217359801</v>
      </c>
      <c r="V787" s="10">
        <f t="shared" ca="1" si="84"/>
        <v>5.8446933963830254</v>
      </c>
      <c r="W787" s="10">
        <f t="shared" ca="1" si="86"/>
        <v>6.9758484575903985</v>
      </c>
      <c r="X787" s="10">
        <f t="shared" ca="1" si="87"/>
        <v>6.2247897694424772</v>
      </c>
      <c r="Y787" s="10">
        <f t="shared" ca="1" si="88"/>
        <v>9.1226576944759508</v>
      </c>
      <c r="Z787" s="10">
        <f t="shared" ca="1" si="89"/>
        <v>-0.89067133985498259</v>
      </c>
      <c r="AA787" s="10">
        <f t="shared" ca="1" si="90"/>
        <v>7.6343226262102739</v>
      </c>
    </row>
    <row r="788" spans="1:27">
      <c r="A788" s="6">
        <f ca="1">LN((RAND()^(-Results!$E$4))-1)</f>
        <v>6.9964605173303598</v>
      </c>
      <c r="B788" s="6">
        <f ca="1">LN((RAND()^(-Results!$E$4))-1)</f>
        <v>0.41206834503919321</v>
      </c>
      <c r="C788" s="6">
        <f ca="1">LN((RAND()^(-Results!$E$4))-1)</f>
        <v>1.9999188349200574</v>
      </c>
      <c r="D788" s="6">
        <f ca="1">LN((RAND()^(-Results!$E$4))-1)</f>
        <v>1.6519107515059233</v>
      </c>
      <c r="E788" s="6">
        <f ca="1">LN((RAND()^(-Results!$E$4))-1)</f>
        <v>0.97550738340455279</v>
      </c>
      <c r="F788" s="6">
        <f ca="1">LN((RAND()^(-Results!$E$4))-1)</f>
        <v>2.6775875934970905</v>
      </c>
      <c r="G788" s="6">
        <f ca="1">LN((RAND()^(-Results!$E$4))-1)</f>
        <v>2.5138610501408567</v>
      </c>
      <c r="H788" s="6">
        <f t="shared" ca="1" si="85"/>
        <v>3.6828513125302997E-2</v>
      </c>
      <c r="I788" s="10">
        <f ca="1">SUMPRODUCT(J788:O788,Results!B$12:G$12)+Results!$E$5*H788</f>
        <v>-42.447307972506792</v>
      </c>
      <c r="J788" s="10">
        <f ca="1">SUMPRODUCT($A788:$F788,Results!$B$15:$G$15)</f>
        <v>4.1811933662800396</v>
      </c>
      <c r="K788" s="10">
        <f ca="1">SUMPRODUCT($A788:$F788,Results!$B$16:$G$16)</f>
        <v>-16.785992438099633</v>
      </c>
      <c r="L788" s="10">
        <f ca="1">SUMPRODUCT($A788:$F788,Results!$B$17:$G$17)</f>
        <v>2.6628232232409839</v>
      </c>
      <c r="M788" s="10">
        <f ca="1">SUMPRODUCT($A788:$F788,Results!$B$18:$G$18)</f>
        <v>-11.4239576841053</v>
      </c>
      <c r="N788" s="10">
        <f ca="1">SUMPRODUCT($A788:$F788,Results!$B$19:$G$19)</f>
        <v>2.1223474825249418</v>
      </c>
      <c r="O788" s="10">
        <f ca="1">SUMPRODUCT($A788:$F788,Results!$B$20:$G$20)</f>
        <v>-11.816971891439346</v>
      </c>
      <c r="P788" s="10" cm="1">
        <f t="array" aca="1" ref="P788" ca="1">SUMPRODUCT(J788:O788,TRANSPOSE(BL$20:BL$25))+$AD$20-$BL$27</f>
        <v>-34.919736720286842</v>
      </c>
      <c r="Q788" s="10" cm="1">
        <f t="array" aca="1" ref="Q788" ca="1">SUMPRODUCT(J788:O788,TRANSPOSE(ES$20:ES$25))+$AD$20-$ES$27</f>
        <v>-40.834696395467773</v>
      </c>
      <c r="R788" s="10">
        <f ca="1">I788-Results!$E$5*H788</f>
        <v>-42.668279051258608</v>
      </c>
      <c r="S788" s="10" cm="1">
        <f t="array" aca="1" ref="S788" ca="1">SUMPRODUCT(J788:O788,TRANSPOSE(AR$28:AR$33))+$AD$20-$AC$26</f>
        <v>-17.579167062731834</v>
      </c>
      <c r="T788" s="10">
        <f ca="1">SUMPRODUCT(J788:O788,Results!K$9:P$9)</f>
        <v>-41.835670140125686</v>
      </c>
      <c r="U788" s="10">
        <f ca="1">SUMPRODUCT(J788:O788,Results!K$9:P$9)+$AD$20-$AC$31</f>
        <v>-41.765074828973354</v>
      </c>
      <c r="V788" s="10">
        <f t="shared" ca="1" si="84"/>
        <v>-7.5275712522199498</v>
      </c>
      <c r="W788" s="10">
        <f t="shared" ca="1" si="86"/>
        <v>-1.6126115770390186</v>
      </c>
      <c r="X788" s="10">
        <f t="shared" ca="1" si="87"/>
        <v>0.22097107875181621</v>
      </c>
      <c r="Y788" s="10">
        <f t="shared" ca="1" si="88"/>
        <v>-24.868140909774958</v>
      </c>
      <c r="Z788" s="10">
        <f t="shared" ca="1" si="89"/>
        <v>-15.755117721212248</v>
      </c>
      <c r="AA788" s="10">
        <f t="shared" ca="1" si="90"/>
        <v>-0.68223314353343767</v>
      </c>
    </row>
    <row r="789" spans="1:27">
      <c r="A789" s="6">
        <f ca="1">LN((RAND()^(-Results!$E$4))-1)</f>
        <v>0.52743891664474829</v>
      </c>
      <c r="B789" s="6">
        <f ca="1">LN((RAND()^(-Results!$E$4))-1)</f>
        <v>3.3952094115608542</v>
      </c>
      <c r="C789" s="6">
        <f ca="1">LN((RAND()^(-Results!$E$4))-1)</f>
        <v>7.5613098975577275E-2</v>
      </c>
      <c r="D789" s="6">
        <f ca="1">LN((RAND()^(-Results!$E$4))-1)</f>
        <v>0.95063199445622903</v>
      </c>
      <c r="E789" s="6">
        <f ca="1">LN((RAND()^(-Results!$E$4))-1)</f>
        <v>-0.286781884132769</v>
      </c>
      <c r="F789" s="6">
        <f ca="1">LN((RAND()^(-Results!$E$4))-1)</f>
        <v>-0.15156760222414548</v>
      </c>
      <c r="G789" s="6">
        <f ca="1">LN((RAND()^(-Results!$E$4))-1)</f>
        <v>8.8107112129341481</v>
      </c>
      <c r="H789" s="6">
        <f t="shared" ca="1" si="85"/>
        <v>6.3336786759185948</v>
      </c>
      <c r="I789" s="10">
        <f ca="1">SUMPRODUCT(J789:O789,Results!B$12:G$12)+Results!$E$5*H789</f>
        <v>39.910664330612896</v>
      </c>
      <c r="J789" s="10">
        <f ca="1">SUMPRODUCT($A789:$F789,Results!$B$15:$G$15)</f>
        <v>-4.2773737744344986</v>
      </c>
      <c r="K789" s="10">
        <f ca="1">SUMPRODUCT($A789:$F789,Results!$B$16:$G$16)</f>
        <v>-5.4670419105561621</v>
      </c>
      <c r="L789" s="10">
        <f ca="1">SUMPRODUCT($A789:$F789,Results!$B$17:$G$17)</f>
        <v>-1.3420188256869068</v>
      </c>
      <c r="M789" s="10">
        <f ca="1">SUMPRODUCT($A789:$F789,Results!$B$18:$G$18)</f>
        <v>-7.5732472193975733</v>
      </c>
      <c r="N789" s="10">
        <f ca="1">SUMPRODUCT($A789:$F789,Results!$B$19:$G$19)</f>
        <v>-3.7896965689252204</v>
      </c>
      <c r="O789" s="10">
        <f ca="1">SUMPRODUCT($A789:$F789,Results!$B$20:$G$20)</f>
        <v>-10.178823251064605</v>
      </c>
      <c r="P789" s="10" cm="1">
        <f t="array" aca="1" ref="P789" ca="1">SUMPRODUCT(J789:O789,TRANSPOSE(BL$20:BL$25))+$AD$20-$BL$27</f>
        <v>-3.643224186324364</v>
      </c>
      <c r="Q789" s="10" cm="1">
        <f t="array" aca="1" ref="Q789" ca="1">SUMPRODUCT(J789:O789,TRANSPOSE(ES$20:ES$25))+$AD$20-$ES$27</f>
        <v>-0.26606582931726308</v>
      </c>
      <c r="R789" s="10">
        <f ca="1">I789-Results!$E$5*H789</f>
        <v>1.9085922751013271</v>
      </c>
      <c r="S789" s="10" cm="1">
        <f t="array" aca="1" ref="S789" ca="1">SUMPRODUCT(J789:O789,TRANSPOSE(AR$28:AR$33))+$AD$20-$AC$26</f>
        <v>-7.3417796169747902</v>
      </c>
      <c r="T789" s="10">
        <f ca="1">SUMPRODUCT(J789:O789,Results!K$9:P$9)</f>
        <v>2.0560884917585414</v>
      </c>
      <c r="U789" s="10">
        <f ca="1">SUMPRODUCT(J789:O789,Results!K$9:P$9)+$AD$20-$AC$31</f>
        <v>2.126683802910879</v>
      </c>
      <c r="V789" s="10">
        <f t="shared" ca="1" si="84"/>
        <v>43.553888516937263</v>
      </c>
      <c r="W789" s="10">
        <f t="shared" ca="1" si="86"/>
        <v>40.176730159930159</v>
      </c>
      <c r="X789" s="10">
        <f t="shared" ca="1" si="87"/>
        <v>38.002072055511569</v>
      </c>
      <c r="Y789" s="10">
        <f t="shared" ca="1" si="88"/>
        <v>47.252443947587686</v>
      </c>
      <c r="Z789" s="10">
        <f t="shared" ca="1" si="89"/>
        <v>66.602854581907437</v>
      </c>
      <c r="AA789" s="10">
        <f t="shared" ca="1" si="90"/>
        <v>37.783980527702013</v>
      </c>
    </row>
    <row r="790" spans="1:27">
      <c r="A790" s="6">
        <f ca="1">LN((RAND()^(-Results!$E$4))-1)</f>
        <v>2.0987131709416951</v>
      </c>
      <c r="B790" s="6">
        <f ca="1">LN((RAND()^(-Results!$E$4))-1)</f>
        <v>-0.55963455555200492</v>
      </c>
      <c r="C790" s="6">
        <f ca="1">LN((RAND()^(-Results!$E$4))-1)</f>
        <v>-1.5825095002909739</v>
      </c>
      <c r="D790" s="6">
        <f ca="1">LN((RAND()^(-Results!$E$4))-1)</f>
        <v>-3.2388697453238962</v>
      </c>
      <c r="E790" s="6">
        <f ca="1">LN((RAND()^(-Results!$E$4))-1)</f>
        <v>1.8348408777355534</v>
      </c>
      <c r="F790" s="6">
        <f ca="1">LN((RAND()^(-Results!$E$4))-1)</f>
        <v>3.5845762346415619</v>
      </c>
      <c r="G790" s="6">
        <f ca="1">LN((RAND()^(-Results!$E$4))-1)</f>
        <v>20.675937831573997</v>
      </c>
      <c r="H790" s="6">
        <f t="shared" ca="1" si="85"/>
        <v>18.198905294558443</v>
      </c>
      <c r="I790" s="10">
        <f ca="1">SUMPRODUCT(J790:O790,Results!B$12:G$12)+Results!$E$5*H790</f>
        <v>77.935523480499114</v>
      </c>
      <c r="J790" s="10">
        <f ca="1">SUMPRODUCT($A790:$F790,Results!$B$15:$G$15)</f>
        <v>2.6902674134835269</v>
      </c>
      <c r="K790" s="10">
        <f ca="1">SUMPRODUCT($A790:$F790,Results!$B$16:$G$16)</f>
        <v>-11.606180156462379</v>
      </c>
      <c r="L790" s="10">
        <f ca="1">SUMPRODUCT($A790:$F790,Results!$B$17:$G$17)</f>
        <v>-0.14312203717537963</v>
      </c>
      <c r="M790" s="10">
        <f ca="1">SUMPRODUCT($A790:$F790,Results!$B$18:$G$18)</f>
        <v>5.0854727019577268</v>
      </c>
      <c r="N790" s="10">
        <f ca="1">SUMPRODUCT($A790:$F790,Results!$B$19:$G$19)</f>
        <v>14.564760214821122</v>
      </c>
      <c r="O790" s="10">
        <f ca="1">SUMPRODUCT($A790:$F790,Results!$B$20:$G$20)</f>
        <v>-0.44863319940944635</v>
      </c>
      <c r="P790" s="10" cm="1">
        <f t="array" aca="1" ref="P790" ca="1">SUMPRODUCT(J790:O790,TRANSPOSE(BL$20:BL$25))+$AD$20-$BL$27</f>
        <v>-28.381030126587156</v>
      </c>
      <c r="Q790" s="10" cm="1">
        <f t="array" aca="1" ref="Q790" ca="1">SUMPRODUCT(J790:O790,TRANSPOSE(ES$20:ES$25))+$AD$20-$ES$27</f>
        <v>-31.617125495520789</v>
      </c>
      <c r="R790" s="10">
        <f ca="1">I790-Results!$E$5*H790</f>
        <v>-31.257908286851546</v>
      </c>
      <c r="S790" s="10" cm="1">
        <f t="array" aca="1" ref="S790" ca="1">SUMPRODUCT(J790:O790,TRANSPOSE(AR$28:AR$33))+$AD$20-$AC$26</f>
        <v>-9.1292947793434109</v>
      </c>
      <c r="T790" s="10">
        <f ca="1">SUMPRODUCT(J790:O790,Results!K$9:P$9)</f>
        <v>-31.384766528659181</v>
      </c>
      <c r="U790" s="10">
        <f ca="1">SUMPRODUCT(J790:O790,Results!K$9:P$9)+$AD$20-$AC$31</f>
        <v>-31.314171217506843</v>
      </c>
      <c r="V790" s="10">
        <f t="shared" ca="1" si="84"/>
        <v>106.31655360708626</v>
      </c>
      <c r="W790" s="10">
        <f t="shared" ca="1" si="86"/>
        <v>109.5526489760199</v>
      </c>
      <c r="X790" s="10">
        <f t="shared" ca="1" si="87"/>
        <v>109.19343176735066</v>
      </c>
      <c r="Y790" s="10">
        <f t="shared" ca="1" si="88"/>
        <v>87.064818259842525</v>
      </c>
      <c r="Z790" s="10">
        <f t="shared" ca="1" si="89"/>
        <v>104.62771373179366</v>
      </c>
      <c r="AA790" s="10">
        <f t="shared" ca="1" si="90"/>
        <v>109.24969469800595</v>
      </c>
    </row>
    <row r="791" spans="1:27">
      <c r="A791" s="6">
        <f ca="1">LN((RAND()^(-Results!$E$4))-1)</f>
        <v>3.9696838836002453</v>
      </c>
      <c r="B791" s="6">
        <f ca="1">LN((RAND()^(-Results!$E$4))-1)</f>
        <v>1.4683498236611054</v>
      </c>
      <c r="C791" s="6">
        <f ca="1">LN((RAND()^(-Results!$E$4))-1)</f>
        <v>-3.6970103159580967</v>
      </c>
      <c r="D791" s="6">
        <f ca="1">LN((RAND()^(-Results!$E$4))-1)</f>
        <v>0.70312128343962321</v>
      </c>
      <c r="E791" s="6">
        <f ca="1">LN((RAND()^(-Results!$E$4))-1)</f>
        <v>1.265671701716411</v>
      </c>
      <c r="F791" s="6">
        <f ca="1">LN((RAND()^(-Results!$E$4))-1)</f>
        <v>6.288018331238006</v>
      </c>
      <c r="G791" s="6">
        <f ca="1">LN((RAND()^(-Results!$E$4))-1)</f>
        <v>7.2750510558517565</v>
      </c>
      <c r="H791" s="6">
        <f t="shared" ca="1" si="85"/>
        <v>4.7980185188362032</v>
      </c>
      <c r="I791" s="10">
        <f ca="1">SUMPRODUCT(J791:O791,Results!B$12:G$12)+Results!$E$5*H791</f>
        <v>-1.4312763708173044</v>
      </c>
      <c r="J791" s="10">
        <f ca="1">SUMPRODUCT($A791:$F791,Results!$B$15:$G$15)</f>
        <v>6.9242585646160961</v>
      </c>
      <c r="K791" s="10">
        <f ca="1">SUMPRODUCT($A791:$F791,Results!$B$16:$G$16)</f>
        <v>-20.996196473466064</v>
      </c>
      <c r="L791" s="10">
        <f ca="1">SUMPRODUCT($A791:$F791,Results!$B$17:$G$17)</f>
        <v>2.1074267708923493</v>
      </c>
      <c r="M791" s="10">
        <f ca="1">SUMPRODUCT($A791:$F791,Results!$B$18:$G$18)</f>
        <v>5.9245757650212258</v>
      </c>
      <c r="N791" s="10">
        <f ca="1">SUMPRODUCT($A791:$F791,Results!$B$19:$G$19)</f>
        <v>9.9471734520175339</v>
      </c>
      <c r="O791" s="10">
        <f ca="1">SUMPRODUCT($A791:$F791,Results!$B$20:$G$20)</f>
        <v>-21.517660141853153</v>
      </c>
      <c r="P791" s="10" cm="1">
        <f t="array" aca="1" ref="P791" ca="1">SUMPRODUCT(J791:O791,TRANSPOSE(BL$20:BL$25))+$AD$20-$BL$27</f>
        <v>-29.813788273227097</v>
      </c>
      <c r="Q791" s="10" cm="1">
        <f t="array" aca="1" ref="Q791" ca="1">SUMPRODUCT(J791:O791,TRANSPOSE(ES$20:ES$25))+$AD$20-$ES$27</f>
        <v>-30.735663887381101</v>
      </c>
      <c r="R791" s="10">
        <f ca="1">I791-Results!$E$5*H791</f>
        <v>-30.219387483834524</v>
      </c>
      <c r="S791" s="10" cm="1">
        <f t="array" aca="1" ref="S791" ca="1">SUMPRODUCT(J791:O791,TRANSPOSE(AR$28:AR$33))+$AD$20-$AC$26</f>
        <v>-16.572899958358185</v>
      </c>
      <c r="T791" s="10">
        <f ca="1">SUMPRODUCT(J791:O791,Results!K$9:P$9)</f>
        <v>-28.123815503886508</v>
      </c>
      <c r="U791" s="10">
        <f ca="1">SUMPRODUCT(J791:O791,Results!K$9:P$9)+$AD$20-$AC$31</f>
        <v>-28.05322019273417</v>
      </c>
      <c r="V791" s="10">
        <f t="shared" ca="1" si="84"/>
        <v>28.382511902409792</v>
      </c>
      <c r="W791" s="10">
        <f t="shared" ca="1" si="86"/>
        <v>29.304387516563796</v>
      </c>
      <c r="X791" s="10">
        <f t="shared" ca="1" si="87"/>
        <v>28.788111113017219</v>
      </c>
      <c r="Y791" s="10">
        <f t="shared" ca="1" si="88"/>
        <v>15.141623587540881</v>
      </c>
      <c r="Z791" s="10">
        <f t="shared" ca="1" si="89"/>
        <v>25.26091388047724</v>
      </c>
      <c r="AA791" s="10">
        <f t="shared" ca="1" si="90"/>
        <v>26.621943821916865</v>
      </c>
    </row>
    <row r="792" spans="1:27">
      <c r="A792" s="6">
        <f ca="1">LN((RAND()^(-Results!$E$4))-1)</f>
        <v>1.1512637511061967</v>
      </c>
      <c r="B792" s="6">
        <f ca="1">LN((RAND()^(-Results!$E$4))-1)</f>
        <v>1.545664535956901</v>
      </c>
      <c r="C792" s="6">
        <f ca="1">LN((RAND()^(-Results!$E$4))-1)</f>
        <v>2.6250004514323795</v>
      </c>
      <c r="D792" s="6">
        <f ca="1">LN((RAND()^(-Results!$E$4))-1)</f>
        <v>-0.4645335513707502</v>
      </c>
      <c r="E792" s="6">
        <f ca="1">LN((RAND()^(-Results!$E$4))-1)</f>
        <v>0.83876601167507869</v>
      </c>
      <c r="F792" s="6">
        <f ca="1">LN((RAND()^(-Results!$E$4))-1)</f>
        <v>0.42249733062741723</v>
      </c>
      <c r="G792" s="6">
        <f ca="1">LN((RAND()^(-Results!$E$4))-1)</f>
        <v>0.17181934928671952</v>
      </c>
      <c r="H792" s="6">
        <f t="shared" ca="1" si="85"/>
        <v>-2.305213187728834</v>
      </c>
      <c r="I792" s="10">
        <f ca="1">SUMPRODUCT(J792:O792,Results!B$12:G$12)+Results!$E$5*H792</f>
        <v>-34.16354294484357</v>
      </c>
      <c r="J792" s="10">
        <f ca="1">SUMPRODUCT($A792:$F792,Results!$B$15:$G$15)</f>
        <v>2.2088316760194906</v>
      </c>
      <c r="K792" s="10">
        <f ca="1">SUMPRODUCT($A792:$F792,Results!$B$16:$G$16)</f>
        <v>-3.4341238157591403</v>
      </c>
      <c r="L792" s="10">
        <f ca="1">SUMPRODUCT($A792:$F792,Results!$B$17:$G$17)</f>
        <v>-3.5311858140074022</v>
      </c>
      <c r="M792" s="10">
        <f ca="1">SUMPRODUCT($A792:$F792,Results!$B$18:$G$18)</f>
        <v>-14.40696993683326</v>
      </c>
      <c r="N792" s="10">
        <f ca="1">SUMPRODUCT($A792:$F792,Results!$B$19:$G$19)</f>
        <v>-1.4984956068903434</v>
      </c>
      <c r="O792" s="10">
        <f ca="1">SUMPRODUCT($A792:$F792,Results!$B$20:$G$20)</f>
        <v>-4.6139062237741237</v>
      </c>
      <c r="P792" s="10" cm="1">
        <f t="array" aca="1" ref="P792" ca="1">SUMPRODUCT(J792:O792,TRANSPOSE(BL$20:BL$25))+$AD$20-$BL$27</f>
        <v>-20.835224079412761</v>
      </c>
      <c r="Q792" s="10" cm="1">
        <f t="array" aca="1" ref="Q792" ca="1">SUMPRODUCT(J792:O792,TRANSPOSE(ES$20:ES$25))+$AD$20-$ES$27</f>
        <v>-21.543797791982037</v>
      </c>
      <c r="R792" s="10">
        <f ca="1">I792-Results!$E$5*H792</f>
        <v>-20.332263818470565</v>
      </c>
      <c r="S792" s="10" cm="1">
        <f t="array" aca="1" ref="S792" ca="1">SUMPRODUCT(J792:O792,TRANSPOSE(AR$28:AR$33))+$AD$20-$AC$26</f>
        <v>-16.389410778014657</v>
      </c>
      <c r="T792" s="10">
        <f ca="1">SUMPRODUCT(J792:O792,Results!K$9:P$9)</f>
        <v>-21.447425531541853</v>
      </c>
      <c r="U792" s="10">
        <f ca="1">SUMPRODUCT(J792:O792,Results!K$9:P$9)+$AD$20-$AC$31</f>
        <v>-21.376830220389518</v>
      </c>
      <c r="V792" s="10">
        <f t="shared" ca="1" si="84"/>
        <v>-13.328318865430809</v>
      </c>
      <c r="W792" s="10">
        <f t="shared" ca="1" si="86"/>
        <v>-12.619745152861533</v>
      </c>
      <c r="X792" s="10">
        <f t="shared" ca="1" si="87"/>
        <v>-13.831279126373005</v>
      </c>
      <c r="Y792" s="10">
        <f t="shared" ca="1" si="88"/>
        <v>-17.774132166828913</v>
      </c>
      <c r="Z792" s="10">
        <f t="shared" ca="1" si="89"/>
        <v>-7.4713526935490258</v>
      </c>
      <c r="AA792" s="10">
        <f t="shared" ca="1" si="90"/>
        <v>-12.786712724454052</v>
      </c>
    </row>
    <row r="793" spans="1:27">
      <c r="A793" s="6">
        <f ca="1">LN((RAND()^(-Results!$E$4))-1)</f>
        <v>2.5792166416920987</v>
      </c>
      <c r="B793" s="6">
        <f ca="1">LN((RAND()^(-Results!$E$4))-1)</f>
        <v>2.027681942308726</v>
      </c>
      <c r="C793" s="6">
        <f ca="1">LN((RAND()^(-Results!$E$4))-1)</f>
        <v>1.1363932499002829</v>
      </c>
      <c r="D793" s="6">
        <f ca="1">LN((RAND()^(-Results!$E$4))-1)</f>
        <v>8.731999988841693</v>
      </c>
      <c r="E793" s="6">
        <f ca="1">LN((RAND()^(-Results!$E$4))-1)</f>
        <v>-0.1579380064020697</v>
      </c>
      <c r="F793" s="6">
        <f ca="1">LN((RAND()^(-Results!$E$4))-1)</f>
        <v>-2.8865719010349173</v>
      </c>
      <c r="G793" s="6">
        <f ca="1">LN((RAND()^(-Results!$E$4))-1)</f>
        <v>2.9303068218825818</v>
      </c>
      <c r="H793" s="6">
        <f t="shared" ca="1" si="85"/>
        <v>0.45327428486702814</v>
      </c>
      <c r="I793" s="10">
        <f ca="1">SUMPRODUCT(J793:O793,Results!B$12:G$12)+Results!$E$5*H793</f>
        <v>38.389692004947399</v>
      </c>
      <c r="J793" s="10">
        <f ca="1">SUMPRODUCT($A793:$F793,Results!$B$15:$G$15)</f>
        <v>-4.2058166181423458</v>
      </c>
      <c r="K793" s="10">
        <f ca="1">SUMPRODUCT($A793:$F793,Results!$B$16:$G$16)</f>
        <v>2.0597202422097922</v>
      </c>
      <c r="L793" s="10">
        <f ca="1">SUMPRODUCT($A793:$F793,Results!$B$17:$G$17)</f>
        <v>7.200702229405902</v>
      </c>
      <c r="M793" s="10">
        <f ca="1">SUMPRODUCT($A793:$F793,Results!$B$18:$G$18)</f>
        <v>-3.6125780269186203</v>
      </c>
      <c r="N793" s="10">
        <f ca="1">SUMPRODUCT($A793:$F793,Results!$B$19:$G$19)</f>
        <v>-21.023767098799013</v>
      </c>
      <c r="O793" s="10">
        <f ca="1">SUMPRODUCT($A793:$F793,Results!$B$20:$G$20)</f>
        <v>-18.451657730850108</v>
      </c>
      <c r="P793" s="10" cm="1">
        <f t="array" aca="1" ref="P793" ca="1">SUMPRODUCT(J793:O793,TRANSPOSE(BL$20:BL$25))+$AD$20-$BL$27</f>
        <v>34.379888476034964</v>
      </c>
      <c r="Q793" s="10" cm="1">
        <f t="array" aca="1" ref="Q793" ca="1">SUMPRODUCT(J793:O793,TRANSPOSE(ES$20:ES$25))+$AD$20-$ES$27</f>
        <v>38.166259670655435</v>
      </c>
      <c r="R793" s="10">
        <f ca="1">I793-Results!$E$5*H793</f>
        <v>35.67004629574523</v>
      </c>
      <c r="S793" s="10" cm="1">
        <f t="array" aca="1" ref="S793" ca="1">SUMPRODUCT(J793:O793,TRANSPOSE(AR$28:AR$33))+$AD$20-$AC$26</f>
        <v>14.031608067095391</v>
      </c>
      <c r="T793" s="10">
        <f ca="1">SUMPRODUCT(J793:O793,Results!K$9:P$9)</f>
        <v>38.605737834656061</v>
      </c>
      <c r="U793" s="10">
        <f ca="1">SUMPRODUCT(J793:O793,Results!K$9:P$9)+$AD$20-$AC$31</f>
        <v>38.6763331458084</v>
      </c>
      <c r="V793" s="10">
        <f t="shared" ca="1" si="84"/>
        <v>4.0098035289124354</v>
      </c>
      <c r="W793" s="10">
        <f t="shared" ca="1" si="86"/>
        <v>0.22343233429196374</v>
      </c>
      <c r="X793" s="10">
        <f t="shared" ca="1" si="87"/>
        <v>2.7196457092021689</v>
      </c>
      <c r="Y793" s="10">
        <f t="shared" ca="1" si="88"/>
        <v>24.358083937852008</v>
      </c>
      <c r="Z793" s="10">
        <f t="shared" ca="1" si="89"/>
        <v>65.08188225624194</v>
      </c>
      <c r="AA793" s="10">
        <f t="shared" ca="1" si="90"/>
        <v>-0.28664114086100057</v>
      </c>
    </row>
    <row r="794" spans="1:27">
      <c r="A794" s="6">
        <f ca="1">LN((RAND()^(-Results!$E$4))-1)</f>
        <v>6.0392736445291213</v>
      </c>
      <c r="B794" s="6">
        <f ca="1">LN((RAND()^(-Results!$E$4))-1)</f>
        <v>3.5945753287478643</v>
      </c>
      <c r="C794" s="6">
        <f ca="1">LN((RAND()^(-Results!$E$4))-1)</f>
        <v>4.3209562107137423</v>
      </c>
      <c r="D794" s="6">
        <f ca="1">LN((RAND()^(-Results!$E$4))-1)</f>
        <v>4.6802766529248636</v>
      </c>
      <c r="E794" s="6">
        <f ca="1">LN((RAND()^(-Results!$E$4))-1)</f>
        <v>4.0734657269271981</v>
      </c>
      <c r="F794" s="6">
        <f ca="1">LN((RAND()^(-Results!$E$4))-1)</f>
        <v>0.63214466170072425</v>
      </c>
      <c r="G794" s="6">
        <f ca="1">LN((RAND()^(-Results!$E$4))-1)</f>
        <v>2.0681395568148297</v>
      </c>
      <c r="H794" s="6">
        <f t="shared" ca="1" si="85"/>
        <v>-0.40889298020072395</v>
      </c>
      <c r="I794" s="10">
        <f ca="1">SUMPRODUCT(J794:O794,Results!B$12:G$12)+Results!$E$5*H794</f>
        <v>-26.191539824257042</v>
      </c>
      <c r="J794" s="10">
        <f ca="1">SUMPRODUCT($A794:$F794,Results!$B$15:$G$15)</f>
        <v>1.2965601974959977</v>
      </c>
      <c r="K794" s="10">
        <f ca="1">SUMPRODUCT($A794:$F794,Results!$B$16:$G$16)</f>
        <v>-11.831936700164281</v>
      </c>
      <c r="L794" s="10">
        <f ca="1">SUMPRODUCT($A794:$F794,Results!$B$17:$G$17)</f>
        <v>1.6061470290357776</v>
      </c>
      <c r="M794" s="10">
        <f ca="1">SUMPRODUCT($A794:$F794,Results!$B$18:$G$18)</f>
        <v>-20.809348225856144</v>
      </c>
      <c r="N794" s="10">
        <f ca="1">SUMPRODUCT($A794:$F794,Results!$B$19:$G$19)</f>
        <v>-9.3565258417917843</v>
      </c>
      <c r="O794" s="10">
        <f ca="1">SUMPRODUCT($A794:$F794,Results!$B$20:$G$20)</f>
        <v>-23.977816817331536</v>
      </c>
      <c r="P794" s="10" cm="1">
        <f t="array" aca="1" ref="P794" ca="1">SUMPRODUCT(J794:O794,TRANSPOSE(BL$20:BL$25))+$AD$20-$BL$27</f>
        <v>-19.101262460960278</v>
      </c>
      <c r="Q794" s="10" cm="1">
        <f t="array" aca="1" ref="Q794" ca="1">SUMPRODUCT(J794:O794,TRANSPOSE(ES$20:ES$25))+$AD$20-$ES$27</f>
        <v>-20.207069072125009</v>
      </c>
      <c r="R794" s="10">
        <f ca="1">I794-Results!$E$5*H794</f>
        <v>-23.738181943052698</v>
      </c>
      <c r="S794" s="10" cm="1">
        <f t="array" aca="1" ref="S794" ca="1">SUMPRODUCT(J794:O794,TRANSPOSE(AR$28:AR$33))+$AD$20-$AC$26</f>
        <v>-19.144717305968065</v>
      </c>
      <c r="T794" s="10">
        <f ca="1">SUMPRODUCT(J794:O794,Results!K$9:P$9)</f>
        <v>-22.933395527690891</v>
      </c>
      <c r="U794" s="10">
        <f ca="1">SUMPRODUCT(J794:O794,Results!K$9:P$9)+$AD$20-$AC$31</f>
        <v>-22.862800216538556</v>
      </c>
      <c r="V794" s="10">
        <f t="shared" ca="1" si="84"/>
        <v>-7.0902773632967637</v>
      </c>
      <c r="W794" s="10">
        <f t="shared" ca="1" si="86"/>
        <v>-5.9844707521320331</v>
      </c>
      <c r="X794" s="10">
        <f t="shared" ca="1" si="87"/>
        <v>-2.4533578812043437</v>
      </c>
      <c r="Y794" s="10">
        <f t="shared" ca="1" si="88"/>
        <v>-7.0468225182889768</v>
      </c>
      <c r="Z794" s="10">
        <f t="shared" ca="1" si="89"/>
        <v>0.50065042703750251</v>
      </c>
      <c r="AA794" s="10">
        <f t="shared" ca="1" si="90"/>
        <v>-3.3287396077184859</v>
      </c>
    </row>
    <row r="795" spans="1:27">
      <c r="A795" s="6">
        <f ca="1">LN((RAND()^(-Results!$E$4))-1)</f>
        <v>3.3928905097370894</v>
      </c>
      <c r="B795" s="6">
        <f ca="1">LN((RAND()^(-Results!$E$4))-1)</f>
        <v>2.7187377139041247</v>
      </c>
      <c r="C795" s="6">
        <f ca="1">LN((RAND()^(-Results!$E$4))-1)</f>
        <v>5.0184232002757412</v>
      </c>
      <c r="D795" s="6">
        <f ca="1">LN((RAND()^(-Results!$E$4))-1)</f>
        <v>9.042875055831949E-2</v>
      </c>
      <c r="E795" s="6">
        <f ca="1">LN((RAND()^(-Results!$E$4))-1)</f>
        <v>2.173891035088507</v>
      </c>
      <c r="F795" s="6">
        <f ca="1">LN((RAND()^(-Results!$E$4))-1)</f>
        <v>0.15237851826013066</v>
      </c>
      <c r="G795" s="6">
        <f ca="1">LN((RAND()^(-Results!$E$4))-1)</f>
        <v>2.1841418245678761</v>
      </c>
      <c r="H795" s="6">
        <f t="shared" ca="1" si="85"/>
        <v>-0.29289071244767761</v>
      </c>
      <c r="I795" s="10">
        <f ca="1">SUMPRODUCT(J795:O795,Results!B$12:G$12)+Results!$E$5*H795</f>
        <v>-36.165016787595846</v>
      </c>
      <c r="J795" s="10">
        <f ca="1">SUMPRODUCT($A795:$F795,Results!$B$15:$G$15)</f>
        <v>1.5314426269110235</v>
      </c>
      <c r="K795" s="10">
        <f ca="1">SUMPRODUCT($A795:$F795,Results!$B$16:$G$16)</f>
        <v>-7.3108348813259152</v>
      </c>
      <c r="L795" s="10">
        <f ca="1">SUMPRODUCT($A795:$F795,Results!$B$17:$G$17)</f>
        <v>-4.0093202526117722</v>
      </c>
      <c r="M795" s="10">
        <f ca="1">SUMPRODUCT($A795:$F795,Results!$B$18:$G$18)</f>
        <v>-24.917849644731316</v>
      </c>
      <c r="N795" s="10">
        <f ca="1">SUMPRODUCT($A795:$F795,Results!$B$19:$G$19)</f>
        <v>-3.5816554363603688</v>
      </c>
      <c r="O795" s="10">
        <f ca="1">SUMPRODUCT($A795:$F795,Results!$B$20:$G$20)</f>
        <v>-8.8835374049004887</v>
      </c>
      <c r="P795" s="10" cm="1">
        <f t="array" aca="1" ref="P795" ca="1">SUMPRODUCT(J795:O795,TRANSPOSE(BL$20:BL$25))+$AD$20-$BL$27</f>
        <v>-32.157024222311982</v>
      </c>
      <c r="Q795" s="10" cm="1">
        <f t="array" aca="1" ref="Q795" ca="1">SUMPRODUCT(J795:O795,TRANSPOSE(ES$20:ES$25))+$AD$20-$ES$27</f>
        <v>-34.282086267984468</v>
      </c>
      <c r="R795" s="10">
        <f ca="1">I795-Results!$E$5*H795</f>
        <v>-34.407672512909784</v>
      </c>
      <c r="S795" s="10" cm="1">
        <f t="array" aca="1" ref="S795" ca="1">SUMPRODUCT(J795:O795,TRANSPOSE(AR$28:AR$33))+$AD$20-$AC$26</f>
        <v>-25.230250131085292</v>
      </c>
      <c r="T795" s="10">
        <f ca="1">SUMPRODUCT(J795:O795,Results!K$9:P$9)</f>
        <v>-35.922630064638945</v>
      </c>
      <c r="U795" s="10">
        <f ca="1">SUMPRODUCT(J795:O795,Results!K$9:P$9)+$AD$20-$AC$31</f>
        <v>-35.852034753486606</v>
      </c>
      <c r="V795" s="10">
        <f t="shared" ca="1" si="84"/>
        <v>-4.0079925652838639</v>
      </c>
      <c r="W795" s="10">
        <f t="shared" ca="1" si="86"/>
        <v>-1.8829305196113779</v>
      </c>
      <c r="X795" s="10">
        <f t="shared" ca="1" si="87"/>
        <v>-1.7573442746860621</v>
      </c>
      <c r="Y795" s="10">
        <f t="shared" ca="1" si="88"/>
        <v>-10.934766656510554</v>
      </c>
      <c r="Z795" s="10">
        <f t="shared" ca="1" si="89"/>
        <v>-9.4728265363013016</v>
      </c>
      <c r="AA795" s="10">
        <f t="shared" ca="1" si="90"/>
        <v>-0.31298203410923975</v>
      </c>
    </row>
    <row r="796" spans="1:27">
      <c r="A796" s="6">
        <f ca="1">LN((RAND()^(-Results!$E$4))-1)</f>
        <v>4.4703605900934429</v>
      </c>
      <c r="B796" s="6">
        <f ca="1">LN((RAND()^(-Results!$E$4))-1)</f>
        <v>3.3750791664678488</v>
      </c>
      <c r="C796" s="6">
        <f ca="1">LN((RAND()^(-Results!$E$4))-1)</f>
        <v>1.4536815924109485</v>
      </c>
      <c r="D796" s="6">
        <f ca="1">LN((RAND()^(-Results!$E$4))-1)</f>
        <v>8.8840060201703484</v>
      </c>
      <c r="E796" s="6">
        <f ca="1">LN((RAND()^(-Results!$E$4))-1)</f>
        <v>-0.76892225000647485</v>
      </c>
      <c r="F796" s="6">
        <f ca="1">LN((RAND()^(-Results!$E$4))-1)</f>
        <v>3.3859560104079449</v>
      </c>
      <c r="G796" s="6">
        <f ca="1">LN((RAND()^(-Results!$E$4))-1)</f>
        <v>7.2576486855022946</v>
      </c>
      <c r="H796" s="6">
        <f t="shared" ca="1" si="85"/>
        <v>4.7806161484867413</v>
      </c>
      <c r="I796" s="10">
        <f ca="1">SUMPRODUCT(J796:O796,Results!B$12:G$12)+Results!$E$5*H796</f>
        <v>16.788899427445831</v>
      </c>
      <c r="J796" s="10">
        <f ca="1">SUMPRODUCT($A796:$F796,Results!$B$15:$G$15)</f>
        <v>13.557781219772941</v>
      </c>
      <c r="K796" s="10">
        <f ca="1">SUMPRODUCT($A796:$F796,Results!$B$16:$G$16)</f>
        <v>-11.399054443146472</v>
      </c>
      <c r="L796" s="10">
        <f ca="1">SUMPRODUCT($A796:$F796,Results!$B$17:$G$17)</f>
        <v>1.273729206016168</v>
      </c>
      <c r="M796" s="10">
        <f ca="1">SUMPRODUCT($A796:$F796,Results!$B$18:$G$18)</f>
        <v>-18.299736322463975</v>
      </c>
      <c r="N796" s="10">
        <f ca="1">SUMPRODUCT($A796:$F796,Results!$B$19:$G$19)</f>
        <v>-18.741034728448223</v>
      </c>
      <c r="O796" s="10">
        <f ca="1">SUMPRODUCT($A796:$F796,Results!$B$20:$G$20)</f>
        <v>-38.697955751427038</v>
      </c>
      <c r="P796" s="10" cm="1">
        <f t="array" aca="1" ref="P796" ca="1">SUMPRODUCT(J796:O796,TRANSPOSE(BL$20:BL$25))+$AD$20-$BL$27</f>
        <v>-13.898052074023411</v>
      </c>
      <c r="Q796" s="10" cm="1">
        <f t="array" aca="1" ref="Q796" ca="1">SUMPRODUCT(J796:O796,TRANSPOSE(ES$20:ES$25))+$AD$20-$ES$27</f>
        <v>-12.083111329216607</v>
      </c>
      <c r="R796" s="10">
        <f ca="1">I796-Results!$E$5*H796</f>
        <v>-11.894797463474617</v>
      </c>
      <c r="S796" s="10" cm="1">
        <f t="array" aca="1" ref="S796" ca="1">SUMPRODUCT(J796:O796,TRANSPOSE(AR$28:AR$33))+$AD$20-$AC$26</f>
        <v>-25.620916665789046</v>
      </c>
      <c r="T796" s="10">
        <f ca="1">SUMPRODUCT(J796:O796,Results!K$9:P$9)</f>
        <v>-9.1531815291052787</v>
      </c>
      <c r="U796" s="10">
        <f ca="1">SUMPRODUCT(J796:O796,Results!K$9:P$9)+$AD$20-$AC$31</f>
        <v>-9.0825862179529402</v>
      </c>
      <c r="V796" s="10">
        <f t="shared" ca="1" si="84"/>
        <v>30.686951501469242</v>
      </c>
      <c r="W796" s="10">
        <f t="shared" ca="1" si="86"/>
        <v>28.872010756662437</v>
      </c>
      <c r="X796" s="10">
        <f t="shared" ca="1" si="87"/>
        <v>28.683696890920448</v>
      </c>
      <c r="Y796" s="10">
        <f t="shared" ca="1" si="88"/>
        <v>42.40981609323488</v>
      </c>
      <c r="Z796" s="10">
        <f t="shared" ca="1" si="89"/>
        <v>43.481089678740375</v>
      </c>
      <c r="AA796" s="10">
        <f t="shared" ca="1" si="90"/>
        <v>25.871485645398771</v>
      </c>
    </row>
    <row r="797" spans="1:27">
      <c r="A797" s="6">
        <f ca="1">LN((RAND()^(-Results!$E$4))-1)</f>
        <v>-1.2917331020913811</v>
      </c>
      <c r="B797" s="6">
        <f ca="1">LN((RAND()^(-Results!$E$4))-1)</f>
        <v>4.3956477456390379</v>
      </c>
      <c r="C797" s="6">
        <f ca="1">LN((RAND()^(-Results!$E$4))-1)</f>
        <v>1.2800543531821051</v>
      </c>
      <c r="D797" s="6">
        <f ca="1">LN((RAND()^(-Results!$E$4))-1)</f>
        <v>6.0208163379607704</v>
      </c>
      <c r="E797" s="6">
        <f ca="1">LN((RAND()^(-Results!$E$4))-1)</f>
        <v>1.0231532592601522</v>
      </c>
      <c r="F797" s="6">
        <f ca="1">LN((RAND()^(-Results!$E$4))-1)</f>
        <v>-1.9694971621736415</v>
      </c>
      <c r="G797" s="6">
        <f ca="1">LN((RAND()^(-Results!$E$4))-1)</f>
        <v>6.7063995304629307</v>
      </c>
      <c r="H797" s="6">
        <f t="shared" ca="1" si="85"/>
        <v>4.2293669934473765</v>
      </c>
      <c r="I797" s="10">
        <f ca="1">SUMPRODUCT(J797:O797,Results!B$12:G$12)+Results!$E$5*H797</f>
        <v>58.617402131689772</v>
      </c>
      <c r="J797" s="10">
        <f ca="1">SUMPRODUCT($A797:$F797,Results!$B$15:$G$15)</f>
        <v>-1.8233028020417272</v>
      </c>
      <c r="K797" s="10">
        <f ca="1">SUMPRODUCT($A797:$F797,Results!$B$16:$G$16)</f>
        <v>4.7418421333823852</v>
      </c>
      <c r="L797" s="10">
        <f ca="1">SUMPRODUCT($A797:$F797,Results!$B$17:$G$17)</f>
        <v>-0.24850564099869188</v>
      </c>
      <c r="M797" s="10">
        <f ca="1">SUMPRODUCT($A797:$F797,Results!$B$18:$G$18)</f>
        <v>-10.014966949850885</v>
      </c>
      <c r="N797" s="10">
        <f ca="1">SUMPRODUCT($A797:$F797,Results!$B$19:$G$19)</f>
        <v>-19.218749483956152</v>
      </c>
      <c r="O797" s="10">
        <f ca="1">SUMPRODUCT($A797:$F797,Results!$B$20:$G$20)</f>
        <v>-21.636276243741396</v>
      </c>
      <c r="P797" s="10" cm="1">
        <f t="array" aca="1" ref="P797" ca="1">SUMPRODUCT(J797:O797,TRANSPOSE(BL$20:BL$25))+$AD$20-$BL$27</f>
        <v>24.762231219357346</v>
      </c>
      <c r="Q797" s="10" cm="1">
        <f t="array" aca="1" ref="Q797" ca="1">SUMPRODUCT(J797:O797,TRANSPOSE(ES$20:ES$25))+$AD$20-$ES$27</f>
        <v>32.687660534884373</v>
      </c>
      <c r="R797" s="10">
        <f ca="1">I797-Results!$E$5*H797</f>
        <v>33.241200171005516</v>
      </c>
      <c r="S797" s="10" cm="1">
        <f t="array" aca="1" ref="S797" ca="1">SUMPRODUCT(J797:O797,TRANSPOSE(AR$28:AR$33))+$AD$20-$AC$26</f>
        <v>-0.84576773373645509</v>
      </c>
      <c r="T797" s="10">
        <f ca="1">SUMPRODUCT(J797:O797,Results!K$9:P$9)</f>
        <v>34.396510181710617</v>
      </c>
      <c r="U797" s="10">
        <f ca="1">SUMPRODUCT(J797:O797,Results!K$9:P$9)+$AD$20-$AC$31</f>
        <v>34.467105492862956</v>
      </c>
      <c r="V797" s="10">
        <f t="shared" ca="1" si="84"/>
        <v>33.855170912332426</v>
      </c>
      <c r="W797" s="10">
        <f t="shared" ca="1" si="86"/>
        <v>25.9297415968054</v>
      </c>
      <c r="X797" s="10">
        <f t="shared" ca="1" si="87"/>
        <v>25.376201960684256</v>
      </c>
      <c r="Y797" s="10">
        <f t="shared" ca="1" si="88"/>
        <v>59.463169865426224</v>
      </c>
      <c r="Z797" s="10">
        <f t="shared" ca="1" si="89"/>
        <v>85.30959238298432</v>
      </c>
      <c r="AA797" s="10">
        <f t="shared" ca="1" si="90"/>
        <v>24.150296638826816</v>
      </c>
    </row>
    <row r="798" spans="1:27">
      <c r="A798" s="6">
        <f ca="1">LN((RAND()^(-Results!$E$4))-1)</f>
        <v>15.082899652349164</v>
      </c>
      <c r="B798" s="6">
        <f ca="1">LN((RAND()^(-Results!$E$4))-1)</f>
        <v>8.3464600287637882</v>
      </c>
      <c r="C798" s="6">
        <f ca="1">LN((RAND()^(-Results!$E$4))-1)</f>
        <v>2.1662014538498622</v>
      </c>
      <c r="D798" s="6">
        <f ca="1">LN((RAND()^(-Results!$E$4))-1)</f>
        <v>0.17802874237671129</v>
      </c>
      <c r="E798" s="6">
        <f ca="1">LN((RAND()^(-Results!$E$4))-1)</f>
        <v>2.5721522634500675</v>
      </c>
      <c r="F798" s="6">
        <f ca="1">LN((RAND()^(-Results!$E$4))-1)</f>
        <v>3.9435668626999569</v>
      </c>
      <c r="G798" s="6">
        <f ca="1">LN((RAND()^(-Results!$E$4))-1)</f>
        <v>-9.1650010830432393E-2</v>
      </c>
      <c r="H798" s="6">
        <f t="shared" ca="1" si="85"/>
        <v>-2.5686825478459863</v>
      </c>
      <c r="I798" s="10">
        <f ca="1">SUMPRODUCT(J798:O798,Results!B$12:G$12)+Results!$E$5*H798</f>
        <v>-97.059628746128496</v>
      </c>
      <c r="J798" s="10">
        <f ca="1">SUMPRODUCT($A798:$F798,Results!$B$15:$G$15)</f>
        <v>-14.55523963644662</v>
      </c>
      <c r="K798" s="10">
        <f ca="1">SUMPRODUCT($A798:$F798,Results!$B$16:$G$16)</f>
        <v>-49.771441923781325</v>
      </c>
      <c r="L798" s="10">
        <f ca="1">SUMPRODUCT($A798:$F798,Results!$B$17:$G$17)</f>
        <v>3.6004555625462773</v>
      </c>
      <c r="M798" s="10">
        <f ca="1">SUMPRODUCT($A798:$F798,Results!$B$18:$G$18)</f>
        <v>-27.950719719480446</v>
      </c>
      <c r="N798" s="10">
        <f ca="1">SUMPRODUCT($A798:$F798,Results!$B$19:$G$19)</f>
        <v>10.927475566721961</v>
      </c>
      <c r="O798" s="10">
        <f ca="1">SUMPRODUCT($A798:$F798,Results!$B$20:$G$20)</f>
        <v>-30.435636501064838</v>
      </c>
      <c r="P798" s="10" cm="1">
        <f t="array" aca="1" ref="P798" ca="1">SUMPRODUCT(J798:O798,TRANSPOSE(BL$20:BL$25))+$AD$20-$BL$27</f>
        <v>-73.80810626969307</v>
      </c>
      <c r="Q798" s="10" cm="1">
        <f t="array" aca="1" ref="Q798" ca="1">SUMPRODUCT(J798:O798,TRANSPOSE(ES$20:ES$25))+$AD$20-$ES$27</f>
        <v>-79.593951294531806</v>
      </c>
      <c r="R798" s="10">
        <f ca="1">I798-Results!$E$5*H798</f>
        <v>-81.647533459052582</v>
      </c>
      <c r="S798" s="10" cm="1">
        <f t="array" aca="1" ref="S798" ca="1">SUMPRODUCT(J798:O798,TRANSPOSE(AR$28:AR$33))+$AD$20-$AC$26</f>
        <v>-40.157029828715316</v>
      </c>
      <c r="T798" s="10">
        <f ca="1">SUMPRODUCT(J798:O798,Results!K$9:P$9)</f>
        <v>-80.493980400527064</v>
      </c>
      <c r="U798" s="10">
        <f ca="1">SUMPRODUCT(J798:O798,Results!K$9:P$9)+$AD$20-$AC$31</f>
        <v>-80.423385089374733</v>
      </c>
      <c r="V798" s="10">
        <f t="shared" ca="1" si="84"/>
        <v>-23.251522476435426</v>
      </c>
      <c r="W798" s="10">
        <f t="shared" ca="1" si="86"/>
        <v>-17.46567745159669</v>
      </c>
      <c r="X798" s="10">
        <f t="shared" ca="1" si="87"/>
        <v>-15.412095287075914</v>
      </c>
      <c r="Y798" s="10">
        <f t="shared" ca="1" si="88"/>
        <v>-56.902598917413179</v>
      </c>
      <c r="Z798" s="10">
        <f t="shared" ca="1" si="89"/>
        <v>-70.367438494833948</v>
      </c>
      <c r="AA798" s="10">
        <f t="shared" ca="1" si="90"/>
        <v>-16.636243656753763</v>
      </c>
    </row>
    <row r="799" spans="1:27">
      <c r="A799" s="6">
        <f ca="1">LN((RAND()^(-Results!$E$4))-1)</f>
        <v>-1.1696464005997749</v>
      </c>
      <c r="B799" s="6">
        <f ca="1">LN((RAND()^(-Results!$E$4))-1)</f>
        <v>4.5349753944351727</v>
      </c>
      <c r="C799" s="6">
        <f ca="1">LN((RAND()^(-Results!$E$4))-1)</f>
        <v>-1.8637017327074082E-2</v>
      </c>
      <c r="D799" s="6">
        <f ca="1">LN((RAND()^(-Results!$E$4))-1)</f>
        <v>11.540432379627031</v>
      </c>
      <c r="E799" s="6">
        <f ca="1">LN((RAND()^(-Results!$E$4))-1)</f>
        <v>6.3881983720780386</v>
      </c>
      <c r="F799" s="6">
        <f ca="1">LN((RAND()^(-Results!$E$4))-1)</f>
        <v>11.953571907267088</v>
      </c>
      <c r="G799" s="6">
        <f ca="1">LN((RAND()^(-Results!$E$4))-1)</f>
        <v>6.5279894177406623</v>
      </c>
      <c r="H799" s="6">
        <f t="shared" ca="1" si="85"/>
        <v>4.0509568807251082</v>
      </c>
      <c r="I799" s="10">
        <f ca="1">SUMPRODUCT(J799:O799,Results!B$12:G$12)+Results!$E$5*H799</f>
        <v>1.9330714122367283</v>
      </c>
      <c r="J799" s="10">
        <f ca="1">SUMPRODUCT($A799:$F799,Results!$B$15:$G$15)</f>
        <v>46.180437629032966</v>
      </c>
      <c r="K799" s="10">
        <f ca="1">SUMPRODUCT($A799:$F799,Results!$B$16:$G$16)</f>
        <v>-7.1114762168646903</v>
      </c>
      <c r="L799" s="10">
        <f ca="1">SUMPRODUCT($A799:$F799,Results!$B$17:$G$17)</f>
        <v>-7.4172586515448309</v>
      </c>
      <c r="M799" s="10">
        <f ca="1">SUMPRODUCT($A799:$F799,Results!$B$18:$G$18)</f>
        <v>-18.099199462363885</v>
      </c>
      <c r="N799" s="10">
        <f ca="1">SUMPRODUCT($A799:$F799,Results!$B$19:$G$19)</f>
        <v>-21.405151967923519</v>
      </c>
      <c r="O799" s="10">
        <f ca="1">SUMPRODUCT($A799:$F799,Results!$B$20:$G$20)</f>
        <v>-76.155971890621686</v>
      </c>
      <c r="P799" s="10" cm="1">
        <f t="array" aca="1" ref="P799" ca="1">SUMPRODUCT(J799:O799,TRANSPOSE(BL$20:BL$25))+$AD$20-$BL$27</f>
        <v>-30.635663428656521</v>
      </c>
      <c r="Q799" s="10" cm="1">
        <f t="array" aca="1" ref="Q799" ca="1">SUMPRODUCT(J799:O799,TRANSPOSE(ES$20:ES$25))+$AD$20-$ES$27</f>
        <v>-22.527731386715956</v>
      </c>
      <c r="R799" s="10">
        <f ca="1">I799-Results!$E$5*H799</f>
        <v>-22.372669872113921</v>
      </c>
      <c r="S799" s="10" cm="1">
        <f t="array" aca="1" ref="S799" ca="1">SUMPRODUCT(J799:O799,TRANSPOSE(AR$28:AR$33))+$AD$20-$AC$26</f>
        <v>-61.028769013857719</v>
      </c>
      <c r="T799" s="10">
        <f ca="1">SUMPRODUCT(J799:O799,Results!K$9:P$9)</f>
        <v>-19.205587941793016</v>
      </c>
      <c r="U799" s="10">
        <f ca="1">SUMPRODUCT(J799:O799,Results!K$9:P$9)+$AD$20-$AC$31</f>
        <v>-19.134992630640678</v>
      </c>
      <c r="V799" s="10">
        <f t="shared" ca="1" si="84"/>
        <v>32.568734840893249</v>
      </c>
      <c r="W799" s="10">
        <f t="shared" ca="1" si="86"/>
        <v>24.460802798952685</v>
      </c>
      <c r="X799" s="10">
        <f t="shared" ca="1" si="87"/>
        <v>24.305741284350649</v>
      </c>
      <c r="Y799" s="10">
        <f t="shared" ca="1" si="88"/>
        <v>62.961840426094447</v>
      </c>
      <c r="Z799" s="10">
        <f t="shared" ca="1" si="89"/>
        <v>28.625261663531273</v>
      </c>
      <c r="AA799" s="10">
        <f t="shared" ca="1" si="90"/>
        <v>21.068064042877406</v>
      </c>
    </row>
    <row r="800" spans="1:27">
      <c r="A800" s="6">
        <f ca="1">LN((RAND()^(-Results!$E$4))-1)</f>
        <v>7.6991294806191304</v>
      </c>
      <c r="B800" s="6">
        <f ca="1">LN((RAND()^(-Results!$E$4))-1)</f>
        <v>1.0448471842040927</v>
      </c>
      <c r="C800" s="6">
        <f ca="1">LN((RAND()^(-Results!$E$4))-1)</f>
        <v>-2.1775051868848294</v>
      </c>
      <c r="D800" s="6">
        <f ca="1">LN((RAND()^(-Results!$E$4))-1)</f>
        <v>15.77412461982952</v>
      </c>
      <c r="E800" s="6">
        <f ca="1">LN((RAND()^(-Results!$E$4))-1)</f>
        <v>-2.4051268728305737</v>
      </c>
      <c r="F800" s="6">
        <f ca="1">LN((RAND()^(-Results!$E$4))-1)</f>
        <v>2.1243845147804152</v>
      </c>
      <c r="G800" s="6">
        <f ca="1">LN((RAND()^(-Results!$E$4))-1)</f>
        <v>1.0190667165698801</v>
      </c>
      <c r="H800" s="6">
        <f t="shared" ca="1" si="85"/>
        <v>-1.4579658204456736</v>
      </c>
      <c r="I800" s="10">
        <f ca="1">SUMPRODUCT(J800:O800,Results!B$12:G$12)+Results!$E$5*H800</f>
        <v>18.19963549091176</v>
      </c>
      <c r="J800" s="10">
        <f ca="1">SUMPRODUCT($A800:$F800,Results!$B$15:$G$15)</f>
        <v>8.6848130757836337</v>
      </c>
      <c r="K800" s="10">
        <f ca="1">SUMPRODUCT($A800:$F800,Results!$B$16:$G$16)</f>
        <v>-12.020502309637177</v>
      </c>
      <c r="L800" s="10">
        <f ca="1">SUMPRODUCT($A800:$F800,Results!$B$17:$G$17)</f>
        <v>14.813531241606155</v>
      </c>
      <c r="M800" s="10">
        <f ca="1">SUMPRODUCT($A800:$F800,Results!$B$18:$G$18)</f>
        <v>3.9338328618964375</v>
      </c>
      <c r="N800" s="10">
        <f ca="1">SUMPRODUCT($A800:$F800,Results!$B$19:$G$19)</f>
        <v>-26.356583429918015</v>
      </c>
      <c r="O800" s="10">
        <f ca="1">SUMPRODUCT($A800:$F800,Results!$B$20:$G$20)</f>
        <v>-44.175415022412515</v>
      </c>
      <c r="P800" s="10" cm="1">
        <f t="array" aca="1" ref="P800" ca="1">SUMPRODUCT(J800:O800,TRANSPOSE(BL$20:BL$25))+$AD$20-$BL$27</f>
        <v>29.331027208669187</v>
      </c>
      <c r="Q800" s="10" cm="1">
        <f t="array" aca="1" ref="Q800" ca="1">SUMPRODUCT(J800:O800,TRANSPOSE(ES$20:ES$25))+$AD$20-$ES$27</f>
        <v>31.009220002514599</v>
      </c>
      <c r="R800" s="10">
        <f ca="1">I800-Results!$E$5*H800</f>
        <v>26.947430413585799</v>
      </c>
      <c r="S800" s="10" cm="1">
        <f t="array" aca="1" ref="S800" ca="1">SUMPRODUCT(J800:O800,TRANSPOSE(AR$28:AR$33))+$AD$20-$AC$26</f>
        <v>9.192344168017204</v>
      </c>
      <c r="T800" s="10">
        <f ca="1">SUMPRODUCT(J800:O800,Results!K$9:P$9)</f>
        <v>34.196687172980916</v>
      </c>
      <c r="U800" s="10">
        <f ca="1">SUMPRODUCT(J800:O800,Results!K$9:P$9)+$AD$20-$AC$31</f>
        <v>34.267282484133254</v>
      </c>
      <c r="V800" s="10">
        <f t="shared" ca="1" si="84"/>
        <v>-11.131391717757428</v>
      </c>
      <c r="W800" s="10">
        <f t="shared" ca="1" si="86"/>
        <v>-12.809584511602839</v>
      </c>
      <c r="X800" s="10">
        <f t="shared" ca="1" si="87"/>
        <v>-8.7477949226740392</v>
      </c>
      <c r="Y800" s="10">
        <f t="shared" ca="1" si="88"/>
        <v>9.0072913228945559</v>
      </c>
      <c r="Z800" s="10">
        <f t="shared" ca="1" si="89"/>
        <v>44.891825742206308</v>
      </c>
      <c r="AA800" s="10">
        <f t="shared" ca="1" si="90"/>
        <v>-16.067646993221494</v>
      </c>
    </row>
    <row r="801" spans="1:27">
      <c r="A801" s="6">
        <f ca="1">LN((RAND()^(-Results!$E$4))-1)</f>
        <v>-0.9613213418960177</v>
      </c>
      <c r="B801" s="6">
        <f ca="1">LN((RAND()^(-Results!$E$4))-1)</f>
        <v>4.2810291596656347</v>
      </c>
      <c r="C801" s="6">
        <f ca="1">LN((RAND()^(-Results!$E$4))-1)</f>
        <v>3.9273962618804577</v>
      </c>
      <c r="D801" s="6">
        <f ca="1">LN((RAND()^(-Results!$E$4))-1)</f>
        <v>6.9440572725722358</v>
      </c>
      <c r="E801" s="6">
        <f ca="1">LN((RAND()^(-Results!$E$4))-1)</f>
        <v>1.3086788034780337</v>
      </c>
      <c r="F801" s="6">
        <f ca="1">LN((RAND()^(-Results!$E$4))-1)</f>
        <v>2.9210708276134127</v>
      </c>
      <c r="G801" s="6">
        <f ca="1">LN((RAND()^(-Results!$E$4))-1)</f>
        <v>6.8211818852114448</v>
      </c>
      <c r="H801" s="6">
        <f t="shared" ca="1" si="85"/>
        <v>4.3441493481958915</v>
      </c>
      <c r="I801" s="10">
        <f ca="1">SUMPRODUCT(J801:O801,Results!B$12:G$12)+Results!$E$5*H801</f>
        <v>17.779817139659727</v>
      </c>
      <c r="J801" s="10">
        <f ca="1">SUMPRODUCT($A801:$F801,Results!$B$15:$G$15)</f>
        <v>20.358911987241143</v>
      </c>
      <c r="K801" s="10">
        <f ca="1">SUMPRODUCT($A801:$F801,Results!$B$16:$G$16)</f>
        <v>1.5672823650861334</v>
      </c>
      <c r="L801" s="10">
        <f ca="1">SUMPRODUCT($A801:$F801,Results!$B$17:$G$17)</f>
        <v>-7.4618354413768166</v>
      </c>
      <c r="M801" s="10">
        <f ca="1">SUMPRODUCT($A801:$F801,Results!$B$18:$G$18)</f>
        <v>-28.671888312120778</v>
      </c>
      <c r="N801" s="10">
        <f ca="1">SUMPRODUCT($A801:$F801,Results!$B$19:$G$19)</f>
        <v>-22.655358201363605</v>
      </c>
      <c r="O801" s="10">
        <f ca="1">SUMPRODUCT($A801:$F801,Results!$B$20:$G$20)</f>
        <v>-37.694510060120983</v>
      </c>
      <c r="P801" s="10" cm="1">
        <f t="array" aca="1" ref="P801" ca="1">SUMPRODUCT(J801:O801,TRANSPOSE(BL$20:BL$25))+$AD$20-$BL$27</f>
        <v>-15.971684273345353</v>
      </c>
      <c r="Q801" s="10" cm="1">
        <f t="array" aca="1" ref="Q801" ca="1">SUMPRODUCT(J801:O801,TRANSPOSE(ES$20:ES$25))+$AD$20-$ES$27</f>
        <v>-10.493386756600103</v>
      </c>
      <c r="R801" s="10">
        <f ca="1">I801-Results!$E$5*H801</f>
        <v>-8.2850789495156221</v>
      </c>
      <c r="S801" s="10" cm="1">
        <f t="array" aca="1" ref="S801" ca="1">SUMPRODUCT(J801:O801,TRANSPOSE(AR$28:AR$33))+$AD$20-$AC$26</f>
        <v>-38.725578178334096</v>
      </c>
      <c r="T801" s="10">
        <f ca="1">SUMPRODUCT(J801:O801,Results!K$9:P$9)</f>
        <v>-8.0714016180394257</v>
      </c>
      <c r="U801" s="10">
        <f ca="1">SUMPRODUCT(J801:O801,Results!K$9:P$9)+$AD$20-$AC$31</f>
        <v>-8.0008063068870889</v>
      </c>
      <c r="V801" s="10">
        <f t="shared" ca="1" si="84"/>
        <v>33.75150141300508</v>
      </c>
      <c r="W801" s="10">
        <f t="shared" ca="1" si="86"/>
        <v>28.27320389625983</v>
      </c>
      <c r="X801" s="10">
        <f t="shared" ca="1" si="87"/>
        <v>26.064896089175349</v>
      </c>
      <c r="Y801" s="10">
        <f t="shared" ca="1" si="88"/>
        <v>56.505395317993823</v>
      </c>
      <c r="Z801" s="10">
        <f t="shared" ca="1" si="89"/>
        <v>44.472007390954275</v>
      </c>
      <c r="AA801" s="10">
        <f t="shared" ca="1" si="90"/>
        <v>25.780623446546816</v>
      </c>
    </row>
    <row r="802" spans="1:27">
      <c r="A802" s="6">
        <f ca="1">LN((RAND()^(-Results!$E$4))-1)</f>
        <v>0.15466261141376739</v>
      </c>
      <c r="B802" s="6">
        <f ca="1">LN((RAND()^(-Results!$E$4))-1)</f>
        <v>0.38126084134530913</v>
      </c>
      <c r="C802" s="6">
        <f ca="1">LN((RAND()^(-Results!$E$4))-1)</f>
        <v>2.4499878252566987</v>
      </c>
      <c r="D802" s="6">
        <f ca="1">LN((RAND()^(-Results!$E$4))-1)</f>
        <v>0.76382296876594047</v>
      </c>
      <c r="E802" s="6">
        <f ca="1">LN((RAND()^(-Results!$E$4))-1)</f>
        <v>2.4263216188473238</v>
      </c>
      <c r="F802" s="6">
        <f ca="1">LN((RAND()^(-Results!$E$4))-1)</f>
        <v>0.80131520744998896</v>
      </c>
      <c r="G802" s="6">
        <f ca="1">LN((RAND()^(-Results!$E$4))-1)</f>
        <v>5.6419429154231855</v>
      </c>
      <c r="H802" s="6">
        <f t="shared" ca="1" si="85"/>
        <v>3.1649103784076318</v>
      </c>
      <c r="I802" s="10">
        <f ca="1">SUMPRODUCT(J802:O802,Results!B$12:G$12)+Results!$E$5*H802</f>
        <v>6.7127123625676361</v>
      </c>
      <c r="J802" s="10">
        <f ca="1">SUMPRODUCT($A802:$F802,Results!$B$15:$G$15)</f>
        <v>6.7623124401489312</v>
      </c>
      <c r="K802" s="10">
        <f ca="1">SUMPRODUCT($A802:$F802,Results!$B$16:$G$16)</f>
        <v>1.4668361115630226</v>
      </c>
      <c r="L802" s="10">
        <f ca="1">SUMPRODUCT($A802:$F802,Results!$B$17:$G$17)</f>
        <v>-2.5684907655844773</v>
      </c>
      <c r="M802" s="10">
        <f ca="1">SUMPRODUCT($A802:$F802,Results!$B$18:$G$18)</f>
        <v>-9.4920505058614033</v>
      </c>
      <c r="N802" s="10">
        <f ca="1">SUMPRODUCT($A802:$F802,Results!$B$19:$G$19)</f>
        <v>-3.271973377723028</v>
      </c>
      <c r="O802" s="10">
        <f ca="1">SUMPRODUCT($A802:$F802,Results!$B$20:$G$20)</f>
        <v>-6.773420393137112</v>
      </c>
      <c r="P802" s="10" cm="1">
        <f t="array" aca="1" ref="P802" ca="1">SUMPRODUCT(J802:O802,TRANSPOSE(BL$20:BL$25))+$AD$20-$BL$27</f>
        <v>-11.662734567484328</v>
      </c>
      <c r="Q802" s="10" cm="1">
        <f t="array" aca="1" ref="Q802" ca="1">SUMPRODUCT(J802:O802,TRANSPOSE(ES$20:ES$25))+$AD$20-$ES$27</f>
        <v>-11.968527846795581</v>
      </c>
      <c r="R802" s="10">
        <f ca="1">I802-Results!$E$5*H802</f>
        <v>-12.276749907878155</v>
      </c>
      <c r="S802" s="10" cm="1">
        <f t="array" aca="1" ref="S802" ca="1">SUMPRODUCT(J802:O802,TRANSPOSE(AR$28:AR$33))+$AD$20-$AC$26</f>
        <v>-12.015392411597681</v>
      </c>
      <c r="T802" s="10">
        <f ca="1">SUMPRODUCT(J802:O802,Results!K$9:P$9)</f>
        <v>-12.928332763751362</v>
      </c>
      <c r="U802" s="10">
        <f ca="1">SUMPRODUCT(J802:O802,Results!K$9:P$9)+$AD$20-$AC$31</f>
        <v>-12.857737452599022</v>
      </c>
      <c r="V802" s="10">
        <f t="shared" ca="1" si="84"/>
        <v>18.375446930051965</v>
      </c>
      <c r="W802" s="10">
        <f t="shared" ca="1" si="86"/>
        <v>18.681240209363217</v>
      </c>
      <c r="X802" s="10">
        <f t="shared" ca="1" si="87"/>
        <v>18.989462270445792</v>
      </c>
      <c r="Y802" s="10">
        <f t="shared" ca="1" si="88"/>
        <v>18.728104774165317</v>
      </c>
      <c r="Z802" s="10">
        <f t="shared" ca="1" si="89"/>
        <v>33.404902613862177</v>
      </c>
      <c r="AA802" s="10">
        <f t="shared" ca="1" si="90"/>
        <v>19.570449815166658</v>
      </c>
    </row>
    <row r="803" spans="1:27">
      <c r="A803" s="6">
        <f ca="1">LN((RAND()^(-Results!$E$4))-1)</f>
        <v>3.9664887208023427</v>
      </c>
      <c r="B803" s="6">
        <f ca="1">LN((RAND()^(-Results!$E$4))-1)</f>
        <v>0.43050843795989657</v>
      </c>
      <c r="C803" s="6">
        <f ca="1">LN((RAND()^(-Results!$E$4))-1)</f>
        <v>4.3135204685829835</v>
      </c>
      <c r="D803" s="6">
        <f ca="1">LN((RAND()^(-Results!$E$4))-1)</f>
        <v>2.1348576567692708</v>
      </c>
      <c r="E803" s="6">
        <f ca="1">LN((RAND()^(-Results!$E$4))-1)</f>
        <v>3.004305643821378</v>
      </c>
      <c r="F803" s="6">
        <f ca="1">LN((RAND()^(-Results!$E$4))-1)</f>
        <v>3.3142492005847437</v>
      </c>
      <c r="G803" s="6">
        <f ca="1">LN((RAND()^(-Results!$E$4))-1)</f>
        <v>1.2020133207042407</v>
      </c>
      <c r="H803" s="6">
        <f t="shared" ca="1" si="85"/>
        <v>-1.275019216311313</v>
      </c>
      <c r="I803" s="10">
        <f ca="1">SUMPRODUCT(J803:O803,Results!B$12:G$12)+Results!$E$5*H803</f>
        <v>-51.932303439418355</v>
      </c>
      <c r="J803" s="10">
        <f ca="1">SUMPRODUCT($A803:$F803,Results!$B$15:$G$15)</f>
        <v>14.803247723414852</v>
      </c>
      <c r="K803" s="10">
        <f ca="1">SUMPRODUCT($A803:$F803,Results!$B$16:$G$16)</f>
        <v>-7.5838673673427799</v>
      </c>
      <c r="L803" s="10">
        <f ca="1">SUMPRODUCT($A803:$F803,Results!$B$17:$G$17)</f>
        <v>-2.7563783932649839</v>
      </c>
      <c r="M803" s="10">
        <f ca="1">SUMPRODUCT($A803:$F803,Results!$B$18:$G$18)</f>
        <v>-20.317857314365948</v>
      </c>
      <c r="N803" s="10">
        <f ca="1">SUMPRODUCT($A803:$F803,Results!$B$19:$G$19)</f>
        <v>-3.7619015585269593</v>
      </c>
      <c r="O803" s="10">
        <f ca="1">SUMPRODUCT($A803:$F803,Results!$B$20:$G$20)</f>
        <v>-17.027381286870821</v>
      </c>
      <c r="P803" s="10" cm="1">
        <f t="array" aca="1" ref="P803" ca="1">SUMPRODUCT(J803:O803,TRANSPOSE(BL$20:BL$25))+$AD$20-$BL$27</f>
        <v>-38.505007955930317</v>
      </c>
      <c r="Q803" s="10" cm="1">
        <f t="array" aca="1" ref="Q803" ca="1">SUMPRODUCT(J803:O803,TRANSPOSE(ES$20:ES$25))+$AD$20-$ES$27</f>
        <v>-42.758506084257149</v>
      </c>
      <c r="R803" s="10">
        <f ca="1">I803-Results!$E$5*H803</f>
        <v>-44.282188141550478</v>
      </c>
      <c r="S803" s="10" cm="1">
        <f t="array" aca="1" ref="S803" ca="1">SUMPRODUCT(J803:O803,TRANSPOSE(AR$28:AR$33))+$AD$20-$AC$26</f>
        <v>-30.459727133829823</v>
      </c>
      <c r="T803" s="10">
        <f ca="1">SUMPRODUCT(J803:O803,Results!K$9:P$9)</f>
        <v>-44.677608447293579</v>
      </c>
      <c r="U803" s="10">
        <f ca="1">SUMPRODUCT(J803:O803,Results!K$9:P$9)+$AD$20-$AC$31</f>
        <v>-44.607013136141248</v>
      </c>
      <c r="V803" s="10">
        <f t="shared" ca="1" si="84"/>
        <v>-13.427295483488038</v>
      </c>
      <c r="W803" s="10">
        <f t="shared" ca="1" si="86"/>
        <v>-9.1737973551612058</v>
      </c>
      <c r="X803" s="10">
        <f t="shared" ca="1" si="87"/>
        <v>-7.6501152978678775</v>
      </c>
      <c r="Y803" s="10">
        <f t="shared" ca="1" si="88"/>
        <v>-21.472576305588532</v>
      </c>
      <c r="Z803" s="10">
        <f t="shared" ca="1" si="89"/>
        <v>-25.240113188123811</v>
      </c>
      <c r="AA803" s="10">
        <f t="shared" ca="1" si="90"/>
        <v>-7.3252903032771073</v>
      </c>
    </row>
    <row r="804" spans="1:27">
      <c r="A804" s="6">
        <f ca="1">LN((RAND()^(-Results!$E$4))-1)</f>
        <v>2.3143900929108723</v>
      </c>
      <c r="B804" s="6">
        <f ca="1">LN((RAND()^(-Results!$E$4))-1)</f>
        <v>-1.604970482289694</v>
      </c>
      <c r="C804" s="6">
        <f ca="1">LN((RAND()^(-Results!$E$4))-1)</f>
        <v>6.0446773132799985</v>
      </c>
      <c r="D804" s="6">
        <f ca="1">LN((RAND()^(-Results!$E$4))-1)</f>
        <v>3.819218103564272</v>
      </c>
      <c r="E804" s="6">
        <f ca="1">LN((RAND()^(-Results!$E$4))-1)</f>
        <v>3.349001402203454</v>
      </c>
      <c r="F804" s="6">
        <f ca="1">LN((RAND()^(-Results!$E$4))-1)</f>
        <v>0.75542546030798108</v>
      </c>
      <c r="G804" s="6">
        <f ca="1">LN((RAND()^(-Results!$E$4))-1)</f>
        <v>1.8539321776056032</v>
      </c>
      <c r="H804" s="6">
        <f t="shared" ca="1" si="85"/>
        <v>-0.62310035940995046</v>
      </c>
      <c r="I804" s="10">
        <f ca="1">SUMPRODUCT(J804:O804,Results!B$12:G$12)+Results!$E$5*H804</f>
        <v>-28.548600801984914</v>
      </c>
      <c r="J804" s="10">
        <f ca="1">SUMPRODUCT($A804:$F804,Results!$B$15:$G$15)</f>
        <v>16.117459568491704</v>
      </c>
      <c r="K804" s="10">
        <f ca="1">SUMPRODUCT($A804:$F804,Results!$B$16:$G$16)</f>
        <v>5.2068303339892781</v>
      </c>
      <c r="L804" s="10">
        <f ca="1">SUMPRODUCT($A804:$F804,Results!$B$17:$G$17)</f>
        <v>-1.5553612462690309</v>
      </c>
      <c r="M804" s="10">
        <f ca="1">SUMPRODUCT($A804:$F804,Results!$B$18:$G$18)</f>
        <v>-19.209969690720701</v>
      </c>
      <c r="N804" s="10">
        <f ca="1">SUMPRODUCT($A804:$F804,Results!$B$19:$G$19)</f>
        <v>-11.30918298833404</v>
      </c>
      <c r="O804" s="10">
        <f ca="1">SUMPRODUCT($A804:$F804,Results!$B$20:$G$20)</f>
        <v>-10.064989876779944</v>
      </c>
      <c r="P804" s="10" cm="1">
        <f t="array" aca="1" ref="P804" ca="1">SUMPRODUCT(J804:O804,TRANSPOSE(BL$20:BL$25))+$AD$20-$BL$27</f>
        <v>-17.335145689156192</v>
      </c>
      <c r="Q804" s="10" cm="1">
        <f t="array" aca="1" ref="Q804" ca="1">SUMPRODUCT(J804:O804,TRANSPOSE(ES$20:ES$25))+$AD$20-$ES$27</f>
        <v>-21.646318020542047</v>
      </c>
      <c r="R804" s="10">
        <f ca="1">I804-Results!$E$5*H804</f>
        <v>-24.809998645525212</v>
      </c>
      <c r="S804" s="10" cm="1">
        <f t="array" aca="1" ref="S804" ca="1">SUMPRODUCT(J804:O804,TRANSPOSE(AR$28:AR$33))+$AD$20-$AC$26</f>
        <v>-18.004081796496315</v>
      </c>
      <c r="T804" s="10">
        <f ca="1">SUMPRODUCT(J804:O804,Results!K$9:P$9)</f>
        <v>-25.346700018181554</v>
      </c>
      <c r="U804" s="10">
        <f ca="1">SUMPRODUCT(J804:O804,Results!K$9:P$9)+$AD$20-$AC$31</f>
        <v>-25.276104707029216</v>
      </c>
      <c r="V804" s="10">
        <f t="shared" ca="1" si="84"/>
        <v>-11.213455112828722</v>
      </c>
      <c r="W804" s="10">
        <f t="shared" ca="1" si="86"/>
        <v>-6.9022827814428673</v>
      </c>
      <c r="X804" s="10">
        <f t="shared" ca="1" si="87"/>
        <v>-3.7386021564597023</v>
      </c>
      <c r="Y804" s="10">
        <f t="shared" ca="1" si="88"/>
        <v>-10.544519005488599</v>
      </c>
      <c r="Z804" s="10">
        <f t="shared" ca="1" si="89"/>
        <v>-1.8564105506903701</v>
      </c>
      <c r="AA804" s="10">
        <f t="shared" ca="1" si="90"/>
        <v>-3.2724960949556987</v>
      </c>
    </row>
    <row r="805" spans="1:27">
      <c r="A805" s="6">
        <f ca="1">LN((RAND()^(-Results!$E$4))-1)</f>
        <v>-0.38880896152071664</v>
      </c>
      <c r="B805" s="6">
        <f ca="1">LN((RAND()^(-Results!$E$4))-1)</f>
        <v>1.7387662105446995</v>
      </c>
      <c r="C805" s="6">
        <f ca="1">LN((RAND()^(-Results!$E$4))-1)</f>
        <v>3.227051892153888</v>
      </c>
      <c r="D805" s="6">
        <f ca="1">LN((RAND()^(-Results!$E$4))-1)</f>
        <v>4.2785142304531891E-2</v>
      </c>
      <c r="E805" s="6">
        <f ca="1">LN((RAND()^(-Results!$E$4))-1)</f>
        <v>8.7894995531434965</v>
      </c>
      <c r="F805" s="6">
        <f ca="1">LN((RAND()^(-Results!$E$4))-1)</f>
        <v>5.4223912909117491</v>
      </c>
      <c r="G805" s="6">
        <f ca="1">LN((RAND()^(-Results!$E$4))-1)</f>
        <v>2.0184817417988867</v>
      </c>
      <c r="H805" s="6">
        <f t="shared" ca="1" si="85"/>
        <v>-0.45855079521666697</v>
      </c>
      <c r="I805" s="10">
        <f ca="1">SUMPRODUCT(J805:O805,Results!B$12:G$12)+Results!$E$5*H805</f>
        <v>-41.698898250028506</v>
      </c>
      <c r="J805" s="10">
        <f ca="1">SUMPRODUCT($A805:$F805,Results!$B$15:$G$15)</f>
        <v>19.891847415338532</v>
      </c>
      <c r="K805" s="10">
        <f ca="1">SUMPRODUCT($A805:$F805,Results!$B$16:$G$16)</f>
        <v>-2.8733315979086784</v>
      </c>
      <c r="L805" s="10">
        <f ca="1">SUMPRODUCT($A805:$F805,Results!$B$17:$G$17)</f>
        <v>-7.3811342744362261</v>
      </c>
      <c r="M805" s="10">
        <f ca="1">SUMPRODUCT($A805:$F805,Results!$B$18:$G$18)</f>
        <v>-14.389304684262108</v>
      </c>
      <c r="N805" s="10">
        <f ca="1">SUMPRODUCT($A805:$F805,Results!$B$19:$G$19)</f>
        <v>1.9050967931138294</v>
      </c>
      <c r="O805" s="10">
        <f ca="1">SUMPRODUCT($A805:$F805,Results!$B$20:$G$20)</f>
        <v>-24.493355805330872</v>
      </c>
      <c r="P805" s="10" cm="1">
        <f t="array" aca="1" ref="P805" ca="1">SUMPRODUCT(J805:O805,TRANSPOSE(BL$20:BL$25))+$AD$20-$BL$27</f>
        <v>-37.19730472005012</v>
      </c>
      <c r="Q805" s="10" cm="1">
        <f t="array" aca="1" ref="Q805" ca="1">SUMPRODUCT(J805:O805,TRANSPOSE(ES$20:ES$25))+$AD$20-$ES$27</f>
        <v>-36.79364905980087</v>
      </c>
      <c r="R805" s="10">
        <f ca="1">I805-Results!$E$5*H805</f>
        <v>-38.947593478728507</v>
      </c>
      <c r="S805" s="10" cm="1">
        <f t="array" aca="1" ref="S805" ca="1">SUMPRODUCT(J805:O805,TRANSPOSE(AR$28:AR$33))+$AD$20-$AC$26</f>
        <v>-36.682180379663059</v>
      </c>
      <c r="T805" s="10">
        <f ca="1">SUMPRODUCT(J805:O805,Results!K$9:P$9)</f>
        <v>-40.223786677608743</v>
      </c>
      <c r="U805" s="10">
        <f ca="1">SUMPRODUCT(J805:O805,Results!K$9:P$9)+$AD$20-$AC$31</f>
        <v>-40.153191366456412</v>
      </c>
      <c r="V805" s="10">
        <f t="shared" ca="1" si="84"/>
        <v>-4.5015935299783862</v>
      </c>
      <c r="W805" s="10">
        <f t="shared" ca="1" si="86"/>
        <v>-4.9052491902276358</v>
      </c>
      <c r="X805" s="10">
        <f t="shared" ca="1" si="87"/>
        <v>-2.7513047712999992</v>
      </c>
      <c r="Y805" s="10">
        <f t="shared" ca="1" si="88"/>
        <v>-5.0167178703654471</v>
      </c>
      <c r="Z805" s="10">
        <f t="shared" ca="1" si="89"/>
        <v>-15.006707998733962</v>
      </c>
      <c r="AA805" s="10">
        <f t="shared" ca="1" si="90"/>
        <v>-1.5457068835720946</v>
      </c>
    </row>
    <row r="806" spans="1:27">
      <c r="A806" s="6">
        <f ca="1">LN((RAND()^(-Results!$E$4))-1)</f>
        <v>3.5891932770068559E-3</v>
      </c>
      <c r="B806" s="6">
        <f ca="1">LN((RAND()^(-Results!$E$4))-1)</f>
        <v>1.6463227595358971</v>
      </c>
      <c r="C806" s="6">
        <f ca="1">LN((RAND()^(-Results!$E$4))-1)</f>
        <v>18.510300878562337</v>
      </c>
      <c r="D806" s="6">
        <f ca="1">LN((RAND()^(-Results!$E$4))-1)</f>
        <v>2.0826239505334487</v>
      </c>
      <c r="E806" s="6">
        <f ca="1">LN((RAND()^(-Results!$E$4))-1)</f>
        <v>2.0008783840188715</v>
      </c>
      <c r="F806" s="6">
        <f ca="1">LN((RAND()^(-Results!$E$4))-1)</f>
        <v>2.0482140802592599</v>
      </c>
      <c r="G806" s="6">
        <f ca="1">LN((RAND()^(-Results!$E$4))-1)</f>
        <v>0.47699502163160395</v>
      </c>
      <c r="H806" s="6">
        <f t="shared" ca="1" si="85"/>
        <v>-2.0000375153839496</v>
      </c>
      <c r="I806" s="10">
        <f ca="1">SUMPRODUCT(J806:O806,Results!B$12:G$12)+Results!$E$5*H806</f>
        <v>-107.7342343949727</v>
      </c>
      <c r="J806" s="10">
        <f ca="1">SUMPRODUCT($A806:$F806,Results!$B$15:$G$15)</f>
        <v>42.423831998852947</v>
      </c>
      <c r="K806" s="10">
        <f ca="1">SUMPRODUCT($A806:$F806,Results!$B$16:$G$16)</f>
        <v>13.052313141004516</v>
      </c>
      <c r="L806" s="10">
        <f ca="1">SUMPRODUCT($A806:$F806,Results!$B$17:$G$17)</f>
        <v>-24.410602853754881</v>
      </c>
      <c r="M806" s="10">
        <f ca="1">SUMPRODUCT($A806:$F806,Results!$B$18:$G$18)</f>
        <v>-86.24206157777661</v>
      </c>
      <c r="N806" s="10">
        <f ca="1">SUMPRODUCT($A806:$F806,Results!$B$19:$G$19)</f>
        <v>-29.212872948691995</v>
      </c>
      <c r="O806" s="10">
        <f ca="1">SUMPRODUCT($A806:$F806,Results!$B$20:$G$20)</f>
        <v>-20.078333001938113</v>
      </c>
      <c r="P806" s="10" cm="1">
        <f t="array" aca="1" ref="P806" ca="1">SUMPRODUCT(J806:O806,TRANSPOSE(BL$20:BL$25))+$AD$20-$BL$27</f>
        <v>-92.553394915951259</v>
      </c>
      <c r="Q806" s="10" cm="1">
        <f t="array" aca="1" ref="Q806" ca="1">SUMPRODUCT(J806:O806,TRANSPOSE(ES$20:ES$25))+$AD$20-$ES$27</f>
        <v>-99.139041717429208</v>
      </c>
      <c r="R806" s="10">
        <f ca="1">I806-Results!$E$5*H806</f>
        <v>-95.734009302669008</v>
      </c>
      <c r="S806" s="10" cm="1">
        <f t="array" aca="1" ref="S806" ca="1">SUMPRODUCT(J806:O806,TRANSPOSE(AR$28:AR$33))+$AD$20-$AC$26</f>
        <v>-95.960968086574155</v>
      </c>
      <c r="T806" s="10">
        <f ca="1">SUMPRODUCT(J806:O806,Results!K$9:P$9)</f>
        <v>-102.73510784508383</v>
      </c>
      <c r="U806" s="10">
        <f ca="1">SUMPRODUCT(J806:O806,Results!K$9:P$9)+$AD$20-$AC$31</f>
        <v>-102.66451253393149</v>
      </c>
      <c r="V806" s="10">
        <f t="shared" ca="1" si="84"/>
        <v>-15.180839479021444</v>
      </c>
      <c r="W806" s="10">
        <f t="shared" ca="1" si="86"/>
        <v>-8.5951926775434941</v>
      </c>
      <c r="X806" s="10">
        <f t="shared" ca="1" si="87"/>
        <v>-12.000225092303694</v>
      </c>
      <c r="Y806" s="10">
        <f t="shared" ca="1" si="88"/>
        <v>-11.773266308398547</v>
      </c>
      <c r="Z806" s="10">
        <f t="shared" ca="1" si="89"/>
        <v>-81.042044143678154</v>
      </c>
      <c r="AA806" s="10">
        <f t="shared" ca="1" si="90"/>
        <v>-5.0697218610412165</v>
      </c>
    </row>
    <row r="807" spans="1:27">
      <c r="A807" s="6">
        <f ca="1">LN((RAND()^(-Results!$E$4))-1)</f>
        <v>-1.484015729587433</v>
      </c>
      <c r="B807" s="6">
        <f ca="1">LN((RAND()^(-Results!$E$4))-1)</f>
        <v>2.2540536051185946</v>
      </c>
      <c r="C807" s="6">
        <f ca="1">LN((RAND()^(-Results!$E$4))-1)</f>
        <v>0.1296477607392709</v>
      </c>
      <c r="D807" s="6">
        <f ca="1">LN((RAND()^(-Results!$E$4))-1)</f>
        <v>1.1497481726181609</v>
      </c>
      <c r="E807" s="6">
        <f ca="1">LN((RAND()^(-Results!$E$4))-1)</f>
        <v>-1.0117401110553876</v>
      </c>
      <c r="F807" s="6">
        <f ca="1">LN((RAND()^(-Results!$E$4))-1)</f>
        <v>6.2402980377481985</v>
      </c>
      <c r="G807" s="6">
        <f ca="1">LN((RAND()^(-Results!$E$4))-1)</f>
        <v>3.4806016669705779</v>
      </c>
      <c r="H807" s="6">
        <f t="shared" ca="1" si="85"/>
        <v>1.0035691299550242</v>
      </c>
      <c r="I807" s="10">
        <f ca="1">SUMPRODUCT(J807:O807,Results!B$12:G$12)+Results!$E$5*H807</f>
        <v>-26.216905839810458</v>
      </c>
      <c r="J807" s="10">
        <f ca="1">SUMPRODUCT($A807:$F807,Results!$B$15:$G$15)</f>
        <v>21.991366635272723</v>
      </c>
      <c r="K807" s="10">
        <f ca="1">SUMPRODUCT($A807:$F807,Results!$B$16:$G$16)</f>
        <v>-6.3893485910342838</v>
      </c>
      <c r="L807" s="10">
        <f ca="1">SUMPRODUCT($A807:$F807,Results!$B$17:$G$17)</f>
        <v>-9.2157276321821318</v>
      </c>
      <c r="M807" s="10">
        <f ca="1">SUMPRODUCT($A807:$F807,Results!$B$18:$G$18)</f>
        <v>-16.652361053416818</v>
      </c>
      <c r="N807" s="10">
        <f ca="1">SUMPRODUCT($A807:$F807,Results!$B$19:$G$19)</f>
        <v>-4.007593208992299</v>
      </c>
      <c r="O807" s="10">
        <f ca="1">SUMPRODUCT($A807:$F807,Results!$B$20:$G$20)</f>
        <v>-25.421819940668307</v>
      </c>
      <c r="P807" s="10" cm="1">
        <f t="array" aca="1" ref="P807" ca="1">SUMPRODUCT(J807:O807,TRANSPOSE(BL$20:BL$25))+$AD$20-$BL$27</f>
        <v>-40.094154351417806</v>
      </c>
      <c r="Q807" s="10" cm="1">
        <f t="array" aca="1" ref="Q807" ca="1">SUMPRODUCT(J807:O807,TRANSPOSE(ES$20:ES$25))+$AD$20-$ES$27</f>
        <v>-37.761774357318941</v>
      </c>
      <c r="R807" s="10">
        <f ca="1">I807-Results!$E$5*H807</f>
        <v>-32.238320619540602</v>
      </c>
      <c r="S807" s="10" cm="1">
        <f t="array" aca="1" ref="S807" ca="1">SUMPRODUCT(J807:O807,TRANSPOSE(AR$28:AR$33))+$AD$20-$AC$26</f>
        <v>-42.449591794196188</v>
      </c>
      <c r="T807" s="10">
        <f ca="1">SUMPRODUCT(J807:O807,Results!K$9:P$9)</f>
        <v>-32.678782242409099</v>
      </c>
      <c r="U807" s="10">
        <f ca="1">SUMPRODUCT(J807:O807,Results!K$9:P$9)+$AD$20-$AC$31</f>
        <v>-32.608186931256768</v>
      </c>
      <c r="V807" s="10">
        <f t="shared" ca="1" si="84"/>
        <v>13.877248511607348</v>
      </c>
      <c r="W807" s="10">
        <f t="shared" ca="1" si="86"/>
        <v>11.544868517508483</v>
      </c>
      <c r="X807" s="10">
        <f t="shared" ca="1" si="87"/>
        <v>6.0214147797301436</v>
      </c>
      <c r="Y807" s="10">
        <f t="shared" ca="1" si="88"/>
        <v>16.23268595438573</v>
      </c>
      <c r="Z807" s="10">
        <f t="shared" ca="1" si="89"/>
        <v>0.47528441148408618</v>
      </c>
      <c r="AA807" s="10">
        <f t="shared" ca="1" si="90"/>
        <v>6.3912810914463094</v>
      </c>
    </row>
    <row r="808" spans="1:27">
      <c r="A808" s="6">
        <f ca="1">LN((RAND()^(-Results!$E$4))-1)</f>
        <v>3.9854145299652681</v>
      </c>
      <c r="B808" s="6">
        <f ca="1">LN((RAND()^(-Results!$E$4))-1)</f>
        <v>4.3556240163577238</v>
      </c>
      <c r="C808" s="6">
        <f ca="1">LN((RAND()^(-Results!$E$4))-1)</f>
        <v>1.96223250251092</v>
      </c>
      <c r="D808" s="6">
        <f ca="1">LN((RAND()^(-Results!$E$4))-1)</f>
        <v>3.3706031221460422</v>
      </c>
      <c r="E808" s="6">
        <f ca="1">LN((RAND()^(-Results!$E$4))-1)</f>
        <v>5.0526256538129388</v>
      </c>
      <c r="F808" s="6">
        <f ca="1">LN((RAND()^(-Results!$E$4))-1)</f>
        <v>10.007021959661651</v>
      </c>
      <c r="G808" s="6">
        <f ca="1">LN((RAND()^(-Results!$E$4))-1)</f>
        <v>3.846989688499252</v>
      </c>
      <c r="H808" s="6">
        <f t="shared" ca="1" si="85"/>
        <v>1.3699571514836983</v>
      </c>
      <c r="I808" s="10">
        <f ca="1">SUMPRODUCT(J808:O808,Results!B$12:G$12)+Results!$E$5*H808</f>
        <v>-59.880169512046834</v>
      </c>
      <c r="J808" s="10">
        <f ca="1">SUMPRODUCT($A808:$F808,Results!$B$15:$G$15)</f>
        <v>28.337920286772125</v>
      </c>
      <c r="K808" s="10">
        <f ca="1">SUMPRODUCT($A808:$F808,Results!$B$16:$G$16)</f>
        <v>-21.77220376420366</v>
      </c>
      <c r="L808" s="10">
        <f ca="1">SUMPRODUCT($A808:$F808,Results!$B$17:$G$17)</f>
        <v>-7.6684323510637</v>
      </c>
      <c r="M808" s="10">
        <f ca="1">SUMPRODUCT($A808:$F808,Results!$B$18:$G$18)</f>
        <v>-25.692915323500863</v>
      </c>
      <c r="N808" s="10">
        <f ca="1">SUMPRODUCT($A808:$F808,Results!$B$19:$G$19)</f>
        <v>-1.6516914798680196</v>
      </c>
      <c r="O808" s="10">
        <f ca="1">SUMPRODUCT($A808:$F808,Results!$B$20:$G$20)</f>
        <v>-48.699447101159748</v>
      </c>
      <c r="P808" s="10" cm="1">
        <f t="array" aca="1" ref="P808" ca="1">SUMPRODUCT(J808:O808,TRANSPOSE(BL$20:BL$25))+$AD$20-$BL$27</f>
        <v>-68.416111643341168</v>
      </c>
      <c r="Q808" s="10" cm="1">
        <f t="array" aca="1" ref="Q808" ca="1">SUMPRODUCT(J808:O808,TRANSPOSE(ES$20:ES$25))+$AD$20-$ES$27</f>
        <v>-68.700778646970278</v>
      </c>
      <c r="R808" s="10">
        <f ca="1">I808-Results!$E$5*H808</f>
        <v>-68.099912420949025</v>
      </c>
      <c r="S808" s="10" cm="1">
        <f t="array" aca="1" ref="S808" ca="1">SUMPRODUCT(J808:O808,TRANSPOSE(AR$28:AR$33))+$AD$20-$AC$26</f>
        <v>-63.567043980798921</v>
      </c>
      <c r="T808" s="10">
        <f ca="1">SUMPRODUCT(J808:O808,Results!K$9:P$9)</f>
        <v>-67.591616561618366</v>
      </c>
      <c r="U808" s="10">
        <f ca="1">SUMPRODUCT(J808:O808,Results!K$9:P$9)+$AD$20-$AC$31</f>
        <v>-67.521021250466035</v>
      </c>
      <c r="V808" s="10">
        <f t="shared" ca="1" si="84"/>
        <v>8.535942131294334</v>
      </c>
      <c r="W808" s="10">
        <f t="shared" ca="1" si="86"/>
        <v>8.8206091349234441</v>
      </c>
      <c r="X808" s="10">
        <f t="shared" ca="1" si="87"/>
        <v>8.2197429089021909</v>
      </c>
      <c r="Y808" s="10">
        <f t="shared" ca="1" si="88"/>
        <v>3.6868744687520874</v>
      </c>
      <c r="Z808" s="10">
        <f t="shared" ca="1" si="89"/>
        <v>-33.187979260752286</v>
      </c>
      <c r="AA808" s="10">
        <f t="shared" ca="1" si="90"/>
        <v>7.640851738419201</v>
      </c>
    </row>
    <row r="809" spans="1:27">
      <c r="A809" s="6">
        <f ca="1">LN((RAND()^(-Results!$E$4))-1)</f>
        <v>16.928740050001853</v>
      </c>
      <c r="B809" s="6">
        <f ca="1">LN((RAND()^(-Results!$E$4))-1)</f>
        <v>2.5609423764382107</v>
      </c>
      <c r="C809" s="6">
        <f ca="1">LN((RAND()^(-Results!$E$4))-1)</f>
        <v>8.0797898633253808</v>
      </c>
      <c r="D809" s="6">
        <f ca="1">LN((RAND()^(-Results!$E$4))-1)</f>
        <v>1.3150398728073249</v>
      </c>
      <c r="E809" s="6">
        <f ca="1">LN((RAND()^(-Results!$E$4))-1)</f>
        <v>1.3898864009403158</v>
      </c>
      <c r="F809" s="6">
        <f ca="1">LN((RAND()^(-Results!$E$4))-1)</f>
        <v>11.758820636185773</v>
      </c>
      <c r="G809" s="6">
        <f ca="1">LN((RAND()^(-Results!$E$4))-1)</f>
        <v>4.9294492136576498</v>
      </c>
      <c r="H809" s="6">
        <f t="shared" ca="1" si="85"/>
        <v>2.4524166766420961</v>
      </c>
      <c r="I809" s="10">
        <f ca="1">SUMPRODUCT(J809:O809,Results!B$12:G$12)+Results!$E$5*H809</f>
        <v>-149.00031330165035</v>
      </c>
      <c r="J809" s="10">
        <f ca="1">SUMPRODUCT($A809:$F809,Results!$B$15:$G$15)</f>
        <v>29.660661316128664</v>
      </c>
      <c r="K809" s="10">
        <f ca="1">SUMPRODUCT($A809:$F809,Results!$B$16:$G$16)</f>
        <v>-48.694020826000795</v>
      </c>
      <c r="L809" s="10">
        <f ca="1">SUMPRODUCT($A809:$F809,Results!$B$17:$G$17)</f>
        <v>-5.8023220778607971</v>
      </c>
      <c r="M809" s="10">
        <f ca="1">SUMPRODUCT($A809:$F809,Results!$B$18:$G$18)</f>
        <v>-55.418430753106932</v>
      </c>
      <c r="N809" s="10">
        <f ca="1">SUMPRODUCT($A809:$F809,Results!$B$19:$G$19)</f>
        <v>7.1517792801992606</v>
      </c>
      <c r="O809" s="10">
        <f ca="1">SUMPRODUCT($A809:$F809,Results!$B$20:$G$20)</f>
        <v>-40.533137902393989</v>
      </c>
      <c r="P809" s="10" cm="1">
        <f t="array" aca="1" ref="P809" ca="1">SUMPRODUCT(J809:O809,TRANSPOSE(BL$20:BL$25))+$AD$20-$BL$27</f>
        <v>-145.48768795289706</v>
      </c>
      <c r="Q809" s="10" cm="1">
        <f t="array" aca="1" ref="Q809" ca="1">SUMPRODUCT(J809:O809,TRANSPOSE(ES$20:ES$25))+$AD$20-$ES$27</f>
        <v>-162.73397384589359</v>
      </c>
      <c r="R809" s="10">
        <f ca="1">I809-Results!$E$5*H809</f>
        <v>-163.71481336150293</v>
      </c>
      <c r="S809" s="10" cm="1">
        <f t="array" aca="1" ref="S809" ca="1">SUMPRODUCT(J809:O809,TRANSPOSE(AR$28:AR$33))+$AD$20-$AC$26</f>
        <v>-95.316303647468629</v>
      </c>
      <c r="T809" s="10">
        <f ca="1">SUMPRODUCT(J809:O809,Results!K$9:P$9)</f>
        <v>-164.36484859523804</v>
      </c>
      <c r="U809" s="10">
        <f ca="1">SUMPRODUCT(J809:O809,Results!K$9:P$9)+$AD$20-$AC$31</f>
        <v>-164.2942532840857</v>
      </c>
      <c r="V809" s="10">
        <f t="shared" ca="1" si="84"/>
        <v>-3.5126253487532892</v>
      </c>
      <c r="W809" s="10">
        <f t="shared" ca="1" si="86"/>
        <v>13.733660544243236</v>
      </c>
      <c r="X809" s="10">
        <f t="shared" ca="1" si="87"/>
        <v>14.714500059852583</v>
      </c>
      <c r="Y809" s="10">
        <f t="shared" ca="1" si="88"/>
        <v>-53.684009654181722</v>
      </c>
      <c r="Z809" s="10">
        <f t="shared" ca="1" si="89"/>
        <v>-122.3081230503558</v>
      </c>
      <c r="AA809" s="10">
        <f t="shared" ca="1" si="90"/>
        <v>15.293939982435347</v>
      </c>
    </row>
    <row r="810" spans="1:27">
      <c r="A810" s="6">
        <f ca="1">LN((RAND()^(-Results!$E$4))-1)</f>
        <v>-0.45823981112075557</v>
      </c>
      <c r="B810" s="6">
        <f ca="1">LN((RAND()^(-Results!$E$4))-1)</f>
        <v>3.5549000970969464</v>
      </c>
      <c r="C810" s="6">
        <f ca="1">LN((RAND()^(-Results!$E$4))-1)</f>
        <v>5.3717251873152199</v>
      </c>
      <c r="D810" s="6">
        <f ca="1">LN((RAND()^(-Results!$E$4))-1)</f>
        <v>1.2587125833733133</v>
      </c>
      <c r="E810" s="6">
        <f ca="1">LN((RAND()^(-Results!$E$4))-1)</f>
        <v>1.4245037372373177</v>
      </c>
      <c r="F810" s="6">
        <f ca="1">LN((RAND()^(-Results!$E$4))-1)</f>
        <v>4.336713790941725</v>
      </c>
      <c r="G810" s="6">
        <f ca="1">LN((RAND()^(-Results!$E$4))-1)</f>
        <v>6.3885832267874028</v>
      </c>
      <c r="H810" s="6">
        <f t="shared" ca="1" si="85"/>
        <v>3.9115506897718491</v>
      </c>
      <c r="I810" s="10">
        <f ca="1">SUMPRODUCT(J810:O810,Results!B$12:G$12)+Results!$E$5*H810</f>
        <v>-23.172189311388038</v>
      </c>
      <c r="J810" s="10">
        <f ca="1">SUMPRODUCT($A810:$F810,Results!$B$15:$G$15)</f>
        <v>22.034260683497656</v>
      </c>
      <c r="K810" s="10">
        <f ca="1">SUMPRODUCT($A810:$F810,Results!$B$16:$G$16)</f>
        <v>-3.3774913787021315</v>
      </c>
      <c r="L810" s="10">
        <f ca="1">SUMPRODUCT($A810:$F810,Results!$B$17:$G$17)</f>
        <v>-12.679709078106509</v>
      </c>
      <c r="M810" s="10">
        <f ca="1">SUMPRODUCT($A810:$F810,Results!$B$18:$G$18)</f>
        <v>-36.280401614050561</v>
      </c>
      <c r="N810" s="10">
        <f ca="1">SUMPRODUCT($A810:$F810,Results!$B$19:$G$19)</f>
        <v>-10.199517641731708</v>
      </c>
      <c r="O810" s="10">
        <f ca="1">SUMPRODUCT($A810:$F810,Results!$B$20:$G$20)</f>
        <v>-25.902006668036663</v>
      </c>
      <c r="P810" s="10" cm="1">
        <f t="array" aca="1" ref="P810" ca="1">SUMPRODUCT(J810:O810,TRANSPOSE(BL$20:BL$25))+$AD$20-$BL$27</f>
        <v>-51.547996142268964</v>
      </c>
      <c r="Q810" s="10" cm="1">
        <f t="array" aca="1" ref="Q810" ca="1">SUMPRODUCT(J810:O810,TRANSPOSE(ES$20:ES$25))+$AD$20-$ES$27</f>
        <v>-50.546897141059119</v>
      </c>
      <c r="R810" s="10">
        <f ca="1">I810-Results!$E$5*H810</f>
        <v>-46.641493450019134</v>
      </c>
      <c r="S810" s="10" cm="1">
        <f t="array" aca="1" ref="S810" ca="1">SUMPRODUCT(J810:O810,TRANSPOSE(AR$28:AR$33))+$AD$20-$AC$26</f>
        <v>-55.124983570469716</v>
      </c>
      <c r="T810" s="10">
        <f ca="1">SUMPRODUCT(J810:O810,Results!K$9:P$9)</f>
        <v>-48.876850496155861</v>
      </c>
      <c r="U810" s="10">
        <f ca="1">SUMPRODUCT(J810:O810,Results!K$9:P$9)+$AD$20-$AC$31</f>
        <v>-48.806255185003522</v>
      </c>
      <c r="V810" s="10">
        <f t="shared" ca="1" si="84"/>
        <v>28.375806830880926</v>
      </c>
      <c r="W810" s="10">
        <f t="shared" ca="1" si="86"/>
        <v>27.374707829671081</v>
      </c>
      <c r="X810" s="10">
        <f t="shared" ca="1" si="87"/>
        <v>23.469304138631095</v>
      </c>
      <c r="Y810" s="10">
        <f t="shared" ca="1" si="88"/>
        <v>31.952794259081678</v>
      </c>
      <c r="Z810" s="10">
        <f t="shared" ca="1" si="89"/>
        <v>3.520000939906506</v>
      </c>
      <c r="AA810" s="10">
        <f t="shared" ca="1" si="90"/>
        <v>25.634065873615484</v>
      </c>
    </row>
    <row r="811" spans="1:27">
      <c r="A811" s="6">
        <f ca="1">LN((RAND()^(-Results!$E$4))-1)</f>
        <v>1.3392822429561579</v>
      </c>
      <c r="B811" s="6">
        <f ca="1">LN((RAND()^(-Results!$E$4))-1)</f>
        <v>1.0790349690888217</v>
      </c>
      <c r="C811" s="6">
        <f ca="1">LN((RAND()^(-Results!$E$4))-1)</f>
        <v>2.9798984146521095</v>
      </c>
      <c r="D811" s="6">
        <f ca="1">LN((RAND()^(-Results!$E$4))-1)</f>
        <v>6.7883918502007319</v>
      </c>
      <c r="E811" s="6">
        <f ca="1">LN((RAND()^(-Results!$E$4))-1)</f>
        <v>8.8345468514635517</v>
      </c>
      <c r="F811" s="6">
        <f ca="1">LN((RAND()^(-Results!$E$4))-1)</f>
        <v>-0.87927452842134524</v>
      </c>
      <c r="G811" s="6">
        <f ca="1">LN((RAND()^(-Results!$E$4))-1)</f>
        <v>6.0052480573929445</v>
      </c>
      <c r="H811" s="6">
        <f t="shared" ca="1" si="85"/>
        <v>3.5282155203773908</v>
      </c>
      <c r="I811" s="10">
        <f ca="1">SUMPRODUCT(J811:O811,Results!B$12:G$12)+Results!$E$5*H811</f>
        <v>42.23125595680807</v>
      </c>
      <c r="J811" s="10">
        <f ca="1">SUMPRODUCT($A811:$F811,Results!$B$15:$G$15)</f>
        <v>3.8918566209450005</v>
      </c>
      <c r="K811" s="10">
        <f ca="1">SUMPRODUCT($A811:$F811,Results!$B$16:$G$16)</f>
        <v>6.4905834198490826</v>
      </c>
      <c r="L811" s="10">
        <f ca="1">SUMPRODUCT($A811:$F811,Results!$B$17:$G$17)</f>
        <v>4.997022787353254</v>
      </c>
      <c r="M811" s="10">
        <f ca="1">SUMPRODUCT($A811:$F811,Results!$B$18:$G$18)</f>
        <v>-0.82220280582872918</v>
      </c>
      <c r="N811" s="10">
        <f ca="1">SUMPRODUCT($A811:$F811,Results!$B$19:$G$19)</f>
        <v>-13.196666251195293</v>
      </c>
      <c r="O811" s="10">
        <f ca="1">SUMPRODUCT($A811:$F811,Results!$B$20:$G$20)</f>
        <v>-21.934926189700295</v>
      </c>
      <c r="P811" s="10" cm="1">
        <f t="array" aca="1" ref="P811" ca="1">SUMPRODUCT(J811:O811,TRANSPOSE(BL$20:BL$25))+$AD$20-$BL$27</f>
        <v>25.839677598844567</v>
      </c>
      <c r="Q811" s="10" cm="1">
        <f t="array" aca="1" ref="Q811" ca="1">SUMPRODUCT(J811:O811,TRANSPOSE(ES$20:ES$25))+$AD$20-$ES$27</f>
        <v>28.660997920217884</v>
      </c>
      <c r="R811" s="10">
        <f ca="1">I811-Results!$E$5*H811</f>
        <v>21.061962834543724</v>
      </c>
      <c r="S811" s="10" cm="1">
        <f t="array" aca="1" ref="S811" ca="1">SUMPRODUCT(J811:O811,TRANSPOSE(AR$28:AR$33))+$AD$20-$AC$26</f>
        <v>7.6464380022854002</v>
      </c>
      <c r="T811" s="10">
        <f ca="1">SUMPRODUCT(J811:O811,Results!K$9:P$9)</f>
        <v>22.833300005906278</v>
      </c>
      <c r="U811" s="10">
        <f ca="1">SUMPRODUCT(J811:O811,Results!K$9:P$9)+$AD$20-$AC$31</f>
        <v>22.903895317058616</v>
      </c>
      <c r="V811" s="10">
        <f t="shared" ca="1" si="84"/>
        <v>16.391578357963503</v>
      </c>
      <c r="W811" s="10">
        <f t="shared" ca="1" si="86"/>
        <v>13.570258036590186</v>
      </c>
      <c r="X811" s="10">
        <f t="shared" ca="1" si="87"/>
        <v>21.169293122264346</v>
      </c>
      <c r="Y811" s="10">
        <f t="shared" ca="1" si="88"/>
        <v>34.58481795452267</v>
      </c>
      <c r="Z811" s="10">
        <f t="shared" ca="1" si="89"/>
        <v>68.923446208102618</v>
      </c>
      <c r="AA811" s="10">
        <f t="shared" ca="1" si="90"/>
        <v>19.327360639749454</v>
      </c>
    </row>
    <row r="812" spans="1:27">
      <c r="A812" s="6">
        <f ca="1">LN((RAND()^(-Results!$E$4))-1)</f>
        <v>6.2756005942229685</v>
      </c>
      <c r="B812" s="6">
        <f ca="1">LN((RAND()^(-Results!$E$4))-1)</f>
        <v>7.1688202363978419</v>
      </c>
      <c r="C812" s="6">
        <f ca="1">LN((RAND()^(-Results!$E$4))-1)</f>
        <v>2.8739467619118377</v>
      </c>
      <c r="D812" s="6">
        <f ca="1">LN((RAND()^(-Results!$E$4))-1)</f>
        <v>10.047688876467729</v>
      </c>
      <c r="E812" s="6">
        <f ca="1">LN((RAND()^(-Results!$E$4))-1)</f>
        <v>2.0352122726554689</v>
      </c>
      <c r="F812" s="6">
        <f ca="1">LN((RAND()^(-Results!$E$4))-1)</f>
        <v>3.1326004920132502</v>
      </c>
      <c r="G812" s="6">
        <f ca="1">LN((RAND()^(-Results!$E$4))-1)</f>
        <v>2.6678056692631684</v>
      </c>
      <c r="H812" s="6">
        <f t="shared" ca="1" si="85"/>
        <v>0.19077313224761472</v>
      </c>
      <c r="I812" s="10">
        <f ca="1">SUMPRODUCT(J812:O812,Results!B$12:G$12)+Results!$E$5*H812</f>
        <v>-14.798877605126606</v>
      </c>
      <c r="J812" s="10">
        <f ca="1">SUMPRODUCT($A812:$F812,Results!$B$15:$G$15)</f>
        <v>8.4672778450767936</v>
      </c>
      <c r="K812" s="10">
        <f ca="1">SUMPRODUCT($A812:$F812,Results!$B$16:$G$16)</f>
        <v>-18.208490947355166</v>
      </c>
      <c r="L812" s="10">
        <f ca="1">SUMPRODUCT($A812:$F812,Results!$B$17:$G$17)</f>
        <v>0.72440733304134142</v>
      </c>
      <c r="M812" s="10">
        <f ca="1">SUMPRODUCT($A812:$F812,Results!$B$18:$G$18)</f>
        <v>-28.040588890488248</v>
      </c>
      <c r="N812" s="10">
        <f ca="1">SUMPRODUCT($A812:$F812,Results!$B$19:$G$19)</f>
        <v>-21.733229406815543</v>
      </c>
      <c r="O812" s="10">
        <f ca="1">SUMPRODUCT($A812:$F812,Results!$B$20:$G$20)</f>
        <v>-51.680960710519983</v>
      </c>
      <c r="P812" s="10" cm="1">
        <f t="array" aca="1" ref="P812" ca="1">SUMPRODUCT(J812:O812,TRANSPOSE(BL$20:BL$25))+$AD$20-$BL$27</f>
        <v>-18.910358191618364</v>
      </c>
      <c r="Q812" s="10" cm="1">
        <f t="array" aca="1" ref="Q812" ca="1">SUMPRODUCT(J812:O812,TRANSPOSE(ES$20:ES$25))+$AD$20-$ES$27</f>
        <v>-14.768601694249753</v>
      </c>
      <c r="R812" s="10">
        <f ca="1">I812-Results!$E$5*H812</f>
        <v>-15.943516398612294</v>
      </c>
      <c r="S812" s="10" cm="1">
        <f t="array" aca="1" ref="S812" ca="1">SUMPRODUCT(J812:O812,TRANSPOSE(AR$28:AR$33))+$AD$20-$AC$26</f>
        <v>-34.742587324710563</v>
      </c>
      <c r="T812" s="10">
        <f ca="1">SUMPRODUCT(J812:O812,Results!K$9:P$9)</f>
        <v>-13.163598298525798</v>
      </c>
      <c r="U812" s="10">
        <f ca="1">SUMPRODUCT(J812:O812,Results!K$9:P$9)+$AD$20-$AC$31</f>
        <v>-13.093002987373463</v>
      </c>
      <c r="V812" s="10">
        <f t="shared" ref="V812:V875" ca="1" si="91">I812-P812</f>
        <v>4.1114805864917585</v>
      </c>
      <c r="W812" s="10">
        <f t="shared" ca="1" si="86"/>
        <v>-3.0275910876852663E-2</v>
      </c>
      <c r="X812" s="10">
        <f t="shared" ca="1" si="87"/>
        <v>1.1446387934856883</v>
      </c>
      <c r="Y812" s="10">
        <f t="shared" ca="1" si="88"/>
        <v>19.943709719583957</v>
      </c>
      <c r="Z812" s="10">
        <f t="shared" ca="1" si="89"/>
        <v>11.893312646167939</v>
      </c>
      <c r="AA812" s="10">
        <f t="shared" ca="1" si="90"/>
        <v>-1.7058746177531425</v>
      </c>
    </row>
    <row r="813" spans="1:27">
      <c r="A813" s="6">
        <f ca="1">LN((RAND()^(-Results!$E$4))-1)</f>
        <v>4.6775651660572164</v>
      </c>
      <c r="B813" s="6">
        <f ca="1">LN((RAND()^(-Results!$E$4))-1)</f>
        <v>1.3789399206728339</v>
      </c>
      <c r="C813" s="6">
        <f ca="1">LN((RAND()^(-Results!$E$4))-1)</f>
        <v>-1.0909642520398855</v>
      </c>
      <c r="D813" s="6">
        <f ca="1">LN((RAND()^(-Results!$E$4))-1)</f>
        <v>-0.43798743741277552</v>
      </c>
      <c r="E813" s="6">
        <f ca="1">LN((RAND()^(-Results!$E$4))-1)</f>
        <v>5.1559729792189311</v>
      </c>
      <c r="F813" s="6">
        <f ca="1">LN((RAND()^(-Results!$E$4))-1)</f>
        <v>1.970223346703311</v>
      </c>
      <c r="G813" s="6">
        <f ca="1">LN((RAND()^(-Results!$E$4))-1)</f>
        <v>-1.7063555266691361</v>
      </c>
      <c r="H813" s="6">
        <f t="shared" ca="1" si="85"/>
        <v>-4.1833880636846903</v>
      </c>
      <c r="I813" s="10">
        <f ca="1">SUMPRODUCT(J813:O813,Results!B$12:G$12)+Results!$E$5*H813</f>
        <v>-43.098900130866866</v>
      </c>
      <c r="J813" s="10">
        <f ca="1">SUMPRODUCT($A813:$F813,Results!$B$15:$G$15)</f>
        <v>-5.9220010928389186</v>
      </c>
      <c r="K813" s="10">
        <f ca="1">SUMPRODUCT($A813:$F813,Results!$B$16:$G$16)</f>
        <v>-15.197877418681701</v>
      </c>
      <c r="L813" s="10">
        <f ca="1">SUMPRODUCT($A813:$F813,Results!$B$17:$G$17)</f>
        <v>4.9364351952945729</v>
      </c>
      <c r="M813" s="10">
        <f ca="1">SUMPRODUCT($A813:$F813,Results!$B$18:$G$18)</f>
        <v>6.6361568314062724</v>
      </c>
      <c r="N813" s="10">
        <f ca="1">SUMPRODUCT($A813:$F813,Results!$B$19:$G$19)</f>
        <v>10.78672664106282</v>
      </c>
      <c r="O813" s="10">
        <f ca="1">SUMPRODUCT($A813:$F813,Results!$B$20:$G$20)</f>
        <v>-9.0152682055119975</v>
      </c>
      <c r="P813" s="10" cm="1">
        <f t="array" aca="1" ref="P813" ca="1">SUMPRODUCT(J813:O813,TRANSPOSE(BL$20:BL$25))+$AD$20-$BL$27</f>
        <v>-12.491802605719215</v>
      </c>
      <c r="Q813" s="10" cm="1">
        <f t="array" aca="1" ref="Q813" ca="1">SUMPRODUCT(J813:O813,TRANSPOSE(ES$20:ES$25))+$AD$20-$ES$27</f>
        <v>-14.269315948136772</v>
      </c>
      <c r="R813" s="10">
        <f ca="1">I813-Results!$E$5*H813</f>
        <v>-17.998571748758724</v>
      </c>
      <c r="S813" s="10" cm="1">
        <f t="array" aca="1" ref="S813" ca="1">SUMPRODUCT(J813:O813,TRANSPOSE(AR$28:AR$33))+$AD$20-$AC$26</f>
        <v>1.0330723149137171</v>
      </c>
      <c r="T813" s="10">
        <f ca="1">SUMPRODUCT(J813:O813,Results!K$9:P$9)</f>
        <v>-16.797145205165855</v>
      </c>
      <c r="U813" s="10">
        <f ca="1">SUMPRODUCT(J813:O813,Results!K$9:P$9)+$AD$20-$AC$31</f>
        <v>-16.726549894013512</v>
      </c>
      <c r="V813" s="10">
        <f t="shared" ca="1" si="91"/>
        <v>-30.607097525147651</v>
      </c>
      <c r="W813" s="10">
        <f t="shared" ca="1" si="86"/>
        <v>-28.829584182730095</v>
      </c>
      <c r="X813" s="10">
        <f t="shared" ca="1" si="87"/>
        <v>-25.100328382108142</v>
      </c>
      <c r="Y813" s="10">
        <f t="shared" ca="1" si="88"/>
        <v>-44.131972445780583</v>
      </c>
      <c r="Z813" s="10">
        <f t="shared" ca="1" si="89"/>
        <v>-16.406709879572322</v>
      </c>
      <c r="AA813" s="10">
        <f t="shared" ca="1" si="90"/>
        <v>-26.372350236853354</v>
      </c>
    </row>
    <row r="814" spans="1:27">
      <c r="A814" s="6">
        <f ca="1">LN((RAND()^(-Results!$E$4))-1)</f>
        <v>3.1874485855355292</v>
      </c>
      <c r="B814" s="6">
        <f ca="1">LN((RAND()^(-Results!$E$4))-1)</f>
        <v>3.0338287829700676</v>
      </c>
      <c r="C814" s="6">
        <f ca="1">LN((RAND()^(-Results!$E$4))-1)</f>
        <v>-1.7060982112365712</v>
      </c>
      <c r="D814" s="6">
        <f ca="1">LN((RAND()^(-Results!$E$4))-1)</f>
        <v>0.89632678282245193</v>
      </c>
      <c r="E814" s="6">
        <f ca="1">LN((RAND()^(-Results!$E$4))-1)</f>
        <v>-0.49711622364523778</v>
      </c>
      <c r="F814" s="6">
        <f ca="1">LN((RAND()^(-Results!$E$4))-1)</f>
        <v>-0.42024933257688873</v>
      </c>
      <c r="G814" s="6">
        <f ca="1">LN((RAND()^(-Results!$E$4))-1)</f>
        <v>0.25888043202762584</v>
      </c>
      <c r="H814" s="6">
        <f t="shared" ca="1" si="85"/>
        <v>-2.218152104987928</v>
      </c>
      <c r="I814" s="10">
        <f ca="1">SUMPRODUCT(J814:O814,Results!B$12:G$12)+Results!$E$5*H814</f>
        <v>-9.913059373739852</v>
      </c>
      <c r="J814" s="10">
        <f ca="1">SUMPRODUCT($A814:$F814,Results!$B$15:$G$15)</f>
        <v>-11.84374897844377</v>
      </c>
      <c r="K814" s="10">
        <f ca="1">SUMPRODUCT($A814:$F814,Results!$B$16:$G$16)</f>
        <v>-12.436218469713237</v>
      </c>
      <c r="L814" s="10">
        <f ca="1">SUMPRODUCT($A814:$F814,Results!$B$17:$G$17)</f>
        <v>3.8928335995663121</v>
      </c>
      <c r="M814" s="10">
        <f ca="1">SUMPRODUCT($A814:$F814,Results!$B$18:$G$18)</f>
        <v>1.6477845827733693</v>
      </c>
      <c r="N814" s="10">
        <f ca="1">SUMPRODUCT($A814:$F814,Results!$B$19:$G$19)</f>
        <v>1.5267997927713746</v>
      </c>
      <c r="O814" s="10">
        <f ca="1">SUMPRODUCT($A814:$F814,Results!$B$20:$G$20)</f>
        <v>-7.2960510131449219</v>
      </c>
      <c r="P814" s="10" cm="1">
        <f t="array" aca="1" ref="P814" ca="1">SUMPRODUCT(J814:O814,TRANSPOSE(BL$20:BL$25))+$AD$20-$BL$27</f>
        <v>1.0490169025884342</v>
      </c>
      <c r="Q814" s="10" cm="1">
        <f t="array" aca="1" ref="Q814" ca="1">SUMPRODUCT(J814:O814,TRANSPOSE(ES$20:ES$25))+$AD$20-$ES$27</f>
        <v>2.7943726982826682</v>
      </c>
      <c r="R814" s="10">
        <f ca="1">I814-Results!$E$5*H814</f>
        <v>3.3958532561877171</v>
      </c>
      <c r="S814" s="10" cm="1">
        <f t="array" aca="1" ref="S814" ca="1">SUMPRODUCT(J814:O814,TRANSPOSE(AR$28:AR$33))+$AD$20-$AC$26</f>
        <v>4.6700754260900403</v>
      </c>
      <c r="T814" s="10">
        <f ca="1">SUMPRODUCT(J814:O814,Results!K$9:P$9)</f>
        <v>4.7402670438109027</v>
      </c>
      <c r="U814" s="10">
        <f ca="1">SUMPRODUCT(J814:O814,Results!K$9:P$9)+$AD$20-$AC$31</f>
        <v>4.8108623549632412</v>
      </c>
      <c r="V814" s="10">
        <f t="shared" ca="1" si="91"/>
        <v>-10.962076276328286</v>
      </c>
      <c r="W814" s="10">
        <f t="shared" ca="1" si="86"/>
        <v>-12.70743207202252</v>
      </c>
      <c r="X814" s="10">
        <f t="shared" ca="1" si="87"/>
        <v>-13.308912629927569</v>
      </c>
      <c r="Y814" s="10">
        <f t="shared" ca="1" si="88"/>
        <v>-14.583134799829892</v>
      </c>
      <c r="Z814" s="10">
        <f t="shared" ca="1" si="89"/>
        <v>16.779130877554692</v>
      </c>
      <c r="AA814" s="10">
        <f t="shared" ca="1" si="90"/>
        <v>-14.723921728703093</v>
      </c>
    </row>
    <row r="815" spans="1:27">
      <c r="A815" s="6">
        <f ca="1">LN((RAND()^(-Results!$E$4))-1)</f>
        <v>4.5549849275171708</v>
      </c>
      <c r="B815" s="6">
        <f ca="1">LN((RAND()^(-Results!$E$4))-1)</f>
        <v>5.6378033872394386</v>
      </c>
      <c r="C815" s="6">
        <f ca="1">LN((RAND()^(-Results!$E$4))-1)</f>
        <v>7.8509898476936586</v>
      </c>
      <c r="D815" s="6">
        <f ca="1">LN((RAND()^(-Results!$E$4))-1)</f>
        <v>-9.5384893771394627E-2</v>
      </c>
      <c r="E815" s="6">
        <f ca="1">LN((RAND()^(-Results!$E$4))-1)</f>
        <v>-0.65033794836951919</v>
      </c>
      <c r="F815" s="6">
        <f ca="1">LN((RAND()^(-Results!$E$4))-1)</f>
        <v>-1.2273804644606638</v>
      </c>
      <c r="G815" s="6">
        <f ca="1">LN((RAND()^(-Results!$E$4))-1)</f>
        <v>-1.6629437900311614</v>
      </c>
      <c r="H815" s="6">
        <f t="shared" ca="1" si="85"/>
        <v>-4.1399763270467149</v>
      </c>
      <c r="I815" s="10">
        <f ca="1">SUMPRODUCT(J815:O815,Results!B$12:G$12)+Results!$E$5*H815</f>
        <v>-72.480640362927403</v>
      </c>
      <c r="J815" s="10">
        <f ca="1">SUMPRODUCT($A815:$F815,Results!$B$15:$G$15)</f>
        <v>-2.1198707055118846</v>
      </c>
      <c r="K815" s="10">
        <f ca="1">SUMPRODUCT($A815:$F815,Results!$B$16:$G$16)</f>
        <v>-11.349213406953552</v>
      </c>
      <c r="L815" s="10">
        <f ca="1">SUMPRODUCT($A815:$F815,Results!$B$17:$G$17)</f>
        <v>-8.2807699949602327</v>
      </c>
      <c r="M815" s="10">
        <f ca="1">SUMPRODUCT($A815:$F815,Results!$B$18:$G$18)</f>
        <v>-45.446108003252405</v>
      </c>
      <c r="N815" s="10">
        <f ca="1">SUMPRODUCT($A815:$F815,Results!$B$19:$G$19)</f>
        <v>-9.8207157743267057</v>
      </c>
      <c r="O815" s="10">
        <f ca="1">SUMPRODUCT($A815:$F815,Results!$B$20:$G$20)</f>
        <v>-10.90277611846207</v>
      </c>
      <c r="P815" s="10" cm="1">
        <f t="array" aca="1" ref="P815" ca="1">SUMPRODUCT(J815:O815,TRANSPOSE(BL$20:BL$25))+$AD$20-$BL$27</f>
        <v>-48.707864603768776</v>
      </c>
      <c r="Q815" s="10" cm="1">
        <f t="array" aca="1" ref="Q815" ca="1">SUMPRODUCT(J815:O815,TRANSPOSE(ES$20:ES$25))+$AD$20-$ES$27</f>
        <v>-50.471760311204903</v>
      </c>
      <c r="R815" s="10">
        <f ca="1">I815-Results!$E$5*H815</f>
        <v>-47.640782400647112</v>
      </c>
      <c r="S815" s="10" cm="1">
        <f t="array" aca="1" ref="S815" ca="1">SUMPRODUCT(J815:O815,TRANSPOSE(AR$28:AR$33))+$AD$20-$AC$26</f>
        <v>-41.812323694348898</v>
      </c>
      <c r="T815" s="10">
        <f ca="1">SUMPRODUCT(J815:O815,Results!K$9:P$9)</f>
        <v>-50.465073868615676</v>
      </c>
      <c r="U815" s="10">
        <f ca="1">SUMPRODUCT(J815:O815,Results!K$9:P$9)+$AD$20-$AC$31</f>
        <v>-50.394478557463344</v>
      </c>
      <c r="V815" s="10">
        <f t="shared" ca="1" si="91"/>
        <v>-23.772775759158627</v>
      </c>
      <c r="W815" s="10">
        <f t="shared" ca="1" si="86"/>
        <v>-22.0088800517225</v>
      </c>
      <c r="X815" s="10">
        <f t="shared" ca="1" si="87"/>
        <v>-24.839857962280291</v>
      </c>
      <c r="Y815" s="10">
        <f t="shared" ca="1" si="88"/>
        <v>-30.668316668578505</v>
      </c>
      <c r="Z815" s="10">
        <f t="shared" ca="1" si="89"/>
        <v>-45.788450111632855</v>
      </c>
      <c r="AA815" s="10">
        <f t="shared" ca="1" si="90"/>
        <v>-22.086161805464059</v>
      </c>
    </row>
    <row r="816" spans="1:27">
      <c r="A816" s="6">
        <f ca="1">LN((RAND()^(-Results!$E$4))-1)</f>
        <v>4.0319276007837255</v>
      </c>
      <c r="B816" s="6">
        <f ca="1">LN((RAND()^(-Results!$E$4))-1)</f>
        <v>4.3213315622981243</v>
      </c>
      <c r="C816" s="6">
        <f ca="1">LN((RAND()^(-Results!$E$4))-1)</f>
        <v>-0.24505787560726433</v>
      </c>
      <c r="D816" s="6">
        <f ca="1">LN((RAND()^(-Results!$E$4))-1)</f>
        <v>0.83891171593551295</v>
      </c>
      <c r="E816" s="6">
        <f ca="1">LN((RAND()^(-Results!$E$4))-1)</f>
        <v>9.3648486667958579</v>
      </c>
      <c r="F816" s="6">
        <f ca="1">LN((RAND()^(-Results!$E$4))-1)</f>
        <v>1.3524541813363009</v>
      </c>
      <c r="G816" s="6">
        <f ca="1">LN((RAND()^(-Results!$E$4))-1)</f>
        <v>-0.51596056040977922</v>
      </c>
      <c r="H816" s="6">
        <f t="shared" ca="1" si="85"/>
        <v>-2.9929930974253329</v>
      </c>
      <c r="I816" s="10">
        <f ca="1">SUMPRODUCT(J816:O816,Results!B$12:G$12)+Results!$E$5*H816</f>
        <v>-24.778901535653986</v>
      </c>
      <c r="J816" s="10">
        <f ca="1">SUMPRODUCT($A816:$F816,Results!$B$15:$G$15)</f>
        <v>-9.26250160785726</v>
      </c>
      <c r="K816" s="10">
        <f ca="1">SUMPRODUCT($A816:$F816,Results!$B$16:$G$16)</f>
        <v>-14.598584603304758</v>
      </c>
      <c r="L816" s="10">
        <f ca="1">SUMPRODUCT($A816:$F816,Results!$B$17:$G$17)</f>
        <v>4.2909012769906543</v>
      </c>
      <c r="M816" s="10">
        <f ca="1">SUMPRODUCT($A816:$F816,Results!$B$18:$G$18)</f>
        <v>3.4780486372311463</v>
      </c>
      <c r="N816" s="10">
        <f ca="1">SUMPRODUCT($A816:$F816,Results!$B$19:$G$19)</f>
        <v>7.0501867527358328</v>
      </c>
      <c r="O816" s="10">
        <f ca="1">SUMPRODUCT($A816:$F816,Results!$B$20:$G$20)</f>
        <v>-20.282465408924331</v>
      </c>
      <c r="P816" s="10" cm="1">
        <f t="array" aca="1" ref="P816" ca="1">SUMPRODUCT(J816:O816,TRANSPOSE(BL$20:BL$25))+$AD$20-$BL$27</f>
        <v>-3.4240642449340086</v>
      </c>
      <c r="Q816" s="10" cm="1">
        <f t="array" aca="1" ref="Q816" ca="1">SUMPRODUCT(J816:O816,TRANSPOSE(ES$20:ES$25))+$AD$20-$ES$27</f>
        <v>-1.094438036507519</v>
      </c>
      <c r="R816" s="10">
        <f ca="1">I816-Results!$E$5*H816</f>
        <v>-6.8209429511019906</v>
      </c>
      <c r="S816" s="10" cm="1">
        <f t="array" aca="1" ref="S816" ca="1">SUMPRODUCT(J816:O816,TRANSPOSE(AR$28:AR$33))+$AD$20-$AC$26</f>
        <v>-0.58792325221574515</v>
      </c>
      <c r="T816" s="10">
        <f ca="1">SUMPRODUCT(J816:O816,Results!K$9:P$9)</f>
        <v>-5.5747428882012784</v>
      </c>
      <c r="U816" s="10">
        <f ca="1">SUMPRODUCT(J816:O816,Results!K$9:P$9)+$AD$20-$AC$31</f>
        <v>-5.5041475770489363</v>
      </c>
      <c r="V816" s="10">
        <f t="shared" ca="1" si="91"/>
        <v>-21.354837290719978</v>
      </c>
      <c r="W816" s="10">
        <f t="shared" ca="1" si="86"/>
        <v>-23.684463499146467</v>
      </c>
      <c r="X816" s="10">
        <f t="shared" ca="1" si="87"/>
        <v>-17.957958584551996</v>
      </c>
      <c r="Y816" s="10">
        <f t="shared" ca="1" si="88"/>
        <v>-24.190978283438241</v>
      </c>
      <c r="Z816" s="10">
        <f t="shared" ca="1" si="89"/>
        <v>1.913288715640558</v>
      </c>
      <c r="AA816" s="10">
        <f t="shared" ca="1" si="90"/>
        <v>-19.27475395860505</v>
      </c>
    </row>
    <row r="817" spans="1:27">
      <c r="A817" s="6">
        <f ca="1">LN((RAND()^(-Results!$E$4))-1)</f>
        <v>2.4223285299009816</v>
      </c>
      <c r="B817" s="6">
        <f ca="1">LN((RAND()^(-Results!$E$4))-1)</f>
        <v>7.268633265627277</v>
      </c>
      <c r="C817" s="6">
        <f ca="1">LN((RAND()^(-Results!$E$4))-1)</f>
        <v>3.3201351378465414</v>
      </c>
      <c r="D817" s="6">
        <f ca="1">LN((RAND()^(-Results!$E$4))-1)</f>
        <v>2.3815687410696444</v>
      </c>
      <c r="E817" s="6">
        <f ca="1">LN((RAND()^(-Results!$E$4))-1)</f>
        <v>13.867652032037554</v>
      </c>
      <c r="F817" s="6">
        <f ca="1">LN((RAND()^(-Results!$E$4))-1)</f>
        <v>2.8757932722567952</v>
      </c>
      <c r="G817" s="6">
        <f ca="1">LN((RAND()^(-Results!$E$4))-1)</f>
        <v>5.0281162226988414</v>
      </c>
      <c r="H817" s="6">
        <f t="shared" ca="1" si="85"/>
        <v>2.5510836856832877</v>
      </c>
      <c r="I817" s="10">
        <f ca="1">SUMPRODUCT(J817:O817,Results!B$12:G$12)+Results!$E$5*H817</f>
        <v>-3.0122283235867293</v>
      </c>
      <c r="J817" s="10">
        <f ca="1">SUMPRODUCT($A817:$F817,Results!$B$15:$G$15)</f>
        <v>1.4004331981475833</v>
      </c>
      <c r="K817" s="10">
        <f ca="1">SUMPRODUCT($A817:$F817,Results!$B$16:$G$16)</f>
        <v>-11.621299559310966</v>
      </c>
      <c r="L817" s="10">
        <f ca="1">SUMPRODUCT($A817:$F817,Results!$B$17:$G$17)</f>
        <v>-2.5930393777529339</v>
      </c>
      <c r="M817" s="10">
        <f ca="1">SUMPRODUCT($A817:$F817,Results!$B$18:$G$18)</f>
        <v>-14.866409532677867</v>
      </c>
      <c r="N817" s="10">
        <f ca="1">SUMPRODUCT($A817:$F817,Results!$B$19:$G$19)</f>
        <v>-1.1069595148463089</v>
      </c>
      <c r="O817" s="10">
        <f ca="1">SUMPRODUCT($A817:$F817,Results!$B$20:$G$20)</f>
        <v>-39.062041570264405</v>
      </c>
      <c r="P817" s="10" cm="1">
        <f t="array" aca="1" ref="P817" ca="1">SUMPRODUCT(J817:O817,TRANSPOSE(BL$20:BL$25))+$AD$20-$BL$27</f>
        <v>-17.532652060799016</v>
      </c>
      <c r="Q817" s="10" cm="1">
        <f t="array" aca="1" ref="Q817" ca="1">SUMPRODUCT(J817:O817,TRANSPOSE(ES$20:ES$25))+$AD$20-$ES$27</f>
        <v>-12.003221514778531</v>
      </c>
      <c r="R817" s="10">
        <f ca="1">I817-Results!$E$5*H817</f>
        <v>-18.318730437686455</v>
      </c>
      <c r="S817" s="10" cm="1">
        <f t="array" aca="1" ref="S817" ca="1">SUMPRODUCT(J817:O817,TRANSPOSE(AR$28:AR$33))+$AD$20-$AC$26</f>
        <v>-26.684439697833056</v>
      </c>
      <c r="T817" s="10">
        <f ca="1">SUMPRODUCT(J817:O817,Results!K$9:P$9)</f>
        <v>-18.312852558073583</v>
      </c>
      <c r="U817" s="10">
        <f ca="1">SUMPRODUCT(J817:O817,Results!K$9:P$9)+$AD$20-$AC$31</f>
        <v>-18.242257246921245</v>
      </c>
      <c r="V817" s="10">
        <f t="shared" ca="1" si="91"/>
        <v>14.520423737212287</v>
      </c>
      <c r="W817" s="10">
        <f t="shared" ca="1" si="86"/>
        <v>8.9909931911918015</v>
      </c>
      <c r="X817" s="10">
        <f t="shared" ca="1" si="87"/>
        <v>15.306502114099725</v>
      </c>
      <c r="Y817" s="10">
        <f t="shared" ca="1" si="88"/>
        <v>23.672211374246327</v>
      </c>
      <c r="Z817" s="10">
        <f t="shared" ca="1" si="89"/>
        <v>23.679961927707815</v>
      </c>
      <c r="AA817" s="10">
        <f t="shared" ca="1" si="90"/>
        <v>15.230028923334515</v>
      </c>
    </row>
    <row r="818" spans="1:27">
      <c r="A818" s="6">
        <f ca="1">LN((RAND()^(-Results!$E$4))-1)</f>
        <v>4.5285270561237088</v>
      </c>
      <c r="B818" s="6">
        <f ca="1">LN((RAND()^(-Results!$E$4))-1)</f>
        <v>0.22121241933915656</v>
      </c>
      <c r="C818" s="6">
        <f ca="1">LN((RAND()^(-Results!$E$4))-1)</f>
        <v>2.6424545685774148</v>
      </c>
      <c r="D818" s="6">
        <f ca="1">LN((RAND()^(-Results!$E$4))-1)</f>
        <v>3.2756845334033935</v>
      </c>
      <c r="E818" s="6">
        <f ca="1">LN((RAND()^(-Results!$E$4))-1)</f>
        <v>3.0982990323847996</v>
      </c>
      <c r="F818" s="6">
        <f ca="1">LN((RAND()^(-Results!$E$4))-1)</f>
        <v>3.2499463630874601</v>
      </c>
      <c r="G818" s="6">
        <f ca="1">LN((RAND()^(-Results!$E$4))-1)</f>
        <v>7.6812378241625385</v>
      </c>
      <c r="H818" s="6">
        <f t="shared" ca="1" si="85"/>
        <v>5.2042052871469853</v>
      </c>
      <c r="I818" s="10">
        <f ca="1">SUMPRODUCT(J818:O818,Results!B$12:G$12)+Results!$E$5*H818</f>
        <v>-1.8618878731271273</v>
      </c>
      <c r="J818" s="10">
        <f ca="1">SUMPRODUCT($A818:$F818,Results!$B$15:$G$15)</f>
        <v>12.010561432943506</v>
      </c>
      <c r="K818" s="10">
        <f ca="1">SUMPRODUCT($A818:$F818,Results!$B$16:$G$16)</f>
        <v>-8.9984222255370341</v>
      </c>
      <c r="L818" s="10">
        <f ca="1">SUMPRODUCT($A818:$F818,Results!$B$17:$G$17)</f>
        <v>0.73815196650624237</v>
      </c>
      <c r="M818" s="10">
        <f ca="1">SUMPRODUCT($A818:$F818,Results!$B$18:$G$18)</f>
        <v>-11.955222095890868</v>
      </c>
      <c r="N818" s="10">
        <f ca="1">SUMPRODUCT($A818:$F818,Results!$B$19:$G$19)</f>
        <v>-3.3106332858466203</v>
      </c>
      <c r="O818" s="10">
        <f ca="1">SUMPRODUCT($A818:$F818,Results!$B$20:$G$20)</f>
        <v>-18.704515348584856</v>
      </c>
      <c r="P818" s="10" cm="1">
        <f t="array" aca="1" ref="P818" ca="1">SUMPRODUCT(J818:O818,TRANSPOSE(BL$20:BL$25))+$AD$20-$BL$27</f>
        <v>-26.931346431798907</v>
      </c>
      <c r="Q818" s="10" cm="1">
        <f t="array" aca="1" ref="Q818" ca="1">SUMPRODUCT(J818:O818,TRANSPOSE(ES$20:ES$25))+$AD$20-$ES$27</f>
        <v>-30.533928707140618</v>
      </c>
      <c r="R818" s="10">
        <f ca="1">I818-Results!$E$5*H818</f>
        <v>-33.087119596009039</v>
      </c>
      <c r="S818" s="10" cm="1">
        <f t="array" aca="1" ref="S818" ca="1">SUMPRODUCT(J818:O818,TRANSPOSE(AR$28:AR$33))+$AD$20-$AC$26</f>
        <v>-20.504343192467523</v>
      </c>
      <c r="T818" s="10">
        <f ca="1">SUMPRODUCT(J818:O818,Results!K$9:P$9)</f>
        <v>-32.290494714561447</v>
      </c>
      <c r="U818" s="10">
        <f ca="1">SUMPRODUCT(J818:O818,Results!K$9:P$9)+$AD$20-$AC$31</f>
        <v>-32.219899403409116</v>
      </c>
      <c r="V818" s="10">
        <f t="shared" ca="1" si="91"/>
        <v>25.06945855867178</v>
      </c>
      <c r="W818" s="10">
        <f t="shared" ca="1" si="86"/>
        <v>28.67204083401349</v>
      </c>
      <c r="X818" s="10">
        <f t="shared" ca="1" si="87"/>
        <v>31.225231722881912</v>
      </c>
      <c r="Y818" s="10">
        <f t="shared" ca="1" si="88"/>
        <v>18.642455319340396</v>
      </c>
      <c r="Z818" s="10">
        <f t="shared" ca="1" si="89"/>
        <v>24.830302378167417</v>
      </c>
      <c r="AA818" s="10">
        <f t="shared" ca="1" si="90"/>
        <v>30.358011530281988</v>
      </c>
    </row>
    <row r="819" spans="1:27">
      <c r="A819" s="6">
        <f ca="1">LN((RAND()^(-Results!$E$4))-1)</f>
        <v>-3.7695469468146241</v>
      </c>
      <c r="B819" s="6">
        <f ca="1">LN((RAND()^(-Results!$E$4))-1)</f>
        <v>1.8870964280990501</v>
      </c>
      <c r="C819" s="6">
        <f ca="1">LN((RAND()^(-Results!$E$4))-1)</f>
        <v>1.1424662893666737</v>
      </c>
      <c r="D819" s="6">
        <f ca="1">LN((RAND()^(-Results!$E$4))-1)</f>
        <v>1.6865344190677904</v>
      </c>
      <c r="E819" s="6">
        <f ca="1">LN((RAND()^(-Results!$E$4))-1)</f>
        <v>6.8911394223760585</v>
      </c>
      <c r="F819" s="6">
        <f ca="1">LN((RAND()^(-Results!$E$4))-1)</f>
        <v>0.94350383543814997</v>
      </c>
      <c r="G819" s="6">
        <f ca="1">LN((RAND()^(-Results!$E$4))-1)</f>
        <v>1.1089914297209786</v>
      </c>
      <c r="H819" s="6">
        <f t="shared" ca="1" si="85"/>
        <v>-1.3680411072945751</v>
      </c>
      <c r="I819" s="10">
        <f ca="1">SUMPRODUCT(J819:O819,Results!B$12:G$12)+Results!$E$5*H819</f>
        <v>6.4208585270772609</v>
      </c>
      <c r="J819" s="10">
        <f ca="1">SUMPRODUCT($A819:$F819,Results!$B$15:$G$15)</f>
        <v>7.6466061130469605</v>
      </c>
      <c r="K819" s="10">
        <f ca="1">SUMPRODUCT($A819:$F819,Results!$B$16:$G$16)</f>
        <v>8.9841125828154951</v>
      </c>
      <c r="L819" s="10">
        <f ca="1">SUMPRODUCT($A819:$F819,Results!$B$17:$G$17)</f>
        <v>-3.5994297681166003</v>
      </c>
      <c r="M819" s="10">
        <f ca="1">SUMPRODUCT($A819:$F819,Results!$B$18:$G$18)</f>
        <v>-1.3130580495082322</v>
      </c>
      <c r="N819" s="10">
        <f ca="1">SUMPRODUCT($A819:$F819,Results!$B$19:$G$19)</f>
        <v>-5.413911155360112</v>
      </c>
      <c r="O819" s="10">
        <f ca="1">SUMPRODUCT($A819:$F819,Results!$B$20:$G$20)</f>
        <v>-16.035712670138054</v>
      </c>
      <c r="P819" s="10" cm="1">
        <f t="array" aca="1" ref="P819" ca="1">SUMPRODUCT(J819:O819,TRANSPOSE(BL$20:BL$25))+$AD$20-$BL$27</f>
        <v>10.434870220129422</v>
      </c>
      <c r="Q819" s="10" cm="1">
        <f t="array" aca="1" ref="Q819" ca="1">SUMPRODUCT(J819:O819,TRANSPOSE(ES$20:ES$25))+$AD$20-$ES$27</f>
        <v>16.29158964103733</v>
      </c>
      <c r="R819" s="10">
        <f ca="1">I819-Results!$E$5*H819</f>
        <v>14.629105170844712</v>
      </c>
      <c r="S819" s="10" cm="1">
        <f t="array" aca="1" ref="S819" ca="1">SUMPRODUCT(J819:O819,TRANSPOSE(AR$28:AR$33))+$AD$20-$AC$26</f>
        <v>-6.1398589409691979</v>
      </c>
      <c r="T819" s="10">
        <f ca="1">SUMPRODUCT(J819:O819,Results!K$9:P$9)</f>
        <v>14.294926789061456</v>
      </c>
      <c r="U819" s="10">
        <f ca="1">SUMPRODUCT(J819:O819,Results!K$9:P$9)+$AD$20-$AC$31</f>
        <v>14.365522100213795</v>
      </c>
      <c r="V819" s="10">
        <f t="shared" ca="1" si="91"/>
        <v>-4.0140116930521614</v>
      </c>
      <c r="W819" s="10">
        <f t="shared" ca="1" si="86"/>
        <v>-9.8707311139600691</v>
      </c>
      <c r="X819" s="10">
        <f t="shared" ca="1" si="87"/>
        <v>-8.2082466437674508</v>
      </c>
      <c r="Y819" s="10">
        <f t="shared" ca="1" si="88"/>
        <v>12.560717468046459</v>
      </c>
      <c r="Z819" s="10">
        <f t="shared" ca="1" si="89"/>
        <v>33.113048778371805</v>
      </c>
      <c r="AA819" s="10">
        <f t="shared" ca="1" si="90"/>
        <v>-7.944663573136534</v>
      </c>
    </row>
    <row r="820" spans="1:27">
      <c r="A820" s="6">
        <f ca="1">LN((RAND()^(-Results!$E$4))-1)</f>
        <v>0.47450288281324698</v>
      </c>
      <c r="B820" s="6">
        <f ca="1">LN((RAND()^(-Results!$E$4))-1)</f>
        <v>0.78507874221528218</v>
      </c>
      <c r="C820" s="6">
        <f ca="1">LN((RAND()^(-Results!$E$4))-1)</f>
        <v>-1.9760288831654125E-2</v>
      </c>
      <c r="D820" s="6">
        <f ca="1">LN((RAND()^(-Results!$E$4))-1)</f>
        <v>2.363589025160143</v>
      </c>
      <c r="E820" s="6">
        <f ca="1">LN((RAND()^(-Results!$E$4))-1)</f>
        <v>-1.7883873228182385</v>
      </c>
      <c r="F820" s="6">
        <f ca="1">LN((RAND()^(-Results!$E$4))-1)</f>
        <v>8.2136067906385417</v>
      </c>
      <c r="G820" s="6">
        <f ca="1">LN((RAND()^(-Results!$E$4))-1)</f>
        <v>4.471868364178321</v>
      </c>
      <c r="H820" s="6">
        <f t="shared" ca="1" si="85"/>
        <v>1.9948358271627673</v>
      </c>
      <c r="I820" s="10">
        <f ca="1">SUMPRODUCT(J820:O820,Results!B$12:G$12)+Results!$E$5*H820</f>
        <v>-34.824505117637557</v>
      </c>
      <c r="J820" s="10">
        <f ca="1">SUMPRODUCT($A820:$F820,Results!$B$15:$G$15)</f>
        <v>29.065087199767444</v>
      </c>
      <c r="K820" s="10">
        <f ca="1">SUMPRODUCT($A820:$F820,Results!$B$16:$G$16)</f>
        <v>-10.380792413311767</v>
      </c>
      <c r="L820" s="10">
        <f ca="1">SUMPRODUCT($A820:$F820,Results!$B$17:$G$17)</f>
        <v>-7.771431895330192</v>
      </c>
      <c r="M820" s="10">
        <f ca="1">SUMPRODUCT($A820:$F820,Results!$B$18:$G$18)</f>
        <v>-16.577737371651349</v>
      </c>
      <c r="N820" s="10">
        <f ca="1">SUMPRODUCT($A820:$F820,Results!$B$19:$G$19)</f>
        <v>-3.5612225288901862</v>
      </c>
      <c r="O820" s="10">
        <f ca="1">SUMPRODUCT($A820:$F820,Results!$B$20:$G$20)</f>
        <v>-29.305134396450054</v>
      </c>
      <c r="P820" s="10" cm="1">
        <f t="array" aca="1" ref="P820" ca="1">SUMPRODUCT(J820:O820,TRANSPOSE(BL$20:BL$25))+$AD$20-$BL$27</f>
        <v>-51.092093122488087</v>
      </c>
      <c r="Q820" s="10" cm="1">
        <f t="array" aca="1" ref="Q820" ca="1">SUMPRODUCT(J820:O820,TRANSPOSE(ES$20:ES$25))+$AD$20-$ES$27</f>
        <v>-51.759427287419712</v>
      </c>
      <c r="R820" s="10">
        <f ca="1">I820-Results!$E$5*H820</f>
        <v>-46.793520080614158</v>
      </c>
      <c r="S820" s="10" cm="1">
        <f t="array" aca="1" ref="S820" ca="1">SUMPRODUCT(J820:O820,TRANSPOSE(AR$28:AR$33))+$AD$20-$AC$26</f>
        <v>-47.843402972033367</v>
      </c>
      <c r="T820" s="10">
        <f ca="1">SUMPRODUCT(J820:O820,Results!K$9:P$9)</f>
        <v>-46.470171952983179</v>
      </c>
      <c r="U820" s="10">
        <f ca="1">SUMPRODUCT(J820:O820,Results!K$9:P$9)+$AD$20-$AC$31</f>
        <v>-46.399576641830848</v>
      </c>
      <c r="V820" s="10">
        <f t="shared" ca="1" si="91"/>
        <v>16.267588004850531</v>
      </c>
      <c r="W820" s="10">
        <f t="shared" ca="1" si="86"/>
        <v>16.934922169782155</v>
      </c>
      <c r="X820" s="10">
        <f t="shared" ca="1" si="87"/>
        <v>11.969014962976601</v>
      </c>
      <c r="Y820" s="10">
        <f t="shared" ca="1" si="88"/>
        <v>13.01889785439581</v>
      </c>
      <c r="Z820" s="10">
        <f t="shared" ca="1" si="89"/>
        <v>-8.1323148663430125</v>
      </c>
      <c r="AA820" s="10">
        <f t="shared" ca="1" si="90"/>
        <v>11.575071524193291</v>
      </c>
    </row>
    <row r="821" spans="1:27">
      <c r="A821" s="6">
        <f ca="1">LN((RAND()^(-Results!$E$4))-1)</f>
        <v>5.0067198890886848</v>
      </c>
      <c r="B821" s="6">
        <f ca="1">LN((RAND()^(-Results!$E$4))-1)</f>
        <v>2.2846955662069224</v>
      </c>
      <c r="C821" s="6">
        <f ca="1">LN((RAND()^(-Results!$E$4))-1)</f>
        <v>1.9981237420082567</v>
      </c>
      <c r="D821" s="6">
        <f ca="1">LN((RAND()^(-Results!$E$4))-1)</f>
        <v>0.2500043618573371</v>
      </c>
      <c r="E821" s="6">
        <f ca="1">LN((RAND()^(-Results!$E$4))-1)</f>
        <v>3.1580778756709083</v>
      </c>
      <c r="F821" s="6">
        <f ca="1">LN((RAND()^(-Results!$E$4))-1)</f>
        <v>7.629741423905545E-2</v>
      </c>
      <c r="G821" s="6">
        <f ca="1">LN((RAND()^(-Results!$E$4))-1)</f>
        <v>6.9492763589400592</v>
      </c>
      <c r="H821" s="6">
        <f t="shared" ca="1" si="85"/>
        <v>4.472243821924506</v>
      </c>
      <c r="I821" s="10">
        <f ca="1">SUMPRODUCT(J821:O821,Results!B$12:G$12)+Results!$E$5*H821</f>
        <v>4.4610785696196693</v>
      </c>
      <c r="J821" s="10">
        <f ca="1">SUMPRODUCT($A821:$F821,Results!$B$15:$G$15)</f>
        <v>-6.4488471005444898</v>
      </c>
      <c r="K821" s="10">
        <f ca="1">SUMPRODUCT($A821:$F821,Results!$B$16:$G$16)</f>
        <v>-12.516048988076792</v>
      </c>
      <c r="L821" s="10">
        <f ca="1">SUMPRODUCT($A821:$F821,Results!$B$17:$G$17)</f>
        <v>2.2160219759936841</v>
      </c>
      <c r="M821" s="10">
        <f ca="1">SUMPRODUCT($A821:$F821,Results!$B$18:$G$18)</f>
        <v>-8.7712172118574916</v>
      </c>
      <c r="N821" s="10">
        <f ca="1">SUMPRODUCT($A821:$F821,Results!$B$19:$G$19)</f>
        <v>2.7825273195914217</v>
      </c>
      <c r="O821" s="10">
        <f ca="1">SUMPRODUCT($A821:$F821,Results!$B$20:$G$20)</f>
        <v>-7.4304645706050341</v>
      </c>
      <c r="P821" s="10" cm="1">
        <f t="array" aca="1" ref="P821" ca="1">SUMPRODUCT(J821:O821,TRANSPOSE(BL$20:BL$25))+$AD$20-$BL$27</f>
        <v>-17.830561382074229</v>
      </c>
      <c r="Q821" s="10" cm="1">
        <f t="array" aca="1" ref="Q821" ca="1">SUMPRODUCT(J821:O821,TRANSPOSE(ES$20:ES$25))+$AD$20-$ES$27</f>
        <v>-20.013511123280935</v>
      </c>
      <c r="R821" s="10">
        <f ca="1">I821-Results!$E$5*H821</f>
        <v>-22.372384361927367</v>
      </c>
      <c r="S821" s="10" cm="1">
        <f t="array" aca="1" ref="S821" ca="1">SUMPRODUCT(J821:O821,TRANSPOSE(AR$28:AR$33))+$AD$20-$AC$26</f>
        <v>-7.1780860429956732</v>
      </c>
      <c r="T821" s="10">
        <f ca="1">SUMPRODUCT(J821:O821,Results!K$9:P$9)</f>
        <v>-22.227027468451343</v>
      </c>
      <c r="U821" s="10">
        <f ca="1">SUMPRODUCT(J821:O821,Results!K$9:P$9)+$AD$20-$AC$31</f>
        <v>-22.156432157299005</v>
      </c>
      <c r="V821" s="10">
        <f t="shared" ca="1" si="91"/>
        <v>22.291639951693899</v>
      </c>
      <c r="W821" s="10">
        <f t="shared" ca="1" si="86"/>
        <v>24.474589692900604</v>
      </c>
      <c r="X821" s="10">
        <f t="shared" ca="1" si="87"/>
        <v>26.833462931547036</v>
      </c>
      <c r="Y821" s="10">
        <f t="shared" ca="1" si="88"/>
        <v>11.639164612615343</v>
      </c>
      <c r="Z821" s="10">
        <f t="shared" ca="1" si="89"/>
        <v>31.153268820914214</v>
      </c>
      <c r="AA821" s="10">
        <f t="shared" ca="1" si="90"/>
        <v>26.617510726918674</v>
      </c>
    </row>
    <row r="822" spans="1:27">
      <c r="A822" s="6">
        <f ca="1">LN((RAND()^(-Results!$E$4))-1)</f>
        <v>-1.3726046664547269</v>
      </c>
      <c r="B822" s="6">
        <f ca="1">LN((RAND()^(-Results!$E$4))-1)</f>
        <v>1.918964681706419</v>
      </c>
      <c r="C822" s="6">
        <f ca="1">LN((RAND()^(-Results!$E$4))-1)</f>
        <v>5.5676101145149826</v>
      </c>
      <c r="D822" s="6">
        <f ca="1">LN((RAND()^(-Results!$E$4))-1)</f>
        <v>1.5521465356856974</v>
      </c>
      <c r="E822" s="6">
        <f ca="1">LN((RAND()^(-Results!$E$4))-1)</f>
        <v>-0.20582447607721116</v>
      </c>
      <c r="F822" s="6">
        <f ca="1">LN((RAND()^(-Results!$E$4))-1)</f>
        <v>1.6410104250107833</v>
      </c>
      <c r="G822" s="6">
        <f ca="1">LN((RAND()^(-Results!$E$4))-1)</f>
        <v>6.4442444273289707</v>
      </c>
      <c r="H822" s="6">
        <f t="shared" ca="1" si="85"/>
        <v>3.967211890313417</v>
      </c>
      <c r="I822" s="10">
        <f ca="1">SUMPRODUCT(J822:O822,Results!B$12:G$12)+Results!$E$5*H822</f>
        <v>-4.5636181073720401</v>
      </c>
      <c r="J822" s="10">
        <f ca="1">SUMPRODUCT($A822:$F822,Results!$B$15:$G$15)</f>
        <v>17.558679264525715</v>
      </c>
      <c r="K822" s="10">
        <f ca="1">SUMPRODUCT($A822:$F822,Results!$B$16:$G$16)</f>
        <v>4.3129687007704085</v>
      </c>
      <c r="L822" s="10">
        <f ca="1">SUMPRODUCT($A822:$F822,Results!$B$17:$G$17)</f>
        <v>-10.524399870173157</v>
      </c>
      <c r="M822" s="10">
        <f ca="1">SUMPRODUCT($A822:$F822,Results!$B$18:$G$18)</f>
        <v>-31.797704672856707</v>
      </c>
      <c r="N822" s="10">
        <f ca="1">SUMPRODUCT($A822:$F822,Results!$B$19:$G$19)</f>
        <v>-13.264641430306643</v>
      </c>
      <c r="O822" s="10">
        <f ca="1">SUMPRODUCT($A822:$F822,Results!$B$20:$G$20)</f>
        <v>-14.606537081239445</v>
      </c>
      <c r="P822" s="10" cm="1">
        <f t="array" aca="1" ref="P822" ca="1">SUMPRODUCT(J822:O822,TRANSPOSE(BL$20:BL$25))+$AD$20-$BL$27</f>
        <v>-32.748310508798092</v>
      </c>
      <c r="Q822" s="10" cm="1">
        <f t="array" aca="1" ref="Q822" ca="1">SUMPRODUCT(J822:O822,TRANSPOSE(ES$20:ES$25))+$AD$20-$ES$27</f>
        <v>-32.067153570517469</v>
      </c>
      <c r="R822" s="10">
        <f ca="1">I822-Results!$E$5*H822</f>
        <v>-28.366889449252543</v>
      </c>
      <c r="S822" s="10" cm="1">
        <f t="array" aca="1" ref="S822" ca="1">SUMPRODUCT(J822:O822,TRANSPOSE(AR$28:AR$33))+$AD$20-$AC$26</f>
        <v>-39.340345010140034</v>
      </c>
      <c r="T822" s="10">
        <f ca="1">SUMPRODUCT(J822:O822,Results!K$9:P$9)</f>
        <v>-30.586938855792155</v>
      </c>
      <c r="U822" s="10">
        <f ca="1">SUMPRODUCT(J822:O822,Results!K$9:P$9)+$AD$20-$AC$31</f>
        <v>-30.51634354463982</v>
      </c>
      <c r="V822" s="10">
        <f t="shared" ca="1" si="91"/>
        <v>28.184692401426052</v>
      </c>
      <c r="W822" s="10">
        <f t="shared" ca="1" si="86"/>
        <v>27.503535463145429</v>
      </c>
      <c r="X822" s="10">
        <f t="shared" ca="1" si="87"/>
        <v>23.803271341880503</v>
      </c>
      <c r="Y822" s="10">
        <f t="shared" ca="1" si="88"/>
        <v>34.77672690276799</v>
      </c>
      <c r="Z822" s="10">
        <f t="shared" ca="1" si="89"/>
        <v>22.128572143922504</v>
      </c>
      <c r="AA822" s="10">
        <f t="shared" ca="1" si="90"/>
        <v>25.95272543726778</v>
      </c>
    </row>
    <row r="823" spans="1:27">
      <c r="A823" s="6">
        <f ca="1">LN((RAND()^(-Results!$E$4))-1)</f>
        <v>0.63790990487937416</v>
      </c>
      <c r="B823" s="6">
        <f ca="1">LN((RAND()^(-Results!$E$4))-1)</f>
        <v>1.2622298412200961</v>
      </c>
      <c r="C823" s="6">
        <f ca="1">LN((RAND()^(-Results!$E$4))-1)</f>
        <v>0.34853676090164681</v>
      </c>
      <c r="D823" s="6">
        <f ca="1">LN((RAND()^(-Results!$E$4))-1)</f>
        <v>7.0328905097048899</v>
      </c>
      <c r="E823" s="6">
        <f ca="1">LN((RAND()^(-Results!$E$4))-1)</f>
        <v>5.4319159702367834</v>
      </c>
      <c r="F823" s="6">
        <f ca="1">LN((RAND()^(-Results!$E$4))-1)</f>
        <v>7.5046187011347811</v>
      </c>
      <c r="G823" s="6">
        <f ca="1">LN((RAND()^(-Results!$E$4))-1)</f>
        <v>-0.57181556635155639</v>
      </c>
      <c r="H823" s="6">
        <f t="shared" ca="1" si="85"/>
        <v>-3.04884810336711</v>
      </c>
      <c r="I823" s="10">
        <f ca="1">SUMPRODUCT(J823:O823,Results!B$12:G$12)+Results!$E$5*H823</f>
        <v>-37.736187666597971</v>
      </c>
      <c r="J823" s="10">
        <f ca="1">SUMPRODUCT($A823:$F823,Results!$B$15:$G$15)</f>
        <v>29.102592173869034</v>
      </c>
      <c r="K823" s="10">
        <f ca="1">SUMPRODUCT($A823:$F823,Results!$B$16:$G$16)</f>
        <v>-4.7514811078750281</v>
      </c>
      <c r="L823" s="10">
        <f ca="1">SUMPRODUCT($A823:$F823,Results!$B$17:$G$17)</f>
        <v>-2.2133397131836166</v>
      </c>
      <c r="M823" s="10">
        <f ca="1">SUMPRODUCT($A823:$F823,Results!$B$18:$G$18)</f>
        <v>-7.4233860297301453</v>
      </c>
      <c r="N823" s="10">
        <f ca="1">SUMPRODUCT($A823:$F823,Results!$B$19:$G$19)</f>
        <v>-10.226080142597565</v>
      </c>
      <c r="O823" s="10">
        <f ca="1">SUMPRODUCT($A823:$F823,Results!$B$20:$G$20)</f>
        <v>-43.807615802898951</v>
      </c>
      <c r="P823" s="10" cm="1">
        <f t="array" aca="1" ref="P823" ca="1">SUMPRODUCT(J823:O823,TRANSPOSE(BL$20:BL$25))+$AD$20-$BL$27</f>
        <v>-20.042287961589267</v>
      </c>
      <c r="Q823" s="10" cm="1">
        <f t="array" aca="1" ref="Q823" ca="1">SUMPRODUCT(J823:O823,TRANSPOSE(ES$20:ES$25))+$AD$20-$ES$27</f>
        <v>-17.577131135357689</v>
      </c>
      <c r="R823" s="10">
        <f ca="1">I823-Results!$E$5*H823</f>
        <v>-19.443099046395311</v>
      </c>
      <c r="S823" s="10" cm="1">
        <f t="array" aca="1" ref="S823" ca="1">SUMPRODUCT(J823:O823,TRANSPOSE(AR$28:AR$33))+$AD$20-$AC$26</f>
        <v>-32.770663185015884</v>
      </c>
      <c r="T823" s="10">
        <f ca="1">SUMPRODUCT(J823:O823,Results!K$9:P$9)</f>
        <v>-17.253940449511241</v>
      </c>
      <c r="U823" s="10">
        <f ca="1">SUMPRODUCT(J823:O823,Results!K$9:P$9)+$AD$20-$AC$31</f>
        <v>-17.183345138358899</v>
      </c>
      <c r="V823" s="10">
        <f t="shared" ca="1" si="91"/>
        <v>-17.693899705008704</v>
      </c>
      <c r="W823" s="10">
        <f t="shared" ca="1" si="86"/>
        <v>-20.159056531240282</v>
      </c>
      <c r="X823" s="10">
        <f t="shared" ca="1" si="87"/>
        <v>-18.29308862020266</v>
      </c>
      <c r="Y823" s="10">
        <f t="shared" ca="1" si="88"/>
        <v>-4.9655244815820865</v>
      </c>
      <c r="Z823" s="10">
        <f t="shared" ca="1" si="89"/>
        <v>-11.043997415303426</v>
      </c>
      <c r="AA823" s="10">
        <f t="shared" ca="1" si="90"/>
        <v>-20.552842528239072</v>
      </c>
    </row>
    <row r="824" spans="1:27">
      <c r="A824" s="6">
        <f ca="1">LN((RAND()^(-Results!$E$4))-1)</f>
        <v>3.5303969900944754</v>
      </c>
      <c r="B824" s="6">
        <f ca="1">LN((RAND()^(-Results!$E$4))-1)</f>
        <v>4.8598746751016222</v>
      </c>
      <c r="C824" s="6">
        <f ca="1">LN((RAND()^(-Results!$E$4))-1)</f>
        <v>-0.55721223044574142</v>
      </c>
      <c r="D824" s="6">
        <f ca="1">LN((RAND()^(-Results!$E$4))-1)</f>
        <v>0.1193680855846819</v>
      </c>
      <c r="E824" s="6">
        <f ca="1">LN((RAND()^(-Results!$E$4))-1)</f>
        <v>-1.1787633152123627</v>
      </c>
      <c r="F824" s="6">
        <f ca="1">LN((RAND()^(-Results!$E$4))-1)</f>
        <v>5.3973947337545747</v>
      </c>
      <c r="G824" s="6">
        <f ca="1">LN((RAND()^(-Results!$E$4))-1)</f>
        <v>1.9968636394380943</v>
      </c>
      <c r="H824" s="6">
        <f t="shared" ca="1" si="85"/>
        <v>-0.4801688975774594</v>
      </c>
      <c r="I824" s="10">
        <f ca="1">SUMPRODUCT(J824:O824,Results!B$12:G$12)+Results!$E$5*H824</f>
        <v>-46.750393775162109</v>
      </c>
      <c r="J824" s="10">
        <f ca="1">SUMPRODUCT($A824:$F824,Results!$B$15:$G$15)</f>
        <v>6.565667985238429</v>
      </c>
      <c r="K824" s="10">
        <f ca="1">SUMPRODUCT($A824:$F824,Results!$B$16:$G$16)</f>
        <v>-22.527493195695737</v>
      </c>
      <c r="L824" s="10">
        <f ca="1">SUMPRODUCT($A824:$F824,Results!$B$17:$G$17)</f>
        <v>-4.9826553539748391</v>
      </c>
      <c r="M824" s="10">
        <f ca="1">SUMPRODUCT($A824:$F824,Results!$B$18:$G$18)</f>
        <v>-17.501522517287057</v>
      </c>
      <c r="N824" s="10">
        <f ca="1">SUMPRODUCT($A824:$F824,Results!$B$19:$G$19)</f>
        <v>2.6994710109271307</v>
      </c>
      <c r="O824" s="10">
        <f ca="1">SUMPRODUCT($A824:$F824,Results!$B$20:$G$20)</f>
        <v>-25.688025789249551</v>
      </c>
      <c r="P824" s="10" cm="1">
        <f t="array" aca="1" ref="P824" ca="1">SUMPRODUCT(J824:O824,TRANSPOSE(BL$20:BL$25))+$AD$20-$BL$27</f>
        <v>-49.143720242479993</v>
      </c>
      <c r="Q824" s="10" cm="1">
        <f t="array" aca="1" ref="Q824" ca="1">SUMPRODUCT(J824:O824,TRANSPOSE(ES$20:ES$25))+$AD$20-$ES$27</f>
        <v>-48.33561266390474</v>
      </c>
      <c r="R824" s="10">
        <f ca="1">I824-Results!$E$5*H824</f>
        <v>-43.869380389697355</v>
      </c>
      <c r="S824" s="10" cm="1">
        <f t="array" aca="1" ref="S824" ca="1">SUMPRODUCT(J824:O824,TRANSPOSE(AR$28:AR$33))+$AD$20-$AC$26</f>
        <v>-39.328256695788632</v>
      </c>
      <c r="T824" s="10">
        <f ca="1">SUMPRODUCT(J824:O824,Results!K$9:P$9)</f>
        <v>-43.654347312339844</v>
      </c>
      <c r="U824" s="10">
        <f ca="1">SUMPRODUCT(J824:O824,Results!K$9:P$9)+$AD$20-$AC$31</f>
        <v>-43.583752001187506</v>
      </c>
      <c r="V824" s="10">
        <f t="shared" ca="1" si="91"/>
        <v>2.393326467317884</v>
      </c>
      <c r="W824" s="10">
        <f t="shared" ca="1" si="86"/>
        <v>1.5852188887426308</v>
      </c>
      <c r="X824" s="10">
        <f t="shared" ca="1" si="87"/>
        <v>-2.8810133854647546</v>
      </c>
      <c r="Y824" s="10">
        <f t="shared" ca="1" si="88"/>
        <v>-7.4221370793734778</v>
      </c>
      <c r="Z824" s="10">
        <f t="shared" ca="1" si="89"/>
        <v>-20.058203523867565</v>
      </c>
      <c r="AA824" s="10">
        <f t="shared" ca="1" si="90"/>
        <v>-3.1666417739746038</v>
      </c>
    </row>
    <row r="825" spans="1:27">
      <c r="A825" s="6">
        <f ca="1">LN((RAND()^(-Results!$E$4))-1)</f>
        <v>1.357953861127801</v>
      </c>
      <c r="B825" s="6">
        <f ca="1">LN((RAND()^(-Results!$E$4))-1)</f>
        <v>0.83412053508229533</v>
      </c>
      <c r="C825" s="6">
        <f ca="1">LN((RAND()^(-Results!$E$4))-1)</f>
        <v>4.9214623574319445</v>
      </c>
      <c r="D825" s="6">
        <f ca="1">LN((RAND()^(-Results!$E$4))-1)</f>
        <v>0.71723651428302504</v>
      </c>
      <c r="E825" s="6">
        <f ca="1">LN((RAND()^(-Results!$E$4))-1)</f>
        <v>1.2436530386289781</v>
      </c>
      <c r="F825" s="6">
        <f ca="1">LN((RAND()^(-Results!$E$4))-1)</f>
        <v>1.6392337390093832</v>
      </c>
      <c r="G825" s="6">
        <f ca="1">LN((RAND()^(-Results!$E$4))-1)</f>
        <v>1.8613006226972495</v>
      </c>
      <c r="H825" s="6">
        <f t="shared" ca="1" si="85"/>
        <v>-0.61573191431830421</v>
      </c>
      <c r="I825" s="10">
        <f ca="1">SUMPRODUCT(J825:O825,Results!B$12:G$12)+Results!$E$5*H825</f>
        <v>-39.096828968367099</v>
      </c>
      <c r="J825" s="10">
        <f ca="1">SUMPRODUCT($A825:$F825,Results!$B$15:$G$15)</f>
        <v>12.520521602044019</v>
      </c>
      <c r="K825" s="10">
        <f ca="1">SUMPRODUCT($A825:$F825,Results!$B$16:$G$16)</f>
        <v>-1.2441016541908685</v>
      </c>
      <c r="L825" s="10">
        <f ca="1">SUMPRODUCT($A825:$F825,Results!$B$17:$G$17)</f>
        <v>-6.1472043497400515</v>
      </c>
      <c r="M825" s="10">
        <f ca="1">SUMPRODUCT($A825:$F825,Results!$B$18:$G$18)</f>
        <v>-24.284786025462843</v>
      </c>
      <c r="N825" s="10">
        <f ca="1">SUMPRODUCT($A825:$F825,Results!$B$19:$G$19)</f>
        <v>-6.0753184669810496</v>
      </c>
      <c r="O825" s="10">
        <f ca="1">SUMPRODUCT($A825:$F825,Results!$B$20:$G$20)</f>
        <v>-9.7782507028430175</v>
      </c>
      <c r="P825" s="10" cm="1">
        <f t="array" aca="1" ref="P825" ca="1">SUMPRODUCT(J825:O825,TRANSPOSE(BL$20:BL$25))+$AD$20-$BL$27</f>
        <v>-33.977831636435063</v>
      </c>
      <c r="Q825" s="10" cm="1">
        <f t="array" aca="1" ref="Q825" ca="1">SUMPRODUCT(J825:O825,TRANSPOSE(ES$20:ES$25))+$AD$20-$ES$27</f>
        <v>-36.405448858782279</v>
      </c>
      <c r="R825" s="10">
        <f ca="1">I825-Results!$E$5*H825</f>
        <v>-35.402437482457273</v>
      </c>
      <c r="S825" s="10" cm="1">
        <f t="array" aca="1" ref="S825" ca="1">SUMPRODUCT(J825:O825,TRANSPOSE(AR$28:AR$33))+$AD$20-$AC$26</f>
        <v>-30.253774353336091</v>
      </c>
      <c r="T825" s="10">
        <f ca="1">SUMPRODUCT(J825:O825,Results!K$9:P$9)</f>
        <v>-37.016979741478842</v>
      </c>
      <c r="U825" s="10">
        <f ca="1">SUMPRODUCT(J825:O825,Results!K$9:P$9)+$AD$20-$AC$31</f>
        <v>-36.946384430326503</v>
      </c>
      <c r="V825" s="10">
        <f t="shared" ca="1" si="91"/>
        <v>-5.1189973319320359</v>
      </c>
      <c r="W825" s="10">
        <f t="shared" ca="1" si="86"/>
        <v>-2.69138010958482</v>
      </c>
      <c r="X825" s="10">
        <f t="shared" ca="1" si="87"/>
        <v>-3.6943914859098257</v>
      </c>
      <c r="Y825" s="10">
        <f t="shared" ca="1" si="88"/>
        <v>-8.8430546150310079</v>
      </c>
      <c r="Z825" s="10">
        <f t="shared" ca="1" si="89"/>
        <v>-12.404638717072554</v>
      </c>
      <c r="AA825" s="10">
        <f t="shared" ca="1" si="90"/>
        <v>-2.1504445380405954</v>
      </c>
    </row>
    <row r="826" spans="1:27">
      <c r="A826" s="6">
        <f ca="1">LN((RAND()^(-Results!$E$4))-1)</f>
        <v>3.3502924516020109</v>
      </c>
      <c r="B826" s="6">
        <f ca="1">LN((RAND()^(-Results!$E$4))-1)</f>
        <v>3.2010444053062916</v>
      </c>
      <c r="C826" s="6">
        <f ca="1">LN((RAND()^(-Results!$E$4))-1)</f>
        <v>6.6012558079776902</v>
      </c>
      <c r="D826" s="6">
        <f ca="1">LN((RAND()^(-Results!$E$4))-1)</f>
        <v>3.7751735935840616</v>
      </c>
      <c r="E826" s="6">
        <f ca="1">LN((RAND()^(-Results!$E$4))-1)</f>
        <v>-1.9862176169182095</v>
      </c>
      <c r="F826" s="6">
        <f ca="1">LN((RAND()^(-Results!$E$4))-1)</f>
        <v>0.79423444427483969</v>
      </c>
      <c r="G826" s="6">
        <f ca="1">LN((RAND()^(-Results!$E$4))-1)</f>
        <v>9.4393922560354095</v>
      </c>
      <c r="H826" s="6">
        <f t="shared" ca="1" si="85"/>
        <v>6.9623597190198563</v>
      </c>
      <c r="I826" s="10">
        <f ca="1">SUMPRODUCT(J826:O826,Results!B$12:G$12)+Results!$E$5*H826</f>
        <v>4.1698372377684336</v>
      </c>
      <c r="J826" s="10">
        <f ca="1">SUMPRODUCT($A826:$F826,Results!$B$15:$G$15)</f>
        <v>11.588623154420242</v>
      </c>
      <c r="K826" s="10">
        <f ca="1">SUMPRODUCT($A826:$F826,Results!$B$16:$G$16)</f>
        <v>-5.5207838795242505</v>
      </c>
      <c r="L826" s="10">
        <f ca="1">SUMPRODUCT($A826:$F826,Results!$B$17:$G$17)</f>
        <v>-6.768435440059716</v>
      </c>
      <c r="M826" s="10">
        <f ca="1">SUMPRODUCT($A826:$F826,Results!$B$18:$G$18)</f>
        <v>-39.352950972148136</v>
      </c>
      <c r="N826" s="10">
        <f ca="1">SUMPRODUCT($A826:$F826,Results!$B$19:$G$19)</f>
        <v>-17.034735660694107</v>
      </c>
      <c r="O826" s="10">
        <f ca="1">SUMPRODUCT($A826:$F826,Results!$B$20:$G$20)</f>
        <v>-19.289655547083651</v>
      </c>
      <c r="P826" s="10" cm="1">
        <f t="array" aca="1" ref="P826" ca="1">SUMPRODUCT(J826:O826,TRANSPOSE(BL$20:BL$25))+$AD$20-$BL$27</f>
        <v>-38.821089392834303</v>
      </c>
      <c r="Q826" s="10" cm="1">
        <f t="array" aca="1" ref="Q826" ca="1">SUMPRODUCT(J826:O826,TRANSPOSE(ES$20:ES$25))+$AD$20-$ES$27</f>
        <v>-40.374035817152986</v>
      </c>
      <c r="R826" s="10">
        <f ca="1">I826-Results!$E$5*H826</f>
        <v>-37.604321076350701</v>
      </c>
      <c r="S826" s="10" cm="1">
        <f t="array" aca="1" ref="S826" ca="1">SUMPRODUCT(J826:O826,TRANSPOSE(AR$28:AR$33))+$AD$20-$AC$26</f>
        <v>-40.674783592011217</v>
      </c>
      <c r="T826" s="10">
        <f ca="1">SUMPRODUCT(J826:O826,Results!K$9:P$9)</f>
        <v>-38.826247034004787</v>
      </c>
      <c r="U826" s="10">
        <f ca="1">SUMPRODUCT(J826:O826,Results!K$9:P$9)+$AD$20-$AC$31</f>
        <v>-38.755651722852448</v>
      </c>
      <c r="V826" s="10">
        <f t="shared" ca="1" si="91"/>
        <v>42.990926630602736</v>
      </c>
      <c r="W826" s="10">
        <f t="shared" ca="1" si="86"/>
        <v>44.54387305492142</v>
      </c>
      <c r="X826" s="10">
        <f t="shared" ca="1" si="87"/>
        <v>41.774158314119134</v>
      </c>
      <c r="Y826" s="10">
        <f t="shared" ca="1" si="88"/>
        <v>44.84462082977965</v>
      </c>
      <c r="Z826" s="10">
        <f t="shared" ca="1" si="89"/>
        <v>30.862027489062978</v>
      </c>
      <c r="AA826" s="10">
        <f t="shared" ca="1" si="90"/>
        <v>42.925488960620882</v>
      </c>
    </row>
    <row r="827" spans="1:27">
      <c r="A827" s="6">
        <f ca="1">LN((RAND()^(-Results!$E$4))-1)</f>
        <v>-2.6942730394968932</v>
      </c>
      <c r="B827" s="6">
        <f ca="1">LN((RAND()^(-Results!$E$4))-1)</f>
        <v>1.944132665543558</v>
      </c>
      <c r="C827" s="6">
        <f ca="1">LN((RAND()^(-Results!$E$4))-1)</f>
        <v>2.2257653384848064</v>
      </c>
      <c r="D827" s="6">
        <f ca="1">LN((RAND()^(-Results!$E$4))-1)</f>
        <v>5.3133734802132402</v>
      </c>
      <c r="E827" s="6">
        <f ca="1">LN((RAND()^(-Results!$E$4))-1)</f>
        <v>11.325099056303486</v>
      </c>
      <c r="F827" s="6">
        <f ca="1">LN((RAND()^(-Results!$E$4))-1)</f>
        <v>-0.58891507349721595</v>
      </c>
      <c r="G827" s="6">
        <f ca="1">LN((RAND()^(-Results!$E$4))-1)</f>
        <v>3.274911689846312</v>
      </c>
      <c r="H827" s="6">
        <f t="shared" ca="1" si="85"/>
        <v>0.79787915283075828</v>
      </c>
      <c r="I827" s="10">
        <f ca="1">SUMPRODUCT(J827:O827,Results!B$12:G$12)+Results!$E$5*H827</f>
        <v>38.435399424453422</v>
      </c>
      <c r="J827" s="10">
        <f ca="1">SUMPRODUCT($A827:$F827,Results!$B$15:$G$15)</f>
        <v>5.4231441442382122</v>
      </c>
      <c r="K827" s="10">
        <f ca="1">SUMPRODUCT($A827:$F827,Results!$B$16:$G$16)</f>
        <v>13.115458332917436</v>
      </c>
      <c r="L827" s="10">
        <f ca="1">SUMPRODUCT($A827:$F827,Results!$B$17:$G$17)</f>
        <v>1.3601220106995937</v>
      </c>
      <c r="M827" s="10">
        <f ca="1">SUMPRODUCT($A827:$F827,Results!$B$18:$G$18)</f>
        <v>2.9456342830233004</v>
      </c>
      <c r="N827" s="10">
        <f ca="1">SUMPRODUCT($A827:$F827,Results!$B$19:$G$19)</f>
        <v>-11.676657609979339</v>
      </c>
      <c r="O827" s="10">
        <f ca="1">SUMPRODUCT($A827:$F827,Results!$B$20:$G$20)</f>
        <v>-23.210421747865709</v>
      </c>
      <c r="P827" s="10" cm="1">
        <f t="array" aca="1" ref="P827" ca="1">SUMPRODUCT(J827:O827,TRANSPOSE(BL$20:BL$25))+$AD$20-$BL$27</f>
        <v>33.616345818630393</v>
      </c>
      <c r="Q827" s="10" cm="1">
        <f t="array" aca="1" ref="Q827" ca="1">SUMPRODUCT(J827:O827,TRANSPOSE(ES$20:ES$25))+$AD$20-$ES$27</f>
        <v>40.544061239802375</v>
      </c>
      <c r="R827" s="10">
        <f ca="1">I827-Results!$E$5*H827</f>
        <v>33.648124507468872</v>
      </c>
      <c r="S827" s="10" cm="1">
        <f t="array" aca="1" ref="S827" ca="1">SUMPRODUCT(J827:O827,TRANSPOSE(AR$28:AR$33))+$AD$20-$AC$26</f>
        <v>7.1216250304487758</v>
      </c>
      <c r="T827" s="10">
        <f ca="1">SUMPRODUCT(J827:O827,Results!K$9:P$9)</f>
        <v>34.603402466121189</v>
      </c>
      <c r="U827" s="10">
        <f ca="1">SUMPRODUCT(J827:O827,Results!K$9:P$9)+$AD$20-$AC$31</f>
        <v>34.673997777273527</v>
      </c>
      <c r="V827" s="10">
        <f t="shared" ca="1" si="91"/>
        <v>4.8190536058230293</v>
      </c>
      <c r="W827" s="10">
        <f t="shared" ca="1" si="86"/>
        <v>-2.1086618153489525</v>
      </c>
      <c r="X827" s="10">
        <f t="shared" ca="1" si="87"/>
        <v>4.7872749169845505</v>
      </c>
      <c r="Y827" s="10">
        <f t="shared" ca="1" si="88"/>
        <v>31.313774394004646</v>
      </c>
      <c r="Z827" s="10">
        <f t="shared" ca="1" si="89"/>
        <v>65.12758967574797</v>
      </c>
      <c r="AA827" s="10">
        <f t="shared" ca="1" si="90"/>
        <v>3.7614016471798948</v>
      </c>
    </row>
    <row r="828" spans="1:27">
      <c r="A828" s="6">
        <f ca="1">LN((RAND()^(-Results!$E$4))-1)</f>
        <v>0.38444202096657343</v>
      </c>
      <c r="B828" s="6">
        <f ca="1">LN((RAND()^(-Results!$E$4))-1)</f>
        <v>1.2247143935918863</v>
      </c>
      <c r="C828" s="6">
        <f ca="1">LN((RAND()^(-Results!$E$4))-1)</f>
        <v>2.0404888378681916</v>
      </c>
      <c r="D828" s="6">
        <f ca="1">LN((RAND()^(-Results!$E$4))-1)</f>
        <v>4.1707001354496178</v>
      </c>
      <c r="E828" s="6">
        <f ca="1">LN((RAND()^(-Results!$E$4))-1)</f>
        <v>4.2512360051839639</v>
      </c>
      <c r="F828" s="6">
        <f ca="1">LN((RAND()^(-Results!$E$4))-1)</f>
        <v>4.505333324663563</v>
      </c>
      <c r="G828" s="6">
        <f ca="1">LN((RAND()^(-Results!$E$4))-1)</f>
        <v>1.9847883834908695</v>
      </c>
      <c r="H828" s="6">
        <f t="shared" ca="1" si="85"/>
        <v>-0.4922441535246842</v>
      </c>
      <c r="I828" s="10">
        <f ca="1">SUMPRODUCT(J828:O828,Results!B$12:G$12)+Results!$E$5*H828</f>
        <v>-22.858017386331383</v>
      </c>
      <c r="J828" s="10">
        <f ca="1">SUMPRODUCT($A828:$F828,Results!$B$15:$G$15)</f>
        <v>20.05388666598531</v>
      </c>
      <c r="K828" s="10">
        <f ca="1">SUMPRODUCT($A828:$F828,Results!$B$16:$G$16)</f>
        <v>-1.7858835630142447</v>
      </c>
      <c r="L828" s="10">
        <f ca="1">SUMPRODUCT($A828:$F828,Results!$B$17:$G$17)</f>
        <v>-3.5542500000181407</v>
      </c>
      <c r="M828" s="10">
        <f ca="1">SUMPRODUCT($A828:$F828,Results!$B$18:$G$18)</f>
        <v>-12.249634895006173</v>
      </c>
      <c r="N828" s="10">
        <f ca="1">SUMPRODUCT($A828:$F828,Results!$B$19:$G$19)</f>
        <v>-8.1460305756930254</v>
      </c>
      <c r="O828" s="10">
        <f ca="1">SUMPRODUCT($A828:$F828,Results!$B$20:$G$20)</f>
        <v>-28.246220203338545</v>
      </c>
      <c r="P828" s="10" cm="1">
        <f t="array" aca="1" ref="P828" ca="1">SUMPRODUCT(J828:O828,TRANSPOSE(BL$20:BL$25))+$AD$20-$BL$27</f>
        <v>-20.15729484798495</v>
      </c>
      <c r="Q828" s="10" cm="1">
        <f t="array" aca="1" ref="Q828" ca="1">SUMPRODUCT(J828:O828,TRANSPOSE(ES$20:ES$25))+$AD$20-$ES$27</f>
        <v>-18.930944744482936</v>
      </c>
      <c r="R828" s="10">
        <f ca="1">I828-Results!$E$5*H828</f>
        <v>-19.904552465183279</v>
      </c>
      <c r="S828" s="10" cm="1">
        <f t="array" aca="1" ref="S828" ca="1">SUMPRODUCT(J828:O828,TRANSPOSE(AR$28:AR$33))+$AD$20-$AC$26</f>
        <v>-27.720093431706196</v>
      </c>
      <c r="T828" s="10">
        <f ca="1">SUMPRODUCT(J828:O828,Results!K$9:P$9)</f>
        <v>-19.335617596423205</v>
      </c>
      <c r="U828" s="10">
        <f ca="1">SUMPRODUCT(J828:O828,Results!K$9:P$9)+$AD$20-$AC$31</f>
        <v>-19.26502228527087</v>
      </c>
      <c r="V828" s="10">
        <f t="shared" ca="1" si="91"/>
        <v>-2.7007225383464331</v>
      </c>
      <c r="W828" s="10">
        <f t="shared" ca="1" si="86"/>
        <v>-3.9270726418484472</v>
      </c>
      <c r="X828" s="10">
        <f t="shared" ca="1" si="87"/>
        <v>-2.9534649211481039</v>
      </c>
      <c r="Y828" s="10">
        <f t="shared" ca="1" si="88"/>
        <v>4.8620760453748133</v>
      </c>
      <c r="Z828" s="10">
        <f t="shared" ca="1" si="89"/>
        <v>3.8341728649631612</v>
      </c>
      <c r="AA828" s="10">
        <f t="shared" ca="1" si="90"/>
        <v>-3.592995101060513</v>
      </c>
    </row>
    <row r="829" spans="1:27">
      <c r="A829" s="6">
        <f ca="1">LN((RAND()^(-Results!$E$4))-1)</f>
        <v>-0.69517152812652105</v>
      </c>
      <c r="B829" s="6">
        <f ca="1">LN((RAND()^(-Results!$E$4))-1)</f>
        <v>2.4375015843100698</v>
      </c>
      <c r="C829" s="6">
        <f ca="1">LN((RAND()^(-Results!$E$4))-1)</f>
        <v>5.6479655650208986</v>
      </c>
      <c r="D829" s="6">
        <f ca="1">LN((RAND()^(-Results!$E$4))-1)</f>
        <v>1.8815620338851544</v>
      </c>
      <c r="E829" s="6">
        <f ca="1">LN((RAND()^(-Results!$E$4))-1)</f>
        <v>-1.6876235075170445</v>
      </c>
      <c r="F829" s="6">
        <f ca="1">LN((RAND()^(-Results!$E$4))-1)</f>
        <v>1.0080217832783929</v>
      </c>
      <c r="G829" s="6">
        <f ca="1">LN((RAND()^(-Results!$E$4))-1)</f>
        <v>0.3585787247152063</v>
      </c>
      <c r="H829" s="6">
        <f t="shared" ca="1" si="85"/>
        <v>-2.1184538123003476</v>
      </c>
      <c r="I829" s="10">
        <f ca="1">SUMPRODUCT(J829:O829,Results!B$12:G$12)+Results!$E$5*H829</f>
        <v>-40.205101209309717</v>
      </c>
      <c r="J829" s="10">
        <f ca="1">SUMPRODUCT($A829:$F829,Results!$B$15:$G$15)</f>
        <v>14.8564494238544</v>
      </c>
      <c r="K829" s="10">
        <f ca="1">SUMPRODUCT($A829:$F829,Results!$B$16:$G$16)</f>
        <v>2.6103276366154127</v>
      </c>
      <c r="L829" s="10">
        <f ca="1">SUMPRODUCT($A829:$F829,Results!$B$17:$G$17)</f>
        <v>-10.116336658775809</v>
      </c>
      <c r="M829" s="10">
        <f ca="1">SUMPRODUCT($A829:$F829,Results!$B$18:$G$18)</f>
        <v>-34.204978846235271</v>
      </c>
      <c r="N829" s="10">
        <f ca="1">SUMPRODUCT($A829:$F829,Results!$B$19:$G$19)</f>
        <v>-14.91741600874898</v>
      </c>
      <c r="O829" s="10">
        <f ca="1">SUMPRODUCT($A829:$F829,Results!$B$20:$G$20)</f>
        <v>-14.11250636104927</v>
      </c>
      <c r="P829" s="10" cm="1">
        <f t="array" aca="1" ref="P829" ca="1">SUMPRODUCT(J829:O829,TRANSPOSE(BL$20:BL$25))+$AD$20-$BL$27</f>
        <v>-32.624865442321749</v>
      </c>
      <c r="Q829" s="10" cm="1">
        <f t="array" aca="1" ref="Q829" ca="1">SUMPRODUCT(J829:O829,TRANSPOSE(ES$20:ES$25))+$AD$20-$ES$27</f>
        <v>-31.935324325792465</v>
      </c>
      <c r="R829" s="10">
        <f ca="1">I829-Results!$E$5*H829</f>
        <v>-27.494378335507633</v>
      </c>
      <c r="S829" s="10" cm="1">
        <f t="array" aca="1" ref="S829" ca="1">SUMPRODUCT(J829:O829,TRANSPOSE(AR$28:AR$33))+$AD$20-$AC$26</f>
        <v>-39.021919075292168</v>
      </c>
      <c r="T829" s="10">
        <f ca="1">SUMPRODUCT(J829:O829,Results!K$9:P$9)</f>
        <v>-29.604781981858842</v>
      </c>
      <c r="U829" s="10">
        <f ca="1">SUMPRODUCT(J829:O829,Results!K$9:P$9)+$AD$20-$AC$31</f>
        <v>-29.5341866707065</v>
      </c>
      <c r="V829" s="10">
        <f t="shared" ca="1" si="91"/>
        <v>-7.5802357669879683</v>
      </c>
      <c r="W829" s="10">
        <f t="shared" ca="1" si="86"/>
        <v>-8.2697768835172525</v>
      </c>
      <c r="X829" s="10">
        <f t="shared" ca="1" si="87"/>
        <v>-12.710722873802084</v>
      </c>
      <c r="Y829" s="10">
        <f t="shared" ca="1" si="88"/>
        <v>-1.1831821340175495</v>
      </c>
      <c r="Z829" s="10">
        <f t="shared" ca="1" si="89"/>
        <v>-13.512910958015173</v>
      </c>
      <c r="AA829" s="10">
        <f t="shared" ca="1" si="90"/>
        <v>-10.670914538603217</v>
      </c>
    </row>
    <row r="830" spans="1:27">
      <c r="A830" s="6">
        <f ca="1">LN((RAND()^(-Results!$E$4))-1)</f>
        <v>0.76146705056178576</v>
      </c>
      <c r="B830" s="6">
        <f ca="1">LN((RAND()^(-Results!$E$4))-1)</f>
        <v>6.6407241667062425E-2</v>
      </c>
      <c r="C830" s="6">
        <f ca="1">LN((RAND()^(-Results!$E$4))-1)</f>
        <v>4.0780717128910666</v>
      </c>
      <c r="D830" s="6">
        <f ca="1">LN((RAND()^(-Results!$E$4))-1)</f>
        <v>-1.2690506340717798</v>
      </c>
      <c r="E830" s="6">
        <f ca="1">LN((RAND()^(-Results!$E$4))-1)</f>
        <v>-2.0042477194119135</v>
      </c>
      <c r="F830" s="6">
        <f ca="1">LN((RAND()^(-Results!$E$4))-1)</f>
        <v>1.7712629578719687</v>
      </c>
      <c r="G830" s="6">
        <f ca="1">LN((RAND()^(-Results!$E$4))-1)</f>
        <v>2.9750232557008416</v>
      </c>
      <c r="H830" s="6">
        <f t="shared" ca="1" si="85"/>
        <v>0.49799071868528788</v>
      </c>
      <c r="I830" s="10">
        <f ca="1">SUMPRODUCT(J830:O830,Results!B$12:G$12)+Results!$E$5*H830</f>
        <v>-38.00854557935299</v>
      </c>
      <c r="J830" s="10">
        <f ca="1">SUMPRODUCT($A830:$F830,Results!$B$15:$G$15)</f>
        <v>12.097629359859365</v>
      </c>
      <c r="K830" s="10">
        <f ca="1">SUMPRODUCT($A830:$F830,Results!$B$16:$G$16)</f>
        <v>-1.9864632647227205</v>
      </c>
      <c r="L830" s="10">
        <f ca="1">SUMPRODUCT($A830:$F830,Results!$B$17:$G$17)</f>
        <v>-7.6876908926841168</v>
      </c>
      <c r="M830" s="10">
        <f ca="1">SUMPRODUCT($A830:$F830,Results!$B$18:$G$18)</f>
        <v>-23.961988856985059</v>
      </c>
      <c r="N830" s="10">
        <f ca="1">SUMPRODUCT($A830:$F830,Results!$B$19:$G$19)</f>
        <v>-2.7121109263815706</v>
      </c>
      <c r="O830" s="10">
        <f ca="1">SUMPRODUCT($A830:$F830,Results!$B$20:$G$20)</f>
        <v>-1.6105959708329283</v>
      </c>
      <c r="P830" s="10" cm="1">
        <f t="array" aca="1" ref="P830" ca="1">SUMPRODUCT(J830:O830,TRANSPOSE(BL$20:BL$25))+$AD$20-$BL$27</f>
        <v>-41.322312879248265</v>
      </c>
      <c r="Q830" s="10" cm="1">
        <f t="array" aca="1" ref="Q830" ca="1">SUMPRODUCT(J830:O830,TRANSPOSE(ES$20:ES$25))+$AD$20-$ES$27</f>
        <v>-44.835513847344728</v>
      </c>
      <c r="R830" s="10">
        <f ca="1">I830-Results!$E$5*H830</f>
        <v>-40.996489891464719</v>
      </c>
      <c r="S830" s="10" cm="1">
        <f t="array" aca="1" ref="S830" ca="1">SUMPRODUCT(J830:O830,TRANSPOSE(AR$28:AR$33))+$AD$20-$AC$26</f>
        <v>-31.648420810994146</v>
      </c>
      <c r="T830" s="10">
        <f ca="1">SUMPRODUCT(J830:O830,Results!K$9:P$9)</f>
        <v>-43.176933697691936</v>
      </c>
      <c r="U830" s="10">
        <f ca="1">SUMPRODUCT(J830:O830,Results!K$9:P$9)+$AD$20-$AC$31</f>
        <v>-43.106338386539605</v>
      </c>
      <c r="V830" s="10">
        <f t="shared" ca="1" si="91"/>
        <v>3.3137672998952752</v>
      </c>
      <c r="W830" s="10">
        <f t="shared" ca="1" si="86"/>
        <v>6.8269682679917381</v>
      </c>
      <c r="X830" s="10">
        <f t="shared" ca="1" si="87"/>
        <v>2.9879443121117291</v>
      </c>
      <c r="Y830" s="10">
        <f t="shared" ca="1" si="88"/>
        <v>-6.360124768358844</v>
      </c>
      <c r="Z830" s="10">
        <f t="shared" ca="1" si="89"/>
        <v>-11.316355328058446</v>
      </c>
      <c r="AA830" s="10">
        <f t="shared" ca="1" si="90"/>
        <v>5.0977928071866145</v>
      </c>
    </row>
    <row r="831" spans="1:27">
      <c r="A831" s="6">
        <f ca="1">LN((RAND()^(-Results!$E$4))-1)</f>
        <v>6.885329906580278</v>
      </c>
      <c r="B831" s="6">
        <f ca="1">LN((RAND()^(-Results!$E$4))-1)</f>
        <v>1.3499128090347416</v>
      </c>
      <c r="C831" s="6">
        <f ca="1">LN((RAND()^(-Results!$E$4))-1)</f>
        <v>0.20165878400236015</v>
      </c>
      <c r="D831" s="6">
        <f ca="1">LN((RAND()^(-Results!$E$4))-1)</f>
        <v>2.2375804201493428</v>
      </c>
      <c r="E831" s="6">
        <f ca="1">LN((RAND()^(-Results!$E$4))-1)</f>
        <v>0.11986492299615377</v>
      </c>
      <c r="F831" s="6">
        <f ca="1">LN((RAND()^(-Results!$E$4))-1)</f>
        <v>0.69380592339709923</v>
      </c>
      <c r="G831" s="6">
        <f ca="1">LN((RAND()^(-Results!$E$4))-1)</f>
        <v>6.1088322169569365</v>
      </c>
      <c r="H831" s="6">
        <f t="shared" ca="1" si="85"/>
        <v>3.6317996799413828</v>
      </c>
      <c r="I831" s="10">
        <f ca="1">SUMPRODUCT(J831:O831,Results!B$12:G$12)+Results!$E$5*H831</f>
        <v>2.1441188945487646</v>
      </c>
      <c r="J831" s="10">
        <f ca="1">SUMPRODUCT($A831:$F831,Results!$B$15:$G$15)</f>
        <v>-6.1097232611107959</v>
      </c>
      <c r="K831" s="10">
        <f ca="1">SUMPRODUCT($A831:$F831,Results!$B$16:$G$16)</f>
        <v>-16.955749568598929</v>
      </c>
      <c r="L831" s="10">
        <f ca="1">SUMPRODUCT($A831:$F831,Results!$B$17:$G$17)</f>
        <v>6.1177546022834131</v>
      </c>
      <c r="M831" s="10">
        <f ca="1">SUMPRODUCT($A831:$F831,Results!$B$18:$G$18)</f>
        <v>-3.4386092162679902</v>
      </c>
      <c r="N831" s="10">
        <f ca="1">SUMPRODUCT($A831:$F831,Results!$B$19:$G$19)</f>
        <v>1.3820015557159293</v>
      </c>
      <c r="O831" s="10">
        <f ca="1">SUMPRODUCT($A831:$F831,Results!$B$20:$G$20)</f>
        <v>-9.3756541536076679</v>
      </c>
      <c r="P831" s="10" cm="1">
        <f t="array" aca="1" ref="P831" ca="1">SUMPRODUCT(J831:O831,TRANSPOSE(BL$20:BL$25))+$AD$20-$BL$27</f>
        <v>-14.285059065745791</v>
      </c>
      <c r="Q831" s="10" cm="1">
        <f t="array" aca="1" ref="Q831" ca="1">SUMPRODUCT(J831:O831,TRANSPOSE(ES$20:ES$25))+$AD$20-$ES$27</f>
        <v>-17.724517120481288</v>
      </c>
      <c r="R831" s="10">
        <f ca="1">I831-Results!$E$5*H831</f>
        <v>-19.646679185099533</v>
      </c>
      <c r="S831" s="10" cm="1">
        <f t="array" aca="1" ref="S831" ca="1">SUMPRODUCT(J831:O831,TRANSPOSE(AR$28:AR$33))+$AD$20-$AC$26</f>
        <v>-1.589866879405097</v>
      </c>
      <c r="T831" s="10">
        <f ca="1">SUMPRODUCT(J831:O831,Results!K$9:P$9)</f>
        <v>-17.905963289044411</v>
      </c>
      <c r="U831" s="10">
        <f ca="1">SUMPRODUCT(J831:O831,Results!K$9:P$9)+$AD$20-$AC$31</f>
        <v>-17.835367977892073</v>
      </c>
      <c r="V831" s="10">
        <f t="shared" ca="1" si="91"/>
        <v>16.429177960294556</v>
      </c>
      <c r="W831" s="10">
        <f t="shared" ca="1" si="86"/>
        <v>19.868636015030052</v>
      </c>
      <c r="X831" s="10">
        <f t="shared" ca="1" si="87"/>
        <v>21.790798079648297</v>
      </c>
      <c r="Y831" s="10">
        <f t="shared" ca="1" si="88"/>
        <v>3.7339857739538616</v>
      </c>
      <c r="Z831" s="10">
        <f t="shared" ca="1" si="89"/>
        <v>28.836309145843309</v>
      </c>
      <c r="AA831" s="10">
        <f t="shared" ca="1" si="90"/>
        <v>19.979486872440837</v>
      </c>
    </row>
    <row r="832" spans="1:27">
      <c r="A832" s="6">
        <f ca="1">LN((RAND()^(-Results!$E$4))-1)</f>
        <v>3.1086580526521508</v>
      </c>
      <c r="B832" s="6">
        <f ca="1">LN((RAND()^(-Results!$E$4))-1)</f>
        <v>3.038645757606814</v>
      </c>
      <c r="C832" s="6">
        <f ca="1">LN((RAND()^(-Results!$E$4))-1)</f>
        <v>-1.7765406485591861</v>
      </c>
      <c r="D832" s="6">
        <f ca="1">LN((RAND()^(-Results!$E$4))-1)</f>
        <v>3.0341849015037115</v>
      </c>
      <c r="E832" s="6">
        <f ca="1">LN((RAND()^(-Results!$E$4))-1)</f>
        <v>-2.9455377103392983</v>
      </c>
      <c r="F832" s="6">
        <f ca="1">LN((RAND()^(-Results!$E$4))-1)</f>
        <v>18.985613685825971</v>
      </c>
      <c r="G832" s="6">
        <f ca="1">LN((RAND()^(-Results!$E$4))-1)</f>
        <v>2.4949665478794754</v>
      </c>
      <c r="H832" s="6">
        <f t="shared" ca="1" si="85"/>
        <v>1.7934010863921657E-2</v>
      </c>
      <c r="I832" s="10">
        <f ca="1">SUMPRODUCT(J832:O832,Results!B$12:G$12)+Results!$E$5*H832</f>
        <v>-113.47981721010555</v>
      </c>
      <c r="J832" s="10">
        <f ca="1">SUMPRODUCT($A832:$F832,Results!$B$15:$G$15)</f>
        <v>56.480660328830716</v>
      </c>
      <c r="K832" s="10">
        <f ca="1">SUMPRODUCT($A832:$F832,Results!$B$16:$G$16)</f>
        <v>-33.630912468345819</v>
      </c>
      <c r="L832" s="10">
        <f ca="1">SUMPRODUCT($A832:$F832,Results!$B$17:$G$17)</f>
        <v>-15.455019138849286</v>
      </c>
      <c r="M832" s="10">
        <f ca="1">SUMPRODUCT($A832:$F832,Results!$B$18:$G$18)</f>
        <v>-31.588564525751234</v>
      </c>
      <c r="N832" s="10">
        <f ca="1">SUMPRODUCT($A832:$F832,Results!$B$19:$G$19)</f>
        <v>1.9371537010506295</v>
      </c>
      <c r="O832" s="10">
        <f ca="1">SUMPRODUCT($A832:$F832,Results!$B$20:$G$20)</f>
        <v>-64.50541681499729</v>
      </c>
      <c r="P832" s="10" cm="1">
        <f t="array" aca="1" ref="P832" ca="1">SUMPRODUCT(J832:O832,TRANSPOSE(BL$20:BL$25))+$AD$20-$BL$27</f>
        <v>-120.66580028799621</v>
      </c>
      <c r="Q832" s="10" cm="1">
        <f t="array" aca="1" ref="Q832" ca="1">SUMPRODUCT(J832:O832,TRANSPOSE(ES$20:ES$25))+$AD$20-$ES$27</f>
        <v>-123.00363573509671</v>
      </c>
      <c r="R832" s="10">
        <f ca="1">I832-Results!$E$5*H832</f>
        <v>-113.58742127528907</v>
      </c>
      <c r="S832" s="10" cm="1">
        <f t="array" aca="1" ref="S832" ca="1">SUMPRODUCT(J832:O832,TRANSPOSE(AR$28:AR$33))+$AD$20-$AC$26</f>
        <v>-105.43050392879107</v>
      </c>
      <c r="T832" s="10">
        <f ca="1">SUMPRODUCT(J832:O832,Results!K$9:P$9)</f>
        <v>-112.62041159324775</v>
      </c>
      <c r="U832" s="10">
        <f ca="1">SUMPRODUCT(J832:O832,Results!K$9:P$9)+$AD$20-$AC$31</f>
        <v>-112.54981628209541</v>
      </c>
      <c r="V832" s="10">
        <f t="shared" ca="1" si="91"/>
        <v>7.1859830778906542</v>
      </c>
      <c r="W832" s="10">
        <f t="shared" ca="1" si="86"/>
        <v>9.5238185249911567</v>
      </c>
      <c r="X832" s="10">
        <f t="shared" ca="1" si="87"/>
        <v>0.10760406518352283</v>
      </c>
      <c r="Y832" s="10">
        <f t="shared" ca="1" si="88"/>
        <v>-8.0493132813144825</v>
      </c>
      <c r="Z832" s="10">
        <f t="shared" ca="1" si="89"/>
        <v>-86.787626958811003</v>
      </c>
      <c r="AA832" s="10">
        <f t="shared" ca="1" si="90"/>
        <v>-0.93000092801014489</v>
      </c>
    </row>
    <row r="833" spans="1:27">
      <c r="A833" s="6">
        <f ca="1">LN((RAND()^(-Results!$E$4))-1)</f>
        <v>0.44111928619119189</v>
      </c>
      <c r="B833" s="6">
        <f ca="1">LN((RAND()^(-Results!$E$4))-1)</f>
        <v>4.0231455674168755E-2</v>
      </c>
      <c r="C833" s="6">
        <f ca="1">LN((RAND()^(-Results!$E$4))-1)</f>
        <v>-0.87438366774983289</v>
      </c>
      <c r="D833" s="6">
        <f ca="1">LN((RAND()^(-Results!$E$4))-1)</f>
        <v>1.0800183470644782</v>
      </c>
      <c r="E833" s="6">
        <f ca="1">LN((RAND()^(-Results!$E$4))-1)</f>
        <v>-0.33604041713884597</v>
      </c>
      <c r="F833" s="6">
        <f ca="1">LN((RAND()^(-Results!$E$4))-1)</f>
        <v>-0.60490128926637299</v>
      </c>
      <c r="G833" s="6">
        <f ca="1">LN((RAND()^(-Results!$E$4))-1)</f>
        <v>-2.9960233232403368</v>
      </c>
      <c r="H833" s="6">
        <f t="shared" ca="1" si="85"/>
        <v>-5.4730558602558901</v>
      </c>
      <c r="I833" s="10">
        <f ca="1">SUMPRODUCT(J833:O833,Results!B$12:G$12)+Results!$E$5*H833</f>
        <v>-22.53910691944327</v>
      </c>
      <c r="J833" s="10">
        <f ca="1">SUMPRODUCT($A833:$F833,Results!$B$15:$G$15)</f>
        <v>-3.1249719815974473</v>
      </c>
      <c r="K833" s="10">
        <f ca="1">SUMPRODUCT($A833:$F833,Results!$B$16:$G$16)</f>
        <v>-0.37226469849934052</v>
      </c>
      <c r="L833" s="10">
        <f ca="1">SUMPRODUCT($A833:$F833,Results!$B$17:$G$17)</f>
        <v>2.5415782669144815</v>
      </c>
      <c r="M833" s="10">
        <f ca="1">SUMPRODUCT($A833:$F833,Results!$B$18:$G$18)</f>
        <v>4.4953587179458303</v>
      </c>
      <c r="N833" s="10">
        <f ca="1">SUMPRODUCT($A833:$F833,Results!$B$19:$G$19)</f>
        <v>-1.253899845084625</v>
      </c>
      <c r="O833" s="10">
        <f ca="1">SUMPRODUCT($A833:$F833,Results!$B$20:$G$20)</f>
        <v>-0.6627048007248828</v>
      </c>
      <c r="P833" s="10" cm="1">
        <f t="array" aca="1" ref="P833" ca="1">SUMPRODUCT(J833:O833,TRANSPOSE(BL$20:BL$25))+$AD$20-$BL$27</f>
        <v>9.0855814345825507</v>
      </c>
      <c r="Q833" s="10" cm="1">
        <f t="array" aca="1" ref="Q833" ca="1">SUMPRODUCT(J833:O833,TRANSPOSE(ES$20:ES$25))+$AD$20-$ES$27</f>
        <v>9.9687829326736814</v>
      </c>
      <c r="R833" s="10">
        <f ca="1">I833-Results!$E$5*H833</f>
        <v>10.29922824209207</v>
      </c>
      <c r="S833" s="10" cm="1">
        <f t="array" aca="1" ref="S833" ca="1">SUMPRODUCT(J833:O833,TRANSPOSE(AR$28:AR$33))+$AD$20-$AC$26</f>
        <v>8.4583060612828049</v>
      </c>
      <c r="T833" s="10">
        <f ca="1">SUMPRODUCT(J833:O833,Results!K$9:P$9)</f>
        <v>11.10918261794053</v>
      </c>
      <c r="U833" s="10">
        <f ca="1">SUMPRODUCT(J833:O833,Results!K$9:P$9)+$AD$20-$AC$31</f>
        <v>11.179777929092868</v>
      </c>
      <c r="V833" s="10">
        <f t="shared" ca="1" si="91"/>
        <v>-31.624688354025821</v>
      </c>
      <c r="W833" s="10">
        <f t="shared" ca="1" si="86"/>
        <v>-32.507889852116953</v>
      </c>
      <c r="X833" s="10">
        <f t="shared" ca="1" si="87"/>
        <v>-32.83833516153534</v>
      </c>
      <c r="Y833" s="10">
        <f t="shared" ca="1" si="88"/>
        <v>-30.997412980726075</v>
      </c>
      <c r="Z833" s="10">
        <f t="shared" ca="1" si="89"/>
        <v>4.1530833318512741</v>
      </c>
      <c r="AA833" s="10">
        <f t="shared" ca="1" si="90"/>
        <v>-33.718884848536135</v>
      </c>
    </row>
    <row r="834" spans="1:27">
      <c r="A834" s="6">
        <f ca="1">LN((RAND()^(-Results!$E$4))-1)</f>
        <v>14.75900450830277</v>
      </c>
      <c r="B834" s="6">
        <f ca="1">LN((RAND()^(-Results!$E$4))-1)</f>
        <v>2.7713663164685092</v>
      </c>
      <c r="C834" s="6">
        <f ca="1">LN((RAND()^(-Results!$E$4))-1)</f>
        <v>5.9960632581185038</v>
      </c>
      <c r="D834" s="6">
        <f ca="1">LN((RAND()^(-Results!$E$4))-1)</f>
        <v>3.3920627883355512</v>
      </c>
      <c r="E834" s="6">
        <f ca="1">LN((RAND()^(-Results!$E$4))-1)</f>
        <v>-1.6904665482752368</v>
      </c>
      <c r="F834" s="6">
        <f ca="1">LN((RAND()^(-Results!$E$4))-1)</f>
        <v>8.0762417966071496</v>
      </c>
      <c r="G834" s="6">
        <f ca="1">LN((RAND()^(-Results!$E$4))-1)</f>
        <v>1.1274344664592473</v>
      </c>
      <c r="H834" s="6">
        <f t="shared" ref="H834:H897" ca="1" si="92">G834-$AL$10</f>
        <v>-1.3495980705563064</v>
      </c>
      <c r="I834" s="10">
        <f ca="1">SUMPRODUCT(J834:O834,Results!B$12:G$12)+Results!$E$5*H834</f>
        <v>-127.00550479219285</v>
      </c>
      <c r="J834" s="10">
        <f ca="1">SUMPRODUCT($A834:$F834,Results!$B$15:$G$15)</f>
        <v>19.215889053299581</v>
      </c>
      <c r="K834" s="10">
        <f ca="1">SUMPRODUCT($A834:$F834,Results!$B$16:$G$16)</f>
        <v>-40.645790168180433</v>
      </c>
      <c r="L834" s="10">
        <f ca="1">SUMPRODUCT($A834:$F834,Results!$B$17:$G$17)</f>
        <v>-1.9361913750014264</v>
      </c>
      <c r="M834" s="10">
        <f ca="1">SUMPRODUCT($A834:$F834,Results!$B$18:$G$18)</f>
        <v>-45.147414567403878</v>
      </c>
      <c r="N834" s="10">
        <f ca="1">SUMPRODUCT($A834:$F834,Results!$B$19:$G$19)</f>
        <v>-0.4376033673843942</v>
      </c>
      <c r="O834" s="10">
        <f ca="1">SUMPRODUCT($A834:$F834,Results!$B$20:$G$20)</f>
        <v>-34.622213678964485</v>
      </c>
      <c r="P834" s="10" cm="1">
        <f t="array" aca="1" ref="P834" ca="1">SUMPRODUCT(J834:O834,TRANSPOSE(BL$20:BL$25))+$AD$20-$BL$27</f>
        <v>-106.10850276234086</v>
      </c>
      <c r="Q834" s="10" cm="1">
        <f t="array" aca="1" ref="Q834" ca="1">SUMPRODUCT(J834:O834,TRANSPOSE(ES$20:ES$25))+$AD$20-$ES$27</f>
        <v>-118.99437894942074</v>
      </c>
      <c r="R834" s="10">
        <f ca="1">I834-Results!$E$5*H834</f>
        <v>-118.90791636885501</v>
      </c>
      <c r="S834" s="10" cm="1">
        <f t="array" aca="1" ref="S834" ca="1">SUMPRODUCT(J834:O834,TRANSPOSE(AR$28:AR$33))+$AD$20-$AC$26</f>
        <v>-70.007469567880577</v>
      </c>
      <c r="T834" s="10">
        <f ca="1">SUMPRODUCT(J834:O834,Results!K$9:P$9)</f>
        <v>-118.37175660623527</v>
      </c>
      <c r="U834" s="10">
        <f ca="1">SUMPRODUCT(J834:O834,Results!K$9:P$9)+$AD$20-$AC$31</f>
        <v>-118.30116129508292</v>
      </c>
      <c r="V834" s="10">
        <f t="shared" ca="1" si="91"/>
        <v>-20.89700202985199</v>
      </c>
      <c r="W834" s="10">
        <f t="shared" ca="1" si="86"/>
        <v>-8.0111258427721168</v>
      </c>
      <c r="X834" s="10">
        <f t="shared" ca="1" si="87"/>
        <v>-8.0975884233378395</v>
      </c>
      <c r="Y834" s="10">
        <f t="shared" ca="1" si="88"/>
        <v>-56.998035224312275</v>
      </c>
      <c r="Z834" s="10">
        <f t="shared" ca="1" si="89"/>
        <v>-100.3133145408983</v>
      </c>
      <c r="AA834" s="10">
        <f t="shared" ca="1" si="90"/>
        <v>-8.7043434971099316</v>
      </c>
    </row>
    <row r="835" spans="1:27">
      <c r="A835" s="6">
        <f ca="1">LN((RAND()^(-Results!$E$4))-1)</f>
        <v>-1.8436999611064222</v>
      </c>
      <c r="B835" s="6">
        <f ca="1">LN((RAND()^(-Results!$E$4))-1)</f>
        <v>9.1482684340137901</v>
      </c>
      <c r="C835" s="6">
        <f ca="1">LN((RAND()^(-Results!$E$4))-1)</f>
        <v>7.2389843809487292E-2</v>
      </c>
      <c r="D835" s="6">
        <f ca="1">LN((RAND()^(-Results!$E$4))-1)</f>
        <v>13.685287475173384</v>
      </c>
      <c r="E835" s="6">
        <f ca="1">LN((RAND()^(-Results!$E$4))-1)</f>
        <v>3.6503385640078649</v>
      </c>
      <c r="F835" s="6">
        <f ca="1">LN((RAND()^(-Results!$E$4))-1)</f>
        <v>5.5592943821860299</v>
      </c>
      <c r="G835" s="6">
        <f ca="1">LN((RAND()^(-Results!$E$4))-1)</f>
        <v>0.67692426657813909</v>
      </c>
      <c r="H835" s="6">
        <f t="shared" ca="1" si="92"/>
        <v>-1.8001082704374145</v>
      </c>
      <c r="I835" s="10">
        <f ca="1">SUMPRODUCT(J835:O835,Results!B$12:G$12)+Results!$E$5*H835</f>
        <v>13.528442791542979</v>
      </c>
      <c r="J835" s="10">
        <f ca="1">SUMPRODUCT($A835:$F835,Results!$B$15:$G$15)</f>
        <v>23.173588479285719</v>
      </c>
      <c r="K835" s="10">
        <f ca="1">SUMPRODUCT($A835:$F835,Results!$B$16:$G$16)</f>
        <v>-4.11834147279348</v>
      </c>
      <c r="L835" s="10">
        <f ca="1">SUMPRODUCT($A835:$F835,Results!$B$17:$G$17)</f>
        <v>-4.8955914988260982</v>
      </c>
      <c r="M835" s="10">
        <f ca="1">SUMPRODUCT($A835:$F835,Results!$B$18:$G$18)</f>
        <v>-22.012593813598819</v>
      </c>
      <c r="N835" s="10">
        <f ca="1">SUMPRODUCT($A835:$F835,Results!$B$19:$G$19)</f>
        <v>-33.704363396487821</v>
      </c>
      <c r="O835" s="10">
        <f ca="1">SUMPRODUCT($A835:$F835,Results!$B$20:$G$20)</f>
        <v>-74.310783984314611</v>
      </c>
      <c r="P835" s="10" cm="1">
        <f t="array" aca="1" ref="P835" ca="1">SUMPRODUCT(J835:O835,TRANSPOSE(BL$20:BL$25))+$AD$20-$BL$27</f>
        <v>7.6014401996923198</v>
      </c>
      <c r="Q835" s="10" cm="1">
        <f t="array" aca="1" ref="Q835" ca="1">SUMPRODUCT(J835:O835,TRANSPOSE(ES$20:ES$25))+$AD$20-$ES$27</f>
        <v>22.708862523424454</v>
      </c>
      <c r="R835" s="10">
        <f ca="1">I835-Results!$E$5*H835</f>
        <v>24.329092414167466</v>
      </c>
      <c r="S835" s="10" cm="1">
        <f t="array" aca="1" ref="S835" ca="1">SUMPRODUCT(J835:O835,TRANSPOSE(AR$28:AR$33))+$AD$20-$AC$26</f>
        <v>-40.787877511057779</v>
      </c>
      <c r="T835" s="10">
        <f ca="1">SUMPRODUCT(J835:O835,Results!K$9:P$9)</f>
        <v>27.932271534698021</v>
      </c>
      <c r="U835" s="10">
        <f ca="1">SUMPRODUCT(J835:O835,Results!K$9:P$9)+$AD$20-$AC$31</f>
        <v>28.00286684585036</v>
      </c>
      <c r="V835" s="10">
        <f t="shared" ca="1" si="91"/>
        <v>5.927002591850659</v>
      </c>
      <c r="W835" s="10">
        <f t="shared" ref="W835:W898" ca="1" si="93">I835-Q835</f>
        <v>-9.1804197318814751</v>
      </c>
      <c r="X835" s="10">
        <f t="shared" ref="X835:X898" ca="1" si="94">I835-R835</f>
        <v>-10.800649622624487</v>
      </c>
      <c r="Y835" s="10">
        <f t="shared" ref="Y835:Y898" ca="1" si="95">I835-S835</f>
        <v>54.316320302600758</v>
      </c>
      <c r="Z835" s="10">
        <f t="shared" ref="Z835:Z898" ca="1" si="96">I835-$AD$20</f>
        <v>40.22063304283752</v>
      </c>
      <c r="AA835" s="10">
        <f t="shared" ref="AA835:AA898" ca="1" si="97">I835-U835</f>
        <v>-14.474424054307381</v>
      </c>
    </row>
    <row r="836" spans="1:27">
      <c r="A836" s="6">
        <f ca="1">LN((RAND()^(-Results!$E$4))-1)</f>
        <v>3.4939313417415043</v>
      </c>
      <c r="B836" s="6">
        <f ca="1">LN((RAND()^(-Results!$E$4))-1)</f>
        <v>0.3008879642243979</v>
      </c>
      <c r="C836" s="6">
        <f ca="1">LN((RAND()^(-Results!$E$4))-1)</f>
        <v>10.682475192472626</v>
      </c>
      <c r="D836" s="6">
        <f ca="1">LN((RAND()^(-Results!$E$4))-1)</f>
        <v>-2.1815791643444067</v>
      </c>
      <c r="E836" s="6">
        <f ca="1">LN((RAND()^(-Results!$E$4))-1)</f>
        <v>0.38700380701912196</v>
      </c>
      <c r="F836" s="6">
        <f ca="1">LN((RAND()^(-Results!$E$4))-1)</f>
        <v>1.2678618062673979</v>
      </c>
      <c r="G836" s="6">
        <f ca="1">LN((RAND()^(-Results!$E$4))-1)</f>
        <v>0.18224637266450452</v>
      </c>
      <c r="H836" s="6">
        <f t="shared" ca="1" si="92"/>
        <v>-2.294786164351049</v>
      </c>
      <c r="I836" s="10">
        <f ca="1">SUMPRODUCT(J836:O836,Results!B$12:G$12)+Results!$E$5*H836</f>
        <v>-94.152225263000147</v>
      </c>
      <c r="J836" s="10">
        <f ca="1">SUMPRODUCT($A836:$F836,Results!$B$15:$G$15)</f>
        <v>17.427376514559505</v>
      </c>
      <c r="K836" s="10">
        <f ca="1">SUMPRODUCT($A836:$F836,Results!$B$16:$G$16)</f>
        <v>-2.618261799793749</v>
      </c>
      <c r="L836" s="10">
        <f ca="1">SUMPRODUCT($A836:$F836,Results!$B$17:$G$17)</f>
        <v>-12.429731091176334</v>
      </c>
      <c r="M836" s="10">
        <f ca="1">SUMPRODUCT($A836:$F836,Results!$B$18:$G$18)</f>
        <v>-49.528159742913587</v>
      </c>
      <c r="N836" s="10">
        <f ca="1">SUMPRODUCT($A836:$F836,Results!$B$19:$G$19)</f>
        <v>-5.6480700518108424</v>
      </c>
      <c r="O836" s="10">
        <f ca="1">SUMPRODUCT($A836:$F836,Results!$B$20:$G$20)</f>
        <v>-0.62199968552837293</v>
      </c>
      <c r="P836" s="10" cm="1">
        <f t="array" aca="1" ref="P836" ca="1">SUMPRODUCT(J836:O836,TRANSPOSE(BL$20:BL$25))+$AD$20-$BL$27</f>
        <v>-73.748419832520796</v>
      </c>
      <c r="Q836" s="10" cm="1">
        <f t="array" aca="1" ref="Q836" ca="1">SUMPRODUCT(J836:O836,TRANSPOSE(ES$20:ES$25))+$AD$20-$ES$27</f>
        <v>-82.428605733093988</v>
      </c>
      <c r="R836" s="10">
        <f ca="1">I836-Results!$E$5*H836</f>
        <v>-80.383508276893849</v>
      </c>
      <c r="S836" s="10" cm="1">
        <f t="array" aca="1" ref="S836" ca="1">SUMPRODUCT(J836:O836,TRANSPOSE(AR$28:AR$33))+$AD$20-$AC$26</f>
        <v>-55.319480413490673</v>
      </c>
      <c r="T836" s="10">
        <f ca="1">SUMPRODUCT(J836:O836,Results!K$9:P$9)</f>
        <v>-84.97343265408449</v>
      </c>
      <c r="U836" s="10">
        <f ca="1">SUMPRODUCT(J836:O836,Results!K$9:P$9)+$AD$20-$AC$31</f>
        <v>-84.902837342932159</v>
      </c>
      <c r="V836" s="10">
        <f t="shared" ca="1" si="91"/>
        <v>-20.403805430479352</v>
      </c>
      <c r="W836" s="10">
        <f t="shared" ca="1" si="93"/>
        <v>-11.723619529906159</v>
      </c>
      <c r="X836" s="10">
        <f t="shared" ca="1" si="94"/>
        <v>-13.768716986106298</v>
      </c>
      <c r="Y836" s="10">
        <f t="shared" ca="1" si="95"/>
        <v>-38.832744849509474</v>
      </c>
      <c r="Z836" s="10">
        <f t="shared" ca="1" si="96"/>
        <v>-67.4600350117056</v>
      </c>
      <c r="AA836" s="10">
        <f t="shared" ca="1" si="97"/>
        <v>-9.2493879200679885</v>
      </c>
    </row>
    <row r="837" spans="1:27">
      <c r="A837" s="6">
        <f ca="1">LN((RAND()^(-Results!$E$4))-1)</f>
        <v>1.6563328042440106</v>
      </c>
      <c r="B837" s="6">
        <f ca="1">LN((RAND()^(-Results!$E$4))-1)</f>
        <v>7.8669019345794506</v>
      </c>
      <c r="C837" s="6">
        <f ca="1">LN((RAND()^(-Results!$E$4))-1)</f>
        <v>9.0894049454778099</v>
      </c>
      <c r="D837" s="6">
        <f ca="1">LN((RAND()^(-Results!$E$4))-1)</f>
        <v>1.426883921853578</v>
      </c>
      <c r="E837" s="6">
        <f ca="1">LN((RAND()^(-Results!$E$4))-1)</f>
        <v>0.40709353089031014</v>
      </c>
      <c r="F837" s="6">
        <f ca="1">LN((RAND()^(-Results!$E$4))-1)</f>
        <v>0.56730719935966545</v>
      </c>
      <c r="G837" s="6">
        <f ca="1">LN((RAND()^(-Results!$E$4))-1)</f>
        <v>1.9561428964323007</v>
      </c>
      <c r="H837" s="6">
        <f t="shared" ca="1" si="92"/>
        <v>-0.52088964058325304</v>
      </c>
      <c r="I837" s="10">
        <f ca="1">SUMPRODUCT(J837:O837,Results!B$12:G$12)+Results!$E$5*H837</f>
        <v>-52.123805517101815</v>
      </c>
      <c r="J837" s="10">
        <f ca="1">SUMPRODUCT($A837:$F837,Results!$B$15:$G$15)</f>
        <v>8.7598107788278217</v>
      </c>
      <c r="K837" s="10">
        <f ca="1">SUMPRODUCT($A837:$F837,Results!$B$16:$G$16)</f>
        <v>-7.4900984818710032</v>
      </c>
      <c r="L837" s="10">
        <f ca="1">SUMPRODUCT($A837:$F837,Results!$B$17:$G$17)</f>
        <v>-14.736457194609303</v>
      </c>
      <c r="M837" s="10">
        <f ca="1">SUMPRODUCT($A837:$F837,Results!$B$18:$G$18)</f>
        <v>-57.294153840262169</v>
      </c>
      <c r="N837" s="10">
        <f ca="1">SUMPRODUCT($A837:$F837,Results!$B$19:$G$19)</f>
        <v>-17.870659573623584</v>
      </c>
      <c r="O837" s="10">
        <f ca="1">SUMPRODUCT($A837:$F837,Results!$B$20:$G$20)</f>
        <v>-26.625923923830008</v>
      </c>
      <c r="P837" s="10" cm="1">
        <f t="array" aca="1" ref="P837" ca="1">SUMPRODUCT(J837:O837,TRANSPOSE(BL$20:BL$25))+$AD$20-$BL$27</f>
        <v>-56.264001208570683</v>
      </c>
      <c r="Q837" s="10" cm="1">
        <f t="array" aca="1" ref="Q837" ca="1">SUMPRODUCT(J837:O837,TRANSPOSE(ES$20:ES$25))+$AD$20-$ES$27</f>
        <v>-53.83032526698797</v>
      </c>
      <c r="R837" s="10">
        <f ca="1">I837-Results!$E$5*H837</f>
        <v>-48.998467673602299</v>
      </c>
      <c r="S837" s="10" cm="1">
        <f t="array" aca="1" ref="S837" ca="1">SUMPRODUCT(J837:O837,TRANSPOSE(AR$28:AR$33))+$AD$20-$AC$26</f>
        <v>-62.641867256196669</v>
      </c>
      <c r="T837" s="10">
        <f ca="1">SUMPRODUCT(J837:O837,Results!K$9:P$9)</f>
        <v>-52.494143733331754</v>
      </c>
      <c r="U837" s="10">
        <f ca="1">SUMPRODUCT(J837:O837,Results!K$9:P$9)+$AD$20-$AC$31</f>
        <v>-52.423548422179422</v>
      </c>
      <c r="V837" s="10">
        <f t="shared" ca="1" si="91"/>
        <v>4.1401956914688682</v>
      </c>
      <c r="W837" s="10">
        <f t="shared" ca="1" si="93"/>
        <v>1.7065197498861551</v>
      </c>
      <c r="X837" s="10">
        <f t="shared" ca="1" si="94"/>
        <v>-3.1253378434995156</v>
      </c>
      <c r="Y837" s="10">
        <f t="shared" ca="1" si="95"/>
        <v>10.518061739094854</v>
      </c>
      <c r="Z837" s="10">
        <f t="shared" ca="1" si="96"/>
        <v>-25.43161526580727</v>
      </c>
      <c r="AA837" s="10">
        <f t="shared" ca="1" si="97"/>
        <v>0.2997429050776077</v>
      </c>
    </row>
    <row r="838" spans="1:27">
      <c r="A838" s="6">
        <f ca="1">LN((RAND()^(-Results!$E$4))-1)</f>
        <v>2.8561760908816085</v>
      </c>
      <c r="B838" s="6">
        <f ca="1">LN((RAND()^(-Results!$E$4))-1)</f>
        <v>5.1083332555112602</v>
      </c>
      <c r="C838" s="6">
        <f ca="1">LN((RAND()^(-Results!$E$4))-1)</f>
        <v>-7.2408595239981794</v>
      </c>
      <c r="D838" s="6">
        <f ca="1">LN((RAND()^(-Results!$E$4))-1)</f>
        <v>1.4278742467770849</v>
      </c>
      <c r="E838" s="6">
        <f ca="1">LN((RAND()^(-Results!$E$4))-1)</f>
        <v>1.9765113596963404</v>
      </c>
      <c r="F838" s="6">
        <f ca="1">LN((RAND()^(-Results!$E$4))-1)</f>
        <v>3.8477466115769992</v>
      </c>
      <c r="G838" s="6">
        <f ca="1">LN((RAND()^(-Results!$E$4))-1)</f>
        <v>2.7206102219499111</v>
      </c>
      <c r="H838" s="6">
        <f t="shared" ca="1" si="92"/>
        <v>0.24357768493435739</v>
      </c>
      <c r="I838" s="10">
        <f ca="1">SUMPRODUCT(J838:O838,Results!B$12:G$12)+Results!$E$5*H838</f>
        <v>11.394859880511875</v>
      </c>
      <c r="J838" s="10">
        <f ca="1">SUMPRODUCT($A838:$F838,Results!$B$15:$G$15)</f>
        <v>-10.736775393403306</v>
      </c>
      <c r="K838" s="10">
        <f ca="1">SUMPRODUCT($A838:$F838,Results!$B$16:$G$16)</f>
        <v>-23.357758848298644</v>
      </c>
      <c r="L838" s="10">
        <f ca="1">SUMPRODUCT($A838:$F838,Results!$B$17:$G$17)</f>
        <v>6.1145585638066677</v>
      </c>
      <c r="M838" s="10">
        <f ca="1">SUMPRODUCT($A838:$F838,Results!$B$18:$G$18)</f>
        <v>18.686844979924313</v>
      </c>
      <c r="N838" s="10">
        <f ca="1">SUMPRODUCT($A838:$F838,Results!$B$19:$G$19)</f>
        <v>9.7036250947765161</v>
      </c>
      <c r="O838" s="10">
        <f ca="1">SUMPRODUCT($A838:$F838,Results!$B$20:$G$20)</f>
        <v>-25.533135136340817</v>
      </c>
      <c r="P838" s="10" cm="1">
        <f t="array" aca="1" ref="P838" ca="1">SUMPRODUCT(J838:O838,TRANSPOSE(BL$20:BL$25))+$AD$20-$BL$27</f>
        <v>3.3505077435779071</v>
      </c>
      <c r="Q838" s="10" cm="1">
        <f t="array" aca="1" ref="Q838" ca="1">SUMPRODUCT(J838:O838,TRANSPOSE(ES$20:ES$25))+$AD$20-$ES$27</f>
        <v>9.4958123816347495</v>
      </c>
      <c r="R838" s="10">
        <f ca="1">I838-Results!$E$5*H838</f>
        <v>9.9333937709057309</v>
      </c>
      <c r="S838" s="10" cm="1">
        <f t="array" aca="1" ref="S838" ca="1">SUMPRODUCT(J838:O838,TRANSPOSE(AR$28:AR$33))+$AD$20-$AC$26</f>
        <v>4.544217761487328</v>
      </c>
      <c r="T838" s="10">
        <f ca="1">SUMPRODUCT(J838:O838,Results!K$9:P$9)</f>
        <v>13.460135547425953</v>
      </c>
      <c r="U838" s="10">
        <f ca="1">SUMPRODUCT(J838:O838,Results!K$9:P$9)+$AD$20-$AC$31</f>
        <v>13.530730858578291</v>
      </c>
      <c r="V838" s="10">
        <f t="shared" ca="1" si="91"/>
        <v>8.0443521369339681</v>
      </c>
      <c r="W838" s="10">
        <f t="shared" ca="1" si="93"/>
        <v>1.8990474988771258</v>
      </c>
      <c r="X838" s="10">
        <f t="shared" ca="1" si="94"/>
        <v>1.4614661096061443</v>
      </c>
      <c r="Y838" s="10">
        <f t="shared" ca="1" si="95"/>
        <v>6.8506421190245472</v>
      </c>
      <c r="Z838" s="10">
        <f t="shared" ca="1" si="96"/>
        <v>38.087050131806421</v>
      </c>
      <c r="AA838" s="10">
        <f t="shared" ca="1" si="97"/>
        <v>-2.135870978066416</v>
      </c>
    </row>
    <row r="839" spans="1:27">
      <c r="A839" s="6">
        <f ca="1">LN((RAND()^(-Results!$E$4))-1)</f>
        <v>2.3659841463338829</v>
      </c>
      <c r="B839" s="6">
        <f ca="1">LN((RAND()^(-Results!$E$4))-1)</f>
        <v>-0.84884272890251999</v>
      </c>
      <c r="C839" s="6">
        <f ca="1">LN((RAND()^(-Results!$E$4))-1)</f>
        <v>-1.1412808868324187</v>
      </c>
      <c r="D839" s="6">
        <f ca="1">LN((RAND()^(-Results!$E$4))-1)</f>
        <v>1.2671426090383442</v>
      </c>
      <c r="E839" s="6">
        <f ca="1">LN((RAND()^(-Results!$E$4))-1)</f>
        <v>5.7523452287789194</v>
      </c>
      <c r="F839" s="6">
        <f ca="1">LN((RAND()^(-Results!$E$4))-1)</f>
        <v>6.0638819867531533</v>
      </c>
      <c r="G839" s="6">
        <f ca="1">LN((RAND()^(-Results!$E$4))-1)</f>
        <v>-7.4250174768212385E-2</v>
      </c>
      <c r="H839" s="6">
        <f t="shared" ca="1" si="92"/>
        <v>-2.5512827117837662</v>
      </c>
      <c r="I839" s="10">
        <f ca="1">SUMPRODUCT(J839:O839,Results!B$12:G$12)+Results!$E$5*H839</f>
        <v>-44.415057537519353</v>
      </c>
      <c r="J839" s="10">
        <f ca="1">SUMPRODUCT($A839:$F839,Results!$B$15:$G$15)</f>
        <v>15.369898095948603</v>
      </c>
      <c r="K839" s="10">
        <f ca="1">SUMPRODUCT($A839:$F839,Results!$B$16:$G$16)</f>
        <v>-9.6706628384205615</v>
      </c>
      <c r="L839" s="10">
        <f ca="1">SUMPRODUCT($A839:$F839,Results!$B$17:$G$17)</f>
        <v>1.2906238210473155</v>
      </c>
      <c r="M839" s="10">
        <f ca="1">SUMPRODUCT($A839:$F839,Results!$B$18:$G$18)</f>
        <v>5.9457383827326264</v>
      </c>
      <c r="N839" s="10">
        <f ca="1">SUMPRODUCT($A839:$F839,Results!$B$19:$G$19)</f>
        <v>7.6155227611397374</v>
      </c>
      <c r="O839" s="10">
        <f ca="1">SUMPRODUCT($A839:$F839,Results!$B$20:$G$20)</f>
        <v>-19.701253897072352</v>
      </c>
      <c r="P839" s="10" cm="1">
        <f t="array" aca="1" ref="P839" ca="1">SUMPRODUCT(J839:O839,TRANSPOSE(BL$20:BL$25))+$AD$20-$BL$27</f>
        <v>-23.823609357559498</v>
      </c>
      <c r="Q839" s="10" cm="1">
        <f t="array" aca="1" ref="Q839" ca="1">SUMPRODUCT(J839:O839,TRANSPOSE(ES$20:ES$25))+$AD$20-$ES$27</f>
        <v>-26.03300838719305</v>
      </c>
      <c r="R839" s="10">
        <f ca="1">I839-Results!$E$5*H839</f>
        <v>-29.107361266816756</v>
      </c>
      <c r="S839" s="10" cm="1">
        <f t="array" aca="1" ref="S839" ca="1">SUMPRODUCT(J839:O839,TRANSPOSE(AR$28:AR$33))+$AD$20-$AC$26</f>
        <v>-15.009879098525467</v>
      </c>
      <c r="T839" s="10">
        <f ca="1">SUMPRODUCT(J839:O839,Results!K$9:P$9)</f>
        <v>-27.73049517242373</v>
      </c>
      <c r="U839" s="10">
        <f ca="1">SUMPRODUCT(J839:O839,Results!K$9:P$9)+$AD$20-$AC$31</f>
        <v>-27.659899861271395</v>
      </c>
      <c r="V839" s="10">
        <f t="shared" ca="1" si="91"/>
        <v>-20.591448179959855</v>
      </c>
      <c r="W839" s="10">
        <f t="shared" ca="1" si="93"/>
        <v>-18.382049150326303</v>
      </c>
      <c r="X839" s="10">
        <f t="shared" ca="1" si="94"/>
        <v>-15.307696270702596</v>
      </c>
      <c r="Y839" s="10">
        <f t="shared" ca="1" si="95"/>
        <v>-29.405178438993886</v>
      </c>
      <c r="Z839" s="10">
        <f t="shared" ca="1" si="96"/>
        <v>-17.722867286224808</v>
      </c>
      <c r="AA839" s="10">
        <f t="shared" ca="1" si="97"/>
        <v>-16.755157676247958</v>
      </c>
    </row>
    <row r="840" spans="1:27">
      <c r="A840" s="6">
        <f ca="1">LN((RAND()^(-Results!$E$4))-1)</f>
        <v>1.7717658654906323</v>
      </c>
      <c r="B840" s="6">
        <f ca="1">LN((RAND()^(-Results!$E$4))-1)</f>
        <v>12.30162359981702</v>
      </c>
      <c r="C840" s="6">
        <f ca="1">LN((RAND()^(-Results!$E$4))-1)</f>
        <v>7.7793190140352131</v>
      </c>
      <c r="D840" s="6">
        <f ca="1">LN((RAND()^(-Results!$E$4))-1)</f>
        <v>1.7474564323737347</v>
      </c>
      <c r="E840" s="6">
        <f ca="1">LN((RAND()^(-Results!$E$4))-1)</f>
        <v>-1.6796927594500459</v>
      </c>
      <c r="F840" s="6">
        <f ca="1">LN((RAND()^(-Results!$E$4))-1)</f>
        <v>3.5177538195118077</v>
      </c>
      <c r="G840" s="6">
        <f ca="1">LN((RAND()^(-Results!$E$4))-1)</f>
        <v>1.3313849906358319</v>
      </c>
      <c r="H840" s="6">
        <f t="shared" ca="1" si="92"/>
        <v>-1.1456475463797218</v>
      </c>
      <c r="I840" s="10">
        <f ca="1">SUMPRODUCT(J840:O840,Results!B$12:G$12)+Results!$E$5*H840</f>
        <v>-69.654237899128702</v>
      </c>
      <c r="J840" s="10">
        <f ca="1">SUMPRODUCT($A840:$F840,Results!$B$15:$G$15)</f>
        <v>11.398095654743576</v>
      </c>
      <c r="K840" s="10">
        <f ca="1">SUMPRODUCT($A840:$F840,Results!$B$16:$G$16)</f>
        <v>-19.298276992166116</v>
      </c>
      <c r="L840" s="10">
        <f ca="1">SUMPRODUCT($A840:$F840,Results!$B$17:$G$17)</f>
        <v>-19.645589824609061</v>
      </c>
      <c r="M840" s="10">
        <f ca="1">SUMPRODUCT($A840:$F840,Results!$B$18:$G$18)</f>
        <v>-68.423058050658</v>
      </c>
      <c r="N840" s="10">
        <f ca="1">SUMPRODUCT($A840:$F840,Results!$B$19:$G$19)</f>
        <v>-19.388632456437563</v>
      </c>
      <c r="O840" s="10">
        <f ca="1">SUMPRODUCT($A840:$F840,Results!$B$20:$G$20)</f>
        <v>-45.204884716619532</v>
      </c>
      <c r="P840" s="10" cm="1">
        <f t="array" aca="1" ref="P840" ca="1">SUMPRODUCT(J840:O840,TRANSPOSE(BL$20:BL$25))+$AD$20-$BL$27</f>
        <v>-78.373910502398189</v>
      </c>
      <c r="Q840" s="10" cm="1">
        <f t="array" aca="1" ref="Q840" ca="1">SUMPRODUCT(J840:O840,TRANSPOSE(ES$20:ES$25))+$AD$20-$ES$27</f>
        <v>-72.041065309146219</v>
      </c>
      <c r="R840" s="10">
        <f ca="1">I840-Results!$E$5*H840</f>
        <v>-62.780352620850373</v>
      </c>
      <c r="S840" s="10" cm="1">
        <f t="array" aca="1" ref="S840" ca="1">SUMPRODUCT(J840:O840,TRANSPOSE(AR$28:AR$33))+$AD$20-$AC$26</f>
        <v>-87.607779346912878</v>
      </c>
      <c r="T840" s="10">
        <f ca="1">SUMPRODUCT(J840:O840,Results!K$9:P$9)</f>
        <v>-66.169667034595477</v>
      </c>
      <c r="U840" s="10">
        <f ca="1">SUMPRODUCT(J840:O840,Results!K$9:P$9)+$AD$20-$AC$31</f>
        <v>-66.099071723443146</v>
      </c>
      <c r="V840" s="10">
        <f t="shared" ca="1" si="91"/>
        <v>8.7196726032694869</v>
      </c>
      <c r="W840" s="10">
        <f t="shared" ca="1" si="93"/>
        <v>2.3868274100175171</v>
      </c>
      <c r="X840" s="10">
        <f t="shared" ca="1" si="94"/>
        <v>-6.8738852782783297</v>
      </c>
      <c r="Y840" s="10">
        <f t="shared" ca="1" si="95"/>
        <v>17.953541447784175</v>
      </c>
      <c r="Z840" s="10">
        <f t="shared" ca="1" si="96"/>
        <v>-42.962047647834154</v>
      </c>
      <c r="AA840" s="10">
        <f t="shared" ca="1" si="97"/>
        <v>-3.5551661756855566</v>
      </c>
    </row>
    <row r="841" spans="1:27">
      <c r="A841" s="6">
        <f ca="1">LN((RAND()^(-Results!$E$4))-1)</f>
        <v>0.34797094752226154</v>
      </c>
      <c r="B841" s="6">
        <f ca="1">LN((RAND()^(-Results!$E$4))-1)</f>
        <v>1.7637769255474365</v>
      </c>
      <c r="C841" s="6">
        <f ca="1">LN((RAND()^(-Results!$E$4))-1)</f>
        <v>-0.6924506480057131</v>
      </c>
      <c r="D841" s="6">
        <f ca="1">LN((RAND()^(-Results!$E$4))-1)</f>
        <v>0.10798064307522802</v>
      </c>
      <c r="E841" s="6">
        <f ca="1">LN((RAND()^(-Results!$E$4))-1)</f>
        <v>8.1245434842290021E-2</v>
      </c>
      <c r="F841" s="6">
        <f ca="1">LN((RAND()^(-Results!$E$4))-1)</f>
        <v>0.81493747927598581</v>
      </c>
      <c r="G841" s="6">
        <f ca="1">LN((RAND()^(-Results!$E$4))-1)</f>
        <v>-1.2188983653052536</v>
      </c>
      <c r="H841" s="6">
        <f t="shared" ca="1" si="92"/>
        <v>-3.6959309023208071</v>
      </c>
      <c r="I841" s="10">
        <f ca="1">SUMPRODUCT(J841:O841,Results!B$12:G$12)+Results!$E$5*H841</f>
        <v>-24.550116641609002</v>
      </c>
      <c r="J841" s="10">
        <f ca="1">SUMPRODUCT($A841:$F841,Results!$B$15:$G$15)</f>
        <v>-1.2380443225458269</v>
      </c>
      <c r="K841" s="10">
        <f ca="1">SUMPRODUCT($A841:$F841,Results!$B$16:$G$16)</f>
        <v>-4.9090741852077944</v>
      </c>
      <c r="L841" s="10">
        <f ca="1">SUMPRODUCT($A841:$F841,Results!$B$17:$G$17)</f>
        <v>-0.71525364404125713</v>
      </c>
      <c r="M841" s="10">
        <f ca="1">SUMPRODUCT($A841:$F841,Results!$B$18:$G$18)</f>
        <v>-1.7875368891947845</v>
      </c>
      <c r="N841" s="10">
        <f ca="1">SUMPRODUCT($A841:$F841,Results!$B$19:$G$19)</f>
        <v>0.47440330025880117</v>
      </c>
      <c r="O841" s="10">
        <f ca="1">SUMPRODUCT($A841:$F841,Results!$B$20:$G$20)</f>
        <v>-6.7073696710842032</v>
      </c>
      <c r="P841" s="10" cm="1">
        <f t="array" aca="1" ref="P841" ca="1">SUMPRODUCT(J841:O841,TRANSPOSE(BL$20:BL$25))+$AD$20-$BL$27</f>
        <v>-5.8835238051185712</v>
      </c>
      <c r="Q841" s="10" cm="1">
        <f t="array" aca="1" ref="Q841" ca="1">SUMPRODUCT(J841:O841,TRANSPOSE(ES$20:ES$25))+$AD$20-$ES$27</f>
        <v>-4.0748020460082515</v>
      </c>
      <c r="R841" s="10">
        <f ca="1">I841-Results!$E$5*H841</f>
        <v>-2.3745312276841588</v>
      </c>
      <c r="S841" s="10" cm="1">
        <f t="array" aca="1" ref="S841" ca="1">SUMPRODUCT(J841:O841,TRANSPOSE(AR$28:AR$33))+$AD$20-$AC$26</f>
        <v>-5.0805648729542341</v>
      </c>
      <c r="T841" s="10">
        <f ca="1">SUMPRODUCT(J841:O841,Results!K$9:P$9)</f>
        <v>-2.1474230853010274</v>
      </c>
      <c r="U841" s="10">
        <f ca="1">SUMPRODUCT(J841:O841,Results!K$9:P$9)+$AD$20-$AC$31</f>
        <v>-2.0768277741486898</v>
      </c>
      <c r="V841" s="10">
        <f t="shared" ca="1" si="91"/>
        <v>-18.66659283649043</v>
      </c>
      <c r="W841" s="10">
        <f t="shared" ca="1" si="93"/>
        <v>-20.47531459560075</v>
      </c>
      <c r="X841" s="10">
        <f t="shared" ca="1" si="94"/>
        <v>-22.175585413924843</v>
      </c>
      <c r="Y841" s="10">
        <f t="shared" ca="1" si="95"/>
        <v>-19.469551768654767</v>
      </c>
      <c r="Z841" s="10">
        <f t="shared" ca="1" si="96"/>
        <v>2.1420736096855428</v>
      </c>
      <c r="AA841" s="10">
        <f t="shared" ca="1" si="97"/>
        <v>-22.473288867460312</v>
      </c>
    </row>
    <row r="842" spans="1:27">
      <c r="A842" s="6">
        <f ca="1">LN((RAND()^(-Results!$E$4))-1)</f>
        <v>3.0549945009870214</v>
      </c>
      <c r="B842" s="6">
        <f ca="1">LN((RAND()^(-Results!$E$4))-1)</f>
        <v>4.7465700901137664</v>
      </c>
      <c r="C842" s="6">
        <f ca="1">LN((RAND()^(-Results!$E$4))-1)</f>
        <v>-0.48895687690794903</v>
      </c>
      <c r="D842" s="6">
        <f ca="1">LN((RAND()^(-Results!$E$4))-1)</f>
        <v>2.8199691912555918</v>
      </c>
      <c r="E842" s="6">
        <f ca="1">LN((RAND()^(-Results!$E$4))-1)</f>
        <v>1.9992866173826622</v>
      </c>
      <c r="F842" s="6">
        <f ca="1">LN((RAND()^(-Results!$E$4))-1)</f>
        <v>0.51957789488697426</v>
      </c>
      <c r="G842" s="6">
        <f ca="1">LN((RAND()^(-Results!$E$4))-1)</f>
        <v>2.2748862397925809</v>
      </c>
      <c r="H842" s="6">
        <f t="shared" ca="1" si="92"/>
        <v>-0.20214629722297284</v>
      </c>
      <c r="I842" s="10">
        <f ca="1">SUMPRODUCT(J842:O842,Results!B$12:G$12)+Results!$E$5*H842</f>
        <v>0.40949056556133456</v>
      </c>
      <c r="J842" s="10">
        <f ca="1">SUMPRODUCT($A842:$F842,Results!$B$15:$G$15)</f>
        <v>-7.094293193414928</v>
      </c>
      <c r="K842" s="10">
        <f ca="1">SUMPRODUCT($A842:$F842,Results!$B$16:$G$16)</f>
        <v>-12.590094120584512</v>
      </c>
      <c r="L842" s="10">
        <f ca="1">SUMPRODUCT($A842:$F842,Results!$B$17:$G$17)</f>
        <v>2.1902539556121856</v>
      </c>
      <c r="M842" s="10">
        <f ca="1">SUMPRODUCT($A842:$F842,Results!$B$18:$G$18)</f>
        <v>-5.2057738997184018</v>
      </c>
      <c r="N842" s="10">
        <f ca="1">SUMPRODUCT($A842:$F842,Results!$B$19:$G$19)</f>
        <v>-3.5972365883110693</v>
      </c>
      <c r="O842" s="10">
        <f ca="1">SUMPRODUCT($A842:$F842,Results!$B$20:$G$20)</f>
        <v>-20.475303039636497</v>
      </c>
      <c r="P842" s="10" cm="1">
        <f t="array" aca="1" ref="P842" ca="1">SUMPRODUCT(J842:O842,TRANSPOSE(BL$20:BL$25))+$AD$20-$BL$27</f>
        <v>-1.7291848974091124</v>
      </c>
      <c r="Q842" s="10" cm="1">
        <f t="array" aca="1" ref="Q842" ca="1">SUMPRODUCT(J842:O842,TRANSPOSE(ES$20:ES$25))+$AD$20-$ES$27</f>
        <v>2.0301672574671237</v>
      </c>
      <c r="R842" s="10">
        <f ca="1">I842-Results!$E$5*H842</f>
        <v>1.6223683488991716</v>
      </c>
      <c r="S842" s="10" cm="1">
        <f t="array" aca="1" ref="S842" ca="1">SUMPRODUCT(J842:O842,TRANSPOSE(AR$28:AR$33))+$AD$20-$AC$26</f>
        <v>-5.7590656516678465</v>
      </c>
      <c r="T842" s="10">
        <f ca="1">SUMPRODUCT(J842:O842,Results!K$9:P$9)</f>
        <v>3.0736191099598598</v>
      </c>
      <c r="U842" s="10">
        <f ca="1">SUMPRODUCT(J842:O842,Results!K$9:P$9)+$AD$20-$AC$31</f>
        <v>3.1442144211121992</v>
      </c>
      <c r="V842" s="10">
        <f t="shared" ca="1" si="91"/>
        <v>2.138675462970447</v>
      </c>
      <c r="W842" s="10">
        <f t="shared" ca="1" si="93"/>
        <v>-1.6206766919057891</v>
      </c>
      <c r="X842" s="10">
        <f t="shared" ca="1" si="94"/>
        <v>-1.212877783337837</v>
      </c>
      <c r="Y842" s="10">
        <f t="shared" ca="1" si="95"/>
        <v>6.168556217229181</v>
      </c>
      <c r="Z842" s="10">
        <f t="shared" ca="1" si="96"/>
        <v>27.101680816855879</v>
      </c>
      <c r="AA842" s="10">
        <f t="shared" ca="1" si="97"/>
        <v>-2.7347238555508646</v>
      </c>
    </row>
    <row r="843" spans="1:27">
      <c r="A843" s="6">
        <f ca="1">LN((RAND()^(-Results!$E$4))-1)</f>
        <v>-3.0571173805856087</v>
      </c>
      <c r="B843" s="6">
        <f ca="1">LN((RAND()^(-Results!$E$4))-1)</f>
        <v>1.1513300101047188</v>
      </c>
      <c r="C843" s="6">
        <f ca="1">LN((RAND()^(-Results!$E$4))-1)</f>
        <v>3.993148598239904E-2</v>
      </c>
      <c r="D843" s="6">
        <f ca="1">LN((RAND()^(-Results!$E$4))-1)</f>
        <v>1.0209131975104173</v>
      </c>
      <c r="E843" s="6">
        <f ca="1">LN((RAND()^(-Results!$E$4))-1)</f>
        <v>-0.14665696058003785</v>
      </c>
      <c r="F843" s="6">
        <f ca="1">LN((RAND()^(-Results!$E$4))-1)</f>
        <v>1.9282713506411042</v>
      </c>
      <c r="G843" s="6">
        <f ca="1">LN((RAND()^(-Results!$E$4))-1)</f>
        <v>11.683830460516127</v>
      </c>
      <c r="H843" s="6">
        <f t="shared" ca="1" si="92"/>
        <v>9.2067979235005737</v>
      </c>
      <c r="I843" s="10">
        <f ca="1">SUMPRODUCT(J843:O843,Results!B$12:G$12)+Results!$E$5*H843</f>
        <v>56.375704081310374</v>
      </c>
      <c r="J843" s="10">
        <f ca="1">SUMPRODUCT($A843:$F843,Results!$B$15:$G$15)</f>
        <v>10.451655802284943</v>
      </c>
      <c r="K843" s="10">
        <f ca="1">SUMPRODUCT($A843:$F843,Results!$B$16:$G$16)</f>
        <v>3.9759318057472965</v>
      </c>
      <c r="L843" s="10">
        <f ca="1">SUMPRODUCT($A843:$F843,Results!$B$17:$G$17)</f>
        <v>-5.2784211364143676</v>
      </c>
      <c r="M843" s="10">
        <f ca="1">SUMPRODUCT($A843:$F843,Results!$B$18:$G$18)</f>
        <v>-6.1713092373464704</v>
      </c>
      <c r="N843" s="10">
        <f ca="1">SUMPRODUCT($A843:$F843,Results!$B$19:$G$19)</f>
        <v>-5.5908798861228748</v>
      </c>
      <c r="O843" s="10">
        <f ca="1">SUMPRODUCT($A843:$F843,Results!$B$20:$G$20)</f>
        <v>-11.315561699203595</v>
      </c>
      <c r="P843" s="10" cm="1">
        <f t="array" aca="1" ref="P843" ca="1">SUMPRODUCT(J843:O843,TRANSPOSE(BL$20:BL$25))+$AD$20-$BL$27</f>
        <v>-5.9984223372516432</v>
      </c>
      <c r="Q843" s="10" cm="1">
        <f t="array" aca="1" ref="Q843" ca="1">SUMPRODUCT(J843:O843,TRANSPOSE(ES$20:ES$25))+$AD$20-$ES$27</f>
        <v>-2.2727313483340126</v>
      </c>
      <c r="R843" s="10">
        <f ca="1">I843-Results!$E$5*H843</f>
        <v>1.1349165403069321</v>
      </c>
      <c r="S843" s="10" cm="1">
        <f t="array" aca="1" ref="S843" ca="1">SUMPRODUCT(J843:O843,TRANSPOSE(AR$28:AR$33))+$AD$20-$AC$26</f>
        <v>-14.859183680563021</v>
      </c>
      <c r="T843" s="10">
        <f ca="1">SUMPRODUCT(J843:O843,Results!K$9:P$9)</f>
        <v>0.75653511952988106</v>
      </c>
      <c r="U843" s="10">
        <f ca="1">SUMPRODUCT(J843:O843,Results!K$9:P$9)+$AD$20-$AC$31</f>
        <v>0.82713043068222092</v>
      </c>
      <c r="V843" s="10">
        <f t="shared" ca="1" si="91"/>
        <v>62.374126418562014</v>
      </c>
      <c r="W843" s="10">
        <f t="shared" ca="1" si="93"/>
        <v>58.648435429644387</v>
      </c>
      <c r="X843" s="10">
        <f t="shared" ca="1" si="94"/>
        <v>55.240787541003442</v>
      </c>
      <c r="Y843" s="10">
        <f t="shared" ca="1" si="95"/>
        <v>71.234887761873395</v>
      </c>
      <c r="Z843" s="10">
        <f t="shared" ca="1" si="96"/>
        <v>83.067894332604922</v>
      </c>
      <c r="AA843" s="10">
        <f t="shared" ca="1" si="97"/>
        <v>55.548573650628157</v>
      </c>
    </row>
    <row r="844" spans="1:27">
      <c r="A844" s="6">
        <f ca="1">LN((RAND()^(-Results!$E$4))-1)</f>
        <v>4.327202853375403</v>
      </c>
      <c r="B844" s="6">
        <f ca="1">LN((RAND()^(-Results!$E$4))-1)</f>
        <v>3.3443675835612523</v>
      </c>
      <c r="C844" s="6">
        <f ca="1">LN((RAND()^(-Results!$E$4))-1)</f>
        <v>7.9137637282118565</v>
      </c>
      <c r="D844" s="6">
        <f ca="1">LN((RAND()^(-Results!$E$4))-1)</f>
        <v>4.6324019186927714</v>
      </c>
      <c r="E844" s="6">
        <f ca="1">LN((RAND()^(-Results!$E$4))-1)</f>
        <v>1.2225423106322593</v>
      </c>
      <c r="F844" s="6">
        <f ca="1">LN((RAND()^(-Results!$E$4))-1)</f>
        <v>4.4537965783964868</v>
      </c>
      <c r="G844" s="6">
        <f ca="1">LN((RAND()^(-Results!$E$4))-1)</f>
        <v>3.8797168019864539</v>
      </c>
      <c r="H844" s="6">
        <f t="shared" ca="1" si="92"/>
        <v>1.4026842649709002</v>
      </c>
      <c r="I844" s="10">
        <f ca="1">SUMPRODUCT(J844:O844,Results!B$12:G$12)+Results!$E$5*H844</f>
        <v>-55.273281845974886</v>
      </c>
      <c r="J844" s="10">
        <f ca="1">SUMPRODUCT($A844:$F844,Results!$B$15:$G$15)</f>
        <v>24.744089461986547</v>
      </c>
      <c r="K844" s="10">
        <f ca="1">SUMPRODUCT($A844:$F844,Results!$B$16:$G$16)</f>
        <v>-9.5927193702959528</v>
      </c>
      <c r="L844" s="10">
        <f ca="1">SUMPRODUCT($A844:$F844,Results!$B$17:$G$17)</f>
        <v>-9.441287851565443</v>
      </c>
      <c r="M844" s="10">
        <f ca="1">SUMPRODUCT($A844:$F844,Results!$B$18:$G$18)</f>
        <v>-46.515390875377889</v>
      </c>
      <c r="N844" s="10">
        <f ca="1">SUMPRODUCT($A844:$F844,Results!$B$19:$G$19)</f>
        <v>-16.419431007362469</v>
      </c>
      <c r="O844" s="10">
        <f ca="1">SUMPRODUCT($A844:$F844,Results!$B$20:$G$20)</f>
        <v>-33.470045702772019</v>
      </c>
      <c r="P844" s="10" cm="1">
        <f t="array" aca="1" ref="P844" ca="1">SUMPRODUCT(J844:O844,TRANSPOSE(BL$20:BL$25))+$AD$20-$BL$27</f>
        <v>-62.05018874615056</v>
      </c>
      <c r="Q844" s="10" cm="1">
        <f t="array" aca="1" ref="Q844" ca="1">SUMPRODUCT(J844:O844,TRANSPOSE(ES$20:ES$25))+$AD$20-$ES$27</f>
        <v>-65.049291207838522</v>
      </c>
      <c r="R844" s="10">
        <f ca="1">I844-Results!$E$5*H844</f>
        <v>-63.689387435800285</v>
      </c>
      <c r="S844" s="10" cm="1">
        <f t="array" aca="1" ref="S844" ca="1">SUMPRODUCT(J844:O844,TRANSPOSE(AR$28:AR$33))+$AD$20-$AC$26</f>
        <v>-61.621219275050755</v>
      </c>
      <c r="T844" s="10">
        <f ca="1">SUMPRODUCT(J844:O844,Results!K$9:P$9)</f>
        <v>-65.007196435165341</v>
      </c>
      <c r="U844" s="10">
        <f ca="1">SUMPRODUCT(J844:O844,Results!K$9:P$9)+$AD$20-$AC$31</f>
        <v>-64.936601124013009</v>
      </c>
      <c r="V844" s="10">
        <f t="shared" ca="1" si="91"/>
        <v>6.7769069001756748</v>
      </c>
      <c r="W844" s="10">
        <f t="shared" ca="1" si="93"/>
        <v>9.7760093618636361</v>
      </c>
      <c r="X844" s="10">
        <f t="shared" ca="1" si="94"/>
        <v>8.4161055898253991</v>
      </c>
      <c r="Y844" s="10">
        <f t="shared" ca="1" si="95"/>
        <v>6.3479374290758699</v>
      </c>
      <c r="Z844" s="10">
        <f t="shared" ca="1" si="96"/>
        <v>-28.581091594680341</v>
      </c>
      <c r="AA844" s="10">
        <f t="shared" ca="1" si="97"/>
        <v>9.6633192780381236</v>
      </c>
    </row>
    <row r="845" spans="1:27">
      <c r="A845" s="6">
        <f ca="1">LN((RAND()^(-Results!$E$4))-1)</f>
        <v>-0.72798170736590739</v>
      </c>
      <c r="B845" s="6">
        <f ca="1">LN((RAND()^(-Results!$E$4))-1)</f>
        <v>0.83217264333751384</v>
      </c>
      <c r="C845" s="6">
        <f ca="1">LN((RAND()^(-Results!$E$4))-1)</f>
        <v>2.9102952776729842</v>
      </c>
      <c r="D845" s="6">
        <f ca="1">LN((RAND()^(-Results!$E$4))-1)</f>
        <v>7.6997674451259587E-2</v>
      </c>
      <c r="E845" s="6">
        <f ca="1">LN((RAND()^(-Results!$E$4))-1)</f>
        <v>1.8597821395919756</v>
      </c>
      <c r="F845" s="6">
        <f ca="1">LN((RAND()^(-Results!$E$4))-1)</f>
        <v>1.152838850511974</v>
      </c>
      <c r="G845" s="6">
        <f ca="1">LN((RAND()^(-Results!$E$4))-1)</f>
        <v>5.79647329588758</v>
      </c>
      <c r="H845" s="6">
        <f t="shared" ca="1" si="92"/>
        <v>3.3194407588720263</v>
      </c>
      <c r="I845" s="10">
        <f ca="1">SUMPRODUCT(J845:O845,Results!B$12:G$12)+Results!$E$5*H845</f>
        <v>2.8427042398789233</v>
      </c>
      <c r="J845" s="10">
        <f ca="1">SUMPRODUCT($A845:$F845,Results!$B$15:$G$15)</f>
        <v>8.9427622944272578</v>
      </c>
      <c r="K845" s="10">
        <f ca="1">SUMPRODUCT($A845:$F845,Results!$B$16:$G$16)</f>
        <v>2.1375734483976903</v>
      </c>
      <c r="L845" s="10">
        <f ca="1">SUMPRODUCT($A845:$F845,Results!$B$17:$G$17)</f>
        <v>-5.2675132081726614</v>
      </c>
      <c r="M845" s="10">
        <f ca="1">SUMPRODUCT($A845:$F845,Results!$B$18:$G$18)</f>
        <v>-14.067344299117728</v>
      </c>
      <c r="N845" s="10">
        <f ca="1">SUMPRODUCT($A845:$F845,Results!$B$19:$G$19)</f>
        <v>-3.7572425236498472</v>
      </c>
      <c r="O845" s="10">
        <f ca="1">SUMPRODUCT($A845:$F845,Results!$B$20:$G$20)</f>
        <v>-7.1760252674941505</v>
      </c>
      <c r="P845" s="10" cm="1">
        <f t="array" aca="1" ref="P845" ca="1">SUMPRODUCT(J845:O845,TRANSPOSE(BL$20:BL$25))+$AD$20-$BL$27</f>
        <v>-18.37779117691074</v>
      </c>
      <c r="Q845" s="10" cm="1">
        <f t="array" aca="1" ref="Q845" ca="1">SUMPRODUCT(J845:O845,TRANSPOSE(ES$20:ES$25))+$AD$20-$ES$27</f>
        <v>-18.198214069069202</v>
      </c>
      <c r="R845" s="10">
        <f ca="1">I845-Results!$E$5*H845</f>
        <v>-17.073940313353233</v>
      </c>
      <c r="S845" s="10" cm="1">
        <f t="array" aca="1" ref="S845" ca="1">SUMPRODUCT(J845:O845,TRANSPOSE(AR$28:AR$33))+$AD$20-$AC$26</f>
        <v>-19.196801285702485</v>
      </c>
      <c r="T845" s="10">
        <f ca="1">SUMPRODUCT(J845:O845,Results!K$9:P$9)</f>
        <v>-18.378415268811217</v>
      </c>
      <c r="U845" s="10">
        <f ca="1">SUMPRODUCT(J845:O845,Results!K$9:P$9)+$AD$20-$AC$31</f>
        <v>-18.307819957658875</v>
      </c>
      <c r="V845" s="10">
        <f t="shared" ca="1" si="91"/>
        <v>21.220495416789664</v>
      </c>
      <c r="W845" s="10">
        <f t="shared" ca="1" si="93"/>
        <v>21.040918308948125</v>
      </c>
      <c r="X845" s="10">
        <f t="shared" ca="1" si="94"/>
        <v>19.916644553232157</v>
      </c>
      <c r="Y845" s="10">
        <f t="shared" ca="1" si="95"/>
        <v>22.039505525581408</v>
      </c>
      <c r="Z845" s="10">
        <f t="shared" ca="1" si="96"/>
        <v>29.534894491173468</v>
      </c>
      <c r="AA845" s="10">
        <f t="shared" ca="1" si="97"/>
        <v>21.150524197537798</v>
      </c>
    </row>
    <row r="846" spans="1:27">
      <c r="A846" s="6">
        <f ca="1">LN((RAND()^(-Results!$E$4))-1)</f>
        <v>-0.38378758755210979</v>
      </c>
      <c r="B846" s="6">
        <f ca="1">LN((RAND()^(-Results!$E$4))-1)</f>
        <v>1.5316479418945073</v>
      </c>
      <c r="C846" s="6">
        <f ca="1">LN((RAND()^(-Results!$E$4))-1)</f>
        <v>4.9838423058794241</v>
      </c>
      <c r="D846" s="6">
        <f ca="1">LN((RAND()^(-Results!$E$4))-1)</f>
        <v>-6.9459671573583487E-2</v>
      </c>
      <c r="E846" s="6">
        <f ca="1">LN((RAND()^(-Results!$E$4))-1)</f>
        <v>1.2936746666123291</v>
      </c>
      <c r="F846" s="6">
        <f ca="1">LN((RAND()^(-Results!$E$4))-1)</f>
        <v>1.0723662294831577</v>
      </c>
      <c r="G846" s="6">
        <f ca="1">LN((RAND()^(-Results!$E$4))-1)</f>
        <v>-4.2312901211168923E-2</v>
      </c>
      <c r="H846" s="6">
        <f t="shared" ca="1" si="92"/>
        <v>-2.5193454382267224</v>
      </c>
      <c r="I846" s="10">
        <f ca="1">SUMPRODUCT(J846:O846,Results!B$12:G$12)+Results!$E$5*H846</f>
        <v>-44.379169121739253</v>
      </c>
      <c r="J846" s="10">
        <f ca="1">SUMPRODUCT($A846:$F846,Results!$B$15:$G$15)</f>
        <v>11.390360669556008</v>
      </c>
      <c r="K846" s="10">
        <f ca="1">SUMPRODUCT($A846:$F846,Results!$B$16:$G$16)</f>
        <v>1.8628537630808191</v>
      </c>
      <c r="L846" s="10">
        <f ca="1">SUMPRODUCT($A846:$F846,Results!$B$17:$G$17)</f>
        <v>-8.2325751328450352</v>
      </c>
      <c r="M846" s="10">
        <f ca="1">SUMPRODUCT($A846:$F846,Results!$B$18:$G$18)</f>
        <v>-25.449563644082904</v>
      </c>
      <c r="N846" s="10">
        <f ca="1">SUMPRODUCT($A846:$F846,Results!$B$19:$G$19)</f>
        <v>-6.7214414282946473</v>
      </c>
      <c r="O846" s="10">
        <f ca="1">SUMPRODUCT($A846:$F846,Results!$B$20:$G$20)</f>
        <v>-8.4473315336458104</v>
      </c>
      <c r="P846" s="10" cm="1">
        <f t="array" aca="1" ref="P846" ca="1">SUMPRODUCT(J846:O846,TRANSPOSE(BL$20:BL$25))+$AD$20-$BL$27</f>
        <v>-30.780923867505443</v>
      </c>
      <c r="Q846" s="10" cm="1">
        <f t="array" aca="1" ref="Q846" ca="1">SUMPRODUCT(J846:O846,TRANSPOSE(ES$20:ES$25))+$AD$20-$ES$27</f>
        <v>-31.334622064004492</v>
      </c>
      <c r="R846" s="10">
        <f ca="1">I846-Results!$E$5*H846</f>
        <v>-29.263096492378917</v>
      </c>
      <c r="S846" s="10" cm="1">
        <f t="array" aca="1" ref="S846" ca="1">SUMPRODUCT(J846:O846,TRANSPOSE(AR$28:AR$33))+$AD$20-$AC$26</f>
        <v>-30.859090643184224</v>
      </c>
      <c r="T846" s="10">
        <f ca="1">SUMPRODUCT(J846:O846,Results!K$9:P$9)</f>
        <v>-31.484111764703719</v>
      </c>
      <c r="U846" s="10">
        <f ca="1">SUMPRODUCT(J846:O846,Results!K$9:P$9)+$AD$20-$AC$31</f>
        <v>-31.413516453551377</v>
      </c>
      <c r="V846" s="10">
        <f t="shared" ca="1" si="91"/>
        <v>-13.598245254233809</v>
      </c>
      <c r="W846" s="10">
        <f t="shared" ca="1" si="93"/>
        <v>-13.044547057734761</v>
      </c>
      <c r="X846" s="10">
        <f t="shared" ca="1" si="94"/>
        <v>-15.116072629360335</v>
      </c>
      <c r="Y846" s="10">
        <f t="shared" ca="1" si="95"/>
        <v>-13.520078478555028</v>
      </c>
      <c r="Z846" s="10">
        <f t="shared" ca="1" si="96"/>
        <v>-17.686978870444708</v>
      </c>
      <c r="AA846" s="10">
        <f t="shared" ca="1" si="97"/>
        <v>-12.965652668187875</v>
      </c>
    </row>
    <row r="847" spans="1:27">
      <c r="A847" s="6">
        <f ca="1">LN((RAND()^(-Results!$E$4))-1)</f>
        <v>-1.4091866236590647</v>
      </c>
      <c r="B847" s="6">
        <f ca="1">LN((RAND()^(-Results!$E$4))-1)</f>
        <v>-0.53010215156839191</v>
      </c>
      <c r="C847" s="6">
        <f ca="1">LN((RAND()^(-Results!$E$4))-1)</f>
        <v>2.9458085641819673</v>
      </c>
      <c r="D847" s="6">
        <f ca="1">LN((RAND()^(-Results!$E$4))-1)</f>
        <v>-1.8594624673980442</v>
      </c>
      <c r="E847" s="6">
        <f ca="1">LN((RAND()^(-Results!$E$4))-1)</f>
        <v>0.54757677251594672</v>
      </c>
      <c r="F847" s="6">
        <f ca="1">LN((RAND()^(-Results!$E$4))-1)</f>
        <v>3.7336703991365376</v>
      </c>
      <c r="G847" s="6">
        <f ca="1">LN((RAND()^(-Results!$E$4))-1)</f>
        <v>2.2250954919778057</v>
      </c>
      <c r="H847" s="6">
        <f t="shared" ca="1" si="92"/>
        <v>-0.25193704503774805</v>
      </c>
      <c r="I847" s="10">
        <f ca="1">SUMPRODUCT(J847:O847,Results!B$12:G$12)+Results!$E$5*H847</f>
        <v>-41.356642049545087</v>
      </c>
      <c r="J847" s="10">
        <f ca="1">SUMPRODUCT($A847:$F847,Results!$B$15:$G$15)</f>
        <v>18.727523467793223</v>
      </c>
      <c r="K847" s="10">
        <f ca="1">SUMPRODUCT($A847:$F847,Results!$B$16:$G$16)</f>
        <v>0.97277424328870143</v>
      </c>
      <c r="L847" s="10">
        <f ca="1">SUMPRODUCT($A847:$F847,Results!$B$17:$G$17)</f>
        <v>-9.2182036994903083</v>
      </c>
      <c r="M847" s="10">
        <f ca="1">SUMPRODUCT($A847:$F847,Results!$B$18:$G$18)</f>
        <v>-17.529744626815731</v>
      </c>
      <c r="N847" s="10">
        <f ca="1">SUMPRODUCT($A847:$F847,Results!$B$19:$G$19)</f>
        <v>0.6719182091133461</v>
      </c>
      <c r="O847" s="10">
        <f ca="1">SUMPRODUCT($A847:$F847,Results!$B$20:$G$20)</f>
        <v>-5.5336033817900887</v>
      </c>
      <c r="P847" s="10" cm="1">
        <f t="array" aca="1" ref="P847" ca="1">SUMPRODUCT(J847:O847,TRANSPOSE(BL$20:BL$25))+$AD$20-$BL$27</f>
        <v>-41.007133022952836</v>
      </c>
      <c r="Q847" s="10" cm="1">
        <f t="array" aca="1" ref="Q847" ca="1">SUMPRODUCT(J847:O847,TRANSPOSE(ES$20:ES$25))+$AD$20-$ES$27</f>
        <v>-43.175905106035046</v>
      </c>
      <c r="R847" s="10">
        <f ca="1">I847-Results!$E$5*H847</f>
        <v>-39.845019779318598</v>
      </c>
      <c r="S847" s="10" cm="1">
        <f t="array" aca="1" ref="S847" ca="1">SUMPRODUCT(J847:O847,TRANSPOSE(AR$28:AR$33))+$AD$20-$AC$26</f>
        <v>-33.944597157299462</v>
      </c>
      <c r="T847" s="10">
        <f ca="1">SUMPRODUCT(J847:O847,Results!K$9:P$9)</f>
        <v>-42.050093649081482</v>
      </c>
      <c r="U847" s="10">
        <f ca="1">SUMPRODUCT(J847:O847,Results!K$9:P$9)+$AD$20-$AC$31</f>
        <v>-41.979498337929144</v>
      </c>
      <c r="V847" s="10">
        <f t="shared" ca="1" si="91"/>
        <v>-0.34950902659225136</v>
      </c>
      <c r="W847" s="10">
        <f t="shared" ca="1" si="93"/>
        <v>1.8192630564899588</v>
      </c>
      <c r="X847" s="10">
        <f t="shared" ca="1" si="94"/>
        <v>-1.5116222702264892</v>
      </c>
      <c r="Y847" s="10">
        <f t="shared" ca="1" si="95"/>
        <v>-7.4120448922456248</v>
      </c>
      <c r="Z847" s="10">
        <f t="shared" ca="1" si="96"/>
        <v>-14.664451798250543</v>
      </c>
      <c r="AA847" s="10">
        <f t="shared" ca="1" si="97"/>
        <v>0.62285628838405671</v>
      </c>
    </row>
    <row r="848" spans="1:27">
      <c r="A848" s="6">
        <f ca="1">LN((RAND()^(-Results!$E$4))-1)</f>
        <v>4.8664167794340596</v>
      </c>
      <c r="B848" s="6">
        <f ca="1">LN((RAND()^(-Results!$E$4))-1)</f>
        <v>0.7130577750546605</v>
      </c>
      <c r="C848" s="6">
        <f ca="1">LN((RAND()^(-Results!$E$4))-1)</f>
        <v>-1.0159500295516481</v>
      </c>
      <c r="D848" s="6">
        <f ca="1">LN((RAND()^(-Results!$E$4))-1)</f>
        <v>4.9201965051079366</v>
      </c>
      <c r="E848" s="6">
        <f ca="1">LN((RAND()^(-Results!$E$4))-1)</f>
        <v>5.6427223079991746</v>
      </c>
      <c r="F848" s="6">
        <f ca="1">LN((RAND()^(-Results!$E$4))-1)</f>
        <v>2.064424656197446</v>
      </c>
      <c r="G848" s="6">
        <f ca="1">LN((RAND()^(-Results!$E$4))-1)</f>
        <v>4.3400439040411207</v>
      </c>
      <c r="H848" s="6">
        <f t="shared" ca="1" si="92"/>
        <v>1.863011367025567</v>
      </c>
      <c r="I848" s="10">
        <f ca="1">SUMPRODUCT(J848:O848,Results!B$12:G$12)+Results!$E$5*H848</f>
        <v>11.666598831105489</v>
      </c>
      <c r="J848" s="10">
        <f ca="1">SUMPRODUCT($A848:$F848,Results!$B$15:$G$15)</f>
        <v>0.69627746921997957</v>
      </c>
      <c r="K848" s="10">
        <f ca="1">SUMPRODUCT($A848:$F848,Results!$B$16:$G$16)</f>
        <v>-10.304579231687704</v>
      </c>
      <c r="L848" s="10">
        <f ca="1">SUMPRODUCT($A848:$F848,Results!$B$17:$G$17)</f>
        <v>8.4337422741895303</v>
      </c>
      <c r="M848" s="10">
        <f ca="1">SUMPRODUCT($A848:$F848,Results!$B$18:$G$18)</f>
        <v>8.9813162215302071</v>
      </c>
      <c r="N848" s="10">
        <f ca="1">SUMPRODUCT($A848:$F848,Results!$B$19:$G$19)</f>
        <v>-0.62232667890087379</v>
      </c>
      <c r="O848" s="10">
        <f ca="1">SUMPRODUCT($A848:$F848,Results!$B$20:$G$20)</f>
        <v>-21.139443807017447</v>
      </c>
      <c r="P848" s="10" cm="1">
        <f t="array" aca="1" ref="P848" ca="1">SUMPRODUCT(J848:O848,TRANSPOSE(BL$20:BL$25))+$AD$20-$BL$27</f>
        <v>6.7573506030640118</v>
      </c>
      <c r="Q848" s="10" cm="1">
        <f t="array" aca="1" ref="Q848" ca="1">SUMPRODUCT(J848:O848,TRANSPOSE(ES$20:ES$25))+$AD$20-$ES$27</f>
        <v>6.4035639445755308</v>
      </c>
      <c r="R848" s="10">
        <f ca="1">I848-Results!$E$5*H848</f>
        <v>0.48853062895208765</v>
      </c>
      <c r="S848" s="10" cm="1">
        <f t="array" aca="1" ref="S848" ca="1">SUMPRODUCT(J848:O848,TRANSPOSE(AR$28:AR$33))+$AD$20-$AC$26</f>
        <v>6.7803308811595464</v>
      </c>
      <c r="T848" s="10">
        <f ca="1">SUMPRODUCT(J848:O848,Results!K$9:P$9)</f>
        <v>3.5728606176167954</v>
      </c>
      <c r="U848" s="10">
        <f ca="1">SUMPRODUCT(J848:O848,Results!K$9:P$9)+$AD$20-$AC$31</f>
        <v>3.6434559287691322</v>
      </c>
      <c r="V848" s="10">
        <f t="shared" ca="1" si="91"/>
        <v>4.9092482280414771</v>
      </c>
      <c r="W848" s="10">
        <f t="shared" ca="1" si="93"/>
        <v>5.2630348865299581</v>
      </c>
      <c r="X848" s="10">
        <f t="shared" ca="1" si="94"/>
        <v>11.178068202153401</v>
      </c>
      <c r="Y848" s="10">
        <f t="shared" ca="1" si="95"/>
        <v>4.8862679499459425</v>
      </c>
      <c r="Z848" s="10">
        <f t="shared" ca="1" si="96"/>
        <v>38.358789082400037</v>
      </c>
      <c r="AA848" s="10">
        <f t="shared" ca="1" si="97"/>
        <v>8.0231429023363567</v>
      </c>
    </row>
    <row r="849" spans="1:27">
      <c r="A849" s="6">
        <f ca="1">LN((RAND()^(-Results!$E$4))-1)</f>
        <v>0.53646482695784647</v>
      </c>
      <c r="B849" s="6">
        <f ca="1">LN((RAND()^(-Results!$E$4))-1)</f>
        <v>-3.992126063819756</v>
      </c>
      <c r="C849" s="6">
        <f ca="1">LN((RAND()^(-Results!$E$4))-1)</f>
        <v>1.138530422901294</v>
      </c>
      <c r="D849" s="6">
        <f ca="1">LN((RAND()^(-Results!$E$4))-1)</f>
        <v>0.65035335460903965</v>
      </c>
      <c r="E849" s="6">
        <f ca="1">LN((RAND()^(-Results!$E$4))-1)</f>
        <v>9.5121883115986083</v>
      </c>
      <c r="F849" s="6">
        <f ca="1">LN((RAND()^(-Results!$E$4))-1)</f>
        <v>5.6599874141514634</v>
      </c>
      <c r="G849" s="6">
        <f ca="1">LN((RAND()^(-Results!$E$4))-1)</f>
        <v>8.0730137453256248</v>
      </c>
      <c r="H849" s="6">
        <f t="shared" ca="1" si="92"/>
        <v>5.5959812083100715</v>
      </c>
      <c r="I849" s="10">
        <f ca="1">SUMPRODUCT(J849:O849,Results!B$12:G$12)+Results!$E$5*H849</f>
        <v>3.7238286272466929</v>
      </c>
      <c r="J849" s="10">
        <f ca="1">SUMPRODUCT($A849:$F849,Results!$B$15:$G$15)</f>
        <v>23.015688442174092</v>
      </c>
      <c r="K849" s="10">
        <f ca="1">SUMPRODUCT($A849:$F849,Results!$B$16:$G$16)</f>
        <v>2.2812436964414928</v>
      </c>
      <c r="L849" s="10">
        <f ca="1">SUMPRODUCT($A849:$F849,Results!$B$17:$G$17)</f>
        <v>0.41028735623673462</v>
      </c>
      <c r="M849" s="10">
        <f ca="1">SUMPRODUCT($A849:$F849,Results!$B$18:$G$18)</f>
        <v>8.0484173862508328</v>
      </c>
      <c r="N849" s="10">
        <f ca="1">SUMPRODUCT($A849:$F849,Results!$B$19:$G$19)</f>
        <v>8.0164167639416259</v>
      </c>
      <c r="O849" s="10">
        <f ca="1">SUMPRODUCT($A849:$F849,Results!$B$20:$G$20)</f>
        <v>-12.022501222339979</v>
      </c>
      <c r="P849" s="10" cm="1">
        <f t="array" aca="1" ref="P849" ca="1">SUMPRODUCT(J849:O849,TRANSPOSE(BL$20:BL$25))+$AD$20-$BL$27</f>
        <v>-19.171548555572038</v>
      </c>
      <c r="Q849" s="10" cm="1">
        <f t="array" aca="1" ref="Q849" ca="1">SUMPRODUCT(J849:O849,TRANSPOSE(ES$20:ES$25))+$AD$20-$ES$27</f>
        <v>-23.666834246190206</v>
      </c>
      <c r="R849" s="10">
        <f ca="1">I849-Results!$E$5*H849</f>
        <v>-29.852058622613736</v>
      </c>
      <c r="S849" s="10" cm="1">
        <f t="array" aca="1" ref="S849" ca="1">SUMPRODUCT(J849:O849,TRANSPOSE(AR$28:AR$33))+$AD$20-$AC$26</f>
        <v>-11.059227025697268</v>
      </c>
      <c r="T849" s="10">
        <f ca="1">SUMPRODUCT(J849:O849,Results!K$9:P$9)</f>
        <v>-29.495887917813437</v>
      </c>
      <c r="U849" s="10">
        <f ca="1">SUMPRODUCT(J849:O849,Results!K$9:P$9)+$AD$20-$AC$31</f>
        <v>-29.425292606661099</v>
      </c>
      <c r="V849" s="10">
        <f t="shared" ca="1" si="91"/>
        <v>22.895377182818731</v>
      </c>
      <c r="W849" s="10">
        <f t="shared" ca="1" si="93"/>
        <v>27.390662873436899</v>
      </c>
      <c r="X849" s="10">
        <f t="shared" ca="1" si="94"/>
        <v>33.575887249860429</v>
      </c>
      <c r="Y849" s="10">
        <f t="shared" ca="1" si="95"/>
        <v>14.783055652943961</v>
      </c>
      <c r="Z849" s="10">
        <f t="shared" ca="1" si="96"/>
        <v>30.416018878541237</v>
      </c>
      <c r="AA849" s="10">
        <f t="shared" ca="1" si="97"/>
        <v>33.149121233907792</v>
      </c>
    </row>
    <row r="850" spans="1:27">
      <c r="A850" s="6">
        <f ca="1">LN((RAND()^(-Results!$E$4))-1)</f>
        <v>6.7562300639075135</v>
      </c>
      <c r="B850" s="6">
        <f ca="1">LN((RAND()^(-Results!$E$4))-1)</f>
        <v>10.90831792583897</v>
      </c>
      <c r="C850" s="6">
        <f ca="1">LN((RAND()^(-Results!$E$4))-1)</f>
        <v>-4.448175509014872</v>
      </c>
      <c r="D850" s="6">
        <f ca="1">LN((RAND()^(-Results!$E$4))-1)</f>
        <v>-2.1836529806039771</v>
      </c>
      <c r="E850" s="6">
        <f ca="1">LN((RAND()^(-Results!$E$4))-1)</f>
        <v>3.4918890070275341</v>
      </c>
      <c r="F850" s="6">
        <f ca="1">LN((RAND()^(-Results!$E$4))-1)</f>
        <v>9.7726770133008891</v>
      </c>
      <c r="G850" s="6">
        <f ca="1">LN((RAND()^(-Results!$E$4))-1)</f>
        <v>0.65015784451341918</v>
      </c>
      <c r="H850" s="6">
        <f t="shared" ca="1" si="92"/>
        <v>-1.8268746925021344</v>
      </c>
      <c r="I850" s="10">
        <f ca="1">SUMPRODUCT(J850:O850,Results!B$12:G$12)+Results!$E$5*H850</f>
        <v>-76.715977744659355</v>
      </c>
      <c r="J850" s="10">
        <f ca="1">SUMPRODUCT($A850:$F850,Results!$B$15:$G$15)</f>
        <v>-2.483642955472277</v>
      </c>
      <c r="K850" s="10">
        <f ca="1">SUMPRODUCT($A850:$F850,Results!$B$16:$G$16)</f>
        <v>-48.173841261642551</v>
      </c>
      <c r="L850" s="10">
        <f ca="1">SUMPRODUCT($A850:$F850,Results!$B$17:$G$17)</f>
        <v>-4.7349321947841654</v>
      </c>
      <c r="M850" s="10">
        <f ca="1">SUMPRODUCT($A850:$F850,Results!$B$18:$G$18)</f>
        <v>-13.267554188621979</v>
      </c>
      <c r="N850" s="10">
        <f ca="1">SUMPRODUCT($A850:$F850,Results!$B$19:$G$19)</f>
        <v>18.138397263994413</v>
      </c>
      <c r="O850" s="10">
        <f ca="1">SUMPRODUCT($A850:$F850,Results!$B$20:$G$20)</f>
        <v>-47.762927776185229</v>
      </c>
      <c r="P850" s="10" cm="1">
        <f t="array" aca="1" ref="P850" ca="1">SUMPRODUCT(J850:O850,TRANSPOSE(BL$20:BL$25))+$AD$20-$BL$27</f>
        <v>-74.087819530816063</v>
      </c>
      <c r="Q850" s="10" cm="1">
        <f t="array" aca="1" ref="Q850" ca="1">SUMPRODUCT(J850:O850,TRANSPOSE(ES$20:ES$25))+$AD$20-$ES$27</f>
        <v>-69.73181798002355</v>
      </c>
      <c r="R850" s="10">
        <f ca="1">I850-Results!$E$5*H850</f>
        <v>-65.754729589646544</v>
      </c>
      <c r="S850" s="10" cm="1">
        <f t="array" aca="1" ref="S850" ca="1">SUMPRODUCT(J850:O850,TRANSPOSE(AR$28:AR$33))+$AD$20-$AC$26</f>
        <v>-54.860853044859745</v>
      </c>
      <c r="T850" s="10">
        <f ca="1">SUMPRODUCT(J850:O850,Results!K$9:P$9)</f>
        <v>-64.527826730320157</v>
      </c>
      <c r="U850" s="10">
        <f ca="1">SUMPRODUCT(J850:O850,Results!K$9:P$9)+$AD$20-$AC$31</f>
        <v>-64.457231419167826</v>
      </c>
      <c r="V850" s="10">
        <f t="shared" ca="1" si="91"/>
        <v>-2.6281582138432924</v>
      </c>
      <c r="W850" s="10">
        <f t="shared" ca="1" si="93"/>
        <v>-6.9841597646358053</v>
      </c>
      <c r="X850" s="10">
        <f t="shared" ca="1" si="94"/>
        <v>-10.961248155012811</v>
      </c>
      <c r="Y850" s="10">
        <f t="shared" ca="1" si="95"/>
        <v>-21.85512469979961</v>
      </c>
      <c r="Z850" s="10">
        <f t="shared" ca="1" si="96"/>
        <v>-50.023787493364807</v>
      </c>
      <c r="AA850" s="10">
        <f t="shared" ca="1" si="97"/>
        <v>-12.258746325491529</v>
      </c>
    </row>
    <row r="851" spans="1:27">
      <c r="A851" s="6">
        <f ca="1">LN((RAND()^(-Results!$E$4))-1)</f>
        <v>0.32664827591087692</v>
      </c>
      <c r="B851" s="6">
        <f ca="1">LN((RAND()^(-Results!$E$4))-1)</f>
        <v>4.0137680965997617</v>
      </c>
      <c r="C851" s="6">
        <f ca="1">LN((RAND()^(-Results!$E$4))-1)</f>
        <v>2.9435750930306517</v>
      </c>
      <c r="D851" s="6">
        <f ca="1">LN((RAND()^(-Results!$E$4))-1)</f>
        <v>3.7247625566483178</v>
      </c>
      <c r="E851" s="6">
        <f ca="1">LN((RAND()^(-Results!$E$4))-1)</f>
        <v>3.4417770070595819</v>
      </c>
      <c r="F851" s="6">
        <f ca="1">LN((RAND()^(-Results!$E$4))-1)</f>
        <v>6.2801023100785001</v>
      </c>
      <c r="G851" s="6">
        <f ca="1">LN((RAND()^(-Results!$E$4))-1)</f>
        <v>3.3013073007608824</v>
      </c>
      <c r="H851" s="6">
        <f t="shared" ca="1" si="92"/>
        <v>0.82427476374532871</v>
      </c>
      <c r="I851" s="10">
        <f ca="1">SUMPRODUCT(J851:O851,Results!B$12:G$12)+Results!$E$5*H851</f>
        <v>-33.112363485721048</v>
      </c>
      <c r="J851" s="10">
        <f ca="1">SUMPRODUCT($A851:$F851,Results!$B$15:$G$15)</f>
        <v>24.122514687872528</v>
      </c>
      <c r="K851" s="10">
        <f ca="1">SUMPRODUCT($A851:$F851,Results!$B$16:$G$16)</f>
        <v>-7.7253897932729112</v>
      </c>
      <c r="L851" s="10">
        <f ca="1">SUMPRODUCT($A851:$F851,Results!$B$17:$G$17)</f>
        <v>-8.9866004419659156</v>
      </c>
      <c r="M851" s="10">
        <f ca="1">SUMPRODUCT($A851:$F851,Results!$B$18:$G$18)</f>
        <v>-26.226661420137717</v>
      </c>
      <c r="N851" s="10">
        <f ca="1">SUMPRODUCT($A851:$F851,Results!$B$19:$G$19)</f>
        <v>-9.845513144355106</v>
      </c>
      <c r="O851" s="10">
        <f ca="1">SUMPRODUCT($A851:$F851,Results!$B$20:$G$20)</f>
        <v>-38.772443836868845</v>
      </c>
      <c r="P851" s="10" cm="1">
        <f t="array" aca="1" ref="P851" ca="1">SUMPRODUCT(J851:O851,TRANSPOSE(BL$20:BL$25))+$AD$20-$BL$27</f>
        <v>-42.736457909848262</v>
      </c>
      <c r="Q851" s="10" cm="1">
        <f t="array" aca="1" ref="Q851" ca="1">SUMPRODUCT(J851:O851,TRANSPOSE(ES$20:ES$25))+$AD$20-$ES$27</f>
        <v>-39.973957038029752</v>
      </c>
      <c r="R851" s="10">
        <f ca="1">I851-Results!$E$5*H851</f>
        <v>-38.058012068193023</v>
      </c>
      <c r="S851" s="10" cm="1">
        <f t="array" aca="1" ref="S851" ca="1">SUMPRODUCT(J851:O851,TRANSPOSE(AR$28:AR$33))+$AD$20-$AC$26</f>
        <v>-50.755687411591147</v>
      </c>
      <c r="T851" s="10">
        <f ca="1">SUMPRODUCT(J851:O851,Results!K$9:P$9)</f>
        <v>-38.341341467053425</v>
      </c>
      <c r="U851" s="10">
        <f ca="1">SUMPRODUCT(J851:O851,Results!K$9:P$9)+$AD$20-$AC$31</f>
        <v>-38.270746155901094</v>
      </c>
      <c r="V851" s="10">
        <f t="shared" ca="1" si="91"/>
        <v>9.6240944241272146</v>
      </c>
      <c r="W851" s="10">
        <f t="shared" ca="1" si="93"/>
        <v>6.8615935523087046</v>
      </c>
      <c r="X851" s="10">
        <f t="shared" ca="1" si="94"/>
        <v>4.9456485824719749</v>
      </c>
      <c r="Y851" s="10">
        <f t="shared" ca="1" si="95"/>
        <v>17.643323925870099</v>
      </c>
      <c r="Z851" s="10">
        <f t="shared" ca="1" si="96"/>
        <v>-6.4201732344265032</v>
      </c>
      <c r="AA851" s="10">
        <f t="shared" ca="1" si="97"/>
        <v>5.1583826701800461</v>
      </c>
    </row>
    <row r="852" spans="1:27">
      <c r="A852" s="6">
        <f ca="1">LN((RAND()^(-Results!$E$4))-1)</f>
        <v>5.138743465176228</v>
      </c>
      <c r="B852" s="6">
        <f ca="1">LN((RAND()^(-Results!$E$4))-1)</f>
        <v>-2.5614269515701218</v>
      </c>
      <c r="C852" s="6">
        <f ca="1">LN((RAND()^(-Results!$E$4))-1)</f>
        <v>3.5565710324966675</v>
      </c>
      <c r="D852" s="6">
        <f ca="1">LN((RAND()^(-Results!$E$4))-1)</f>
        <v>2.6485171076920935</v>
      </c>
      <c r="E852" s="6">
        <f ca="1">LN((RAND()^(-Results!$E$4))-1)</f>
        <v>4.3960415844596952</v>
      </c>
      <c r="F852" s="6">
        <f ca="1">LN((RAND()^(-Results!$E$4))-1)</f>
        <v>3.3279281167010684</v>
      </c>
      <c r="G852" s="6">
        <f ca="1">LN((RAND()^(-Results!$E$4))-1)</f>
        <v>0.45751705323900049</v>
      </c>
      <c r="H852" s="6">
        <f t="shared" ca="1" si="92"/>
        <v>-2.0195154837765532</v>
      </c>
      <c r="I852" s="10">
        <f ca="1">SUMPRODUCT(J852:O852,Results!B$12:G$12)+Results!$E$5*H852</f>
        <v>-52.998319523646714</v>
      </c>
      <c r="J852" s="10">
        <f ca="1">SUMPRODUCT($A852:$F852,Results!$B$15:$G$15)</f>
        <v>15.628104096335267</v>
      </c>
      <c r="K852" s="10">
        <f ca="1">SUMPRODUCT($A852:$F852,Results!$B$16:$G$16)</f>
        <v>-5.6681756945699187</v>
      </c>
      <c r="L852" s="10">
        <f ca="1">SUMPRODUCT($A852:$F852,Results!$B$17:$G$17)</f>
        <v>2.2040302721722629</v>
      </c>
      <c r="M852" s="10">
        <f ca="1">SUMPRODUCT($A852:$F852,Results!$B$18:$G$18)</f>
        <v>-8.3783248718076671</v>
      </c>
      <c r="N852" s="10">
        <f ca="1">SUMPRODUCT($A852:$F852,Results!$B$19:$G$19)</f>
        <v>-0.12531471663784255</v>
      </c>
      <c r="O852" s="10">
        <f ca="1">SUMPRODUCT($A852:$F852,Results!$B$20:$G$20)</f>
        <v>-11.128748680603302</v>
      </c>
      <c r="P852" s="10" cm="1">
        <f t="array" aca="1" ref="P852" ca="1">SUMPRODUCT(J852:O852,TRANSPOSE(BL$20:BL$25))+$AD$20-$BL$27</f>
        <v>-28.831261452373077</v>
      </c>
      <c r="Q852" s="10" cm="1">
        <f t="array" aca="1" ref="Q852" ca="1">SUMPRODUCT(J852:O852,TRANSPOSE(ES$20:ES$25))+$AD$20-$ES$27</f>
        <v>-36.132919062310819</v>
      </c>
      <c r="R852" s="10">
        <f ca="1">I852-Results!$E$5*H852</f>
        <v>-40.881226620987391</v>
      </c>
      <c r="S852" s="10" cm="1">
        <f t="array" aca="1" ref="S852" ca="1">SUMPRODUCT(J852:O852,TRANSPOSE(AR$28:AR$33))+$AD$20-$AC$26</f>
        <v>-15.942108959946999</v>
      </c>
      <c r="T852" s="10">
        <f ca="1">SUMPRODUCT(J852:O852,Results!K$9:P$9)</f>
        <v>-40.314109014020275</v>
      </c>
      <c r="U852" s="10">
        <f ca="1">SUMPRODUCT(J852:O852,Results!K$9:P$9)+$AD$20-$AC$31</f>
        <v>-40.243513702867943</v>
      </c>
      <c r="V852" s="10">
        <f t="shared" ca="1" si="91"/>
        <v>-24.167058071273637</v>
      </c>
      <c r="W852" s="10">
        <f t="shared" ca="1" si="93"/>
        <v>-16.865400461335895</v>
      </c>
      <c r="X852" s="10">
        <f t="shared" ca="1" si="94"/>
        <v>-12.117092902659323</v>
      </c>
      <c r="Y852" s="10">
        <f t="shared" ca="1" si="95"/>
        <v>-37.056210563699715</v>
      </c>
      <c r="Z852" s="10">
        <f t="shared" ca="1" si="96"/>
        <v>-26.30612927235217</v>
      </c>
      <c r="AA852" s="10">
        <f t="shared" ca="1" si="97"/>
        <v>-12.75480582077877</v>
      </c>
    </row>
    <row r="853" spans="1:27">
      <c r="A853" s="6">
        <f ca="1">LN((RAND()^(-Results!$E$4))-1)</f>
        <v>4.8303817149862525</v>
      </c>
      <c r="B853" s="6">
        <f ca="1">LN((RAND()^(-Results!$E$4))-1)</f>
        <v>5.2291721762532353</v>
      </c>
      <c r="C853" s="6">
        <f ca="1">LN((RAND()^(-Results!$E$4))-1)</f>
        <v>4.5351350575339335</v>
      </c>
      <c r="D853" s="6">
        <f ca="1">LN((RAND()^(-Results!$E$4))-1)</f>
        <v>4.4915557989459121</v>
      </c>
      <c r="E853" s="6">
        <f ca="1">LN((RAND()^(-Results!$E$4))-1)</f>
        <v>6.7820835754383877</v>
      </c>
      <c r="F853" s="6">
        <f ca="1">LN((RAND()^(-Results!$E$4))-1)</f>
        <v>3.5725350039189836</v>
      </c>
      <c r="G853" s="6">
        <f ca="1">LN((RAND()^(-Results!$E$4))-1)</f>
        <v>3.4962571235117483</v>
      </c>
      <c r="H853" s="6">
        <f t="shared" ca="1" si="92"/>
        <v>1.0192245864961946</v>
      </c>
      <c r="I853" s="10">
        <f ca="1">SUMPRODUCT(J853:O853,Results!B$12:G$12)+Results!$E$5*H853</f>
        <v>-30.939036318005542</v>
      </c>
      <c r="J853" s="10">
        <f ca="1">SUMPRODUCT($A853:$F853,Results!$B$15:$G$15)</f>
        <v>10.062362791204626</v>
      </c>
      <c r="K853" s="10">
        <f ca="1">SUMPRODUCT($A853:$F853,Results!$B$16:$G$16)</f>
        <v>-14.126010030289457</v>
      </c>
      <c r="L853" s="10">
        <f ca="1">SUMPRODUCT($A853:$F853,Results!$B$17:$G$17)</f>
        <v>-2.8846313433104664</v>
      </c>
      <c r="M853" s="10">
        <f ca="1">SUMPRODUCT($A853:$F853,Results!$B$18:$G$18)</f>
        <v>-26.285129480629962</v>
      </c>
      <c r="N853" s="10">
        <f ca="1">SUMPRODUCT($A853:$F853,Results!$B$19:$G$19)</f>
        <v>-8.4971332627110225</v>
      </c>
      <c r="O853" s="10">
        <f ca="1">SUMPRODUCT($A853:$F853,Results!$B$20:$G$20)</f>
        <v>-37.311317265152347</v>
      </c>
      <c r="P853" s="10" cm="1">
        <f t="array" aca="1" ref="P853" ca="1">SUMPRODUCT(J853:O853,TRANSPOSE(BL$20:BL$25))+$AD$20-$BL$27</f>
        <v>-34.851505789066302</v>
      </c>
      <c r="Q853" s="10" cm="1">
        <f t="array" aca="1" ref="Q853" ca="1">SUMPRODUCT(J853:O853,TRANSPOSE(ES$20:ES$25))+$AD$20-$ES$27</f>
        <v>-33.988591226405958</v>
      </c>
      <c r="R853" s="10">
        <f ca="1">I853-Results!$E$5*H853</f>
        <v>-37.054383836982709</v>
      </c>
      <c r="S853" s="10" cm="1">
        <f t="array" aca="1" ref="S853" ca="1">SUMPRODUCT(J853:O853,TRANSPOSE(AR$28:AR$33))+$AD$20-$AC$26</f>
        <v>-37.892757317250208</v>
      </c>
      <c r="T853" s="10">
        <f ca="1">SUMPRODUCT(J853:O853,Results!K$9:P$9)</f>
        <v>-36.714986962337377</v>
      </c>
      <c r="U853" s="10">
        <f ca="1">SUMPRODUCT(J853:O853,Results!K$9:P$9)+$AD$20-$AC$31</f>
        <v>-36.644391651185046</v>
      </c>
      <c r="V853" s="10">
        <f t="shared" ca="1" si="91"/>
        <v>3.9124694710607599</v>
      </c>
      <c r="W853" s="10">
        <f t="shared" ca="1" si="93"/>
        <v>3.0495549084004168</v>
      </c>
      <c r="X853" s="10">
        <f t="shared" ca="1" si="94"/>
        <v>6.1153475189771669</v>
      </c>
      <c r="Y853" s="10">
        <f t="shared" ca="1" si="95"/>
        <v>6.9537209992446662</v>
      </c>
      <c r="Z853" s="10">
        <f t="shared" ca="1" si="96"/>
        <v>-4.2468460667109973</v>
      </c>
      <c r="AA853" s="10">
        <f t="shared" ca="1" si="97"/>
        <v>5.7053553331795044</v>
      </c>
    </row>
    <row r="854" spans="1:27">
      <c r="A854" s="6">
        <f ca="1">LN((RAND()^(-Results!$E$4))-1)</f>
        <v>3.1639096455651528</v>
      </c>
      <c r="B854" s="6">
        <f ca="1">LN((RAND()^(-Results!$E$4))-1)</f>
        <v>1.7985724425449925</v>
      </c>
      <c r="C854" s="6">
        <f ca="1">LN((RAND()^(-Results!$E$4))-1)</f>
        <v>-2.4548180514411482</v>
      </c>
      <c r="D854" s="6">
        <f ca="1">LN((RAND()^(-Results!$E$4))-1)</f>
        <v>1.7930445548800444</v>
      </c>
      <c r="E854" s="6">
        <f ca="1">LN((RAND()^(-Results!$E$4))-1)</f>
        <v>6.3709763200819314</v>
      </c>
      <c r="F854" s="6">
        <f ca="1">LN((RAND()^(-Results!$E$4))-1)</f>
        <v>1.3276808653907477</v>
      </c>
      <c r="G854" s="6">
        <f ca="1">LN((RAND()^(-Results!$E$4))-1)</f>
        <v>4.2831452747451539</v>
      </c>
      <c r="H854" s="6">
        <f t="shared" ca="1" si="92"/>
        <v>1.8061127377296002</v>
      </c>
      <c r="I854" s="10">
        <f ca="1">SUMPRODUCT(J854:O854,Results!B$12:G$12)+Results!$E$5*H854</f>
        <v>18.169817394161168</v>
      </c>
      <c r="J854" s="10">
        <f ca="1">SUMPRODUCT($A854:$F854,Results!$B$15:$G$15)</f>
        <v>-7.2152919755087224</v>
      </c>
      <c r="K854" s="10">
        <f ca="1">SUMPRODUCT($A854:$F854,Results!$B$16:$G$16)</f>
        <v>-10.631490879994786</v>
      </c>
      <c r="L854" s="10">
        <f ca="1">SUMPRODUCT($A854:$F854,Results!$B$17:$G$17)</f>
        <v>7.2108696022077012</v>
      </c>
      <c r="M854" s="10">
        <f ca="1">SUMPRODUCT($A854:$F854,Results!$B$18:$G$18)</f>
        <v>14.597552700439337</v>
      </c>
      <c r="N854" s="10">
        <f ca="1">SUMPRODUCT($A854:$F854,Results!$B$19:$G$19)</f>
        <v>6.3748826412181758</v>
      </c>
      <c r="O854" s="10">
        <f ca="1">SUMPRODUCT($A854:$F854,Results!$B$20:$G$20)</f>
        <v>-14.48767762024824</v>
      </c>
      <c r="P854" s="10" cm="1">
        <f t="array" aca="1" ref="P854" ca="1">SUMPRODUCT(J854:O854,TRANSPOSE(BL$20:BL$25))+$AD$20-$BL$27</f>
        <v>10.454726682660338</v>
      </c>
      <c r="Q854" s="10" cm="1">
        <f t="array" aca="1" ref="Q854" ca="1">SUMPRODUCT(J854:O854,TRANSPOSE(ES$20:ES$25))+$AD$20-$ES$27</f>
        <v>12.199697873602927</v>
      </c>
      <c r="R854" s="10">
        <f ca="1">I854-Results!$E$5*H854</f>
        <v>7.3331409677835673</v>
      </c>
      <c r="S854" s="10" cm="1">
        <f t="array" aca="1" ref="S854" ca="1">SUMPRODUCT(J854:O854,TRANSPOSE(AR$28:AR$33))+$AD$20-$AC$26</f>
        <v>12.250724708065045</v>
      </c>
      <c r="T854" s="10">
        <f ca="1">SUMPRODUCT(J854:O854,Results!K$9:P$9)</f>
        <v>9.6627424758041229</v>
      </c>
      <c r="U854" s="10">
        <f ca="1">SUMPRODUCT(J854:O854,Results!K$9:P$9)+$AD$20-$AC$31</f>
        <v>9.7333377869564615</v>
      </c>
      <c r="V854" s="10">
        <f t="shared" ca="1" si="91"/>
        <v>7.7150907115008298</v>
      </c>
      <c r="W854" s="10">
        <f t="shared" ca="1" si="93"/>
        <v>5.9701195205582405</v>
      </c>
      <c r="X854" s="10">
        <f t="shared" ca="1" si="94"/>
        <v>10.836676426377601</v>
      </c>
      <c r="Y854" s="10">
        <f t="shared" ca="1" si="95"/>
        <v>5.919092686096123</v>
      </c>
      <c r="Z854" s="10">
        <f t="shared" ca="1" si="96"/>
        <v>44.862007645455712</v>
      </c>
      <c r="AA854" s="10">
        <f t="shared" ca="1" si="97"/>
        <v>8.4364796072047064</v>
      </c>
    </row>
    <row r="855" spans="1:27">
      <c r="A855" s="6">
        <f ca="1">LN((RAND()^(-Results!$E$4))-1)</f>
        <v>1.9216258291607715</v>
      </c>
      <c r="B855" s="6">
        <f ca="1">LN((RAND()^(-Results!$E$4))-1)</f>
        <v>6.7098865546867401</v>
      </c>
      <c r="C855" s="6">
        <f ca="1">LN((RAND()^(-Results!$E$4))-1)</f>
        <v>1.8958049436882962</v>
      </c>
      <c r="D855" s="6">
        <f ca="1">LN((RAND()^(-Results!$E$4))-1)</f>
        <v>0.97292940800504002</v>
      </c>
      <c r="E855" s="6">
        <f ca="1">LN((RAND()^(-Results!$E$4))-1)</f>
        <v>-0.50130587707116347</v>
      </c>
      <c r="F855" s="6">
        <f ca="1">LN((RAND()^(-Results!$E$4))-1)</f>
        <v>-0.82652904896555202</v>
      </c>
      <c r="G855" s="6">
        <f ca="1">LN((RAND()^(-Results!$E$4))-1)</f>
        <v>-1.68909357222784</v>
      </c>
      <c r="H855" s="6">
        <f t="shared" ca="1" si="92"/>
        <v>-4.1661261092433932</v>
      </c>
      <c r="I855" s="10">
        <f ca="1">SUMPRODUCT(J855:O855,Results!B$12:G$12)+Results!$E$5*H855</f>
        <v>-32.73026021617958</v>
      </c>
      <c r="J855" s="10">
        <f ca="1">SUMPRODUCT($A855:$F855,Results!$B$15:$G$15)</f>
        <v>-9.0229742154495725</v>
      </c>
      <c r="K855" s="10">
        <f ca="1">SUMPRODUCT($A855:$F855,Results!$B$16:$G$16)</f>
        <v>-11.465528830421945</v>
      </c>
      <c r="L855" s="10">
        <f ca="1">SUMPRODUCT($A855:$F855,Results!$B$17:$G$17)</f>
        <v>-3.9031021059293343</v>
      </c>
      <c r="M855" s="10">
        <f ca="1">SUMPRODUCT($A855:$F855,Results!$B$18:$G$18)</f>
        <v>-21.83285247128584</v>
      </c>
      <c r="N855" s="10">
        <f ca="1">SUMPRODUCT($A855:$F855,Results!$B$19:$G$19)</f>
        <v>-7.073980285840868</v>
      </c>
      <c r="O855" s="10">
        <f ca="1">SUMPRODUCT($A855:$F855,Results!$B$20:$G$20)</f>
        <v>-16.652796076533065</v>
      </c>
      <c r="P855" s="10" cm="1">
        <f t="array" aca="1" ref="P855" ca="1">SUMPRODUCT(J855:O855,TRANSPOSE(BL$20:BL$25))+$AD$20-$BL$27</f>
        <v>-15.664486513316362</v>
      </c>
      <c r="Q855" s="10" cm="1">
        <f t="array" aca="1" ref="Q855" ca="1">SUMPRODUCT(J855:O855,TRANSPOSE(ES$20:ES$25))+$AD$20-$ES$27</f>
        <v>-11.013840163628643</v>
      </c>
      <c r="R855" s="10">
        <f ca="1">I855-Results!$E$5*H855</f>
        <v>-7.7335035607192211</v>
      </c>
      <c r="S855" s="10" cm="1">
        <f t="array" aca="1" ref="S855" ca="1">SUMPRODUCT(J855:O855,TRANSPOSE(AR$28:AR$33))+$AD$20-$AC$26</f>
        <v>-20.16854750510857</v>
      </c>
      <c r="T855" s="10">
        <f ca="1">SUMPRODUCT(J855:O855,Results!K$9:P$9)</f>
        <v>-8.2849112018802309</v>
      </c>
      <c r="U855" s="10">
        <f ca="1">SUMPRODUCT(J855:O855,Results!K$9:P$9)+$AD$20-$AC$31</f>
        <v>-8.2143158907278924</v>
      </c>
      <c r="V855" s="10">
        <f t="shared" ca="1" si="91"/>
        <v>-17.065773702863218</v>
      </c>
      <c r="W855" s="10">
        <f t="shared" ca="1" si="93"/>
        <v>-21.716420052550937</v>
      </c>
      <c r="X855" s="10">
        <f t="shared" ca="1" si="94"/>
        <v>-24.996756655460359</v>
      </c>
      <c r="Y855" s="10">
        <f t="shared" ca="1" si="95"/>
        <v>-12.56171271107101</v>
      </c>
      <c r="Z855" s="10">
        <f t="shared" ca="1" si="96"/>
        <v>-6.038069964885036</v>
      </c>
      <c r="AA855" s="10">
        <f t="shared" ca="1" si="97"/>
        <v>-24.515944325451688</v>
      </c>
    </row>
    <row r="856" spans="1:27">
      <c r="A856" s="6">
        <f ca="1">LN((RAND()^(-Results!$E$4))-1)</f>
        <v>2.3398174491828656</v>
      </c>
      <c r="B856" s="6">
        <f ca="1">LN((RAND()^(-Results!$E$4))-1)</f>
        <v>5.466185768591818</v>
      </c>
      <c r="C856" s="6">
        <f ca="1">LN((RAND()^(-Results!$E$4))-1)</f>
        <v>-1.4271907559184087</v>
      </c>
      <c r="D856" s="6">
        <f ca="1">LN((RAND()^(-Results!$E$4))-1)</f>
        <v>3.9078848057307778</v>
      </c>
      <c r="E856" s="6">
        <f ca="1">LN((RAND()^(-Results!$E$4))-1)</f>
        <v>2.8016480964132766</v>
      </c>
      <c r="F856" s="6">
        <f ca="1">LN((RAND()^(-Results!$E$4))-1)</f>
        <v>4.8082030850567614</v>
      </c>
      <c r="G856" s="6">
        <f ca="1">LN((RAND()^(-Results!$E$4))-1)</f>
        <v>0.27215430889573294</v>
      </c>
      <c r="H856" s="6">
        <f t="shared" ca="1" si="92"/>
        <v>-2.2048782281198207</v>
      </c>
      <c r="I856" s="10">
        <f ca="1">SUMPRODUCT(J856:O856,Results!B$12:G$12)+Results!$E$5*H856</f>
        <v>-26.800938166723675</v>
      </c>
      <c r="J856" s="10">
        <f ca="1">SUMPRODUCT($A856:$F856,Results!$B$15:$G$15)</f>
        <v>6.4559017709743625</v>
      </c>
      <c r="K856" s="10">
        <f ca="1">SUMPRODUCT($A856:$F856,Results!$B$16:$G$16)</f>
        <v>-16.676437138646772</v>
      </c>
      <c r="L856" s="10">
        <f ca="1">SUMPRODUCT($A856:$F856,Results!$B$17:$G$17)</f>
        <v>-1.2175724209185552</v>
      </c>
      <c r="M856" s="10">
        <f ca="1">SUMPRODUCT($A856:$F856,Results!$B$18:$G$18)</f>
        <v>-8.1178482124046383</v>
      </c>
      <c r="N856" s="10">
        <f ca="1">SUMPRODUCT($A856:$F856,Results!$B$19:$G$19)</f>
        <v>-3.8431041116115905</v>
      </c>
      <c r="O856" s="10">
        <f ca="1">SUMPRODUCT($A856:$F856,Results!$B$20:$G$20)</f>
        <v>-37.061215075892804</v>
      </c>
      <c r="P856" s="10" cm="1">
        <f t="array" aca="1" ref="P856" ca="1">SUMPRODUCT(J856:O856,TRANSPOSE(BL$20:BL$25))+$AD$20-$BL$27</f>
        <v>-19.391852116328344</v>
      </c>
      <c r="Q856" s="10" cm="1">
        <f t="array" aca="1" ref="Q856" ca="1">SUMPRODUCT(J856:O856,TRANSPOSE(ES$20:ES$25))+$AD$20-$ES$27</f>
        <v>-14.416390649133234</v>
      </c>
      <c r="R856" s="10">
        <f ca="1">I856-Results!$E$5*H856</f>
        <v>-13.571668798004751</v>
      </c>
      <c r="S856" s="10" cm="1">
        <f t="array" aca="1" ref="S856" ca="1">SUMPRODUCT(J856:O856,TRANSPOSE(AR$28:AR$33))+$AD$20-$AC$26</f>
        <v>-25.793483907842734</v>
      </c>
      <c r="T856" s="10">
        <f ca="1">SUMPRODUCT(J856:O856,Results!K$9:P$9)</f>
        <v>-11.708880861188339</v>
      </c>
      <c r="U856" s="10">
        <f ca="1">SUMPRODUCT(J856:O856,Results!K$9:P$9)+$AD$20-$AC$31</f>
        <v>-11.638285550035999</v>
      </c>
      <c r="V856" s="10">
        <f t="shared" ca="1" si="91"/>
        <v>-7.4090860503953309</v>
      </c>
      <c r="W856" s="10">
        <f t="shared" ca="1" si="93"/>
        <v>-12.384547517590441</v>
      </c>
      <c r="X856" s="10">
        <f t="shared" ca="1" si="94"/>
        <v>-13.229269368718924</v>
      </c>
      <c r="Y856" s="10">
        <f t="shared" ca="1" si="95"/>
        <v>-1.0074542588809408</v>
      </c>
      <c r="Z856" s="10">
        <f t="shared" ca="1" si="96"/>
        <v>-0.10874791542913087</v>
      </c>
      <c r="AA856" s="10">
        <f t="shared" ca="1" si="97"/>
        <v>-15.162652616687676</v>
      </c>
    </row>
    <row r="857" spans="1:27">
      <c r="A857" s="6">
        <f ca="1">LN((RAND()^(-Results!$E$4))-1)</f>
        <v>2.9349395122060975</v>
      </c>
      <c r="B857" s="6">
        <f ca="1">LN((RAND()^(-Results!$E$4))-1)</f>
        <v>-0.97001215433802856</v>
      </c>
      <c r="C857" s="6">
        <f ca="1">LN((RAND()^(-Results!$E$4))-1)</f>
        <v>0.52804831372642347</v>
      </c>
      <c r="D857" s="6">
        <f ca="1">LN((RAND()^(-Results!$E$4))-1)</f>
        <v>4.1383295808905292</v>
      </c>
      <c r="E857" s="6">
        <f ca="1">LN((RAND()^(-Results!$E$4))-1)</f>
        <v>0.77977497677573493</v>
      </c>
      <c r="F857" s="6">
        <f ca="1">LN((RAND()^(-Results!$E$4))-1)</f>
        <v>3.1195912439514917</v>
      </c>
      <c r="G857" s="6">
        <f ca="1">LN((RAND()^(-Results!$E$4))-1)</f>
        <v>-0.25291811749223936</v>
      </c>
      <c r="H857" s="6">
        <f t="shared" ca="1" si="92"/>
        <v>-2.729950654507793</v>
      </c>
      <c r="I857" s="10">
        <f ca="1">SUMPRODUCT(J857:O857,Results!B$12:G$12)+Results!$E$5*H857</f>
        <v>-32.341875263547465</v>
      </c>
      <c r="J857" s="10">
        <f ca="1">SUMPRODUCT($A857:$F857,Results!$B$15:$G$15)</f>
        <v>12.870493236921204</v>
      </c>
      <c r="K857" s="10">
        <f ca="1">SUMPRODUCT($A857:$F857,Results!$B$16:$G$16)</f>
        <v>-5.0475016286342784</v>
      </c>
      <c r="L857" s="10">
        <f ca="1">SUMPRODUCT($A857:$F857,Results!$B$17:$G$17)</f>
        <v>2.2621036145124074</v>
      </c>
      <c r="M857" s="10">
        <f ca="1">SUMPRODUCT($A857:$F857,Results!$B$18:$G$18)</f>
        <v>-3.1198054599759764</v>
      </c>
      <c r="N857" s="10">
        <f ca="1">SUMPRODUCT($A857:$F857,Results!$B$19:$G$19)</f>
        <v>-4.9634824085975957</v>
      </c>
      <c r="O857" s="10">
        <f ca="1">SUMPRODUCT($A857:$F857,Results!$B$20:$G$20)</f>
        <v>-16.241055757194356</v>
      </c>
      <c r="P857" s="10" cm="1">
        <f t="array" aca="1" ref="P857" ca="1">SUMPRODUCT(J857:O857,TRANSPOSE(BL$20:BL$25))+$AD$20-$BL$27</f>
        <v>-12.390063798622982</v>
      </c>
      <c r="Q857" s="10" cm="1">
        <f t="array" aca="1" ref="Q857" ca="1">SUMPRODUCT(J857:O857,TRANSPOSE(ES$20:ES$25))+$AD$20-$ES$27</f>
        <v>-14.69626287098221</v>
      </c>
      <c r="R857" s="10">
        <f ca="1">I857-Results!$E$5*H857</f>
        <v>-15.962171336500706</v>
      </c>
      <c r="S857" s="10" cm="1">
        <f t="array" aca="1" ref="S857" ca="1">SUMPRODUCT(J857:O857,TRANSPOSE(AR$28:AR$33))+$AD$20-$AC$26</f>
        <v>-10.609815596762424</v>
      </c>
      <c r="T857" s="10">
        <f ca="1">SUMPRODUCT(J857:O857,Results!K$9:P$9)</f>
        <v>-14.32247380322459</v>
      </c>
      <c r="U857" s="10">
        <f ca="1">SUMPRODUCT(J857:O857,Results!K$9:P$9)+$AD$20-$AC$31</f>
        <v>-14.251878492072247</v>
      </c>
      <c r="V857" s="10">
        <f t="shared" ca="1" si="91"/>
        <v>-19.951811464924482</v>
      </c>
      <c r="W857" s="10">
        <f t="shared" ca="1" si="93"/>
        <v>-17.645612392565255</v>
      </c>
      <c r="X857" s="10">
        <f t="shared" ca="1" si="94"/>
        <v>-16.379703927046759</v>
      </c>
      <c r="Y857" s="10">
        <f t="shared" ca="1" si="95"/>
        <v>-21.732059666785041</v>
      </c>
      <c r="Z857" s="10">
        <f t="shared" ca="1" si="96"/>
        <v>-5.6496850122529203</v>
      </c>
      <c r="AA857" s="10">
        <f t="shared" ca="1" si="97"/>
        <v>-18.089996771475217</v>
      </c>
    </row>
    <row r="858" spans="1:27">
      <c r="A858" s="6">
        <f ca="1">LN((RAND()^(-Results!$E$4))-1)</f>
        <v>1.9982132707597609</v>
      </c>
      <c r="B858" s="6">
        <f ca="1">LN((RAND()^(-Results!$E$4))-1)</f>
        <v>4.0390148238509278</v>
      </c>
      <c r="C858" s="6">
        <f ca="1">LN((RAND()^(-Results!$E$4))-1)</f>
        <v>4.0843193049702267</v>
      </c>
      <c r="D858" s="6">
        <f ca="1">LN((RAND()^(-Results!$E$4))-1)</f>
        <v>1.8439649361055366</v>
      </c>
      <c r="E858" s="6">
        <f ca="1">LN((RAND()^(-Results!$E$4))-1)</f>
        <v>2.1703598174184995</v>
      </c>
      <c r="F858" s="6">
        <f ca="1">LN((RAND()^(-Results!$E$4))-1)</f>
        <v>-4.7787856907067354</v>
      </c>
      <c r="G858" s="6">
        <f ca="1">LN((RAND()^(-Results!$E$4))-1)</f>
        <v>4.2733370675457261</v>
      </c>
      <c r="H858" s="6">
        <f t="shared" ca="1" si="92"/>
        <v>1.7963045305301724</v>
      </c>
      <c r="I858" s="10">
        <f ca="1">SUMPRODUCT(J858:O858,Results!B$12:G$12)+Results!$E$5*H858</f>
        <v>23.096953357461494</v>
      </c>
      <c r="J858" s="10">
        <f ca="1">SUMPRODUCT($A858:$F858,Results!$B$15:$G$15)</f>
        <v>-14.74122507960678</v>
      </c>
      <c r="K858" s="10">
        <f ca="1">SUMPRODUCT($A858:$F858,Results!$B$16:$G$16)</f>
        <v>0.21720320811654759</v>
      </c>
      <c r="L858" s="10">
        <f ca="1">SUMPRODUCT($A858:$F858,Results!$B$17:$G$17)</f>
        <v>0.77901678074587366</v>
      </c>
      <c r="M858" s="10">
        <f ca="1">SUMPRODUCT($A858:$F858,Results!$B$18:$G$18)</f>
        <v>-15.832906932589642</v>
      </c>
      <c r="N858" s="10">
        <f ca="1">SUMPRODUCT($A858:$F858,Results!$B$19:$G$19)</f>
        <v>-10.201706192191097</v>
      </c>
      <c r="O858" s="10">
        <f ca="1">SUMPRODUCT($A858:$F858,Results!$B$20:$G$20)</f>
        <v>-3.1441087841460256</v>
      </c>
      <c r="P858" s="10" cm="1">
        <f t="array" aca="1" ref="P858" ca="1">SUMPRODUCT(J858:O858,TRANSPOSE(BL$20:BL$25))+$AD$20-$BL$27</f>
        <v>11.100512306678905</v>
      </c>
      <c r="Q858" s="10" cm="1">
        <f t="array" aca="1" ref="Q858" ca="1">SUMPRODUCT(J858:O858,TRANSPOSE(ES$20:ES$25))+$AD$20-$ES$27</f>
        <v>13.752644268660601</v>
      </c>
      <c r="R858" s="10">
        <f ca="1">I858-Results!$E$5*H858</f>
        <v>12.319126174280459</v>
      </c>
      <c r="S858" s="10" cm="1">
        <f t="array" aca="1" ref="S858" ca="1">SUMPRODUCT(J858:O858,TRANSPOSE(AR$28:AR$33))+$AD$20-$AC$26</f>
        <v>3.5246572603812112</v>
      </c>
      <c r="T858" s="10">
        <f ca="1">SUMPRODUCT(J858:O858,Results!K$9:P$9)</f>
        <v>11.702990183617921</v>
      </c>
      <c r="U858" s="10">
        <f ca="1">SUMPRODUCT(J858:O858,Results!K$9:P$9)+$AD$20-$AC$31</f>
        <v>11.773585494770259</v>
      </c>
      <c r="V858" s="10">
        <f t="shared" ca="1" si="91"/>
        <v>11.99644105078259</v>
      </c>
      <c r="W858" s="10">
        <f t="shared" ca="1" si="93"/>
        <v>9.3443090888008928</v>
      </c>
      <c r="X858" s="10">
        <f t="shared" ca="1" si="94"/>
        <v>10.777827183181035</v>
      </c>
      <c r="Y858" s="10">
        <f t="shared" ca="1" si="95"/>
        <v>19.572296097080283</v>
      </c>
      <c r="Z858" s="10">
        <f t="shared" ca="1" si="96"/>
        <v>49.789143608756035</v>
      </c>
      <c r="AA858" s="10">
        <f t="shared" ca="1" si="97"/>
        <v>11.323367862691235</v>
      </c>
    </row>
    <row r="859" spans="1:27">
      <c r="A859" s="6">
        <f ca="1">LN((RAND()^(-Results!$E$4))-1)</f>
        <v>-0.63518904246613939</v>
      </c>
      <c r="B859" s="6">
        <f ca="1">LN((RAND()^(-Results!$E$4))-1)</f>
        <v>0.47688521909964726</v>
      </c>
      <c r="C859" s="6">
        <f ca="1">LN((RAND()^(-Results!$E$4))-1)</f>
        <v>2.2542620992042295</v>
      </c>
      <c r="D859" s="6">
        <f ca="1">LN((RAND()^(-Results!$E$4))-1)</f>
        <v>2.5622619919847036</v>
      </c>
      <c r="E859" s="6">
        <f ca="1">LN((RAND()^(-Results!$E$4))-1)</f>
        <v>-0.11692120898433628</v>
      </c>
      <c r="F859" s="6">
        <f ca="1">LN((RAND()^(-Results!$E$4))-1)</f>
        <v>6.9365307856139138</v>
      </c>
      <c r="G859" s="6">
        <f ca="1">LN((RAND()^(-Results!$E$4))-1)</f>
        <v>2.7451059056019025</v>
      </c>
      <c r="H859" s="6">
        <f t="shared" ca="1" si="92"/>
        <v>0.26807336858634878</v>
      </c>
      <c r="I859" s="10">
        <f ca="1">SUMPRODUCT(J859:O859,Results!B$12:G$12)+Results!$E$5*H859</f>
        <v>-42.226304709937637</v>
      </c>
      <c r="J859" s="10">
        <f ca="1">SUMPRODUCT($A859:$F859,Results!$B$15:$G$15)</f>
        <v>30.765260427581666</v>
      </c>
      <c r="K859" s="10">
        <f ca="1">SUMPRODUCT($A859:$F859,Results!$B$16:$G$16)</f>
        <v>-3.3170229140936875</v>
      </c>
      <c r="L859" s="10">
        <f ca="1">SUMPRODUCT($A859:$F859,Results!$B$17:$G$17)</f>
        <v>-9.4170821451639011</v>
      </c>
      <c r="M859" s="10">
        <f ca="1">SUMPRODUCT($A859:$F859,Results!$B$18:$G$18)</f>
        <v>-21.860930211750414</v>
      </c>
      <c r="N859" s="10">
        <f ca="1">SUMPRODUCT($A859:$F859,Results!$B$19:$G$19)</f>
        <v>-7.4909959537827113</v>
      </c>
      <c r="O859" s="10">
        <f ca="1">SUMPRODUCT($A859:$F859,Results!$B$20:$G$20)</f>
        <v>-27.134689621310741</v>
      </c>
      <c r="P859" s="10" cm="1">
        <f t="array" aca="1" ref="P859" ca="1">SUMPRODUCT(J859:O859,TRANSPOSE(BL$20:BL$25))+$AD$20-$BL$27</f>
        <v>-47.149660912185858</v>
      </c>
      <c r="Q859" s="10" cm="1">
        <f t="array" aca="1" ref="Q859" ca="1">SUMPRODUCT(J859:O859,TRANSPOSE(ES$20:ES$25))+$AD$20-$ES$27</f>
        <v>-47.70466908981544</v>
      </c>
      <c r="R859" s="10">
        <f ca="1">I859-Results!$E$5*H859</f>
        <v>-43.83474492145573</v>
      </c>
      <c r="S859" s="10" cm="1">
        <f t="array" aca="1" ref="S859" ca="1">SUMPRODUCT(J859:O859,TRANSPOSE(AR$28:AR$33))+$AD$20-$AC$26</f>
        <v>-48.486974395404665</v>
      </c>
      <c r="T859" s="10">
        <f ca="1">SUMPRODUCT(J859:O859,Results!K$9:P$9)</f>
        <v>-44.390926325484727</v>
      </c>
      <c r="U859" s="10">
        <f ca="1">SUMPRODUCT(J859:O859,Results!K$9:P$9)+$AD$20-$AC$31</f>
        <v>-44.320331014332396</v>
      </c>
      <c r="V859" s="10">
        <f t="shared" ca="1" si="91"/>
        <v>4.9233562022482218</v>
      </c>
      <c r="W859" s="10">
        <f t="shared" ca="1" si="93"/>
        <v>5.478364379877803</v>
      </c>
      <c r="X859" s="10">
        <f t="shared" ca="1" si="94"/>
        <v>1.6084402115180936</v>
      </c>
      <c r="Y859" s="10">
        <f t="shared" ca="1" si="95"/>
        <v>6.260669685467029</v>
      </c>
      <c r="Z859" s="10">
        <f t="shared" ca="1" si="96"/>
        <v>-15.534114458643092</v>
      </c>
      <c r="AA859" s="10">
        <f t="shared" ca="1" si="97"/>
        <v>2.0940263043947596</v>
      </c>
    </row>
    <row r="860" spans="1:27">
      <c r="A860" s="6">
        <f ca="1">LN((RAND()^(-Results!$E$4))-1)</f>
        <v>0.66846201527724891</v>
      </c>
      <c r="B860" s="6">
        <f ca="1">LN((RAND()^(-Results!$E$4))-1)</f>
        <v>6.4316681661033623</v>
      </c>
      <c r="C860" s="6">
        <f ca="1">LN((RAND()^(-Results!$E$4))-1)</f>
        <v>5.3030794582823306</v>
      </c>
      <c r="D860" s="6">
        <f ca="1">LN((RAND()^(-Results!$E$4))-1)</f>
        <v>0.40572566620908423</v>
      </c>
      <c r="E860" s="6">
        <f ca="1">LN((RAND()^(-Results!$E$4))-1)</f>
        <v>-1.7022591870523558</v>
      </c>
      <c r="F860" s="6">
        <f ca="1">LN((RAND()^(-Results!$E$4))-1)</f>
        <v>4.3389768333007979</v>
      </c>
      <c r="G860" s="6">
        <f ca="1">LN((RAND()^(-Results!$E$4))-1)</f>
        <v>-1.142150544815713</v>
      </c>
      <c r="H860" s="6">
        <f t="shared" ca="1" si="92"/>
        <v>-3.6191830818312667</v>
      </c>
      <c r="I860" s="10">
        <f ca="1">SUMPRODUCT(J860:O860,Results!B$12:G$12)+Results!$E$5*H860</f>
        <v>-78.460329367054101</v>
      </c>
      <c r="J860" s="10">
        <f ca="1">SUMPRODUCT($A860:$F860,Results!$B$15:$G$15)</f>
        <v>16.864270186001974</v>
      </c>
      <c r="K860" s="10">
        <f ca="1">SUMPRODUCT($A860:$F860,Results!$B$16:$G$16)</f>
        <v>-11.936198223090908</v>
      </c>
      <c r="L860" s="10">
        <f ca="1">SUMPRODUCT($A860:$F860,Results!$B$17:$G$17)</f>
        <v>-15.191480308409849</v>
      </c>
      <c r="M860" s="10">
        <f ca="1">SUMPRODUCT($A860:$F860,Results!$B$18:$G$18)</f>
        <v>-46.454067234818247</v>
      </c>
      <c r="N860" s="10">
        <f ca="1">SUMPRODUCT($A860:$F860,Results!$B$19:$G$19)</f>
        <v>-10.620951317048542</v>
      </c>
      <c r="O860" s="10">
        <f ca="1">SUMPRODUCT($A860:$F860,Results!$B$20:$G$20)</f>
        <v>-29.140390083736563</v>
      </c>
      <c r="P860" s="10" cm="1">
        <f t="array" aca="1" ref="P860" ca="1">SUMPRODUCT(J860:O860,TRANSPOSE(BL$20:BL$25))+$AD$20-$BL$27</f>
        <v>-66.185333570895409</v>
      </c>
      <c r="Q860" s="10" cm="1">
        <f t="array" aca="1" ref="Q860" ca="1">SUMPRODUCT(J860:O860,TRANSPOSE(ES$20:ES$25))+$AD$20-$ES$27</f>
        <v>-64.079166178093956</v>
      </c>
      <c r="R860" s="10">
        <f ca="1">I860-Results!$E$5*H860</f>
        <v>-56.745230876066501</v>
      </c>
      <c r="S860" s="10" cm="1">
        <f t="array" aca="1" ref="S860" ca="1">SUMPRODUCT(J860:O860,TRANSPOSE(AR$28:AR$33))+$AD$20-$AC$26</f>
        <v>-66.929548552100812</v>
      </c>
      <c r="T860" s="10">
        <f ca="1">SUMPRODUCT(J860:O860,Results!K$9:P$9)</f>
        <v>-59.413673948206267</v>
      </c>
      <c r="U860" s="10">
        <f ca="1">SUMPRODUCT(J860:O860,Results!K$9:P$9)+$AD$20-$AC$31</f>
        <v>-59.343078637053935</v>
      </c>
      <c r="V860" s="10">
        <f t="shared" ca="1" si="91"/>
        <v>-12.274995796158692</v>
      </c>
      <c r="W860" s="10">
        <f t="shared" ca="1" si="93"/>
        <v>-14.381163188960144</v>
      </c>
      <c r="X860" s="10">
        <f t="shared" ca="1" si="94"/>
        <v>-21.7150984909876</v>
      </c>
      <c r="Y860" s="10">
        <f t="shared" ca="1" si="95"/>
        <v>-11.530780814953289</v>
      </c>
      <c r="Z860" s="10">
        <f t="shared" ca="1" si="96"/>
        <v>-51.768139115759553</v>
      </c>
      <c r="AA860" s="10">
        <f t="shared" ca="1" si="97"/>
        <v>-19.117250730000166</v>
      </c>
    </row>
    <row r="861" spans="1:27">
      <c r="A861" s="6">
        <f ca="1">LN((RAND()^(-Results!$E$4))-1)</f>
        <v>1.3094113295898664</v>
      </c>
      <c r="B861" s="6">
        <f ca="1">LN((RAND()^(-Results!$E$4))-1)</f>
        <v>-2.2798998859916556E-2</v>
      </c>
      <c r="C861" s="6">
        <f ca="1">LN((RAND()^(-Results!$E$4))-1)</f>
        <v>1.2540221125550857</v>
      </c>
      <c r="D861" s="6">
        <f ca="1">LN((RAND()^(-Results!$E$4))-1)</f>
        <v>-1.9084729262414142</v>
      </c>
      <c r="E861" s="6">
        <f ca="1">LN((RAND()^(-Results!$E$4))-1)</f>
        <v>0.64197324761674324</v>
      </c>
      <c r="F861" s="6">
        <f ca="1">LN((RAND()^(-Results!$E$4))-1)</f>
        <v>-1.172460909539802</v>
      </c>
      <c r="G861" s="6">
        <f ca="1">LN((RAND()^(-Results!$E$4))-1)</f>
        <v>-0.60742906150775167</v>
      </c>
      <c r="H861" s="6">
        <f t="shared" ca="1" si="92"/>
        <v>-3.0844615985233053</v>
      </c>
      <c r="I861" s="10">
        <f ca="1">SUMPRODUCT(J861:O861,Results!B$12:G$12)+Results!$E$5*H861</f>
        <v>-27.866745944691495</v>
      </c>
      <c r="J861" s="10">
        <f ca="1">SUMPRODUCT($A861:$F861,Results!$B$15:$G$15)</f>
        <v>-5.533129055788705</v>
      </c>
      <c r="K861" s="10">
        <f ca="1">SUMPRODUCT($A861:$F861,Results!$B$16:$G$16)</f>
        <v>-1.9473658523017108</v>
      </c>
      <c r="L861" s="10">
        <f ca="1">SUMPRODUCT($A861:$F861,Results!$B$17:$G$17)</f>
        <v>0.15600871855004472</v>
      </c>
      <c r="M861" s="10">
        <f ca="1">SUMPRODUCT($A861:$F861,Results!$B$18:$G$18)</f>
        <v>-2.8739290684135685</v>
      </c>
      <c r="N861" s="10">
        <f ca="1">SUMPRODUCT($A861:$F861,Results!$B$19:$G$19)</f>
        <v>3.9995763928745549</v>
      </c>
      <c r="O861" s="10">
        <f ca="1">SUMPRODUCT($A861:$F861,Results!$B$20:$G$20)</f>
        <v>7.6987784403011013</v>
      </c>
      <c r="P861" s="10" cm="1">
        <f t="array" aca="1" ref="P861" ca="1">SUMPRODUCT(J861:O861,TRANSPOSE(BL$20:BL$25))+$AD$20-$BL$27</f>
        <v>-7.5902814379518944</v>
      </c>
      <c r="Q861" s="10" cm="1">
        <f t="array" aca="1" ref="Q861" ca="1">SUMPRODUCT(J861:O861,TRANSPOSE(ES$20:ES$25))+$AD$20-$ES$27</f>
        <v>-9.4794081502099417</v>
      </c>
      <c r="R861" s="10">
        <f ca="1">I861-Results!$E$5*H861</f>
        <v>-9.3599763535516622</v>
      </c>
      <c r="S861" s="10" cm="1">
        <f t="array" aca="1" ref="S861" ca="1">SUMPRODUCT(J861:O861,TRANSPOSE(AR$28:AR$33))+$AD$20-$AC$26</f>
        <v>1.7339124975032298</v>
      </c>
      <c r="T861" s="10">
        <f ca="1">SUMPRODUCT(J861:O861,Results!K$9:P$9)</f>
        <v>-10.199829364212325</v>
      </c>
      <c r="U861" s="10">
        <f ca="1">SUMPRODUCT(J861:O861,Results!K$9:P$9)+$AD$20-$AC$31</f>
        <v>-10.129234053059985</v>
      </c>
      <c r="V861" s="10">
        <f t="shared" ca="1" si="91"/>
        <v>-20.2764645067396</v>
      </c>
      <c r="W861" s="10">
        <f t="shared" ca="1" si="93"/>
        <v>-18.387337794481553</v>
      </c>
      <c r="X861" s="10">
        <f t="shared" ca="1" si="94"/>
        <v>-18.506769591139832</v>
      </c>
      <c r="Y861" s="10">
        <f t="shared" ca="1" si="95"/>
        <v>-29.600658442194725</v>
      </c>
      <c r="Z861" s="10">
        <f t="shared" ca="1" si="96"/>
        <v>-1.1745556933969503</v>
      </c>
      <c r="AA861" s="10">
        <f t="shared" ca="1" si="97"/>
        <v>-17.73751189163151</v>
      </c>
    </row>
    <row r="862" spans="1:27">
      <c r="A862" s="6">
        <f ca="1">LN((RAND()^(-Results!$E$4))-1)</f>
        <v>4.2150482465157575</v>
      </c>
      <c r="B862" s="6">
        <f ca="1">LN((RAND()^(-Results!$E$4))-1)</f>
        <v>-1.6358187516513116</v>
      </c>
      <c r="C862" s="6">
        <f ca="1">LN((RAND()^(-Results!$E$4))-1)</f>
        <v>1.4164352507117113</v>
      </c>
      <c r="D862" s="6">
        <f ca="1">LN((RAND()^(-Results!$E$4))-1)</f>
        <v>-0.79692062573259626</v>
      </c>
      <c r="E862" s="6">
        <f ca="1">LN((RAND()^(-Results!$E$4))-1)</f>
        <v>1.4613469374865637</v>
      </c>
      <c r="F862" s="6">
        <f ca="1">LN((RAND()^(-Results!$E$4))-1)</f>
        <v>6.2342802173054528</v>
      </c>
      <c r="G862" s="6">
        <f ca="1">LN((RAND()^(-Results!$E$4))-1)</f>
        <v>-1.1824127233942086</v>
      </c>
      <c r="H862" s="6">
        <f t="shared" ca="1" si="92"/>
        <v>-3.659445260409762</v>
      </c>
      <c r="I862" s="10">
        <f ca="1">SUMPRODUCT(J862:O862,Results!B$12:G$12)+Results!$E$5*H862</f>
        <v>-83.388547419680535</v>
      </c>
      <c r="J862" s="10">
        <f ca="1">SUMPRODUCT($A862:$F862,Results!$B$15:$G$15)</f>
        <v>18.637215147816843</v>
      </c>
      <c r="K862" s="10">
        <f ca="1">SUMPRODUCT($A862:$F862,Results!$B$16:$G$16)</f>
        <v>-13.585578844655219</v>
      </c>
      <c r="L862" s="10">
        <f ca="1">SUMPRODUCT($A862:$F862,Results!$B$17:$G$17)</f>
        <v>-2.6120426703194926</v>
      </c>
      <c r="M862" s="10">
        <f ca="1">SUMPRODUCT($A862:$F862,Results!$B$18:$G$18)</f>
        <v>-10.040264836366147</v>
      </c>
      <c r="N862" s="10">
        <f ca="1">SUMPRODUCT($A862:$F862,Results!$B$19:$G$19)</f>
        <v>8.3116733704645132</v>
      </c>
      <c r="O862" s="10">
        <f ca="1">SUMPRODUCT($A862:$F862,Results!$B$20:$G$20)</f>
        <v>-11.093094278483115</v>
      </c>
      <c r="P862" s="10" cm="1">
        <f t="array" aca="1" ref="P862" ca="1">SUMPRODUCT(J862:O862,TRANSPOSE(BL$20:BL$25))+$AD$20-$BL$27</f>
        <v>-54.347854789618658</v>
      </c>
      <c r="Q862" s="10" cm="1">
        <f t="array" aca="1" ref="Q862" ca="1">SUMPRODUCT(J862:O862,TRANSPOSE(ES$20:ES$25))+$AD$20-$ES$27</f>
        <v>-61.476447049940859</v>
      </c>
      <c r="R862" s="10">
        <f ca="1">I862-Results!$E$5*H862</f>
        <v>-61.431875857221961</v>
      </c>
      <c r="S862" s="10" cm="1">
        <f t="array" aca="1" ref="S862" ca="1">SUMPRODUCT(J862:O862,TRANSPOSE(AR$28:AR$33))+$AD$20-$AC$26</f>
        <v>-32.2251435086878</v>
      </c>
      <c r="T862" s="10">
        <f ca="1">SUMPRODUCT(J862:O862,Results!K$9:P$9)</f>
        <v>-61.683288795908915</v>
      </c>
      <c r="U862" s="10">
        <f ca="1">SUMPRODUCT(J862:O862,Results!K$9:P$9)+$AD$20-$AC$31</f>
        <v>-61.612693484756576</v>
      </c>
      <c r="V862" s="10">
        <f t="shared" ca="1" si="91"/>
        <v>-29.040692630061876</v>
      </c>
      <c r="W862" s="10">
        <f t="shared" ca="1" si="93"/>
        <v>-21.912100369739676</v>
      </c>
      <c r="X862" s="10">
        <f t="shared" ca="1" si="94"/>
        <v>-21.956671562458574</v>
      </c>
      <c r="Y862" s="10">
        <f t="shared" ca="1" si="95"/>
        <v>-51.163403910992734</v>
      </c>
      <c r="Z862" s="10">
        <f t="shared" ca="1" si="96"/>
        <v>-56.696357168385987</v>
      </c>
      <c r="AA862" s="10">
        <f t="shared" ca="1" si="97"/>
        <v>-21.775853934923958</v>
      </c>
    </row>
    <row r="863" spans="1:27">
      <c r="A863" s="6">
        <f ca="1">LN((RAND()^(-Results!$E$4))-1)</f>
        <v>2.6228532647414342</v>
      </c>
      <c r="B863" s="6">
        <f ca="1">LN((RAND()^(-Results!$E$4))-1)</f>
        <v>9.7441350834555909</v>
      </c>
      <c r="C863" s="6">
        <f ca="1">LN((RAND()^(-Results!$E$4))-1)</f>
        <v>-0.27559520759280437</v>
      </c>
      <c r="D863" s="6">
        <f ca="1">LN((RAND()^(-Results!$E$4))-1)</f>
        <v>7.4354623735460663</v>
      </c>
      <c r="E863" s="6">
        <f ca="1">LN((RAND()^(-Results!$E$4))-1)</f>
        <v>0.11745570553872532</v>
      </c>
      <c r="F863" s="6">
        <f ca="1">LN((RAND()^(-Results!$E$4))-1)</f>
        <v>1.0001110868353191</v>
      </c>
      <c r="G863" s="6">
        <f ca="1">LN((RAND()^(-Results!$E$4))-1)</f>
        <v>4.1835573446605876</v>
      </c>
      <c r="H863" s="6">
        <f t="shared" ca="1" si="92"/>
        <v>1.7065248076450339</v>
      </c>
      <c r="I863" s="10">
        <f ca="1">SUMPRODUCT(J863:O863,Results!B$12:G$12)+Results!$E$5*H863</f>
        <v>23.70115391019332</v>
      </c>
      <c r="J863" s="10">
        <f ca="1">SUMPRODUCT($A863:$F863,Results!$B$15:$G$15)</f>
        <v>-5.2199441084113847</v>
      </c>
      <c r="K863" s="10">
        <f ca="1">SUMPRODUCT($A863:$F863,Results!$B$16:$G$16)</f>
        <v>-16.379169541976058</v>
      </c>
      <c r="L863" s="10">
        <f ca="1">SUMPRODUCT($A863:$F863,Results!$B$17:$G$17)</f>
        <v>-0.69781331465455776</v>
      </c>
      <c r="M863" s="10">
        <f ca="1">SUMPRODUCT($A863:$F863,Results!$B$18:$G$18)</f>
        <v>-19.703346913500521</v>
      </c>
      <c r="N863" s="10">
        <f ca="1">SUMPRODUCT($A863:$F863,Results!$B$19:$G$19)</f>
        <v>-18.633201981852281</v>
      </c>
      <c r="O863" s="10">
        <f ca="1">SUMPRODUCT($A863:$F863,Results!$B$20:$G$20)</f>
        <v>-44.941662507004892</v>
      </c>
      <c r="P863" s="10" cm="1">
        <f t="array" aca="1" ref="P863" ca="1">SUMPRODUCT(J863:O863,TRANSPOSE(BL$20:BL$25))+$AD$20-$BL$27</f>
        <v>0.67721792629376765</v>
      </c>
      <c r="Q863" s="10" cm="1">
        <f t="array" aca="1" ref="Q863" ca="1">SUMPRODUCT(J863:O863,TRANSPOSE(ES$20:ES$25))+$AD$20-$ES$27</f>
        <v>10.980336719747402</v>
      </c>
      <c r="R863" s="10">
        <f ca="1">I863-Results!$E$5*H863</f>
        <v>13.462005064323115</v>
      </c>
      <c r="S863" s="10" cm="1">
        <f t="array" aca="1" ref="S863" ca="1">SUMPRODUCT(J863:O863,TRANSPOSE(AR$28:AR$33))+$AD$20-$AC$26</f>
        <v>-22.26202596599051</v>
      </c>
      <c r="T863" s="10">
        <f ca="1">SUMPRODUCT(J863:O863,Results!K$9:P$9)</f>
        <v>15.852656925604984</v>
      </c>
      <c r="U863" s="10">
        <f ca="1">SUMPRODUCT(J863:O863,Results!K$9:P$9)+$AD$20-$AC$31</f>
        <v>15.923252236757323</v>
      </c>
      <c r="V863" s="10">
        <f t="shared" ca="1" si="91"/>
        <v>23.023935983899552</v>
      </c>
      <c r="W863" s="10">
        <f t="shared" ca="1" si="93"/>
        <v>12.720817190445917</v>
      </c>
      <c r="X863" s="10">
        <f t="shared" ca="1" si="94"/>
        <v>10.239148845870204</v>
      </c>
      <c r="Y863" s="10">
        <f t="shared" ca="1" si="95"/>
        <v>45.96317987618383</v>
      </c>
      <c r="Z863" s="10">
        <f t="shared" ca="1" si="96"/>
        <v>50.39334416148786</v>
      </c>
      <c r="AA863" s="10">
        <f t="shared" ca="1" si="97"/>
        <v>7.7779016734359967</v>
      </c>
    </row>
    <row r="864" spans="1:27">
      <c r="A864" s="6">
        <f ca="1">LN((RAND()^(-Results!$E$4))-1)</f>
        <v>1.5395317905956074</v>
      </c>
      <c r="B864" s="6">
        <f ca="1">LN((RAND()^(-Results!$E$4))-1)</f>
        <v>1.3429361968478641</v>
      </c>
      <c r="C864" s="6">
        <f ca="1">LN((RAND()^(-Results!$E$4))-1)</f>
        <v>2.8699842350966742</v>
      </c>
      <c r="D864" s="6">
        <f ca="1">LN((RAND()^(-Results!$E$4))-1)</f>
        <v>14.089231793570073</v>
      </c>
      <c r="E864" s="6">
        <f ca="1">LN((RAND()^(-Results!$E$4))-1)</f>
        <v>-4.83390196802688</v>
      </c>
      <c r="F864" s="6">
        <f ca="1">LN((RAND()^(-Results!$E$4))-1)</f>
        <v>14.555166193541115</v>
      </c>
      <c r="G864" s="6">
        <f ca="1">LN((RAND()^(-Results!$E$4))-1)</f>
        <v>6.9410975472987664</v>
      </c>
      <c r="H864" s="6">
        <f t="shared" ca="1" si="92"/>
        <v>4.4640650102832122</v>
      </c>
      <c r="I864" s="10">
        <f ca="1">SUMPRODUCT(J864:O864,Results!B$12:G$12)+Results!$E$5*H864</f>
        <v>-38.825345080438623</v>
      </c>
      <c r="J864" s="10">
        <f ca="1">SUMPRODUCT($A864:$F864,Results!$B$15:$G$15)</f>
        <v>67.438327780106746</v>
      </c>
      <c r="K864" s="10">
        <f ca="1">SUMPRODUCT($A864:$F864,Results!$B$16:$G$16)</f>
        <v>-10.089204401904357</v>
      </c>
      <c r="L864" s="10">
        <f ca="1">SUMPRODUCT($A864:$F864,Results!$B$17:$G$17)</f>
        <v>-12.11933479952911</v>
      </c>
      <c r="M864" s="10">
        <f ca="1">SUMPRODUCT($A864:$F864,Results!$B$18:$G$18)</f>
        <v>-43.173432524874116</v>
      </c>
      <c r="N864" s="10">
        <f ca="1">SUMPRODUCT($A864:$F864,Results!$B$19:$G$19)</f>
        <v>-33.273654590861824</v>
      </c>
      <c r="O864" s="10">
        <f ca="1">SUMPRODUCT($A864:$F864,Results!$B$20:$G$20)</f>
        <v>-76.076108831866904</v>
      </c>
      <c r="P864" s="10" cm="1">
        <f t="array" aca="1" ref="P864" ca="1">SUMPRODUCT(J864:O864,TRANSPOSE(BL$20:BL$25))+$AD$20-$BL$27</f>
        <v>-72.869370616481604</v>
      </c>
      <c r="Q864" s="10" cm="1">
        <f t="array" aca="1" ref="Q864" ca="1">SUMPRODUCT(J864:O864,TRANSPOSE(ES$20:ES$25))+$AD$20-$ES$27</f>
        <v>-72.377162461057011</v>
      </c>
      <c r="R864" s="10">
        <f ca="1">I864-Results!$E$5*H864</f>
        <v>-65.609735142137893</v>
      </c>
      <c r="S864" s="10" cm="1">
        <f t="array" aca="1" ref="S864" ca="1">SUMPRODUCT(J864:O864,TRANSPOSE(AR$28:AR$33))+$AD$20-$AC$26</f>
        <v>-92.987952449861893</v>
      </c>
      <c r="T864" s="10">
        <f ca="1">SUMPRODUCT(J864:O864,Results!K$9:P$9)</f>
        <v>-62.8473054019194</v>
      </c>
      <c r="U864" s="10">
        <f ca="1">SUMPRODUCT(J864:O864,Results!K$9:P$9)+$AD$20-$AC$31</f>
        <v>-62.776710090767068</v>
      </c>
      <c r="V864" s="10">
        <f t="shared" ca="1" si="91"/>
        <v>34.04402553604298</v>
      </c>
      <c r="W864" s="10">
        <f t="shared" ca="1" si="93"/>
        <v>33.551817380618388</v>
      </c>
      <c r="X864" s="10">
        <f t="shared" ca="1" si="94"/>
        <v>26.78439006169927</v>
      </c>
      <c r="Y864" s="10">
        <f t="shared" ca="1" si="95"/>
        <v>54.16260736942327</v>
      </c>
      <c r="Z864" s="10">
        <f t="shared" ca="1" si="96"/>
        <v>-12.133154829144079</v>
      </c>
      <c r="AA864" s="10">
        <f t="shared" ca="1" si="97"/>
        <v>23.951365010328445</v>
      </c>
    </row>
    <row r="865" spans="1:27">
      <c r="A865" s="6">
        <f ca="1">LN((RAND()^(-Results!$E$4))-1)</f>
        <v>0.66559498662947436</v>
      </c>
      <c r="B865" s="6">
        <f ca="1">LN((RAND()^(-Results!$E$4))-1)</f>
        <v>8.4017757061942717</v>
      </c>
      <c r="C865" s="6">
        <f ca="1">LN((RAND()^(-Results!$E$4))-1)</f>
        <v>4.4017193033294024</v>
      </c>
      <c r="D865" s="6">
        <f ca="1">LN((RAND()^(-Results!$E$4))-1)</f>
        <v>1.2773204714998381</v>
      </c>
      <c r="E865" s="6">
        <f ca="1">LN((RAND()^(-Results!$E$4))-1)</f>
        <v>5.6722562532743783</v>
      </c>
      <c r="F865" s="6">
        <f ca="1">LN((RAND()^(-Results!$E$4))-1)</f>
        <v>1.4628980939110756</v>
      </c>
      <c r="G865" s="6">
        <f ca="1">LN((RAND()^(-Results!$E$4))-1)</f>
        <v>1.436592353241803</v>
      </c>
      <c r="H865" s="6">
        <f t="shared" ca="1" si="92"/>
        <v>-1.0404401837737507</v>
      </c>
      <c r="I865" s="10">
        <f ca="1">SUMPRODUCT(J865:O865,Results!B$12:G$12)+Results!$E$5*H865</f>
        <v>-28.733655939574096</v>
      </c>
      <c r="J865" s="10">
        <f ca="1">SUMPRODUCT($A865:$F865,Results!$B$15:$G$15)</f>
        <v>1.3586002275703368</v>
      </c>
      <c r="K865" s="10">
        <f ca="1">SUMPRODUCT($A865:$F865,Results!$B$16:$G$16)</f>
        <v>-9.7310034815705304</v>
      </c>
      <c r="L865" s="10">
        <f ca="1">SUMPRODUCT($A865:$F865,Results!$B$17:$G$17)</f>
        <v>-8.9983033703346322</v>
      </c>
      <c r="M865" s="10">
        <f ca="1">SUMPRODUCT($A865:$F865,Results!$B$18:$G$18)</f>
        <v>-31.740594765219999</v>
      </c>
      <c r="N865" s="10">
        <f ca="1">SUMPRODUCT($A865:$F865,Results!$B$19:$G$19)</f>
        <v>-8.5084068292442829</v>
      </c>
      <c r="O865" s="10">
        <f ca="1">SUMPRODUCT($A865:$F865,Results!$B$20:$G$20)</f>
        <v>-31.8322910886126</v>
      </c>
      <c r="P865" s="10" cm="1">
        <f t="array" aca="1" ref="P865" ca="1">SUMPRODUCT(J865:O865,TRANSPOSE(BL$20:BL$25))+$AD$20-$BL$27</f>
        <v>-30.031175925041985</v>
      </c>
      <c r="Q865" s="10" cm="1">
        <f t="array" aca="1" ref="Q865" ca="1">SUMPRODUCT(J865:O865,TRANSPOSE(ES$20:ES$25))+$AD$20-$ES$27</f>
        <v>-23.638918396773562</v>
      </c>
      <c r="R865" s="10">
        <f ca="1">I865-Results!$E$5*H865</f>
        <v>-22.491014836931591</v>
      </c>
      <c r="S865" s="10" cm="1">
        <f t="array" aca="1" ref="S865" ca="1">SUMPRODUCT(J865:O865,TRANSPOSE(AR$28:AR$33))+$AD$20-$AC$26</f>
        <v>-40.612823030384185</v>
      </c>
      <c r="T865" s="10">
        <f ca="1">SUMPRODUCT(J865:O865,Results!K$9:P$9)</f>
        <v>-24.067825420423915</v>
      </c>
      <c r="U865" s="10">
        <f ca="1">SUMPRODUCT(J865:O865,Results!K$9:P$9)+$AD$20-$AC$31</f>
        <v>-23.99723010927158</v>
      </c>
      <c r="V865" s="10">
        <f t="shared" ca="1" si="91"/>
        <v>1.2975199854678898</v>
      </c>
      <c r="W865" s="10">
        <f t="shared" ca="1" si="93"/>
        <v>-5.0947375428005337</v>
      </c>
      <c r="X865" s="10">
        <f t="shared" ca="1" si="94"/>
        <v>-6.242641102642505</v>
      </c>
      <c r="Y865" s="10">
        <f t="shared" ca="1" si="95"/>
        <v>11.879167090810089</v>
      </c>
      <c r="Z865" s="10">
        <f t="shared" ca="1" si="96"/>
        <v>-2.0414656882795512</v>
      </c>
      <c r="AA865" s="10">
        <f t="shared" ca="1" si="97"/>
        <v>-4.7364258303025153</v>
      </c>
    </row>
    <row r="866" spans="1:27">
      <c r="A866" s="6">
        <f ca="1">LN((RAND()^(-Results!$E$4))-1)</f>
        <v>0.38693261393062406</v>
      </c>
      <c r="B866" s="6">
        <f ca="1">LN((RAND()^(-Results!$E$4))-1)</f>
        <v>4.3634531595167658</v>
      </c>
      <c r="C866" s="6">
        <f ca="1">LN((RAND()^(-Results!$E$4))-1)</f>
        <v>3.0724829323189145</v>
      </c>
      <c r="D866" s="6">
        <f ca="1">LN((RAND()^(-Results!$E$4))-1)</f>
        <v>0.91097936660112189</v>
      </c>
      <c r="E866" s="6">
        <f ca="1">LN((RAND()^(-Results!$E$4))-1)</f>
        <v>-0.29206015099155269</v>
      </c>
      <c r="F866" s="6">
        <f ca="1">LN((RAND()^(-Results!$E$4))-1)</f>
        <v>0.19475463036991125</v>
      </c>
      <c r="G866" s="6">
        <f ca="1">LN((RAND()^(-Results!$E$4))-1)</f>
        <v>1.8753457376159943</v>
      </c>
      <c r="H866" s="6">
        <f t="shared" ca="1" si="92"/>
        <v>-0.60168679939955938</v>
      </c>
      <c r="I866" s="10">
        <f ca="1">SUMPRODUCT(J866:O866,Results!B$12:G$12)+Results!$E$5*H866</f>
        <v>-18.597475994589509</v>
      </c>
      <c r="J866" s="10">
        <f ca="1">SUMPRODUCT($A866:$F866,Results!$B$15:$G$15)</f>
        <v>1.6540746538709956</v>
      </c>
      <c r="K866" s="10">
        <f ca="1">SUMPRODUCT($A866:$F866,Results!$B$16:$G$16)</f>
        <v>-4.4909791373309007</v>
      </c>
      <c r="L866" s="10">
        <f ca="1">SUMPRODUCT($A866:$F866,Results!$B$17:$G$17)</f>
        <v>-6.2595687723461992</v>
      </c>
      <c r="M866" s="10">
        <f ca="1">SUMPRODUCT($A866:$F866,Results!$B$18:$G$18)</f>
        <v>-23.590498409233202</v>
      </c>
      <c r="N866" s="10">
        <f ca="1">SUMPRODUCT($A866:$F866,Results!$B$19:$G$19)</f>
        <v>-8.3979648010603682</v>
      </c>
      <c r="O866" s="10">
        <f ca="1">SUMPRODUCT($A866:$F866,Results!$B$20:$G$20)</f>
        <v>-14.153212365685137</v>
      </c>
      <c r="P866" s="10" cm="1">
        <f t="array" aca="1" ref="P866" ca="1">SUMPRODUCT(J866:O866,TRANSPOSE(BL$20:BL$25))+$AD$20-$BL$27</f>
        <v>-21.165662228002581</v>
      </c>
      <c r="Q866" s="10" cm="1">
        <f t="array" aca="1" ref="Q866" ca="1">SUMPRODUCT(J866:O866,TRANSPOSE(ES$20:ES$25))+$AD$20-$ES$27</f>
        <v>-18.31043748832608</v>
      </c>
      <c r="R866" s="10">
        <f ca="1">I866-Results!$E$5*H866</f>
        <v>-14.987355198192152</v>
      </c>
      <c r="S866" s="10" cm="1">
        <f t="array" aca="1" ref="S866" ca="1">SUMPRODUCT(J866:O866,TRANSPOSE(AR$28:AR$33))+$AD$20-$AC$26</f>
        <v>-25.767717265389251</v>
      </c>
      <c r="T866" s="10">
        <f ca="1">SUMPRODUCT(J866:O866,Results!K$9:P$9)</f>
        <v>-16.191020352354407</v>
      </c>
      <c r="U866" s="10">
        <f ca="1">SUMPRODUCT(J866:O866,Results!K$9:P$9)+$AD$20-$AC$31</f>
        <v>-16.120425041202065</v>
      </c>
      <c r="V866" s="10">
        <f t="shared" ca="1" si="91"/>
        <v>2.5681862334130727</v>
      </c>
      <c r="W866" s="10">
        <f t="shared" ca="1" si="93"/>
        <v>-0.28703850626342842</v>
      </c>
      <c r="X866" s="10">
        <f t="shared" ca="1" si="94"/>
        <v>-3.6101207963973572</v>
      </c>
      <c r="Y866" s="10">
        <f t="shared" ca="1" si="95"/>
        <v>7.1702412707997425</v>
      </c>
      <c r="Z866" s="10">
        <f t="shared" ca="1" si="96"/>
        <v>8.0947142567050356</v>
      </c>
      <c r="AA866" s="10">
        <f t="shared" ca="1" si="97"/>
        <v>-2.4770509533874439</v>
      </c>
    </row>
    <row r="867" spans="1:27">
      <c r="A867" s="6">
        <f ca="1">LN((RAND()^(-Results!$E$4))-1)</f>
        <v>7.5191933065357608</v>
      </c>
      <c r="B867" s="6">
        <f ca="1">LN((RAND()^(-Results!$E$4))-1)</f>
        <v>1.8256647861553745</v>
      </c>
      <c r="C867" s="6">
        <f ca="1">LN((RAND()^(-Results!$E$4))-1)</f>
        <v>-1.0305509692155839</v>
      </c>
      <c r="D867" s="6">
        <f ca="1">LN((RAND()^(-Results!$E$4))-1)</f>
        <v>8.0180398388662564</v>
      </c>
      <c r="E867" s="6">
        <f ca="1">LN((RAND()^(-Results!$E$4))-1)</f>
        <v>0.79469822022039271</v>
      </c>
      <c r="F867" s="6">
        <f ca="1">LN((RAND()^(-Results!$E$4))-1)</f>
        <v>3.5000900208633325</v>
      </c>
      <c r="G867" s="6">
        <f ca="1">LN((RAND()^(-Results!$E$4))-1)</f>
        <v>0.55537929123894825</v>
      </c>
      <c r="H867" s="6">
        <f t="shared" ca="1" si="92"/>
        <v>-1.9216532457766053</v>
      </c>
      <c r="I867" s="10">
        <f ca="1">SUMPRODUCT(J867:O867,Results!B$12:G$12)+Results!$E$5*H867</f>
        <v>-23.007357797213409</v>
      </c>
      <c r="J867" s="10">
        <f ca="1">SUMPRODUCT($A867:$F867,Results!$B$15:$G$15)</f>
        <v>5.4047016976008972</v>
      </c>
      <c r="K867" s="10">
        <f ca="1">SUMPRODUCT($A867:$F867,Results!$B$16:$G$16)</f>
        <v>-18.685749751316145</v>
      </c>
      <c r="L867" s="10">
        <f ca="1">SUMPRODUCT($A867:$F867,Results!$B$17:$G$17)</f>
        <v>8.4936054658527276</v>
      </c>
      <c r="M867" s="10">
        <f ca="1">SUMPRODUCT($A867:$F867,Results!$B$18:$G$18)</f>
        <v>-1.573170387391551</v>
      </c>
      <c r="N867" s="10">
        <f ca="1">SUMPRODUCT($A867:$F867,Results!$B$19:$G$19)</f>
        <v>-8.2358716960583962</v>
      </c>
      <c r="O867" s="10">
        <f ca="1">SUMPRODUCT($A867:$F867,Results!$B$20:$G$20)</f>
        <v>-32.518615630731176</v>
      </c>
      <c r="P867" s="10" cm="1">
        <f t="array" aca="1" ref="P867" ca="1">SUMPRODUCT(J867:O867,TRANSPOSE(BL$20:BL$25))+$AD$20-$BL$27</f>
        <v>-7.1485643273247632</v>
      </c>
      <c r="Q867" s="10" cm="1">
        <f t="array" aca="1" ref="Q867" ca="1">SUMPRODUCT(J867:O867,TRANSPOSE(ES$20:ES$25))+$AD$20-$ES$27</f>
        <v>-8.2787155279628379</v>
      </c>
      <c r="R867" s="10">
        <f ca="1">I867-Results!$E$5*H867</f>
        <v>-11.477438322553777</v>
      </c>
      <c r="S867" s="10" cm="1">
        <f t="array" aca="1" ref="S867" ca="1">SUMPRODUCT(J867:O867,TRANSPOSE(AR$28:AR$33))+$AD$20-$AC$26</f>
        <v>-7.1439541402007478</v>
      </c>
      <c r="T867" s="10">
        <f ca="1">SUMPRODUCT(J867:O867,Results!K$9:P$9)</f>
        <v>-7.2994116586507101</v>
      </c>
      <c r="U867" s="10">
        <f ca="1">SUMPRODUCT(J867:O867,Results!K$9:P$9)+$AD$20-$AC$31</f>
        <v>-7.2288163474983698</v>
      </c>
      <c r="V867" s="10">
        <f t="shared" ca="1" si="91"/>
        <v>-15.858793469888646</v>
      </c>
      <c r="W867" s="10">
        <f t="shared" ca="1" si="93"/>
        <v>-14.728642269250571</v>
      </c>
      <c r="X867" s="10">
        <f t="shared" ca="1" si="94"/>
        <v>-11.529919474659632</v>
      </c>
      <c r="Y867" s="10">
        <f t="shared" ca="1" si="95"/>
        <v>-15.863403657012661</v>
      </c>
      <c r="Z867" s="10">
        <f t="shared" ca="1" si="96"/>
        <v>3.6848324540811355</v>
      </c>
      <c r="AA867" s="10">
        <f t="shared" ca="1" si="97"/>
        <v>-15.778541449715039</v>
      </c>
    </row>
    <row r="868" spans="1:27">
      <c r="A868" s="6">
        <f ca="1">LN((RAND()^(-Results!$E$4))-1)</f>
        <v>2.2919074219064099</v>
      </c>
      <c r="B868" s="6">
        <f ca="1">LN((RAND()^(-Results!$E$4))-1)</f>
        <v>1.5308981491744902</v>
      </c>
      <c r="C868" s="6">
        <f ca="1">LN((RAND()^(-Results!$E$4))-1)</f>
        <v>2.664024862349597</v>
      </c>
      <c r="D868" s="6">
        <f ca="1">LN((RAND()^(-Results!$E$4))-1)</f>
        <v>-2.9187431119101386</v>
      </c>
      <c r="E868" s="6">
        <f ca="1">LN((RAND()^(-Results!$E$4))-1)</f>
        <v>0.28212889085825177</v>
      </c>
      <c r="F868" s="6">
        <f ca="1">LN((RAND()^(-Results!$E$4))-1)</f>
        <v>1.5130343389639622</v>
      </c>
      <c r="G868" s="6">
        <f ca="1">LN((RAND()^(-Results!$E$4))-1)</f>
        <v>1.4378268860969705</v>
      </c>
      <c r="H868" s="6">
        <f t="shared" ca="1" si="92"/>
        <v>-1.0392056509185832</v>
      </c>
      <c r="I868" s="10">
        <f ca="1">SUMPRODUCT(J868:O868,Results!B$12:G$12)+Results!$E$5*H868</f>
        <v>-46.948646064271664</v>
      </c>
      <c r="J868" s="10">
        <f ca="1">SUMPRODUCT($A868:$F868,Results!$B$15:$G$15)</f>
        <v>1.9616163678659495</v>
      </c>
      <c r="K868" s="10">
        <f ca="1">SUMPRODUCT($A868:$F868,Results!$B$16:$G$16)</f>
        <v>-9.3885519831964697</v>
      </c>
      <c r="L868" s="10">
        <f ca="1">SUMPRODUCT($A868:$F868,Results!$B$17:$G$17)</f>
        <v>-5.0823330521725048</v>
      </c>
      <c r="M868" s="10">
        <f ca="1">SUMPRODUCT($A868:$F868,Results!$B$18:$G$18)</f>
        <v>-17.189956609392826</v>
      </c>
      <c r="N868" s="10">
        <f ca="1">SUMPRODUCT($A868:$F868,Results!$B$19:$G$19)</f>
        <v>5.2534011971297447</v>
      </c>
      <c r="O868" s="10">
        <f ca="1">SUMPRODUCT($A868:$F868,Results!$B$20:$G$20)</f>
        <v>-0.93708756426275563</v>
      </c>
      <c r="P868" s="10" cm="1">
        <f t="array" aca="1" ref="P868" ca="1">SUMPRODUCT(J868:O868,TRANSPOSE(BL$20:BL$25))+$AD$20-$BL$27</f>
        <v>-39.914626961538723</v>
      </c>
      <c r="Q868" s="10" cm="1">
        <f t="array" aca="1" ref="Q868" ca="1">SUMPRODUCT(J868:O868,TRANSPOSE(ES$20:ES$25))+$AD$20-$ES$27</f>
        <v>-42.93526807923358</v>
      </c>
      <c r="R868" s="10">
        <f ca="1">I868-Results!$E$5*H868</f>
        <v>-40.713412158760164</v>
      </c>
      <c r="S868" s="10" cm="1">
        <f t="array" aca="1" ref="S868" ca="1">SUMPRODUCT(J868:O868,TRANSPOSE(AR$28:AR$33))+$AD$20-$AC$26</f>
        <v>-24.542907043057674</v>
      </c>
      <c r="T868" s="10">
        <f ca="1">SUMPRODUCT(J868:O868,Results!K$9:P$9)</f>
        <v>-42.564788657677113</v>
      </c>
      <c r="U868" s="10">
        <f ca="1">SUMPRODUCT(J868:O868,Results!K$9:P$9)+$AD$20-$AC$31</f>
        <v>-42.494193346524781</v>
      </c>
      <c r="V868" s="10">
        <f t="shared" ca="1" si="91"/>
        <v>-7.0340191027329411</v>
      </c>
      <c r="W868" s="10">
        <f t="shared" ca="1" si="93"/>
        <v>-4.0133779850380833</v>
      </c>
      <c r="X868" s="10">
        <f t="shared" ca="1" si="94"/>
        <v>-6.2352339055114996</v>
      </c>
      <c r="Y868" s="10">
        <f t="shared" ca="1" si="95"/>
        <v>-22.405739021213989</v>
      </c>
      <c r="Z868" s="10">
        <f t="shared" ca="1" si="96"/>
        <v>-20.256455812977119</v>
      </c>
      <c r="AA868" s="10">
        <f t="shared" ca="1" si="97"/>
        <v>-4.4544527177468822</v>
      </c>
    </row>
    <row r="869" spans="1:27">
      <c r="A869" s="6">
        <f ca="1">LN((RAND()^(-Results!$E$4))-1)</f>
        <v>0.66054441560610599</v>
      </c>
      <c r="B869" s="6">
        <f ca="1">LN((RAND()^(-Results!$E$4))-1)</f>
        <v>-0.30168408555455778</v>
      </c>
      <c r="C869" s="6">
        <f ca="1">LN((RAND()^(-Results!$E$4))-1)</f>
        <v>1.7860343477739076</v>
      </c>
      <c r="D869" s="6">
        <f ca="1">LN((RAND()^(-Results!$E$4))-1)</f>
        <v>-0.85007329400588327</v>
      </c>
      <c r="E869" s="6">
        <f ca="1">LN((RAND()^(-Results!$E$4))-1)</f>
        <v>1.3643457393213796</v>
      </c>
      <c r="F869" s="6">
        <f ca="1">LN((RAND()^(-Results!$E$4))-1)</f>
        <v>2.1643198301983806</v>
      </c>
      <c r="G869" s="6">
        <f ca="1">LN((RAND()^(-Results!$E$4))-1)</f>
        <v>0.86357748138751134</v>
      </c>
      <c r="H869" s="6">
        <f t="shared" ca="1" si="92"/>
        <v>-1.6134550556280423</v>
      </c>
      <c r="I869" s="10">
        <f ca="1">SUMPRODUCT(J869:O869,Results!B$12:G$12)+Results!$E$5*H869</f>
        <v>-35.971973957203531</v>
      </c>
      <c r="J869" s="10">
        <f ca="1">SUMPRODUCT($A869:$F869,Results!$B$15:$G$15)</f>
        <v>8.8540833805999046</v>
      </c>
      <c r="K869" s="10">
        <f ca="1">SUMPRODUCT($A869:$F869,Results!$B$16:$G$16)</f>
        <v>-2.371654529740034</v>
      </c>
      <c r="L869" s="10">
        <f ca="1">SUMPRODUCT($A869:$F869,Results!$B$17:$G$17)</f>
        <v>-3.4440707945952029</v>
      </c>
      <c r="M869" s="10">
        <f ca="1">SUMPRODUCT($A869:$F869,Results!$B$18:$G$18)</f>
        <v>-8.8217551569045547</v>
      </c>
      <c r="N869" s="10">
        <f ca="1">SUMPRODUCT($A869:$F869,Results!$B$19:$G$19)</f>
        <v>1.9951304258693825</v>
      </c>
      <c r="O869" s="10">
        <f ca="1">SUMPRODUCT($A869:$F869,Results!$B$20:$G$20)</f>
        <v>-3.9937696093134227</v>
      </c>
      <c r="P869" s="10" cm="1">
        <f t="array" aca="1" ref="P869" ca="1">SUMPRODUCT(J869:O869,TRANSPOSE(BL$20:BL$25))+$AD$20-$BL$27</f>
        <v>-24.934721334616846</v>
      </c>
      <c r="Q869" s="10" cm="1">
        <f t="array" aca="1" ref="Q869" ca="1">SUMPRODUCT(J869:O869,TRANSPOSE(ES$20:ES$25))+$AD$20-$ES$27</f>
        <v>-27.110704891848421</v>
      </c>
      <c r="R869" s="10">
        <f ca="1">I869-Results!$E$5*H869</f>
        <v>-26.291243623435278</v>
      </c>
      <c r="S869" s="10" cm="1">
        <f t="array" aca="1" ref="S869" ca="1">SUMPRODUCT(J869:O869,TRANSPOSE(AR$28:AR$33))+$AD$20-$AC$26</f>
        <v>-17.186281652628189</v>
      </c>
      <c r="T869" s="10">
        <f ca="1">SUMPRODUCT(J869:O869,Results!K$9:P$9)</f>
        <v>-27.212351325042736</v>
      </c>
      <c r="U869" s="10">
        <f ca="1">SUMPRODUCT(J869:O869,Results!K$9:P$9)+$AD$20-$AC$31</f>
        <v>-27.141756013890397</v>
      </c>
      <c r="V869" s="10">
        <f t="shared" ca="1" si="91"/>
        <v>-11.037252622586685</v>
      </c>
      <c r="W869" s="10">
        <f t="shared" ca="1" si="93"/>
        <v>-8.8612690653551098</v>
      </c>
      <c r="X869" s="10">
        <f t="shared" ca="1" si="94"/>
        <v>-9.6807303337682526</v>
      </c>
      <c r="Y869" s="10">
        <f t="shared" ca="1" si="95"/>
        <v>-18.785692304575342</v>
      </c>
      <c r="Z869" s="10">
        <f t="shared" ca="1" si="96"/>
        <v>-9.2797837059089865</v>
      </c>
      <c r="AA869" s="10">
        <f t="shared" ca="1" si="97"/>
        <v>-8.8302179433131336</v>
      </c>
    </row>
    <row r="870" spans="1:27">
      <c r="A870" s="6">
        <f ca="1">LN((RAND()^(-Results!$E$4))-1)</f>
        <v>1.0704205665248712</v>
      </c>
      <c r="B870" s="6">
        <f ca="1">LN((RAND()^(-Results!$E$4))-1)</f>
        <v>-1.270011393405214</v>
      </c>
      <c r="C870" s="6">
        <f ca="1">LN((RAND()^(-Results!$E$4))-1)</f>
        <v>1.605408338270174</v>
      </c>
      <c r="D870" s="6">
        <f ca="1">LN((RAND()^(-Results!$E$4))-1)</f>
        <v>2.5135705895349916</v>
      </c>
      <c r="E870" s="6">
        <f ca="1">LN((RAND()^(-Results!$E$4))-1)</f>
        <v>1.7898823315792511</v>
      </c>
      <c r="F870" s="6">
        <f ca="1">LN((RAND()^(-Results!$E$4))-1)</f>
        <v>4.2081905014711189</v>
      </c>
      <c r="G870" s="6">
        <f ca="1">LN((RAND()^(-Results!$E$4))-1)</f>
        <v>1.6583422492967499</v>
      </c>
      <c r="H870" s="6">
        <f t="shared" ca="1" si="92"/>
        <v>-0.81869028771880381</v>
      </c>
      <c r="I870" s="10">
        <f ca="1">SUMPRODUCT(J870:O870,Results!B$12:G$12)+Results!$E$5*H870</f>
        <v>-31.796789587532345</v>
      </c>
      <c r="J870" s="10">
        <f ca="1">SUMPRODUCT($A870:$F870,Results!$B$15:$G$15)</f>
        <v>19.492383274083878</v>
      </c>
      <c r="K870" s="10">
        <f ca="1">SUMPRODUCT($A870:$F870,Results!$B$16:$G$16)</f>
        <v>-1.5938491627334859</v>
      </c>
      <c r="L870" s="10">
        <f ca="1">SUMPRODUCT($A870:$F870,Results!$B$17:$G$17)</f>
        <v>-2.2474036166474507</v>
      </c>
      <c r="M870" s="10">
        <f ca="1">SUMPRODUCT($A870:$F870,Results!$B$18:$G$18)</f>
        <v>-8.0540933778010064</v>
      </c>
      <c r="N870" s="10">
        <f ca="1">SUMPRODUCT($A870:$F870,Results!$B$19:$G$19)</f>
        <v>-3.4664865666395812</v>
      </c>
      <c r="O870" s="10">
        <f ca="1">SUMPRODUCT($A870:$F870,Results!$B$20:$G$20)</f>
        <v>-15.604674100248491</v>
      </c>
      <c r="P870" s="10" cm="1">
        <f t="array" aca="1" ref="P870" ca="1">SUMPRODUCT(J870:O870,TRANSPOSE(BL$20:BL$25))+$AD$20-$BL$27</f>
        <v>-24.183529893590311</v>
      </c>
      <c r="Q870" s="10" cm="1">
        <f t="array" aca="1" ref="Q870" ca="1">SUMPRODUCT(J870:O870,TRANSPOSE(ES$20:ES$25))+$AD$20-$ES$27</f>
        <v>-26.58775595897383</v>
      </c>
      <c r="R870" s="10">
        <f ca="1">I870-Results!$E$5*H870</f>
        <v>-26.88464786121952</v>
      </c>
      <c r="S870" s="10" cm="1">
        <f t="array" aca="1" ref="S870" ca="1">SUMPRODUCT(J870:O870,TRANSPOSE(AR$28:AR$33))+$AD$20-$AC$26</f>
        <v>-21.794989401856348</v>
      </c>
      <c r="T870" s="10">
        <f ca="1">SUMPRODUCT(J870:O870,Results!K$9:P$9)</f>
        <v>-26.536984479800015</v>
      </c>
      <c r="U870" s="10">
        <f ca="1">SUMPRODUCT(J870:O870,Results!K$9:P$9)+$AD$20-$AC$31</f>
        <v>-26.466389168647677</v>
      </c>
      <c r="V870" s="10">
        <f t="shared" ca="1" si="91"/>
        <v>-7.6132596939420338</v>
      </c>
      <c r="W870" s="10">
        <f t="shared" ca="1" si="93"/>
        <v>-5.2090336285585153</v>
      </c>
      <c r="X870" s="10">
        <f t="shared" ca="1" si="94"/>
        <v>-4.9121417263128251</v>
      </c>
      <c r="Y870" s="10">
        <f t="shared" ca="1" si="95"/>
        <v>-10.001800185675997</v>
      </c>
      <c r="Z870" s="10">
        <f t="shared" ca="1" si="96"/>
        <v>-5.1045993362378006</v>
      </c>
      <c r="AA870" s="10">
        <f t="shared" ca="1" si="97"/>
        <v>-5.3304004188846683</v>
      </c>
    </row>
    <row r="871" spans="1:27">
      <c r="A871" s="6">
        <f ca="1">LN((RAND()^(-Results!$E$4))-1)</f>
        <v>0.75463996001200573</v>
      </c>
      <c r="B871" s="6">
        <f ca="1">LN((RAND()^(-Results!$E$4))-1)</f>
        <v>1.7669478670918273</v>
      </c>
      <c r="C871" s="6">
        <f ca="1">LN((RAND()^(-Results!$E$4))-1)</f>
        <v>4.6957978746950317</v>
      </c>
      <c r="D871" s="6">
        <f ca="1">LN((RAND()^(-Results!$E$4))-1)</f>
        <v>1.3984690512535261</v>
      </c>
      <c r="E871" s="6">
        <f ca="1">LN((RAND()^(-Results!$E$4))-1)</f>
        <v>0.25098873045386755</v>
      </c>
      <c r="F871" s="6">
        <f ca="1">LN((RAND()^(-Results!$E$4))-1)</f>
        <v>1.1399151746353839</v>
      </c>
      <c r="G871" s="6">
        <f ca="1">LN((RAND()^(-Results!$E$4))-1)</f>
        <v>0.11575995640462769</v>
      </c>
      <c r="H871" s="6">
        <f t="shared" ca="1" si="92"/>
        <v>-2.361272580610926</v>
      </c>
      <c r="I871" s="10">
        <f ca="1">SUMPRODUCT(J871:O871,Results!B$12:G$12)+Results!$E$5*H871</f>
        <v>-41.993432290989475</v>
      </c>
      <c r="J871" s="10">
        <f ca="1">SUMPRODUCT($A871:$F871,Results!$B$15:$G$15)</f>
        <v>11.118425066502287</v>
      </c>
      <c r="K871" s="10">
        <f ca="1">SUMPRODUCT($A871:$F871,Results!$B$16:$G$16)</f>
        <v>-0.59008296285153394</v>
      </c>
      <c r="L871" s="10">
        <f ca="1">SUMPRODUCT($A871:$F871,Results!$B$17:$G$17)</f>
        <v>-6.6359087495605262</v>
      </c>
      <c r="M871" s="10">
        <f ca="1">SUMPRODUCT($A871:$F871,Results!$B$18:$G$18)</f>
        <v>-25.877483109707196</v>
      </c>
      <c r="N871" s="10">
        <f ca="1">SUMPRODUCT($A871:$F871,Results!$B$19:$G$19)</f>
        <v>-9.2852285577913207</v>
      </c>
      <c r="O871" s="10">
        <f ca="1">SUMPRODUCT($A871:$F871,Results!$B$20:$G$20)</f>
        <v>-12.023212845789601</v>
      </c>
      <c r="P871" s="10" cm="1">
        <f t="array" aca="1" ref="P871" ca="1">SUMPRODUCT(J871:O871,TRANSPOSE(BL$20:BL$25))+$AD$20-$BL$27</f>
        <v>-29.206406561415399</v>
      </c>
      <c r="Q871" s="10" cm="1">
        <f t="array" aca="1" ref="Q871" ca="1">SUMPRODUCT(J871:O871,TRANSPOSE(ES$20:ES$25))+$AD$20-$ES$27</f>
        <v>-29.866348500994803</v>
      </c>
      <c r="R871" s="10">
        <f ca="1">I871-Results!$E$5*H871</f>
        <v>-27.825796807323918</v>
      </c>
      <c r="S871" s="10" cm="1">
        <f t="array" aca="1" ref="S871" ca="1">SUMPRODUCT(J871:O871,TRANSPOSE(AR$28:AR$33))+$AD$20-$AC$26</f>
        <v>-30.220739062933539</v>
      </c>
      <c r="T871" s="10">
        <f ca="1">SUMPRODUCT(J871:O871,Results!K$9:P$9)</f>
        <v>-29.312950982971206</v>
      </c>
      <c r="U871" s="10">
        <f ca="1">SUMPRODUCT(J871:O871,Results!K$9:P$9)+$AD$20-$AC$31</f>
        <v>-29.242355671818867</v>
      </c>
      <c r="V871" s="10">
        <f t="shared" ca="1" si="91"/>
        <v>-12.787025729574076</v>
      </c>
      <c r="W871" s="10">
        <f t="shared" ca="1" si="93"/>
        <v>-12.127083789994671</v>
      </c>
      <c r="X871" s="10">
        <f t="shared" ca="1" si="94"/>
        <v>-14.167635483665556</v>
      </c>
      <c r="Y871" s="10">
        <f t="shared" ca="1" si="95"/>
        <v>-11.772693228055935</v>
      </c>
      <c r="Z871" s="10">
        <f t="shared" ca="1" si="96"/>
        <v>-15.30124203969493</v>
      </c>
      <c r="AA871" s="10">
        <f t="shared" ca="1" si="97"/>
        <v>-12.751076619170608</v>
      </c>
    </row>
    <row r="872" spans="1:27">
      <c r="A872" s="6">
        <f ca="1">LN((RAND()^(-Results!$E$4))-1)</f>
        <v>4.2759315330267365</v>
      </c>
      <c r="B872" s="6">
        <f ca="1">LN((RAND()^(-Results!$E$4))-1)</f>
        <v>0.750962998498936</v>
      </c>
      <c r="C872" s="6">
        <f ca="1">LN((RAND()^(-Results!$E$4))-1)</f>
        <v>-1.9998623144608513E-2</v>
      </c>
      <c r="D872" s="6">
        <f ca="1">LN((RAND()^(-Results!$E$4))-1)</f>
        <v>1.9593534995746662</v>
      </c>
      <c r="E872" s="6">
        <f ca="1">LN((RAND()^(-Results!$E$4))-1)</f>
        <v>7.5815186509654726</v>
      </c>
      <c r="F872" s="6">
        <f ca="1">LN((RAND()^(-Results!$E$4))-1)</f>
        <v>0.47001656882225612</v>
      </c>
      <c r="G872" s="6">
        <f ca="1">LN((RAND()^(-Results!$E$4))-1)</f>
        <v>7.5863774915085411</v>
      </c>
      <c r="H872" s="6">
        <f t="shared" ca="1" si="92"/>
        <v>5.1093449544929879</v>
      </c>
      <c r="I872" s="10">
        <f ca="1">SUMPRODUCT(J872:O872,Results!B$12:G$12)+Results!$E$5*H872</f>
        <v>29.603911516243119</v>
      </c>
      <c r="J872" s="10">
        <f ca="1">SUMPRODUCT($A872:$F872,Results!$B$15:$G$15)</f>
        <v>-5.7898131466520537</v>
      </c>
      <c r="K872" s="10">
        <f ca="1">SUMPRODUCT($A872:$F872,Results!$B$16:$G$16)</f>
        <v>-8.1294531943220818</v>
      </c>
      <c r="L872" s="10">
        <f ca="1">SUMPRODUCT($A872:$F872,Results!$B$17:$G$17)</f>
        <v>7.4121868615473874</v>
      </c>
      <c r="M872" s="10">
        <f ca="1">SUMPRODUCT($A872:$F872,Results!$B$18:$G$18)</f>
        <v>9.192698803043335</v>
      </c>
      <c r="N872" s="10">
        <f ca="1">SUMPRODUCT($A872:$F872,Results!$B$19:$G$19)</f>
        <v>4.8436824606439002</v>
      </c>
      <c r="O872" s="10">
        <f ca="1">SUMPRODUCT($A872:$F872,Results!$B$20:$G$20)</f>
        <v>-10.841956718297835</v>
      </c>
      <c r="P872" s="10" cm="1">
        <f t="array" aca="1" ref="P872" ca="1">SUMPRODUCT(J872:O872,TRANSPOSE(BL$20:BL$25))+$AD$20-$BL$27</f>
        <v>6.6045488100418481</v>
      </c>
      <c r="Q872" s="10" cm="1">
        <f t="array" aca="1" ref="Q872" ca="1">SUMPRODUCT(J872:O872,TRANSPOSE(ES$20:ES$25))+$AD$20-$ES$27</f>
        <v>5.6960346931711783</v>
      </c>
      <c r="R872" s="10">
        <f ca="1">I872-Results!$E$5*H872</f>
        <v>-1.0521582107148078</v>
      </c>
      <c r="S872" s="10" cm="1">
        <f t="array" aca="1" ref="S872" ca="1">SUMPRODUCT(J872:O872,TRANSPOSE(AR$28:AR$33))+$AD$20-$AC$26</f>
        <v>11.216931887290251</v>
      </c>
      <c r="T872" s="10">
        <f ca="1">SUMPRODUCT(J872:O872,Results!K$9:P$9)</f>
        <v>0.70508685654940173</v>
      </c>
      <c r="U872" s="10">
        <f ca="1">SUMPRODUCT(J872:O872,Results!K$9:P$9)+$AD$20-$AC$31</f>
        <v>0.77568216770174203</v>
      </c>
      <c r="V872" s="10">
        <f t="shared" ca="1" si="91"/>
        <v>22.999362706201271</v>
      </c>
      <c r="W872" s="10">
        <f t="shared" ca="1" si="93"/>
        <v>23.907876823071941</v>
      </c>
      <c r="X872" s="10">
        <f t="shared" ca="1" si="94"/>
        <v>30.656069726957927</v>
      </c>
      <c r="Y872" s="10">
        <f t="shared" ca="1" si="95"/>
        <v>18.386979628952869</v>
      </c>
      <c r="Z872" s="10">
        <f t="shared" ca="1" si="96"/>
        <v>56.296101767537664</v>
      </c>
      <c r="AA872" s="10">
        <f t="shared" ca="1" si="97"/>
        <v>28.828229348541377</v>
      </c>
    </row>
    <row r="873" spans="1:27">
      <c r="A873" s="6">
        <f ca="1">LN((RAND()^(-Results!$E$4))-1)</f>
        <v>2.4474145457873981</v>
      </c>
      <c r="B873" s="6">
        <f ca="1">LN((RAND()^(-Results!$E$4))-1)</f>
        <v>12.008340008040307</v>
      </c>
      <c r="C873" s="6">
        <f ca="1">LN((RAND()^(-Results!$E$4))-1)</f>
        <v>2.4905577967086954</v>
      </c>
      <c r="D873" s="6">
        <f ca="1">LN((RAND()^(-Results!$E$4))-1)</f>
        <v>1.6768765303194846</v>
      </c>
      <c r="E873" s="6">
        <f ca="1">LN((RAND()^(-Results!$E$4))-1)</f>
        <v>4.770199996872666</v>
      </c>
      <c r="F873" s="6">
        <f ca="1">LN((RAND()^(-Results!$E$4))-1)</f>
        <v>-1.8364037901357491</v>
      </c>
      <c r="G873" s="6">
        <f ca="1">LN((RAND()^(-Results!$E$4))-1)</f>
        <v>1.7561240583071556</v>
      </c>
      <c r="H873" s="6">
        <f t="shared" ca="1" si="92"/>
        <v>-0.72090847870839814</v>
      </c>
      <c r="I873" s="10">
        <f ca="1">SUMPRODUCT(J873:O873,Results!B$12:G$12)+Results!$E$5*H873</f>
        <v>-1.9001716365224421</v>
      </c>
      <c r="J873" s="10">
        <f ca="1">SUMPRODUCT($A873:$F873,Results!$B$15:$G$15)</f>
        <v>-19.74776866919435</v>
      </c>
      <c r="K873" s="10">
        <f ca="1">SUMPRODUCT($A873:$F873,Results!$B$16:$G$16)</f>
        <v>-17.11070713344618</v>
      </c>
      <c r="L873" s="10">
        <f ca="1">SUMPRODUCT($A873:$F873,Results!$B$17:$G$17)</f>
        <v>-4.155666247336379</v>
      </c>
      <c r="M873" s="10">
        <f ca="1">SUMPRODUCT($A873:$F873,Results!$B$18:$G$18)</f>
        <v>-26.726281800225596</v>
      </c>
      <c r="N873" s="10">
        <f ca="1">SUMPRODUCT($A873:$F873,Results!$B$19:$G$19)</f>
        <v>-8.6294657974505959</v>
      </c>
      <c r="O873" s="10">
        <f ca="1">SUMPRODUCT($A873:$F873,Results!$B$20:$G$20)</f>
        <v>-31.514802388177323</v>
      </c>
      <c r="P873" s="10" cm="1">
        <f t="array" aca="1" ref="P873" ca="1">SUMPRODUCT(J873:O873,TRANSPOSE(BL$20:BL$25))+$AD$20-$BL$27</f>
        <v>-8.7355798659872335</v>
      </c>
      <c r="Q873" s="10" cm="1">
        <f t="array" aca="1" ref="Q873" ca="1">SUMPRODUCT(J873:O873,TRANSPOSE(ES$20:ES$25))+$AD$20-$ES$27</f>
        <v>1.4153209337742751</v>
      </c>
      <c r="R873" s="10">
        <f ca="1">I873-Results!$E$5*H873</f>
        <v>2.4252792357279471</v>
      </c>
      <c r="S873" s="10" cm="1">
        <f t="array" aca="1" ref="S873" ca="1">SUMPRODUCT(J873:O873,TRANSPOSE(AR$28:AR$33))+$AD$20-$AC$26</f>
        <v>-22.853623532527031</v>
      </c>
      <c r="T873" s="10">
        <f ca="1">SUMPRODUCT(J873:O873,Results!K$9:P$9)</f>
        <v>1.9518462506364056</v>
      </c>
      <c r="U873" s="10">
        <f ca="1">SUMPRODUCT(J873:O873,Results!K$9:P$9)+$AD$20-$AC$31</f>
        <v>2.0224415617887423</v>
      </c>
      <c r="V873" s="10">
        <f t="shared" ca="1" si="91"/>
        <v>6.8354082294647913</v>
      </c>
      <c r="W873" s="10">
        <f t="shared" ca="1" si="93"/>
        <v>-3.3154925702967173</v>
      </c>
      <c r="X873" s="10">
        <f t="shared" ca="1" si="94"/>
        <v>-4.3254508722503893</v>
      </c>
      <c r="Y873" s="10">
        <f t="shared" ca="1" si="95"/>
        <v>20.953451896004587</v>
      </c>
      <c r="Z873" s="10">
        <f t="shared" ca="1" si="96"/>
        <v>24.792018614772104</v>
      </c>
      <c r="AA873" s="10">
        <f t="shared" ca="1" si="97"/>
        <v>-3.9226131983111845</v>
      </c>
    </row>
    <row r="874" spans="1:27">
      <c r="A874" s="6">
        <f ca="1">LN((RAND()^(-Results!$E$4))-1)</f>
        <v>-7.0840983675581295E-2</v>
      </c>
      <c r="B874" s="6">
        <f ca="1">LN((RAND()^(-Results!$E$4))-1)</f>
        <v>4.636807627154834</v>
      </c>
      <c r="C874" s="6">
        <f ca="1">LN((RAND()^(-Results!$E$4))-1)</f>
        <v>-0.13483535955213813</v>
      </c>
      <c r="D874" s="6">
        <f ca="1">LN((RAND()^(-Results!$E$4))-1)</f>
        <v>6.5518769359369458</v>
      </c>
      <c r="E874" s="6">
        <f ca="1">LN((RAND()^(-Results!$E$4))-1)</f>
        <v>0.31754940729544284</v>
      </c>
      <c r="F874" s="6">
        <f ca="1">LN((RAND()^(-Results!$E$4))-1)</f>
        <v>0.46030193505342992</v>
      </c>
      <c r="G874" s="6">
        <f ca="1">LN((RAND()^(-Results!$E$4))-1)</f>
        <v>5.5916093999672016</v>
      </c>
      <c r="H874" s="6">
        <f t="shared" ca="1" si="92"/>
        <v>3.1145768629516479</v>
      </c>
      <c r="I874" s="10">
        <f ca="1">SUMPRODUCT(J874:O874,Results!B$12:G$12)+Results!$E$5*H874</f>
        <v>40.790029337391914</v>
      </c>
      <c r="J874" s="10">
        <f ca="1">SUMPRODUCT($A874:$F874,Results!$B$15:$G$15)</f>
        <v>2.4095751243566399</v>
      </c>
      <c r="K874" s="10">
        <f ca="1">SUMPRODUCT($A874:$F874,Results!$B$16:$G$16)</f>
        <v>-2.244406831679048</v>
      </c>
      <c r="L874" s="10">
        <f ca="1">SUMPRODUCT($A874:$F874,Results!$B$17:$G$17)</f>
        <v>0.10650999549074458</v>
      </c>
      <c r="M874" s="10">
        <f ca="1">SUMPRODUCT($A874:$F874,Results!$B$18:$G$18)</f>
        <v>-8.7669006842041561</v>
      </c>
      <c r="N874" s="10">
        <f ca="1">SUMPRODUCT($A874:$F874,Results!$B$19:$G$19)</f>
        <v>-16.935335612744609</v>
      </c>
      <c r="O874" s="10">
        <f ca="1">SUMPRODUCT($A874:$F874,Results!$B$20:$G$20)</f>
        <v>-29.258377005468596</v>
      </c>
      <c r="P874" s="10" cm="1">
        <f t="array" aca="1" ref="P874" ca="1">SUMPRODUCT(J874:O874,TRANSPOSE(BL$20:BL$25))+$AD$20-$BL$27</f>
        <v>13.501787458235</v>
      </c>
      <c r="Q874" s="10" cm="1">
        <f t="array" aca="1" ref="Q874" ca="1">SUMPRODUCT(J874:O874,TRANSPOSE(ES$20:ES$25))+$AD$20-$ES$27</f>
        <v>20.881104848498804</v>
      </c>
      <c r="R874" s="10">
        <f ca="1">I874-Results!$E$5*H874</f>
        <v>22.102568159682026</v>
      </c>
      <c r="S874" s="10" cm="1">
        <f t="array" aca="1" ref="S874" ca="1">SUMPRODUCT(J874:O874,TRANSPOSE(AR$28:AR$33))+$AD$20-$AC$26</f>
        <v>-8.3977308674690576</v>
      </c>
      <c r="T874" s="10">
        <f ca="1">SUMPRODUCT(J874:O874,Results!K$9:P$9)</f>
        <v>24.050900383112705</v>
      </c>
      <c r="U874" s="10">
        <f ca="1">SUMPRODUCT(J874:O874,Results!K$9:P$9)+$AD$20-$AC$31</f>
        <v>24.121495694265043</v>
      </c>
      <c r="V874" s="10">
        <f t="shared" ca="1" si="91"/>
        <v>27.288241879156914</v>
      </c>
      <c r="W874" s="10">
        <f t="shared" ca="1" si="93"/>
        <v>19.90892448889311</v>
      </c>
      <c r="X874" s="10">
        <f t="shared" ca="1" si="94"/>
        <v>18.687461177709888</v>
      </c>
      <c r="Y874" s="10">
        <f t="shared" ca="1" si="95"/>
        <v>49.187760204860972</v>
      </c>
      <c r="Z874" s="10">
        <f t="shared" ca="1" si="96"/>
        <v>67.482219588686462</v>
      </c>
      <c r="AA874" s="10">
        <f t="shared" ca="1" si="97"/>
        <v>16.668533643126871</v>
      </c>
    </row>
    <row r="875" spans="1:27">
      <c r="A875" s="6">
        <f ca="1">LN((RAND()^(-Results!$E$4))-1)</f>
        <v>1.0167007761182862</v>
      </c>
      <c r="B875" s="6">
        <f ca="1">LN((RAND()^(-Results!$E$4))-1)</f>
        <v>5.4469593771949487</v>
      </c>
      <c r="C875" s="6">
        <f ca="1">LN((RAND()^(-Results!$E$4))-1)</f>
        <v>0.54397288564444812</v>
      </c>
      <c r="D875" s="6">
        <f ca="1">LN((RAND()^(-Results!$E$4))-1)</f>
        <v>3.8952298771694007</v>
      </c>
      <c r="E875" s="6">
        <f ca="1">LN((RAND()^(-Results!$E$4))-1)</f>
        <v>6.4920523409050048</v>
      </c>
      <c r="F875" s="6">
        <f ca="1">LN((RAND()^(-Results!$E$4))-1)</f>
        <v>-1.073544473307551</v>
      </c>
      <c r="G875" s="6">
        <f ca="1">LN((RAND()^(-Results!$E$4))-1)</f>
        <v>2.3644035953623646</v>
      </c>
      <c r="H875" s="6">
        <f t="shared" ca="1" si="92"/>
        <v>-0.11262894165318915</v>
      </c>
      <c r="I875" s="10">
        <f ca="1">SUMPRODUCT(J875:O875,Results!B$12:G$12)+Results!$E$5*H875</f>
        <v>21.543736224046135</v>
      </c>
      <c r="J875" s="10">
        <f ca="1">SUMPRODUCT($A875:$F875,Results!$B$15:$G$15)</f>
        <v>-8.9018289850580636</v>
      </c>
      <c r="K875" s="10">
        <f ca="1">SUMPRODUCT($A875:$F875,Results!$B$16:$G$16)</f>
        <v>-4.1386507672573547</v>
      </c>
      <c r="L875" s="10">
        <f ca="1">SUMPRODUCT($A875:$F875,Results!$B$17:$G$17)</f>
        <v>2.4564359134506879</v>
      </c>
      <c r="M875" s="10">
        <f ca="1">SUMPRODUCT($A875:$F875,Results!$B$18:$G$18)</f>
        <v>-2.6975107793112771</v>
      </c>
      <c r="N875" s="10">
        <f ca="1">SUMPRODUCT($A875:$F875,Results!$B$19:$G$19)</f>
        <v>-7.5369853873515416</v>
      </c>
      <c r="O875" s="10">
        <f ca="1">SUMPRODUCT($A875:$F875,Results!$B$20:$G$20)</f>
        <v>-23.473663529245197</v>
      </c>
      <c r="P875" s="10" cm="1">
        <f t="array" aca="1" ref="P875" ca="1">SUMPRODUCT(J875:O875,TRANSPOSE(BL$20:BL$25))+$AD$20-$BL$27</f>
        <v>18.573597911326413</v>
      </c>
      <c r="Q875" s="10" cm="1">
        <f t="array" aca="1" ref="Q875" ca="1">SUMPRODUCT(J875:O875,TRANSPOSE(ES$20:ES$25))+$AD$20-$ES$27</f>
        <v>25.549700284825686</v>
      </c>
      <c r="R875" s="10">
        <f ca="1">I875-Results!$E$5*H875</f>
        <v>22.219509873965272</v>
      </c>
      <c r="S875" s="10" cm="1">
        <f t="array" aca="1" ref="S875" ca="1">SUMPRODUCT(J875:O875,TRANSPOSE(AR$28:AR$33))+$AD$20-$AC$26</f>
        <v>2.5449320770308859</v>
      </c>
      <c r="T875" s="10">
        <f ca="1">SUMPRODUCT(J875:O875,Results!K$9:P$9)</f>
        <v>23.545069643117216</v>
      </c>
      <c r="U875" s="10">
        <f ca="1">SUMPRODUCT(J875:O875,Results!K$9:P$9)+$AD$20-$AC$31</f>
        <v>23.615664954269555</v>
      </c>
      <c r="V875" s="10">
        <f t="shared" ca="1" si="91"/>
        <v>2.9701383127197225</v>
      </c>
      <c r="W875" s="10">
        <f t="shared" ca="1" si="93"/>
        <v>-4.0059640607795508</v>
      </c>
      <c r="X875" s="10">
        <f t="shared" ca="1" si="94"/>
        <v>-0.67577364991913669</v>
      </c>
      <c r="Y875" s="10">
        <f t="shared" ca="1" si="95"/>
        <v>18.99880414701525</v>
      </c>
      <c r="Z875" s="10">
        <f t="shared" ca="1" si="96"/>
        <v>48.235926475340676</v>
      </c>
      <c r="AA875" s="10">
        <f t="shared" ca="1" si="97"/>
        <v>-2.0719287302234193</v>
      </c>
    </row>
    <row r="876" spans="1:27">
      <c r="A876" s="6">
        <f ca="1">LN((RAND()^(-Results!$E$4))-1)</f>
        <v>9.537528816655561</v>
      </c>
      <c r="B876" s="6">
        <f ca="1">LN((RAND()^(-Results!$E$4))-1)</f>
        <v>12.112477217543733</v>
      </c>
      <c r="C876" s="6">
        <f ca="1">LN((RAND()^(-Results!$E$4))-1)</f>
        <v>4.5966299292108719</v>
      </c>
      <c r="D876" s="6">
        <f ca="1">LN((RAND()^(-Results!$E$4))-1)</f>
        <v>10.960551888827723</v>
      </c>
      <c r="E876" s="6">
        <f ca="1">LN((RAND()^(-Results!$E$4))-1)</f>
        <v>6.0469270192738689</v>
      </c>
      <c r="F876" s="6">
        <f ca="1">LN((RAND()^(-Results!$E$4))-1)</f>
        <v>3.7752167784482058</v>
      </c>
      <c r="G876" s="6">
        <f ca="1">LN((RAND()^(-Results!$E$4))-1)</f>
        <v>1.1325965396379962</v>
      </c>
      <c r="H876" s="6">
        <f t="shared" ca="1" si="92"/>
        <v>-1.3444359973775575</v>
      </c>
      <c r="I876" s="10">
        <f ca="1">SUMPRODUCT(J876:O876,Results!B$12:G$12)+Results!$E$5*H876</f>
        <v>-39.549587772446763</v>
      </c>
      <c r="J876" s="10">
        <f ca="1">SUMPRODUCT($A876:$F876,Results!$B$15:$G$15)</f>
        <v>2.8336538973610867</v>
      </c>
      <c r="K876" s="10">
        <f ca="1">SUMPRODUCT($A876:$F876,Results!$B$16:$G$16)</f>
        <v>-30.818911936498232</v>
      </c>
      <c r="L876" s="10">
        <f ca="1">SUMPRODUCT($A876:$F876,Results!$B$17:$G$17)</f>
        <v>-8.9386677777815837E-2</v>
      </c>
      <c r="M876" s="10">
        <f ca="1">SUMPRODUCT($A876:$F876,Results!$B$18:$G$18)</f>
        <v>-41.135316143906259</v>
      </c>
      <c r="N876" s="10">
        <f ca="1">SUMPRODUCT($A876:$F876,Results!$B$19:$G$19)</f>
        <v>-22.547279137569454</v>
      </c>
      <c r="O876" s="10">
        <f ca="1">SUMPRODUCT($A876:$F876,Results!$B$20:$G$20)</f>
        <v>-69.705639682597891</v>
      </c>
      <c r="P876" s="10" cm="1">
        <f t="array" aca="1" ref="P876" ca="1">SUMPRODUCT(J876:O876,TRANSPOSE(BL$20:BL$25))+$AD$20-$BL$27</f>
        <v>-34.426663089160208</v>
      </c>
      <c r="Q876" s="10" cm="1">
        <f t="array" aca="1" ref="Q876" ca="1">SUMPRODUCT(J876:O876,TRANSPOSE(ES$20:ES$25))+$AD$20-$ES$27</f>
        <v>-28.37630981975488</v>
      </c>
      <c r="R876" s="10">
        <f ca="1">I876-Results!$E$5*H876</f>
        <v>-31.482971788181416</v>
      </c>
      <c r="S876" s="10" cm="1">
        <f t="array" aca="1" ref="S876" ca="1">SUMPRODUCT(J876:O876,TRANSPOSE(AR$28:AR$33))+$AD$20-$AC$26</f>
        <v>-50.828461369986236</v>
      </c>
      <c r="T876" s="10">
        <f ca="1">SUMPRODUCT(J876:O876,Results!K$9:P$9)</f>
        <v>-28.677626633167719</v>
      </c>
      <c r="U876" s="10">
        <f ca="1">SUMPRODUCT(J876:O876,Results!K$9:P$9)+$AD$20-$AC$31</f>
        <v>-28.607031322015384</v>
      </c>
      <c r="V876" s="10">
        <f t="shared" ref="V876:V939" ca="1" si="98">I876-P876</f>
        <v>-5.1229246832865556</v>
      </c>
      <c r="W876" s="10">
        <f t="shared" ca="1" si="93"/>
        <v>-11.173277952691883</v>
      </c>
      <c r="X876" s="10">
        <f t="shared" ca="1" si="94"/>
        <v>-8.0666159842653471</v>
      </c>
      <c r="Y876" s="10">
        <f t="shared" ca="1" si="95"/>
        <v>11.278873597539473</v>
      </c>
      <c r="Z876" s="10">
        <f t="shared" ca="1" si="96"/>
        <v>-12.857397521152219</v>
      </c>
      <c r="AA876" s="10">
        <f t="shared" ca="1" si="97"/>
        <v>-10.942556450431379</v>
      </c>
    </row>
    <row r="877" spans="1:27">
      <c r="A877" s="6">
        <f ca="1">LN((RAND()^(-Results!$E$4))-1)</f>
        <v>-2.9967760738984879</v>
      </c>
      <c r="B877" s="6">
        <f ca="1">LN((RAND()^(-Results!$E$4))-1)</f>
        <v>-0.84305490050000276</v>
      </c>
      <c r="C877" s="6">
        <f ca="1">LN((RAND()^(-Results!$E$4))-1)</f>
        <v>0.87764661104590169</v>
      </c>
      <c r="D877" s="6">
        <f ca="1">LN((RAND()^(-Results!$E$4))-1)</f>
        <v>3.8317594269116726</v>
      </c>
      <c r="E877" s="6">
        <f ca="1">LN((RAND()^(-Results!$E$4))-1)</f>
        <v>-4.2070127436335709E-2</v>
      </c>
      <c r="F877" s="6">
        <f ca="1">LN((RAND()^(-Results!$E$4))-1)</f>
        <v>1.0564704595347836</v>
      </c>
      <c r="G877" s="6">
        <f ca="1">LN((RAND()^(-Results!$E$4))-1)</f>
        <v>5.3426588290325787</v>
      </c>
      <c r="H877" s="6">
        <f t="shared" ca="1" si="92"/>
        <v>2.865626292017025</v>
      </c>
      <c r="I877" s="10">
        <f ca="1">SUMPRODUCT(J877:O877,Results!B$12:G$12)+Results!$E$5*H877</f>
        <v>29.842596117555296</v>
      </c>
      <c r="J877" s="10">
        <f ca="1">SUMPRODUCT($A877:$F877,Results!$B$15:$G$15)</f>
        <v>14.573929429790779</v>
      </c>
      <c r="K877" s="10">
        <f ca="1">SUMPRODUCT($A877:$F877,Results!$B$16:$G$16)</f>
        <v>10.829146710433244</v>
      </c>
      <c r="L877" s="10">
        <f ca="1">SUMPRODUCT($A877:$F877,Results!$B$17:$G$17)</f>
        <v>-2.5034905717670743</v>
      </c>
      <c r="M877" s="10">
        <f ca="1">SUMPRODUCT($A877:$F877,Results!$B$18:$G$18)</f>
        <v>-3.7527798566717907</v>
      </c>
      <c r="N877" s="10">
        <f ca="1">SUMPRODUCT($A877:$F877,Results!$B$19:$G$19)</f>
        <v>-12.269756022309048</v>
      </c>
      <c r="O877" s="10">
        <f ca="1">SUMPRODUCT($A877:$F877,Results!$B$20:$G$20)</f>
        <v>-11.161509543298211</v>
      </c>
      <c r="P877" s="10" cm="1">
        <f t="array" aca="1" ref="P877" ca="1">SUMPRODUCT(J877:O877,TRANSPOSE(BL$20:BL$25))+$AD$20-$BL$27</f>
        <v>8.4814777345758721</v>
      </c>
      <c r="Q877" s="10" cm="1">
        <f t="array" aca="1" ref="Q877" ca="1">SUMPRODUCT(J877:O877,TRANSPOSE(ES$20:ES$25))+$AD$20-$ES$27</f>
        <v>11.244963713145225</v>
      </c>
      <c r="R877" s="10">
        <f ca="1">I877-Results!$E$5*H877</f>
        <v>12.648838365453145</v>
      </c>
      <c r="S877" s="10" cm="1">
        <f t="array" aca="1" ref="S877" ca="1">SUMPRODUCT(J877:O877,TRANSPOSE(AR$28:AR$33))+$AD$20-$AC$26</f>
        <v>-6.237176643358417</v>
      </c>
      <c r="T877" s="10">
        <f ca="1">SUMPRODUCT(J877:O877,Results!K$9:P$9)</f>
        <v>13.070906203249184</v>
      </c>
      <c r="U877" s="10">
        <f ca="1">SUMPRODUCT(J877:O877,Results!K$9:P$9)+$AD$20-$AC$31</f>
        <v>13.141501514401522</v>
      </c>
      <c r="V877" s="10">
        <f t="shared" ca="1" si="98"/>
        <v>21.361118382979424</v>
      </c>
      <c r="W877" s="10">
        <f t="shared" ca="1" si="93"/>
        <v>18.597632404410071</v>
      </c>
      <c r="X877" s="10">
        <f t="shared" ca="1" si="94"/>
        <v>17.193757752102151</v>
      </c>
      <c r="Y877" s="10">
        <f t="shared" ca="1" si="95"/>
        <v>36.079772760913713</v>
      </c>
      <c r="Z877" s="10">
        <f t="shared" ca="1" si="96"/>
        <v>56.534786368849836</v>
      </c>
      <c r="AA877" s="10">
        <f t="shared" ca="1" si="97"/>
        <v>16.701094603153773</v>
      </c>
    </row>
    <row r="878" spans="1:27">
      <c r="A878" s="6">
        <f ca="1">LN((RAND()^(-Results!$E$4))-1)</f>
        <v>0.46907777661595512</v>
      </c>
      <c r="B878" s="6">
        <f ca="1">LN((RAND()^(-Results!$E$4))-1)</f>
        <v>3.249855130668402</v>
      </c>
      <c r="C878" s="6">
        <f ca="1">LN((RAND()^(-Results!$E$4))-1)</f>
        <v>1.7369231750864518</v>
      </c>
      <c r="D878" s="6">
        <f ca="1">LN((RAND()^(-Results!$E$4))-1)</f>
        <v>2.1671745417699597</v>
      </c>
      <c r="E878" s="6">
        <f ca="1">LN((RAND()^(-Results!$E$4))-1)</f>
        <v>2.7085208057091501</v>
      </c>
      <c r="F878" s="6">
        <f ca="1">LN((RAND()^(-Results!$E$4))-1)</f>
        <v>1.1145826038124951</v>
      </c>
      <c r="G878" s="6">
        <f ca="1">LN((RAND()^(-Results!$E$4))-1)</f>
        <v>-1.1445897737711141</v>
      </c>
      <c r="H878" s="6">
        <f t="shared" ca="1" si="92"/>
        <v>-3.6216223107866679</v>
      </c>
      <c r="I878" s="10">
        <f ca="1">SUMPRODUCT(J878:O878,Results!B$12:G$12)+Results!$E$5*H878</f>
        <v>-28.080148976837862</v>
      </c>
      <c r="J878" s="10">
        <f ca="1">SUMPRODUCT($A878:$F878,Results!$B$15:$G$15)</f>
        <v>3.7613673679386679</v>
      </c>
      <c r="K878" s="10">
        <f ca="1">SUMPRODUCT($A878:$F878,Results!$B$16:$G$16)</f>
        <v>-3.4011629535149739</v>
      </c>
      <c r="L878" s="10">
        <f ca="1">SUMPRODUCT($A878:$F878,Results!$B$17:$G$17)</f>
        <v>-2.764855807528078</v>
      </c>
      <c r="M878" s="10">
        <f ca="1">SUMPRODUCT($A878:$F878,Results!$B$18:$G$18)</f>
        <v>-12.324443564628371</v>
      </c>
      <c r="N878" s="10">
        <f ca="1">SUMPRODUCT($A878:$F878,Results!$B$19:$G$19)</f>
        <v>-6.3939707199063953</v>
      </c>
      <c r="O878" s="10">
        <f ca="1">SUMPRODUCT($A878:$F878,Results!$B$20:$G$20)</f>
        <v>-18.187892331398587</v>
      </c>
      <c r="P878" s="10" cm="1">
        <f t="array" aca="1" ref="P878" ca="1">SUMPRODUCT(J878:O878,TRANSPOSE(BL$20:BL$25))+$AD$20-$BL$27</f>
        <v>-9.6783122224075981</v>
      </c>
      <c r="Q878" s="10" cm="1">
        <f t="array" aca="1" ref="Q878" ca="1">SUMPRODUCT(J878:O878,TRANSPOSE(ES$20:ES$25))+$AD$20-$ES$27</f>
        <v>-6.6362094013464272</v>
      </c>
      <c r="R878" s="10">
        <f ca="1">I878-Results!$E$5*H878</f>
        <v>-6.3504151121178545</v>
      </c>
      <c r="S878" s="10" cm="1">
        <f t="array" aca="1" ref="S878" ca="1">SUMPRODUCT(J878:O878,TRANSPOSE(AR$28:AR$33))+$AD$20-$AC$26</f>
        <v>-16.454044419750083</v>
      </c>
      <c r="T878" s="10">
        <f ca="1">SUMPRODUCT(J878:O878,Results!K$9:P$9)</f>
        <v>-6.3703882084571211</v>
      </c>
      <c r="U878" s="10">
        <f ca="1">SUMPRODUCT(J878:O878,Results!K$9:P$9)+$AD$20-$AC$31</f>
        <v>-6.2997928973047799</v>
      </c>
      <c r="V878" s="10">
        <f t="shared" ca="1" si="98"/>
        <v>-18.401836754430263</v>
      </c>
      <c r="W878" s="10">
        <f t="shared" ca="1" si="93"/>
        <v>-21.443939575491434</v>
      </c>
      <c r="X878" s="10">
        <f t="shared" ca="1" si="94"/>
        <v>-21.729733864720007</v>
      </c>
      <c r="Y878" s="10">
        <f t="shared" ca="1" si="95"/>
        <v>-11.626104557087778</v>
      </c>
      <c r="Z878" s="10">
        <f t="shared" ca="1" si="96"/>
        <v>-1.3879587255433172</v>
      </c>
      <c r="AA878" s="10">
        <f t="shared" ca="1" si="97"/>
        <v>-21.780356079533082</v>
      </c>
    </row>
    <row r="879" spans="1:27">
      <c r="A879" s="6">
        <f ca="1">LN((RAND()^(-Results!$E$4))-1)</f>
        <v>2.0951423786696548</v>
      </c>
      <c r="B879" s="6">
        <f ca="1">LN((RAND()^(-Results!$E$4))-1)</f>
        <v>3.2475524193489642</v>
      </c>
      <c r="C879" s="6">
        <f ca="1">LN((RAND()^(-Results!$E$4))-1)</f>
        <v>5.1158634566316426E-2</v>
      </c>
      <c r="D879" s="6">
        <f ca="1">LN((RAND()^(-Results!$E$4))-1)</f>
        <v>-1.4402441345934871</v>
      </c>
      <c r="E879" s="6">
        <f ca="1">LN((RAND()^(-Results!$E$4))-1)</f>
        <v>1.5870088705577496</v>
      </c>
      <c r="F879" s="6">
        <f ca="1">LN((RAND()^(-Results!$E$4))-1)</f>
        <v>-4.6010663983639928</v>
      </c>
      <c r="G879" s="6">
        <f ca="1">LN((RAND()^(-Results!$E$4))-1)</f>
        <v>1.1929581613185893</v>
      </c>
      <c r="H879" s="6">
        <f t="shared" ca="1" si="92"/>
        <v>-1.2840743756969644</v>
      </c>
      <c r="I879" s="10">
        <f ca="1">SUMPRODUCT(J879:O879,Results!B$12:G$12)+Results!$E$5*H879</f>
        <v>10.752521169084996</v>
      </c>
      <c r="J879" s="10">
        <f ca="1">SUMPRODUCT($A879:$F879,Results!$B$15:$G$15)</f>
        <v>-24.453385893439339</v>
      </c>
      <c r="K879" s="10">
        <f ca="1">SUMPRODUCT($A879:$F879,Results!$B$16:$G$16)</f>
        <v>-5.1962412745402657</v>
      </c>
      <c r="L879" s="10">
        <f ca="1">SUMPRODUCT($A879:$F879,Results!$B$17:$G$17)</f>
        <v>4.2953166592533618</v>
      </c>
      <c r="M879" s="10">
        <f ca="1">SUMPRODUCT($A879:$F879,Results!$B$18:$G$18)</f>
        <v>2.3489605955713131</v>
      </c>
      <c r="N879" s="10">
        <f ca="1">SUMPRODUCT($A879:$F879,Results!$B$19:$G$19)</f>
        <v>3.0744538237246188</v>
      </c>
      <c r="O879" s="10">
        <f ca="1">SUMPRODUCT($A879:$F879,Results!$B$20:$G$20)</f>
        <v>7.731098880028104</v>
      </c>
      <c r="P879" s="10" cm="1">
        <f t="array" aca="1" ref="P879" ca="1">SUMPRODUCT(J879:O879,TRANSPOSE(BL$20:BL$25))+$AD$20-$BL$27</f>
        <v>17.235028643138339</v>
      </c>
      <c r="Q879" s="10" cm="1">
        <f t="array" aca="1" ref="Q879" ca="1">SUMPRODUCT(J879:O879,TRANSPOSE(ES$20:ES$25))+$AD$20-$ES$27</f>
        <v>19.543180093143377</v>
      </c>
      <c r="R879" s="10">
        <f ca="1">I879-Results!$E$5*H879</f>
        <v>18.456967423266782</v>
      </c>
      <c r="S879" s="10" cm="1">
        <f t="array" aca="1" ref="S879" ca="1">SUMPRODUCT(J879:O879,TRANSPOSE(AR$28:AR$33))+$AD$20-$AC$26</f>
        <v>19.944865355815292</v>
      </c>
      <c r="T879" s="10">
        <f ca="1">SUMPRODUCT(J879:O879,Results!K$9:P$9)</f>
        <v>18.413588487645303</v>
      </c>
      <c r="U879" s="10">
        <f ca="1">SUMPRODUCT(J879:O879,Results!K$9:P$9)+$AD$20-$AC$31</f>
        <v>18.484183798797641</v>
      </c>
      <c r="V879" s="10">
        <f t="shared" ca="1" si="98"/>
        <v>-6.4825074740533424</v>
      </c>
      <c r="W879" s="10">
        <f t="shared" ca="1" si="93"/>
        <v>-8.7906589240583806</v>
      </c>
      <c r="X879" s="10">
        <f t="shared" ca="1" si="94"/>
        <v>-7.7044462541817857</v>
      </c>
      <c r="Y879" s="10">
        <f t="shared" ca="1" si="95"/>
        <v>-9.1923441867302955</v>
      </c>
      <c r="Z879" s="10">
        <f t="shared" ca="1" si="96"/>
        <v>37.444711420379541</v>
      </c>
      <c r="AA879" s="10">
        <f t="shared" ca="1" si="97"/>
        <v>-7.7316626297126447</v>
      </c>
    </row>
    <row r="880" spans="1:27">
      <c r="A880" s="6">
        <f ca="1">LN((RAND()^(-Results!$E$4))-1)</f>
        <v>5.5525717335064799</v>
      </c>
      <c r="B880" s="6">
        <f ca="1">LN((RAND()^(-Results!$E$4))-1)</f>
        <v>2.0018672595465894</v>
      </c>
      <c r="C880" s="6">
        <f ca="1">LN((RAND()^(-Results!$E$4))-1)</f>
        <v>0.11897916614829052</v>
      </c>
      <c r="D880" s="6">
        <f ca="1">LN((RAND()^(-Results!$E$4))-1)</f>
        <v>0.15003397292560142</v>
      </c>
      <c r="E880" s="6">
        <f ca="1">LN((RAND()^(-Results!$E$4))-1)</f>
        <v>-0.45134511226482071</v>
      </c>
      <c r="F880" s="6">
        <f ca="1">LN((RAND()^(-Results!$E$4))-1)</f>
        <v>1.7757062185066002</v>
      </c>
      <c r="G880" s="6">
        <f ca="1">LN((RAND()^(-Results!$E$4))-1)</f>
        <v>-0.52554986260427594</v>
      </c>
      <c r="H880" s="6">
        <f t="shared" ca="1" si="92"/>
        <v>-3.0025823996198295</v>
      </c>
      <c r="I880" s="10">
        <f ca="1">SUMPRODUCT(J880:O880,Results!B$12:G$12)+Results!$E$5*H880</f>
        <v>-47.99261048968728</v>
      </c>
      <c r="J880" s="10">
        <f ca="1">SUMPRODUCT($A880:$F880,Results!$B$15:$G$15)</f>
        <v>-3.6661300995007791</v>
      </c>
      <c r="K880" s="10">
        <f ca="1">SUMPRODUCT($A880:$F880,Results!$B$16:$G$16)</f>
        <v>-17.951469703189218</v>
      </c>
      <c r="L880" s="10">
        <f ca="1">SUMPRODUCT($A880:$F880,Results!$B$17:$G$17)</f>
        <v>2.0419812177405192</v>
      </c>
      <c r="M880" s="10">
        <f ca="1">SUMPRODUCT($A880:$F880,Results!$B$18:$G$18)</f>
        <v>-7.4182299343288944</v>
      </c>
      <c r="N880" s="10">
        <f ca="1">SUMPRODUCT($A880:$F880,Results!$B$19:$G$19)</f>
        <v>4.5242678013668112</v>
      </c>
      <c r="O880" s="10">
        <f ca="1">SUMPRODUCT($A880:$F880,Results!$B$20:$G$20)</f>
        <v>-8.7756803513876331</v>
      </c>
      <c r="P880" s="10" cm="1">
        <f t="array" aca="1" ref="P880" ca="1">SUMPRODUCT(J880:O880,TRANSPOSE(BL$20:BL$25))+$AD$20-$BL$27</f>
        <v>-27.474065641620889</v>
      </c>
      <c r="Q880" s="10" cm="1">
        <f t="array" aca="1" ref="Q880" ca="1">SUMPRODUCT(J880:O880,TRANSPOSE(ES$20:ES$25))+$AD$20-$ES$27</f>
        <v>-30.364166119294808</v>
      </c>
      <c r="R880" s="10">
        <f ca="1">I880-Results!$E$5*H880</f>
        <v>-29.977116091968302</v>
      </c>
      <c r="S880" s="10" cm="1">
        <f t="array" aca="1" ref="S880" ca="1">SUMPRODUCT(J880:O880,TRANSPOSE(AR$28:AR$33))+$AD$20-$AC$26</f>
        <v>-12.233618209938292</v>
      </c>
      <c r="T880" s="10">
        <f ca="1">SUMPRODUCT(J880:O880,Results!K$9:P$9)</f>
        <v>-29.268408648846886</v>
      </c>
      <c r="U880" s="10">
        <f ca="1">SUMPRODUCT(J880:O880,Results!K$9:P$9)+$AD$20-$AC$31</f>
        <v>-29.197813337694551</v>
      </c>
      <c r="V880" s="10">
        <f t="shared" ca="1" si="98"/>
        <v>-20.518544848066391</v>
      </c>
      <c r="W880" s="10">
        <f t="shared" ca="1" si="93"/>
        <v>-17.628444370392472</v>
      </c>
      <c r="X880" s="10">
        <f t="shared" ca="1" si="94"/>
        <v>-18.015494397718978</v>
      </c>
      <c r="Y880" s="10">
        <f t="shared" ca="1" si="95"/>
        <v>-35.758992279748988</v>
      </c>
      <c r="Z880" s="10">
        <f t="shared" ca="1" si="96"/>
        <v>-21.300420238392736</v>
      </c>
      <c r="AA880" s="10">
        <f t="shared" ca="1" si="97"/>
        <v>-18.794797151992729</v>
      </c>
    </row>
    <row r="881" spans="1:27">
      <c r="A881" s="6">
        <f ca="1">LN((RAND()^(-Results!$E$4))-1)</f>
        <v>-1.1452296605540471</v>
      </c>
      <c r="B881" s="6">
        <f ca="1">LN((RAND()^(-Results!$E$4))-1)</f>
        <v>0.84323761148208942</v>
      </c>
      <c r="C881" s="6">
        <f ca="1">LN((RAND()^(-Results!$E$4))-1)</f>
        <v>-1.4858017213155579</v>
      </c>
      <c r="D881" s="6">
        <f ca="1">LN((RAND()^(-Results!$E$4))-1)</f>
        <v>3.5525598152859805</v>
      </c>
      <c r="E881" s="6">
        <f ca="1">LN((RAND()^(-Results!$E$4))-1)</f>
        <v>4.4546362520579432</v>
      </c>
      <c r="F881" s="6">
        <f ca="1">LN((RAND()^(-Results!$E$4))-1)</f>
        <v>2.4267853607013024</v>
      </c>
      <c r="G881" s="6">
        <f ca="1">LN((RAND()^(-Results!$E$4))-1)</f>
        <v>6.2156623066623977</v>
      </c>
      <c r="H881" s="6">
        <f t="shared" ca="1" si="92"/>
        <v>3.738629769646844</v>
      </c>
      <c r="I881" s="10">
        <f ca="1">SUMPRODUCT(J881:O881,Results!B$12:G$12)+Results!$E$5*H881</f>
        <v>36.291633463472309</v>
      </c>
      <c r="J881" s="10">
        <f ca="1">SUMPRODUCT($A881:$F881,Results!$B$15:$G$15)</f>
        <v>8.0505425910495489</v>
      </c>
      <c r="K881" s="10">
        <f ca="1">SUMPRODUCT($A881:$F881,Results!$B$16:$G$16)</f>
        <v>1.3263173937440325</v>
      </c>
      <c r="L881" s="10">
        <f ca="1">SUMPRODUCT($A881:$F881,Results!$B$17:$G$17)</f>
        <v>1.4636587327004551</v>
      </c>
      <c r="M881" s="10">
        <f ca="1">SUMPRODUCT($A881:$F881,Results!$B$18:$G$18)</f>
        <v>7.5385492325028682</v>
      </c>
      <c r="N881" s="10">
        <f ca="1">SUMPRODUCT($A881:$F881,Results!$B$19:$G$19)</f>
        <v>-3.8397192983383697</v>
      </c>
      <c r="O881" s="10">
        <f ca="1">SUMPRODUCT($A881:$F881,Results!$B$20:$G$20)</f>
        <v>-19.719226903581358</v>
      </c>
      <c r="P881" s="10" cm="1">
        <f t="array" aca="1" ref="P881" ca="1">SUMPRODUCT(J881:O881,TRANSPOSE(BL$20:BL$25))+$AD$20-$BL$27</f>
        <v>11.58898778378547</v>
      </c>
      <c r="Q881" s="10" cm="1">
        <f t="array" aca="1" ref="Q881" ca="1">SUMPRODUCT(J881:O881,TRANSPOSE(ES$20:ES$25))+$AD$20-$ES$27</f>
        <v>15.69228331615103</v>
      </c>
      <c r="R881" s="10">
        <f ca="1">I881-Results!$E$5*H881</f>
        <v>13.859854845591244</v>
      </c>
      <c r="S881" s="10" cm="1">
        <f t="array" aca="1" ref="S881" ca="1">SUMPRODUCT(J881:O881,TRANSPOSE(AR$28:AR$33))+$AD$20-$AC$26</f>
        <v>-1.4326545965051452E-2</v>
      </c>
      <c r="T881" s="10">
        <f ca="1">SUMPRODUCT(J881:O881,Results!K$9:P$9)</f>
        <v>15.547079245405666</v>
      </c>
      <c r="U881" s="10">
        <f ca="1">SUMPRODUCT(J881:O881,Results!K$9:P$9)+$AD$20-$AC$31</f>
        <v>15.617674556558004</v>
      </c>
      <c r="V881" s="10">
        <f t="shared" ca="1" si="98"/>
        <v>24.702645679686839</v>
      </c>
      <c r="W881" s="10">
        <f t="shared" ca="1" si="93"/>
        <v>20.599350147321278</v>
      </c>
      <c r="X881" s="10">
        <f t="shared" ca="1" si="94"/>
        <v>22.431778617881065</v>
      </c>
      <c r="Y881" s="10">
        <f t="shared" ca="1" si="95"/>
        <v>36.305960009437356</v>
      </c>
      <c r="Z881" s="10">
        <f t="shared" ca="1" si="96"/>
        <v>62.983823714766856</v>
      </c>
      <c r="AA881" s="10">
        <f t="shared" ca="1" si="97"/>
        <v>20.673958906914304</v>
      </c>
    </row>
    <row r="882" spans="1:27">
      <c r="A882" s="6">
        <f ca="1">LN((RAND()^(-Results!$E$4))-1)</f>
        <v>0.84915478062329242</v>
      </c>
      <c r="B882" s="6">
        <f ca="1">LN((RAND()^(-Results!$E$4))-1)</f>
        <v>4.6231700869288055</v>
      </c>
      <c r="C882" s="6">
        <f ca="1">LN((RAND()^(-Results!$E$4))-1)</f>
        <v>-2.0655813093738247</v>
      </c>
      <c r="D882" s="6">
        <f ca="1">LN((RAND()^(-Results!$E$4))-1)</f>
        <v>3.4550944227938216</v>
      </c>
      <c r="E882" s="6">
        <f ca="1">LN((RAND()^(-Results!$E$4))-1)</f>
        <v>1.1682030772747949</v>
      </c>
      <c r="F882" s="6">
        <f ca="1">LN((RAND()^(-Results!$E$4))-1)</f>
        <v>-1.2793719373143915</v>
      </c>
      <c r="G882" s="6">
        <f ca="1">LN((RAND()^(-Results!$E$4))-1)</f>
        <v>-1.4401362343876307</v>
      </c>
      <c r="H882" s="6">
        <f t="shared" ca="1" si="92"/>
        <v>-3.9171687714031842</v>
      </c>
      <c r="I882" s="10">
        <f ca="1">SUMPRODUCT(J882:O882,Results!B$12:G$12)+Results!$E$5*H882</f>
        <v>5.9439460660054628</v>
      </c>
      <c r="J882" s="10">
        <f ca="1">SUMPRODUCT($A882:$F882,Results!$B$15:$G$15)</f>
        <v>-12.058023981297817</v>
      </c>
      <c r="K882" s="10">
        <f ca="1">SUMPRODUCT($A882:$F882,Results!$B$16:$G$16)</f>
        <v>-6.2360210568467505</v>
      </c>
      <c r="L882" s="10">
        <f ca="1">SUMPRODUCT($A882:$F882,Results!$B$17:$G$17)</f>
        <v>3.8868140018370916</v>
      </c>
      <c r="M882" s="10">
        <f ca="1">SUMPRODUCT($A882:$F882,Results!$B$18:$G$18)</f>
        <v>3.5165115831036076</v>
      </c>
      <c r="N882" s="10">
        <f ca="1">SUMPRODUCT($A882:$F882,Results!$B$19:$G$19)</f>
        <v>-6.284653647026353</v>
      </c>
      <c r="O882" s="10">
        <f ca="1">SUMPRODUCT($A882:$F882,Results!$B$20:$G$20)</f>
        <v>-16.549341132903646</v>
      </c>
      <c r="P882" s="10" cm="1">
        <f t="array" aca="1" ref="P882" ca="1">SUMPRODUCT(J882:O882,TRANSPOSE(BL$20:BL$25))+$AD$20-$BL$27</f>
        <v>22.617879962640504</v>
      </c>
      <c r="Q882" s="10" cm="1">
        <f t="array" aca="1" ref="Q882" ca="1">SUMPRODUCT(J882:O882,TRANSPOSE(ES$20:ES$25))+$AD$20-$ES$27</f>
        <v>29.425473915635411</v>
      </c>
      <c r="R882" s="10">
        <f ca="1">I882-Results!$E$5*H882</f>
        <v>29.44695869442457</v>
      </c>
      <c r="S882" s="10" cm="1">
        <f t="array" aca="1" ref="S882" ca="1">SUMPRODUCT(J882:O882,TRANSPOSE(AR$28:AR$33))+$AD$20-$AC$26</f>
        <v>9.7372071075860163</v>
      </c>
      <c r="T882" s="10">
        <f ca="1">SUMPRODUCT(J882:O882,Results!K$9:P$9)</f>
        <v>31.434405912532476</v>
      </c>
      <c r="U882" s="10">
        <f ca="1">SUMPRODUCT(J882:O882,Results!K$9:P$9)+$AD$20-$AC$31</f>
        <v>31.505001223684815</v>
      </c>
      <c r="V882" s="10">
        <f t="shared" ca="1" si="98"/>
        <v>-16.673933896635042</v>
      </c>
      <c r="W882" s="10">
        <f t="shared" ca="1" si="93"/>
        <v>-23.481527849629948</v>
      </c>
      <c r="X882" s="10">
        <f t="shared" ca="1" si="94"/>
        <v>-23.503012628419107</v>
      </c>
      <c r="Y882" s="10">
        <f t="shared" ca="1" si="95"/>
        <v>-3.7932610415805534</v>
      </c>
      <c r="Z882" s="10">
        <f t="shared" ca="1" si="96"/>
        <v>32.636136317300007</v>
      </c>
      <c r="AA882" s="10">
        <f t="shared" ca="1" si="97"/>
        <v>-25.561055157679352</v>
      </c>
    </row>
    <row r="883" spans="1:27">
      <c r="A883" s="6">
        <f ca="1">LN((RAND()^(-Results!$E$4))-1)</f>
        <v>8.4014339232677369</v>
      </c>
      <c r="B883" s="6">
        <f ca="1">LN((RAND()^(-Results!$E$4))-1)</f>
        <v>1.3042256512248982</v>
      </c>
      <c r="C883" s="6">
        <f ca="1">LN((RAND()^(-Results!$E$4))-1)</f>
        <v>4.0425681886315239</v>
      </c>
      <c r="D883" s="6">
        <f ca="1">LN((RAND()^(-Results!$E$4))-1)</f>
        <v>-2.0842087341100055</v>
      </c>
      <c r="E883" s="6">
        <f ca="1">LN((RAND()^(-Results!$E$4))-1)</f>
        <v>4.9312228549213275</v>
      </c>
      <c r="F883" s="6">
        <f ca="1">LN((RAND()^(-Results!$E$4))-1)</f>
        <v>0.28505076133892732</v>
      </c>
      <c r="G883" s="6">
        <f ca="1">LN((RAND()^(-Results!$E$4))-1)</f>
        <v>-0.96179811783533942</v>
      </c>
      <c r="H883" s="6">
        <f t="shared" ca="1" si="92"/>
        <v>-3.4388306548508929</v>
      </c>
      <c r="I883" s="10">
        <f ca="1">SUMPRODUCT(J883:O883,Results!B$12:G$12)+Results!$E$5*H883</f>
        <v>-72.093102310807723</v>
      </c>
      <c r="J883" s="10">
        <f ca="1">SUMPRODUCT($A883:$F883,Results!$B$15:$G$15)</f>
        <v>-8.2967501126870804</v>
      </c>
      <c r="K883" s="10">
        <f ca="1">SUMPRODUCT($A883:$F883,Results!$B$16:$G$16)</f>
        <v>-18.838237114323217</v>
      </c>
      <c r="L883" s="10">
        <f ca="1">SUMPRODUCT($A883:$F883,Results!$B$17:$G$17)</f>
        <v>2.929810391891551</v>
      </c>
      <c r="M883" s="10">
        <f ca="1">SUMPRODUCT($A883:$F883,Results!$B$18:$G$18)</f>
        <v>-13.461916869993315</v>
      </c>
      <c r="N883" s="10">
        <f ca="1">SUMPRODUCT($A883:$F883,Results!$B$19:$G$19)</f>
        <v>10.587847050237695</v>
      </c>
      <c r="O883" s="10">
        <f ca="1">SUMPRODUCT($A883:$F883,Results!$B$20:$G$20)</f>
        <v>-0.3345026840746339</v>
      </c>
      <c r="P883" s="10" cm="1">
        <f t="array" aca="1" ref="P883" ca="1">SUMPRODUCT(J883:O883,TRANSPOSE(BL$20:BL$25))+$AD$20-$BL$27</f>
        <v>-39.172975632686907</v>
      </c>
      <c r="Q883" s="10" cm="1">
        <f t="array" aca="1" ref="Q883" ca="1">SUMPRODUCT(J883:O883,TRANSPOSE(ES$20:ES$25))+$AD$20-$ES$27</f>
        <v>-46.84221966187549</v>
      </c>
      <c r="R883" s="10">
        <f ca="1">I883-Results!$E$5*H883</f>
        <v>-51.460118381702365</v>
      </c>
      <c r="S883" s="10" cm="1">
        <f t="array" aca="1" ref="S883" ca="1">SUMPRODUCT(J883:O883,TRANSPOSE(AR$28:AR$33))+$AD$20-$AC$26</f>
        <v>-12.156219850988116</v>
      </c>
      <c r="T883" s="10">
        <f ca="1">SUMPRODUCT(J883:O883,Results!K$9:P$9)</f>
        <v>-52.207850115060701</v>
      </c>
      <c r="U883" s="10">
        <f ca="1">SUMPRODUCT(J883:O883,Results!K$9:P$9)+$AD$20-$AC$31</f>
        <v>-52.137254803908363</v>
      </c>
      <c r="V883" s="10">
        <f t="shared" ca="1" si="98"/>
        <v>-32.920126678120816</v>
      </c>
      <c r="W883" s="10">
        <f t="shared" ca="1" si="93"/>
        <v>-25.250882648932233</v>
      </c>
      <c r="X883" s="10">
        <f t="shared" ca="1" si="94"/>
        <v>-20.632983929105357</v>
      </c>
      <c r="Y883" s="10">
        <f t="shared" ca="1" si="95"/>
        <v>-59.936882459819607</v>
      </c>
      <c r="Z883" s="10">
        <f t="shared" ca="1" si="96"/>
        <v>-45.400912059513175</v>
      </c>
      <c r="AA883" s="10">
        <f t="shared" ca="1" si="97"/>
        <v>-19.95584750689936</v>
      </c>
    </row>
    <row r="884" spans="1:27">
      <c r="A884" s="6">
        <f ca="1">LN((RAND()^(-Results!$E$4))-1)</f>
        <v>0.57862093378638213</v>
      </c>
      <c r="B884" s="6">
        <f ca="1">LN((RAND()^(-Results!$E$4))-1)</f>
        <v>1.0247743221583694</v>
      </c>
      <c r="C884" s="6">
        <f ca="1">LN((RAND()^(-Results!$E$4))-1)</f>
        <v>1.3018170289738427</v>
      </c>
      <c r="D884" s="6">
        <f ca="1">LN((RAND()^(-Results!$E$4))-1)</f>
        <v>0.94810742285026284</v>
      </c>
      <c r="E884" s="6">
        <f ca="1">LN((RAND()^(-Results!$E$4))-1)</f>
        <v>4.3295805945339891</v>
      </c>
      <c r="F884" s="6">
        <f ca="1">LN((RAND()^(-Results!$E$4))-1)</f>
        <v>8.927602488965098</v>
      </c>
      <c r="G884" s="6">
        <f ca="1">LN((RAND()^(-Results!$E$4))-1)</f>
        <v>2.125076296621474</v>
      </c>
      <c r="H884" s="6">
        <f t="shared" ca="1" si="92"/>
        <v>-0.35195624039407969</v>
      </c>
      <c r="I884" s="10">
        <f ca="1">SUMPRODUCT(J884:O884,Results!B$12:G$12)+Results!$E$5*H884</f>
        <v>-58.521969551854703</v>
      </c>
      <c r="J884" s="10">
        <f ca="1">SUMPRODUCT($A884:$F884,Results!$B$15:$G$15)</f>
        <v>29.988374825870327</v>
      </c>
      <c r="K884" s="10">
        <f ca="1">SUMPRODUCT($A884:$F884,Results!$B$16:$G$16)</f>
        <v>-10.188302592850247</v>
      </c>
      <c r="L884" s="10">
        <f ca="1">SUMPRODUCT($A884:$F884,Results!$B$17:$G$17)</f>
        <v>-8.4225706137363456</v>
      </c>
      <c r="M884" s="10">
        <f ca="1">SUMPRODUCT($A884:$F884,Results!$B$18:$G$18)</f>
        <v>-15.732015855978336</v>
      </c>
      <c r="N884" s="10">
        <f ca="1">SUMPRODUCT($A884:$F884,Results!$B$19:$G$19)</f>
        <v>2.1619658651506493</v>
      </c>
      <c r="O884" s="10">
        <f ca="1">SUMPRODUCT($A884:$F884,Results!$B$20:$G$20)</f>
        <v>-31.670921593118397</v>
      </c>
      <c r="P884" s="10" cm="1">
        <f t="array" aca="1" ref="P884" ca="1">SUMPRODUCT(J884:O884,TRANSPOSE(BL$20:BL$25))+$AD$20-$BL$27</f>
        <v>-56.507703296243925</v>
      </c>
      <c r="Q884" s="10" cm="1">
        <f t="array" aca="1" ref="Q884" ca="1">SUMPRODUCT(J884:O884,TRANSPOSE(ES$20:ES$25))+$AD$20-$ES$27</f>
        <v>-57.676067161030161</v>
      </c>
      <c r="R884" s="10">
        <f ca="1">I884-Results!$E$5*H884</f>
        <v>-56.410232109490224</v>
      </c>
      <c r="S884" s="10" cm="1">
        <f t="array" aca="1" ref="S884" ca="1">SUMPRODUCT(J884:O884,TRANSPOSE(AR$28:AR$33))+$AD$20-$AC$26</f>
        <v>-50.676687480717611</v>
      </c>
      <c r="T884" s="10">
        <f ca="1">SUMPRODUCT(J884:O884,Results!K$9:P$9)</f>
        <v>-56.801260061560328</v>
      </c>
      <c r="U884" s="10">
        <f ca="1">SUMPRODUCT(J884:O884,Results!K$9:P$9)+$AD$20-$AC$31</f>
        <v>-56.730664750407996</v>
      </c>
      <c r="V884" s="10">
        <f t="shared" ca="1" si="98"/>
        <v>-2.014266255610778</v>
      </c>
      <c r="W884" s="10">
        <f t="shared" ca="1" si="93"/>
        <v>-0.84590239082454133</v>
      </c>
      <c r="X884" s="10">
        <f t="shared" ca="1" si="94"/>
        <v>-2.111737442364479</v>
      </c>
      <c r="Y884" s="10">
        <f t="shared" ca="1" si="95"/>
        <v>-7.8452820711370919</v>
      </c>
      <c r="Z884" s="10">
        <f t="shared" ca="1" si="96"/>
        <v>-31.829779300560158</v>
      </c>
      <c r="AA884" s="10">
        <f t="shared" ca="1" si="97"/>
        <v>-1.7913048014467066</v>
      </c>
    </row>
    <row r="885" spans="1:27">
      <c r="A885" s="6">
        <f ca="1">LN((RAND()^(-Results!$E$4))-1)</f>
        <v>-2.6804731789387612</v>
      </c>
      <c r="B885" s="6">
        <f ca="1">LN((RAND()^(-Results!$E$4))-1)</f>
        <v>1.1234227154283374</v>
      </c>
      <c r="C885" s="6">
        <f ca="1">LN((RAND()^(-Results!$E$4))-1)</f>
        <v>-1.0306355029141185</v>
      </c>
      <c r="D885" s="6">
        <f ca="1">LN((RAND()^(-Results!$E$4))-1)</f>
        <v>0.53945284329710341</v>
      </c>
      <c r="E885" s="6">
        <f ca="1">LN((RAND()^(-Results!$E$4))-1)</f>
        <v>5.5735236985693968</v>
      </c>
      <c r="F885" s="6">
        <f ca="1">LN((RAND()^(-Results!$E$4))-1)</f>
        <v>3.7277123079884493</v>
      </c>
      <c r="G885" s="6">
        <f ca="1">LN((RAND()^(-Results!$E$4))-1)</f>
        <v>-0.8441815693772049</v>
      </c>
      <c r="H885" s="6">
        <f t="shared" ca="1" si="92"/>
        <v>-3.3212141063927585</v>
      </c>
      <c r="I885" s="10">
        <f ca="1">SUMPRODUCT(J885:O885,Results!B$12:G$12)+Results!$E$5*H885</f>
        <v>-21.236094719604058</v>
      </c>
      <c r="J885" s="10">
        <f ca="1">SUMPRODUCT($A885:$F885,Results!$B$15:$G$15)</f>
        <v>11.460548867386345</v>
      </c>
      <c r="K885" s="10">
        <f ca="1">SUMPRODUCT($A885:$F885,Results!$B$16:$G$16)</f>
        <v>1.2871264730964382</v>
      </c>
      <c r="L885" s="10">
        <f ca="1">SUMPRODUCT($A885:$F885,Results!$B$17:$G$17)</f>
        <v>-3.2437088757536601</v>
      </c>
      <c r="M885" s="10">
        <f ca="1">SUMPRODUCT($A885:$F885,Results!$B$18:$G$18)</f>
        <v>3.8235399989769743</v>
      </c>
      <c r="N885" s="10">
        <f ca="1">SUMPRODUCT($A885:$F885,Results!$B$19:$G$19)</f>
        <v>1.8650472154759117</v>
      </c>
      <c r="O885" s="10">
        <f ca="1">SUMPRODUCT($A885:$F885,Results!$B$20:$G$20)</f>
        <v>-17.502302220102425</v>
      </c>
      <c r="P885" s="10" cm="1">
        <f t="array" aca="1" ref="P885" ca="1">SUMPRODUCT(J885:O885,TRANSPOSE(BL$20:BL$25))+$AD$20-$BL$27</f>
        <v>-4.8249182778245405</v>
      </c>
      <c r="Q885" s="10" cm="1">
        <f t="array" aca="1" ref="Q885" ca="1">SUMPRODUCT(J885:O885,TRANSPOSE(ES$20:ES$25))+$AD$20-$ES$27</f>
        <v>-0.84710607100517521</v>
      </c>
      <c r="R885" s="10">
        <f ca="1">I885-Results!$E$5*H885</f>
        <v>-1.3088100812475076</v>
      </c>
      <c r="S885" s="10" cm="1">
        <f t="array" aca="1" ref="S885" ca="1">SUMPRODUCT(J885:O885,TRANSPOSE(AR$28:AR$33))+$AD$20-$AC$26</f>
        <v>-11.740734695451586</v>
      </c>
      <c r="T885" s="10">
        <f ca="1">SUMPRODUCT(J885:O885,Results!K$9:P$9)</f>
        <v>-1.1146968388522218</v>
      </c>
      <c r="U885" s="10">
        <f ca="1">SUMPRODUCT(J885:O885,Results!K$9:P$9)+$AD$20-$AC$31</f>
        <v>-1.0441015276998833</v>
      </c>
      <c r="V885" s="10">
        <f t="shared" ca="1" si="98"/>
        <v>-16.411176441779517</v>
      </c>
      <c r="W885" s="10">
        <f t="shared" ca="1" si="93"/>
        <v>-20.388988648598882</v>
      </c>
      <c r="X885" s="10">
        <f t="shared" ca="1" si="94"/>
        <v>-19.92728463835655</v>
      </c>
      <c r="Y885" s="10">
        <f t="shared" ca="1" si="95"/>
        <v>-9.4953600241524718</v>
      </c>
      <c r="Z885" s="10">
        <f t="shared" ca="1" si="96"/>
        <v>5.4560955316904867</v>
      </c>
      <c r="AA885" s="10">
        <f t="shared" ca="1" si="97"/>
        <v>-20.191993191904174</v>
      </c>
    </row>
    <row r="886" spans="1:27">
      <c r="A886" s="6">
        <f ca="1">LN((RAND()^(-Results!$E$4))-1)</f>
        <v>1.8620088057616442</v>
      </c>
      <c r="B886" s="6">
        <f ca="1">LN((RAND()^(-Results!$E$4))-1)</f>
        <v>0.86943143413324719</v>
      </c>
      <c r="C886" s="6">
        <f ca="1">LN((RAND()^(-Results!$E$4))-1)</f>
        <v>-0.16345266935555763</v>
      </c>
      <c r="D886" s="6">
        <f ca="1">LN((RAND()^(-Results!$E$4))-1)</f>
        <v>-1.9275821552549186</v>
      </c>
      <c r="E886" s="6">
        <f ca="1">LN((RAND()^(-Results!$E$4))-1)</f>
        <v>-0.63297848864863482</v>
      </c>
      <c r="F886" s="6">
        <f ca="1">LN((RAND()^(-Results!$E$4))-1)</f>
        <v>1.4809131238627815</v>
      </c>
      <c r="G886" s="6">
        <f ca="1">LN((RAND()^(-Results!$E$4))-1)</f>
        <v>1.6745823696635305</v>
      </c>
      <c r="H886" s="6">
        <f t="shared" ca="1" si="92"/>
        <v>-0.80245016735202324</v>
      </c>
      <c r="I886" s="10">
        <f ca="1">SUMPRODUCT(J886:O886,Results!B$12:G$12)+Results!$E$5*H886</f>
        <v>-27.197290302540317</v>
      </c>
      <c r="J886" s="10">
        <f ca="1">SUMPRODUCT($A886:$F886,Results!$B$15:$G$15)</f>
        <v>-0.85387804055611927</v>
      </c>
      <c r="K886" s="10">
        <f ca="1">SUMPRODUCT($A886:$F886,Results!$B$16:$G$16)</f>
        <v>-9.2060085933219735</v>
      </c>
      <c r="L886" s="10">
        <f ca="1">SUMPRODUCT($A886:$F886,Results!$B$17:$G$17)</f>
        <v>-1.3343248008138398</v>
      </c>
      <c r="M886" s="10">
        <f ca="1">SUMPRODUCT($A886:$F886,Results!$B$18:$G$18)</f>
        <v>-4.3202061714706037</v>
      </c>
      <c r="N886" s="10">
        <f ca="1">SUMPRODUCT($A886:$F886,Results!$B$19:$G$19)</f>
        <v>6.1958120673349599</v>
      </c>
      <c r="O886" s="10">
        <f ca="1">SUMPRODUCT($A886:$F886,Results!$B$20:$G$20)</f>
        <v>-0.6603502128926908</v>
      </c>
      <c r="P886" s="10" cm="1">
        <f t="array" aca="1" ref="P886" ca="1">SUMPRODUCT(J886:O886,TRANSPOSE(BL$20:BL$25))+$AD$20-$BL$27</f>
        <v>-22.816262992751057</v>
      </c>
      <c r="Q886" s="10" cm="1">
        <f t="array" aca="1" ref="Q886" ca="1">SUMPRODUCT(J886:O886,TRANSPOSE(ES$20:ES$25))+$AD$20-$ES$27</f>
        <v>-24.439206101170626</v>
      </c>
      <c r="R886" s="10">
        <f ca="1">I886-Results!$E$5*H886</f>
        <v>-22.382589298428179</v>
      </c>
      <c r="S886" s="10" cm="1">
        <f t="array" aca="1" ref="S886" ca="1">SUMPRODUCT(J886:O886,TRANSPOSE(AR$28:AR$33))+$AD$20-$AC$26</f>
        <v>-10.452216524931309</v>
      </c>
      <c r="T886" s="10">
        <f ca="1">SUMPRODUCT(J886:O886,Results!K$9:P$9)</f>
        <v>-22.815973993687248</v>
      </c>
      <c r="U886" s="10">
        <f ca="1">SUMPRODUCT(J886:O886,Results!K$9:P$9)+$AD$20-$AC$31</f>
        <v>-22.745378682534909</v>
      </c>
      <c r="V886" s="10">
        <f t="shared" ca="1" si="98"/>
        <v>-4.3810273097892605</v>
      </c>
      <c r="W886" s="10">
        <f t="shared" ca="1" si="93"/>
        <v>-2.7580842013696909</v>
      </c>
      <c r="X886" s="10">
        <f t="shared" ca="1" si="94"/>
        <v>-4.8147010041121376</v>
      </c>
      <c r="Y886" s="10">
        <f t="shared" ca="1" si="95"/>
        <v>-16.745073777609008</v>
      </c>
      <c r="Z886" s="10">
        <f t="shared" ca="1" si="96"/>
        <v>-0.50510005124577262</v>
      </c>
      <c r="AA886" s="10">
        <f t="shared" ca="1" si="97"/>
        <v>-4.4519116200054079</v>
      </c>
    </row>
    <row r="887" spans="1:27">
      <c r="A887" s="6">
        <f ca="1">LN((RAND()^(-Results!$E$4))-1)</f>
        <v>2.6110631481384972</v>
      </c>
      <c r="B887" s="6">
        <f ca="1">LN((RAND()^(-Results!$E$4))-1)</f>
        <v>0.42508549895218894</v>
      </c>
      <c r="C887" s="6">
        <f ca="1">LN((RAND()^(-Results!$E$4))-1)</f>
        <v>2.6140255936678947</v>
      </c>
      <c r="D887" s="6">
        <f ca="1">LN((RAND()^(-Results!$E$4))-1)</f>
        <v>0.31539145826385984</v>
      </c>
      <c r="E887" s="6">
        <f ca="1">LN((RAND()^(-Results!$E$4))-1)</f>
        <v>1.8439378228932026</v>
      </c>
      <c r="F887" s="6">
        <f ca="1">LN((RAND()^(-Results!$E$4))-1)</f>
        <v>2.1542594535843618</v>
      </c>
      <c r="G887" s="6">
        <f ca="1">LN((RAND()^(-Results!$E$4))-1)</f>
        <v>1.5828241843717794</v>
      </c>
      <c r="H887" s="6">
        <f t="shared" ca="1" si="92"/>
        <v>-0.8942083526437743</v>
      </c>
      <c r="I887" s="10">
        <f ca="1">SUMPRODUCT(J887:O887,Results!B$12:G$12)+Results!$E$5*H887</f>
        <v>-37.337211733116845</v>
      </c>
      <c r="J887" s="10">
        <f ca="1">SUMPRODUCT($A887:$F887,Results!$B$15:$G$15)</f>
        <v>7.9118284504776817</v>
      </c>
      <c r="K887" s="10">
        <f ca="1">SUMPRODUCT($A887:$F887,Results!$B$16:$G$16)</f>
        <v>-6.2652911999170797</v>
      </c>
      <c r="L887" s="10">
        <f ca="1">SUMPRODUCT($A887:$F887,Results!$B$17:$G$17)</f>
        <v>-2.2353278264242022</v>
      </c>
      <c r="M887" s="10">
        <f ca="1">SUMPRODUCT($A887:$F887,Results!$B$18:$G$18)</f>
        <v>-12.957507974045377</v>
      </c>
      <c r="N887" s="10">
        <f ca="1">SUMPRODUCT($A887:$F887,Results!$B$19:$G$19)</f>
        <v>0.14617245011834823</v>
      </c>
      <c r="O887" s="10">
        <f ca="1">SUMPRODUCT($A887:$F887,Results!$B$20:$G$20)</f>
        <v>-8.6618210880558983</v>
      </c>
      <c r="P887" s="10" cm="1">
        <f t="array" aca="1" ref="P887" ca="1">SUMPRODUCT(J887:O887,TRANSPOSE(BL$20:BL$25))+$AD$20-$BL$27</f>
        <v>-28.767769034236444</v>
      </c>
      <c r="Q887" s="10" cm="1">
        <f t="array" aca="1" ref="Q887" ca="1">SUMPRODUCT(J887:O887,TRANSPOSE(ES$20:ES$25))+$AD$20-$ES$27</f>
        <v>-31.704967431728534</v>
      </c>
      <c r="R887" s="10">
        <f ca="1">I887-Results!$E$5*H887</f>
        <v>-31.971961617254202</v>
      </c>
      <c r="S887" s="10" cm="1">
        <f t="array" aca="1" ref="S887" ca="1">SUMPRODUCT(J887:O887,TRANSPOSE(AR$28:AR$33))+$AD$20-$AC$26</f>
        <v>-20.058337347502111</v>
      </c>
      <c r="T887" s="10">
        <f ca="1">SUMPRODUCT(J887:O887,Results!K$9:P$9)</f>
        <v>-32.524223683991352</v>
      </c>
      <c r="U887" s="10">
        <f ca="1">SUMPRODUCT(J887:O887,Results!K$9:P$9)+$AD$20-$AC$31</f>
        <v>-32.45362837283902</v>
      </c>
      <c r="V887" s="10">
        <f t="shared" ca="1" si="98"/>
        <v>-8.5694426988804011</v>
      </c>
      <c r="W887" s="10">
        <f t="shared" ca="1" si="93"/>
        <v>-5.6322443013883117</v>
      </c>
      <c r="X887" s="10">
        <f t="shared" ca="1" si="94"/>
        <v>-5.3652501158626436</v>
      </c>
      <c r="Y887" s="10">
        <f t="shared" ca="1" si="95"/>
        <v>-17.278874385614735</v>
      </c>
      <c r="Z887" s="10">
        <f t="shared" ca="1" si="96"/>
        <v>-10.645021481822301</v>
      </c>
      <c r="AA887" s="10">
        <f t="shared" ca="1" si="97"/>
        <v>-4.8835833602778251</v>
      </c>
    </row>
    <row r="888" spans="1:27">
      <c r="A888" s="6">
        <f ca="1">LN((RAND()^(-Results!$E$4))-1)</f>
        <v>0.2943645496807113</v>
      </c>
      <c r="B888" s="6">
        <f ca="1">LN((RAND()^(-Results!$E$4))-1)</f>
        <v>0.88764414039581041</v>
      </c>
      <c r="C888" s="6">
        <f ca="1">LN((RAND()^(-Results!$E$4))-1)</f>
        <v>-1.0967291334237959</v>
      </c>
      <c r="D888" s="6">
        <f ca="1">LN((RAND()^(-Results!$E$4))-1)</f>
        <v>2.2813625980112033</v>
      </c>
      <c r="E888" s="6">
        <f ca="1">LN((RAND()^(-Results!$E$4))-1)</f>
        <v>1.7000065131104405</v>
      </c>
      <c r="F888" s="6">
        <f ca="1">LN((RAND()^(-Results!$E$4))-1)</f>
        <v>0.35988093440535401</v>
      </c>
      <c r="G888" s="6">
        <f ca="1">LN((RAND()^(-Results!$E$4))-1)</f>
        <v>3.6545226600490905</v>
      </c>
      <c r="H888" s="6">
        <f t="shared" ca="1" si="92"/>
        <v>1.1774901230335368</v>
      </c>
      <c r="I888" s="10">
        <f ca="1">SUMPRODUCT(J888:O888,Results!B$12:G$12)+Results!$E$5*H888</f>
        <v>19.546389442882756</v>
      </c>
      <c r="J888" s="10">
        <f ca="1">SUMPRODUCT($A888:$F888,Results!$B$15:$G$15)</f>
        <v>-0.59703475852362664</v>
      </c>
      <c r="K888" s="10">
        <f ca="1">SUMPRODUCT($A888:$F888,Results!$B$16:$G$16)</f>
        <v>-1.1262531215280718</v>
      </c>
      <c r="L888" s="10">
        <f ca="1">SUMPRODUCT($A888:$F888,Results!$B$17:$G$17)</f>
        <v>2.6147024731124135</v>
      </c>
      <c r="M888" s="10">
        <f ca="1">SUMPRODUCT($A888:$F888,Results!$B$18:$G$18)</f>
        <v>5.1389780576969395</v>
      </c>
      <c r="N888" s="10">
        <f ca="1">SUMPRODUCT($A888:$F888,Results!$B$19:$G$19)</f>
        <v>-2.5861299902057233</v>
      </c>
      <c r="O888" s="10">
        <f ca="1">SUMPRODUCT($A888:$F888,Results!$B$20:$G$20)</f>
        <v>-9.4027386484260074</v>
      </c>
      <c r="P888" s="10" cm="1">
        <f t="array" aca="1" ref="P888" ca="1">SUMPRODUCT(J888:O888,TRANSPOSE(BL$20:BL$25))+$AD$20-$BL$27</f>
        <v>10.806585258782683</v>
      </c>
      <c r="Q888" s="10" cm="1">
        <f t="array" aca="1" ref="Q888" ca="1">SUMPRODUCT(J888:O888,TRANSPOSE(ES$20:ES$25))+$AD$20-$ES$27</f>
        <v>13.231577806032117</v>
      </c>
      <c r="R888" s="10">
        <f ca="1">I888-Results!$E$5*H888</f>
        <v>12.481448704681535</v>
      </c>
      <c r="S888" s="10" cm="1">
        <f t="array" aca="1" ref="S888" ca="1">SUMPRODUCT(J888:O888,TRANSPOSE(AR$28:AR$33))+$AD$20-$AC$26</f>
        <v>5.5962280010928716</v>
      </c>
      <c r="T888" s="10">
        <f ca="1">SUMPRODUCT(J888:O888,Results!K$9:P$9)</f>
        <v>13.773189663774806</v>
      </c>
      <c r="U888" s="10">
        <f ca="1">SUMPRODUCT(J888:O888,Results!K$9:P$9)+$AD$20-$AC$31</f>
        <v>13.843784974927145</v>
      </c>
      <c r="V888" s="10">
        <f t="shared" ca="1" si="98"/>
        <v>8.7398041841000733</v>
      </c>
      <c r="W888" s="10">
        <f t="shared" ca="1" si="93"/>
        <v>6.3148116368506386</v>
      </c>
      <c r="X888" s="10">
        <f t="shared" ca="1" si="94"/>
        <v>7.064940738201221</v>
      </c>
      <c r="Y888" s="10">
        <f t="shared" ca="1" si="95"/>
        <v>13.950161441789884</v>
      </c>
      <c r="Z888" s="10">
        <f t="shared" ca="1" si="96"/>
        <v>46.238579694177304</v>
      </c>
      <c r="AA888" s="10">
        <f t="shared" ca="1" si="97"/>
        <v>5.7026044679556112</v>
      </c>
    </row>
    <row r="889" spans="1:27">
      <c r="A889" s="6">
        <f ca="1">LN((RAND()^(-Results!$E$4))-1)</f>
        <v>6.6201529527756398</v>
      </c>
      <c r="B889" s="6">
        <f ca="1">LN((RAND()^(-Results!$E$4))-1)</f>
        <v>1.490074446839176</v>
      </c>
      <c r="C889" s="6">
        <f ca="1">LN((RAND()^(-Results!$E$4))-1)</f>
        <v>2.6237531003085923</v>
      </c>
      <c r="D889" s="6">
        <f ca="1">LN((RAND()^(-Results!$E$4))-1)</f>
        <v>-0.1354141981048059</v>
      </c>
      <c r="E889" s="6">
        <f ca="1">LN((RAND()^(-Results!$E$4))-1)</f>
        <v>2.1412502453077962</v>
      </c>
      <c r="F889" s="6">
        <f ca="1">LN((RAND()^(-Results!$E$4))-1)</f>
        <v>1.6985356677033678</v>
      </c>
      <c r="G889" s="6">
        <f ca="1">LN((RAND()^(-Results!$E$4))-1)</f>
        <v>0.63670610687658036</v>
      </c>
      <c r="H889" s="6">
        <f t="shared" ca="1" si="92"/>
        <v>-1.8403264301389735</v>
      </c>
      <c r="I889" s="10">
        <f ca="1">SUMPRODUCT(J889:O889,Results!B$12:G$12)+Results!$E$5*H889</f>
        <v>-54.613408436663896</v>
      </c>
      <c r="J889" s="10">
        <f ca="1">SUMPRODUCT($A889:$F889,Results!$B$15:$G$15)</f>
        <v>-1.0547629160904313</v>
      </c>
      <c r="K889" s="10">
        <f ca="1">SUMPRODUCT($A889:$F889,Results!$B$16:$G$16)</f>
        <v>-16.990050278150441</v>
      </c>
      <c r="L889" s="10">
        <f ca="1">SUMPRODUCT($A889:$F889,Results!$B$17:$G$17)</f>
        <v>1.2975590849324181</v>
      </c>
      <c r="M889" s="10">
        <f ca="1">SUMPRODUCT($A889:$F889,Results!$B$18:$G$18)</f>
        <v>-13.640292048422086</v>
      </c>
      <c r="N889" s="10">
        <f ca="1">SUMPRODUCT($A889:$F889,Results!$B$19:$G$19)</f>
        <v>4.7953494123628273</v>
      </c>
      <c r="O889" s="10">
        <f ca="1">SUMPRODUCT($A889:$F889,Results!$B$20:$G$20)</f>
        <v>-8.1972597186745446</v>
      </c>
      <c r="P889" s="10" cm="1">
        <f t="array" aca="1" ref="P889" ca="1">SUMPRODUCT(J889:O889,TRANSPOSE(BL$20:BL$25))+$AD$20-$BL$27</f>
        <v>-36.493497285357087</v>
      </c>
      <c r="Q889" s="10" cm="1">
        <f t="array" aca="1" ref="Q889" ca="1">SUMPRODUCT(J889:O889,TRANSPOSE(ES$20:ES$25))+$AD$20-$ES$27</f>
        <v>-41.733340424174116</v>
      </c>
      <c r="R889" s="10">
        <f ca="1">I889-Results!$E$5*H889</f>
        <v>-43.571449855830053</v>
      </c>
      <c r="S889" s="10" cm="1">
        <f t="array" aca="1" ref="S889" ca="1">SUMPRODUCT(J889:O889,TRANSPOSE(AR$28:AR$33))+$AD$20-$AC$26</f>
        <v>-17.739032100186066</v>
      </c>
      <c r="T889" s="10">
        <f ca="1">SUMPRODUCT(J889:O889,Results!K$9:P$9)</f>
        <v>-43.62220349137489</v>
      </c>
      <c r="U889" s="10">
        <f ca="1">SUMPRODUCT(J889:O889,Results!K$9:P$9)+$AD$20-$AC$31</f>
        <v>-43.551608180222559</v>
      </c>
      <c r="V889" s="10">
        <f t="shared" ca="1" si="98"/>
        <v>-18.119911151306809</v>
      </c>
      <c r="W889" s="10">
        <f t="shared" ca="1" si="93"/>
        <v>-12.88006801248978</v>
      </c>
      <c r="X889" s="10">
        <f t="shared" ca="1" si="94"/>
        <v>-11.041958580833843</v>
      </c>
      <c r="Y889" s="10">
        <f t="shared" ca="1" si="95"/>
        <v>-36.87437633647783</v>
      </c>
      <c r="Z889" s="10">
        <f t="shared" ca="1" si="96"/>
        <v>-27.921218185369352</v>
      </c>
      <c r="AA889" s="10">
        <f t="shared" ca="1" si="97"/>
        <v>-11.061800256441337</v>
      </c>
    </row>
    <row r="890" spans="1:27">
      <c r="A890" s="6">
        <f ca="1">LN((RAND()^(-Results!$E$4))-1)</f>
        <v>-1.9814589063202757</v>
      </c>
      <c r="B890" s="6">
        <f ca="1">LN((RAND()^(-Results!$E$4))-1)</f>
        <v>0.94545910942356759</v>
      </c>
      <c r="C890" s="6">
        <f ca="1">LN((RAND()^(-Results!$E$4))-1)</f>
        <v>6.4649107352586581</v>
      </c>
      <c r="D890" s="6">
        <f ca="1">LN((RAND()^(-Results!$E$4))-1)</f>
        <v>0.86782873466446731</v>
      </c>
      <c r="E890" s="6">
        <f ca="1">LN((RAND()^(-Results!$E$4))-1)</f>
        <v>0.62553241036309959</v>
      </c>
      <c r="F890" s="6">
        <f ca="1">LN((RAND()^(-Results!$E$4))-1)</f>
        <v>2.9281800451623576</v>
      </c>
      <c r="G890" s="6">
        <f ca="1">LN((RAND()^(-Results!$E$4))-1)</f>
        <v>-2.4767210897882634</v>
      </c>
      <c r="H890" s="6">
        <f t="shared" ca="1" si="92"/>
        <v>-4.9537536268038167</v>
      </c>
      <c r="I890" s="10">
        <f ca="1">SUMPRODUCT(J890:O890,Results!B$12:G$12)+Results!$E$5*H890</f>
        <v>-70.235678345488964</v>
      </c>
      <c r="J890" s="10">
        <f ca="1">SUMPRODUCT($A890:$F890,Results!$B$15:$G$15)</f>
        <v>24.690556992212464</v>
      </c>
      <c r="K890" s="10">
        <f ca="1">SUMPRODUCT($A890:$F890,Results!$B$16:$G$16)</f>
        <v>6.1704296696276071</v>
      </c>
      <c r="L890" s="10">
        <f ca="1">SUMPRODUCT($A890:$F890,Results!$B$17:$G$17)</f>
        <v>-12.895448265056231</v>
      </c>
      <c r="M890" s="10">
        <f ca="1">SUMPRODUCT($A890:$F890,Results!$B$18:$G$18)</f>
        <v>-34.746012799798336</v>
      </c>
      <c r="N890" s="10">
        <f ca="1">SUMPRODUCT($A890:$F890,Results!$B$19:$G$19)</f>
        <v>-12.044601653206385</v>
      </c>
      <c r="O890" s="10">
        <f ca="1">SUMPRODUCT($A890:$F890,Results!$B$20:$G$20)</f>
        <v>-14.754203313893269</v>
      </c>
      <c r="P890" s="10" cm="1">
        <f t="array" aca="1" ref="P890" ca="1">SUMPRODUCT(J890:O890,TRANSPOSE(BL$20:BL$25))+$AD$20-$BL$27</f>
        <v>-43.559066581617593</v>
      </c>
      <c r="Q890" s="10" cm="1">
        <f t="array" aca="1" ref="Q890" ca="1">SUMPRODUCT(J890:O890,TRANSPOSE(ES$20:ES$25))+$AD$20-$ES$27</f>
        <v>-44.235458905466189</v>
      </c>
      <c r="R890" s="10">
        <f ca="1">I890-Results!$E$5*H890</f>
        <v>-40.513156584666064</v>
      </c>
      <c r="S890" s="10" cm="1">
        <f t="array" aca="1" ref="S890" ca="1">SUMPRODUCT(J890:O890,TRANSPOSE(AR$28:AR$33))+$AD$20-$AC$26</f>
        <v>-47.766580864311727</v>
      </c>
      <c r="T890" s="10">
        <f ca="1">SUMPRODUCT(J890:O890,Results!K$9:P$9)</f>
        <v>-43.392126628809613</v>
      </c>
      <c r="U890" s="10">
        <f ca="1">SUMPRODUCT(J890:O890,Results!K$9:P$9)+$AD$20-$AC$31</f>
        <v>-43.321531317657275</v>
      </c>
      <c r="V890" s="10">
        <f t="shared" ca="1" si="98"/>
        <v>-26.676611763871371</v>
      </c>
      <c r="W890" s="10">
        <f t="shared" ca="1" si="93"/>
        <v>-26.000219440022775</v>
      </c>
      <c r="X890" s="10">
        <f t="shared" ca="1" si="94"/>
        <v>-29.7225217608229</v>
      </c>
      <c r="Y890" s="10">
        <f t="shared" ca="1" si="95"/>
        <v>-22.469097481177236</v>
      </c>
      <c r="Z890" s="10">
        <f t="shared" ca="1" si="96"/>
        <v>-43.543488094194416</v>
      </c>
      <c r="AA890" s="10">
        <f t="shared" ca="1" si="97"/>
        <v>-26.914147027831689</v>
      </c>
    </row>
    <row r="891" spans="1:27">
      <c r="A891" s="6">
        <f ca="1">LN((RAND()^(-Results!$E$4))-1)</f>
        <v>2.1729795050824516</v>
      </c>
      <c r="B891" s="6">
        <f ca="1">LN((RAND()^(-Results!$E$4))-1)</f>
        <v>5.4993476135292063</v>
      </c>
      <c r="C891" s="6">
        <f ca="1">LN((RAND()^(-Results!$E$4))-1)</f>
        <v>2.2864503611420779</v>
      </c>
      <c r="D891" s="6">
        <f ca="1">LN((RAND()^(-Results!$E$4))-1)</f>
        <v>0.96872428804927546</v>
      </c>
      <c r="E891" s="6">
        <f ca="1">LN((RAND()^(-Results!$E$4))-1)</f>
        <v>9.2346012684819456</v>
      </c>
      <c r="F891" s="6">
        <f ca="1">LN((RAND()^(-Results!$E$4))-1)</f>
        <v>5.9870346148574258</v>
      </c>
      <c r="G891" s="6">
        <f ca="1">LN((RAND()^(-Results!$E$4))-1)</f>
        <v>0.43813564794835985</v>
      </c>
      <c r="H891" s="6">
        <f t="shared" ca="1" si="92"/>
        <v>-2.0388968890671939</v>
      </c>
      <c r="I891" s="10">
        <f ca="1">SUMPRODUCT(J891:O891,Results!B$12:G$12)+Results!$E$5*H891</f>
        <v>-54.62143774640591</v>
      </c>
      <c r="J891" s="10">
        <f ca="1">SUMPRODUCT($A891:$F891,Results!$B$15:$G$15)</f>
        <v>12.50071492727294</v>
      </c>
      <c r="K891" s="10">
        <f ca="1">SUMPRODUCT($A891:$F891,Results!$B$16:$G$16)</f>
        <v>-15.161615682812117</v>
      </c>
      <c r="L891" s="10">
        <f ca="1">SUMPRODUCT($A891:$F891,Results!$B$17:$G$17)</f>
        <v>-6.1350974545968402</v>
      </c>
      <c r="M891" s="10">
        <f ca="1">SUMPRODUCT($A891:$F891,Results!$B$18:$G$18)</f>
        <v>-18.024913797868745</v>
      </c>
      <c r="N891" s="10">
        <f ca="1">SUMPRODUCT($A891:$F891,Results!$B$19:$G$19)</f>
        <v>2.2443898356526026</v>
      </c>
      <c r="O891" s="10">
        <f ca="1">SUMPRODUCT($A891:$F891,Results!$B$20:$G$20)</f>
        <v>-37.158103230067042</v>
      </c>
      <c r="P891" s="10" cm="1">
        <f t="array" aca="1" ref="P891" ca="1">SUMPRODUCT(J891:O891,TRANSPOSE(BL$20:BL$25))+$AD$20-$BL$27</f>
        <v>-42.943154722973183</v>
      </c>
      <c r="Q891" s="10" cm="1">
        <f t="array" aca="1" ref="Q891" ca="1">SUMPRODUCT(J891:O891,TRANSPOSE(ES$20:ES$25))+$AD$20-$ES$27</f>
        <v>-40.307036930911607</v>
      </c>
      <c r="R891" s="10">
        <f ca="1">I891-Results!$E$5*H891</f>
        <v>-42.388056412002747</v>
      </c>
      <c r="S891" s="10" cm="1">
        <f t="array" aca="1" ref="S891" ca="1">SUMPRODUCT(J891:O891,TRANSPOSE(AR$28:AR$33))+$AD$20-$AC$26</f>
        <v>-42.539274013099238</v>
      </c>
      <c r="T891" s="10">
        <f ca="1">SUMPRODUCT(J891:O891,Results!K$9:P$9)</f>
        <v>-42.777268370255427</v>
      </c>
      <c r="U891" s="10">
        <f ca="1">SUMPRODUCT(J891:O891,Results!K$9:P$9)+$AD$20-$AC$31</f>
        <v>-42.706673059103096</v>
      </c>
      <c r="V891" s="10">
        <f t="shared" ca="1" si="98"/>
        <v>-11.678283023432726</v>
      </c>
      <c r="W891" s="10">
        <f t="shared" ca="1" si="93"/>
        <v>-14.314400815494302</v>
      </c>
      <c r="X891" s="10">
        <f t="shared" ca="1" si="94"/>
        <v>-12.233381334403163</v>
      </c>
      <c r="Y891" s="10">
        <f t="shared" ca="1" si="95"/>
        <v>-12.082163733306672</v>
      </c>
      <c r="Z891" s="10">
        <f t="shared" ca="1" si="96"/>
        <v>-27.929247495111365</v>
      </c>
      <c r="AA891" s="10">
        <f t="shared" ca="1" si="97"/>
        <v>-11.914764687302814</v>
      </c>
    </row>
    <row r="892" spans="1:27">
      <c r="A892" s="6">
        <f ca="1">LN((RAND()^(-Results!$E$4))-1)</f>
        <v>1.6020626375286227</v>
      </c>
      <c r="B892" s="6">
        <f ca="1">LN((RAND()^(-Results!$E$4))-1)</f>
        <v>6.0094092776629546</v>
      </c>
      <c r="C892" s="6">
        <f ca="1">LN((RAND()^(-Results!$E$4))-1)</f>
        <v>-3.0439555552657849</v>
      </c>
      <c r="D892" s="6">
        <f ca="1">LN((RAND()^(-Results!$E$4))-1)</f>
        <v>5.4636181092921685</v>
      </c>
      <c r="E892" s="6">
        <f ca="1">LN((RAND()^(-Results!$E$4))-1)</f>
        <v>2.3887161111911794</v>
      </c>
      <c r="F892" s="6">
        <f ca="1">LN((RAND()^(-Results!$E$4))-1)</f>
        <v>5.9547504954402903</v>
      </c>
      <c r="G892" s="6">
        <f ca="1">LN((RAND()^(-Results!$E$4))-1)</f>
        <v>5.6565272804436475</v>
      </c>
      <c r="H892" s="6">
        <f t="shared" ca="1" si="92"/>
        <v>3.1794947434280938</v>
      </c>
      <c r="I892" s="10">
        <f ca="1">SUMPRODUCT(J892:O892,Results!B$12:G$12)+Results!$E$5*H892</f>
        <v>13.941773505693977</v>
      </c>
      <c r="J892" s="10">
        <f ca="1">SUMPRODUCT($A892:$F892,Results!$B$15:$G$15)</f>
        <v>9.291983623609287</v>
      </c>
      <c r="K892" s="10">
        <f ca="1">SUMPRODUCT($A892:$F892,Results!$B$16:$G$16)</f>
        <v>-17.350975203395127</v>
      </c>
      <c r="L892" s="10">
        <f ca="1">SUMPRODUCT($A892:$F892,Results!$B$17:$G$17)</f>
        <v>-0.77908186197135976</v>
      </c>
      <c r="M892" s="10">
        <f ca="1">SUMPRODUCT($A892:$F892,Results!$B$18:$G$18)</f>
        <v>-4.3442683993780156</v>
      </c>
      <c r="N892" s="10">
        <f ca="1">SUMPRODUCT($A892:$F892,Results!$B$19:$G$19)</f>
        <v>-6.0761455450192869</v>
      </c>
      <c r="O892" s="10">
        <f ca="1">SUMPRODUCT($A892:$F892,Results!$B$20:$G$20)</f>
        <v>-45.01502887911272</v>
      </c>
      <c r="P892" s="10" cm="1">
        <f t="array" aca="1" ref="P892" ca="1">SUMPRODUCT(J892:O892,TRANSPOSE(BL$20:BL$25))+$AD$20-$BL$27</f>
        <v>-13.813206585057038</v>
      </c>
      <c r="Q892" s="10" cm="1">
        <f t="array" aca="1" ref="Q892" ca="1">SUMPRODUCT(J892:O892,TRANSPOSE(ES$20:ES$25))+$AD$20-$ES$27</f>
        <v>-6.6273869877544769</v>
      </c>
      <c r="R892" s="10">
        <f ca="1">I892-Results!$E$5*H892</f>
        <v>-5.135194954874585</v>
      </c>
      <c r="S892" s="10" cm="1">
        <f t="array" aca="1" ref="S892" ca="1">SUMPRODUCT(J892:O892,TRANSPOSE(AR$28:AR$33))+$AD$20-$AC$26</f>
        <v>-26.107929857726504</v>
      </c>
      <c r="T892" s="10">
        <f ca="1">SUMPRODUCT(J892:O892,Results!K$9:P$9)</f>
        <v>-2.3251382095976965</v>
      </c>
      <c r="U892" s="10">
        <f ca="1">SUMPRODUCT(J892:O892,Results!K$9:P$9)+$AD$20-$AC$31</f>
        <v>-2.2545428984453579</v>
      </c>
      <c r="V892" s="10">
        <f t="shared" ca="1" si="98"/>
        <v>27.754980090751015</v>
      </c>
      <c r="W892" s="10">
        <f t="shared" ca="1" si="93"/>
        <v>20.569160493448454</v>
      </c>
      <c r="X892" s="10">
        <f t="shared" ca="1" si="94"/>
        <v>19.076968460568562</v>
      </c>
      <c r="Y892" s="10">
        <f t="shared" ca="1" si="95"/>
        <v>40.049703363420477</v>
      </c>
      <c r="Z892" s="10">
        <f t="shared" ca="1" si="96"/>
        <v>40.633963756988521</v>
      </c>
      <c r="AA892" s="10">
        <f t="shared" ca="1" si="97"/>
        <v>16.196316404139335</v>
      </c>
    </row>
    <row r="893" spans="1:27">
      <c r="A893" s="6">
        <f ca="1">LN((RAND()^(-Results!$E$4))-1)</f>
        <v>2.5831891832651594</v>
      </c>
      <c r="B893" s="6">
        <f ca="1">LN((RAND()^(-Results!$E$4))-1)</f>
        <v>0.48546747141128782</v>
      </c>
      <c r="C893" s="6">
        <f ca="1">LN((RAND()^(-Results!$E$4))-1)</f>
        <v>3.7649737886170875</v>
      </c>
      <c r="D893" s="6">
        <f ca="1">LN((RAND()^(-Results!$E$4))-1)</f>
        <v>1.8340870963682947</v>
      </c>
      <c r="E893" s="6">
        <f ca="1">LN((RAND()^(-Results!$E$4))-1)</f>
        <v>9.7964511923771873</v>
      </c>
      <c r="F893" s="6">
        <f ca="1">LN((RAND()^(-Results!$E$4))-1)</f>
        <v>-0.52154442777675392</v>
      </c>
      <c r="G893" s="6">
        <f ca="1">LN((RAND()^(-Results!$E$4))-1)</f>
        <v>9.950072597491405E-2</v>
      </c>
      <c r="H893" s="6">
        <f t="shared" ca="1" si="92"/>
        <v>-2.3775318110406398</v>
      </c>
      <c r="I893" s="10">
        <f ca="1">SUMPRODUCT(J893:O893,Results!B$12:G$12)+Results!$E$5*H893</f>
        <v>-20.374244272275824</v>
      </c>
      <c r="J893" s="10">
        <f ca="1">SUMPRODUCT($A893:$F893,Results!$B$15:$G$15)</f>
        <v>3.1588783745520654E-2</v>
      </c>
      <c r="K893" s="10">
        <f ca="1">SUMPRODUCT($A893:$F893,Results!$B$16:$G$16)</f>
        <v>1.0747427729066623</v>
      </c>
      <c r="L893" s="10">
        <f ca="1">SUMPRODUCT($A893:$F893,Results!$B$17:$G$17)</f>
        <v>3.040950418476279</v>
      </c>
      <c r="M893" s="10">
        <f ca="1">SUMPRODUCT($A893:$F893,Results!$B$18:$G$18)</f>
        <v>-2.7355903894695799</v>
      </c>
      <c r="N893" s="10">
        <f ca="1">SUMPRODUCT($A893:$F893,Results!$B$19:$G$19)</f>
        <v>-0.60539409631268626</v>
      </c>
      <c r="O893" s="10">
        <f ca="1">SUMPRODUCT($A893:$F893,Results!$B$20:$G$20)</f>
        <v>-9.4999899619259089</v>
      </c>
      <c r="P893" s="10" cm="1">
        <f t="array" aca="1" ref="P893" ca="1">SUMPRODUCT(J893:O893,TRANSPOSE(BL$20:BL$25))+$AD$20-$BL$27</f>
        <v>2.5714300616459305</v>
      </c>
      <c r="Q893" s="10" cm="1">
        <f t="array" aca="1" ref="Q893" ca="1">SUMPRODUCT(J893:O893,TRANSPOSE(ES$20:ES$25))+$AD$20-$ES$27</f>
        <v>1.4222937458243941</v>
      </c>
      <c r="R893" s="10">
        <f ca="1">I893-Results!$E$5*H893</f>
        <v>-6.1090534060319861</v>
      </c>
      <c r="S893" s="10" cm="1">
        <f t="array" aca="1" ref="S893" ca="1">SUMPRODUCT(J893:O893,TRANSPOSE(AR$28:AR$33))+$AD$20-$AC$26</f>
        <v>2.0857552520009222</v>
      </c>
      <c r="T893" s="10">
        <f ca="1">SUMPRODUCT(J893:O893,Results!K$9:P$9)</f>
        <v>-6.0490147672771597</v>
      </c>
      <c r="U893" s="10">
        <f ca="1">SUMPRODUCT(J893:O893,Results!K$9:P$9)+$AD$20-$AC$31</f>
        <v>-5.9784194561248221</v>
      </c>
      <c r="V893" s="10">
        <f t="shared" ca="1" si="98"/>
        <v>-22.945674333921755</v>
      </c>
      <c r="W893" s="10">
        <f t="shared" ca="1" si="93"/>
        <v>-21.796538018100218</v>
      </c>
      <c r="X893" s="10">
        <f t="shared" ca="1" si="94"/>
        <v>-14.265190866243838</v>
      </c>
      <c r="Y893" s="10">
        <f t="shared" ca="1" si="95"/>
        <v>-22.459999524276746</v>
      </c>
      <c r="Z893" s="10">
        <f t="shared" ca="1" si="96"/>
        <v>6.3179459790187202</v>
      </c>
      <c r="AA893" s="10">
        <f t="shared" ca="1" si="97"/>
        <v>-14.395824816151002</v>
      </c>
    </row>
    <row r="894" spans="1:27">
      <c r="A894" s="6">
        <f ca="1">LN((RAND()^(-Results!$E$4))-1)</f>
        <v>-1.2177677341533657</v>
      </c>
      <c r="B894" s="6">
        <f ca="1">LN((RAND()^(-Results!$E$4))-1)</f>
        <v>10.487717091319476</v>
      </c>
      <c r="C894" s="6">
        <f ca="1">LN((RAND()^(-Results!$E$4))-1)</f>
        <v>3.8028508174573559</v>
      </c>
      <c r="D894" s="6">
        <f ca="1">LN((RAND()^(-Results!$E$4))-1)</f>
        <v>2.613409481142619</v>
      </c>
      <c r="E894" s="6">
        <f ca="1">LN((RAND()^(-Results!$E$4))-1)</f>
        <v>1.4143429302471318</v>
      </c>
      <c r="F894" s="6">
        <f ca="1">LN((RAND()^(-Results!$E$4))-1)</f>
        <v>-0.80456333518061096</v>
      </c>
      <c r="G894" s="6">
        <f ca="1">LN((RAND()^(-Results!$E$4))-1)</f>
        <v>-0.63187913666995765</v>
      </c>
      <c r="H894" s="6">
        <f t="shared" ca="1" si="92"/>
        <v>-3.1089116736855114</v>
      </c>
      <c r="I894" s="10">
        <f ca="1">SUMPRODUCT(J894:O894,Results!B$12:G$12)+Results!$E$5*H894</f>
        <v>-17.729380072277781</v>
      </c>
      <c r="J894" s="10">
        <f ca="1">SUMPRODUCT($A894:$F894,Results!$B$15:$G$15)</f>
        <v>-4.597933142033364</v>
      </c>
      <c r="K894" s="10">
        <f ca="1">SUMPRODUCT($A894:$F894,Results!$B$16:$G$16)</f>
        <v>-6.4621529212790882</v>
      </c>
      <c r="L894" s="10">
        <f ca="1">SUMPRODUCT($A894:$F894,Results!$B$17:$G$17)</f>
        <v>-10.284580260595966</v>
      </c>
      <c r="M894" s="10">
        <f ca="1">SUMPRODUCT($A894:$F894,Results!$B$18:$G$18)</f>
        <v>-36.025308522201385</v>
      </c>
      <c r="N894" s="10">
        <f ca="1">SUMPRODUCT($A894:$F894,Results!$B$19:$G$19)</f>
        <v>-17.457672371358193</v>
      </c>
      <c r="O894" s="10">
        <f ca="1">SUMPRODUCT($A894:$F894,Results!$B$20:$G$20)</f>
        <v>-32.319580229604057</v>
      </c>
      <c r="P894" s="10" cm="1">
        <f t="array" aca="1" ref="P894" ca="1">SUMPRODUCT(J894:O894,TRANSPOSE(BL$20:BL$25))+$AD$20-$BL$27</f>
        <v>-14.700168816942188</v>
      </c>
      <c r="Q894" s="10" cm="1">
        <f t="array" aca="1" ref="Q894" ca="1">SUMPRODUCT(J894:O894,TRANSPOSE(ES$20:ES$25))+$AD$20-$ES$27</f>
        <v>-3.9200182980007447</v>
      </c>
      <c r="R894" s="10">
        <f ca="1">I894-Results!$E$5*H894</f>
        <v>0.92408996983528624</v>
      </c>
      <c r="S894" s="10" cm="1">
        <f t="array" aca="1" ref="S894" ca="1">SUMPRODUCT(J894:O894,TRANSPOSE(AR$28:AR$33))+$AD$20-$AC$26</f>
        <v>-37.111747823952875</v>
      </c>
      <c r="T894" s="10">
        <f ca="1">SUMPRODUCT(J894:O894,Results!K$9:P$9)</f>
        <v>-0.5402782021113115</v>
      </c>
      <c r="U894" s="10">
        <f ca="1">SUMPRODUCT(J894:O894,Results!K$9:P$9)+$AD$20-$AC$31</f>
        <v>-0.46968289095897475</v>
      </c>
      <c r="V894" s="10">
        <f t="shared" ca="1" si="98"/>
        <v>-3.0292112553355928</v>
      </c>
      <c r="W894" s="10">
        <f t="shared" ca="1" si="93"/>
        <v>-13.809361774277036</v>
      </c>
      <c r="X894" s="10">
        <f t="shared" ca="1" si="94"/>
        <v>-18.653470042113067</v>
      </c>
      <c r="Y894" s="10">
        <f t="shared" ca="1" si="95"/>
        <v>19.382367751675094</v>
      </c>
      <c r="Z894" s="10">
        <f t="shared" ca="1" si="96"/>
        <v>8.9628101790167634</v>
      </c>
      <c r="AA894" s="10">
        <f t="shared" ca="1" si="97"/>
        <v>-17.259697181318806</v>
      </c>
    </row>
    <row r="895" spans="1:27">
      <c r="A895" s="6">
        <f ca="1">LN((RAND()^(-Results!$E$4))-1)</f>
        <v>-0.13068079670092544</v>
      </c>
      <c r="B895" s="6">
        <f ca="1">LN((RAND()^(-Results!$E$4))-1)</f>
        <v>0.34813706019275592</v>
      </c>
      <c r="C895" s="6">
        <f ca="1">LN((RAND()^(-Results!$E$4))-1)</f>
        <v>3.4639061471645247</v>
      </c>
      <c r="D895" s="6">
        <f ca="1">LN((RAND()^(-Results!$E$4))-1)</f>
        <v>2.3702754868976461</v>
      </c>
      <c r="E895" s="6">
        <f ca="1">LN((RAND()^(-Results!$E$4))-1)</f>
        <v>1.7125712398524255</v>
      </c>
      <c r="F895" s="6">
        <f ca="1">LN((RAND()^(-Results!$E$4))-1)</f>
        <v>5.1187486980901387</v>
      </c>
      <c r="G895" s="6">
        <f ca="1">LN((RAND()^(-Results!$E$4))-1)</f>
        <v>12.355878813713499</v>
      </c>
      <c r="H895" s="6">
        <f t="shared" ca="1" si="92"/>
        <v>9.8788462766979457</v>
      </c>
      <c r="I895" s="10">
        <f ca="1">SUMPRODUCT(J895:O895,Results!B$12:G$12)+Results!$E$5*H895</f>
        <v>20.616672575847879</v>
      </c>
      <c r="J895" s="10">
        <f ca="1">SUMPRODUCT($A895:$F895,Results!$B$15:$G$15)</f>
        <v>25.65093362250353</v>
      </c>
      <c r="K895" s="10">
        <f ca="1">SUMPRODUCT($A895:$F895,Results!$B$16:$G$16)</f>
        <v>-0.84544542066972639</v>
      </c>
      <c r="L895" s="10">
        <f ca="1">SUMPRODUCT($A895:$F895,Results!$B$17:$G$17)</f>
        <v>-7.8702753766684674</v>
      </c>
      <c r="M895" s="10">
        <f ca="1">SUMPRODUCT($A895:$F895,Results!$B$18:$G$18)</f>
        <v>-21.533684235365179</v>
      </c>
      <c r="N895" s="10">
        <f ca="1">SUMPRODUCT($A895:$F895,Results!$B$19:$G$19)</f>
        <v>-7.559301692873154</v>
      </c>
      <c r="O895" s="10">
        <f ca="1">SUMPRODUCT($A895:$F895,Results!$B$20:$G$20)</f>
        <v>-22.434708936304595</v>
      </c>
      <c r="P895" s="10" cm="1">
        <f t="array" aca="1" ref="P895" ca="1">SUMPRODUCT(J895:O895,TRANSPOSE(BL$20:BL$25))+$AD$20-$BL$27</f>
        <v>-39.316088099125473</v>
      </c>
      <c r="Q895" s="10" cm="1">
        <f t="array" aca="1" ref="Q895" ca="1">SUMPRODUCT(J895:O895,TRANSPOSE(ES$20:ES$25))+$AD$20-$ES$27</f>
        <v>-40.398222821742266</v>
      </c>
      <c r="R895" s="10">
        <f ca="1">I895-Results!$E$5*H895</f>
        <v>-38.656405084339795</v>
      </c>
      <c r="S895" s="10" cm="1">
        <f t="array" aca="1" ref="S895" ca="1">SUMPRODUCT(J895:O895,TRANSPOSE(AR$28:AR$33))+$AD$20-$AC$26</f>
        <v>-40.723999231487163</v>
      </c>
      <c r="T895" s="10">
        <f ca="1">SUMPRODUCT(J895:O895,Results!K$9:P$9)</f>
        <v>-39.485298800365328</v>
      </c>
      <c r="U895" s="10">
        <f ca="1">SUMPRODUCT(J895:O895,Results!K$9:P$9)+$AD$20-$AC$31</f>
        <v>-39.414703489212997</v>
      </c>
      <c r="V895" s="10">
        <f t="shared" ca="1" si="98"/>
        <v>59.932760674973352</v>
      </c>
      <c r="W895" s="10">
        <f t="shared" ca="1" si="93"/>
        <v>61.014895397590145</v>
      </c>
      <c r="X895" s="10">
        <f t="shared" ca="1" si="94"/>
        <v>59.273077660187674</v>
      </c>
      <c r="Y895" s="10">
        <f t="shared" ca="1" si="95"/>
        <v>61.340671807335042</v>
      </c>
      <c r="Z895" s="10">
        <f t="shared" ca="1" si="96"/>
        <v>47.30886282714242</v>
      </c>
      <c r="AA895" s="10">
        <f t="shared" ca="1" si="97"/>
        <v>60.031376065060876</v>
      </c>
    </row>
    <row r="896" spans="1:27">
      <c r="A896" s="6">
        <f ca="1">LN((RAND()^(-Results!$E$4))-1)</f>
        <v>7.374122898348863E-2</v>
      </c>
      <c r="B896" s="6">
        <f ca="1">LN((RAND()^(-Results!$E$4))-1)</f>
        <v>-0.84569740061887377</v>
      </c>
      <c r="C896" s="6">
        <f ca="1">LN((RAND()^(-Results!$E$4))-1)</f>
        <v>-1.3309392569862608</v>
      </c>
      <c r="D896" s="6">
        <f ca="1">LN((RAND()^(-Results!$E$4))-1)</f>
        <v>0.27561925695290512</v>
      </c>
      <c r="E896" s="6">
        <f ca="1">LN((RAND()^(-Results!$E$4))-1)</f>
        <v>4.3173252384445169</v>
      </c>
      <c r="F896" s="6">
        <f ca="1">LN((RAND()^(-Results!$E$4))-1)</f>
        <v>2.2369066520180629</v>
      </c>
      <c r="G896" s="6">
        <f ca="1">LN((RAND()^(-Results!$E$4))-1)</f>
        <v>-0.78754746711326751</v>
      </c>
      <c r="H896" s="6">
        <f t="shared" ca="1" si="92"/>
        <v>-3.2645800041288213</v>
      </c>
      <c r="I896" s="10">
        <f ca="1">SUMPRODUCT(J896:O896,Results!B$12:G$12)+Results!$E$5*H896</f>
        <v>-21.332986153442832</v>
      </c>
      <c r="J896" s="10">
        <f ca="1">SUMPRODUCT($A896:$F896,Results!$B$15:$G$15)</f>
        <v>4.7157524655244556</v>
      </c>
      <c r="K896" s="10">
        <f ca="1">SUMPRODUCT($A896:$F896,Results!$B$16:$G$16)</f>
        <v>-1.2380288141842561</v>
      </c>
      <c r="L896" s="10">
        <f ca="1">SUMPRODUCT($A896:$F896,Results!$B$17:$G$17)</f>
        <v>2.0010912796212237</v>
      </c>
      <c r="M896" s="10">
        <f ca="1">SUMPRODUCT($A896:$F896,Results!$B$18:$G$18)</f>
        <v>10.319214961824732</v>
      </c>
      <c r="N896" s="10">
        <f ca="1">SUMPRODUCT($A896:$F896,Results!$B$19:$G$19)</f>
        <v>5.4310794034909202</v>
      </c>
      <c r="O896" s="10">
        <f ca="1">SUMPRODUCT($A896:$F896,Results!$B$20:$G$20)</f>
        <v>-6.5321361420649842</v>
      </c>
      <c r="P896" s="10" cm="1">
        <f t="array" aca="1" ref="P896" ca="1">SUMPRODUCT(J896:O896,TRANSPOSE(BL$20:BL$25))+$AD$20-$BL$27</f>
        <v>0.34705654562467458</v>
      </c>
      <c r="Q896" s="10" cm="1">
        <f t="array" aca="1" ref="Q896" ca="1">SUMPRODUCT(J896:O896,TRANSPOSE(ES$20:ES$25))+$AD$20-$ES$27</f>
        <v>0.45655149716011678</v>
      </c>
      <c r="R896" s="10">
        <f ca="1">I896-Results!$E$5*H896</f>
        <v>-1.7455061286699021</v>
      </c>
      <c r="S896" s="10" cm="1">
        <f t="array" aca="1" ref="S896" ca="1">SUMPRODUCT(J896:O896,TRANSPOSE(AR$28:AR$33))+$AD$20-$AC$26</f>
        <v>2.9473532382429291</v>
      </c>
      <c r="T896" s="10">
        <f ca="1">SUMPRODUCT(J896:O896,Results!K$9:P$9)</f>
        <v>-0.90788917285046455</v>
      </c>
      <c r="U896" s="10">
        <f ca="1">SUMPRODUCT(J896:O896,Results!K$9:P$9)+$AD$20-$AC$31</f>
        <v>-0.83729386169812514</v>
      </c>
      <c r="V896" s="10">
        <f t="shared" ca="1" si="98"/>
        <v>-21.680042699067506</v>
      </c>
      <c r="W896" s="10">
        <f t="shared" ca="1" si="93"/>
        <v>-21.789537650602949</v>
      </c>
      <c r="X896" s="10">
        <f t="shared" ca="1" si="94"/>
        <v>-19.58748002477293</v>
      </c>
      <c r="Y896" s="10">
        <f t="shared" ca="1" si="95"/>
        <v>-24.280339391685761</v>
      </c>
      <c r="Z896" s="10">
        <f t="shared" ca="1" si="96"/>
        <v>5.3592040978517126</v>
      </c>
      <c r="AA896" s="10">
        <f t="shared" ca="1" si="97"/>
        <v>-20.495692291744707</v>
      </c>
    </row>
    <row r="897" spans="1:27">
      <c r="A897" s="6">
        <f ca="1">LN((RAND()^(-Results!$E$4))-1)</f>
        <v>-0.58913364318805639</v>
      </c>
      <c r="B897" s="6">
        <f ca="1">LN((RAND()^(-Results!$E$4))-1)</f>
        <v>0.9642427335491669</v>
      </c>
      <c r="C897" s="6">
        <f ca="1">LN((RAND()^(-Results!$E$4))-1)</f>
        <v>4.1420387264287832</v>
      </c>
      <c r="D897" s="6">
        <f ca="1">LN((RAND()^(-Results!$E$4))-1)</f>
        <v>3.460268718493416</v>
      </c>
      <c r="E897" s="6">
        <f ca="1">LN((RAND()^(-Results!$E$4))-1)</f>
        <v>9.75673777817752</v>
      </c>
      <c r="F897" s="6">
        <f ca="1">LN((RAND()^(-Results!$E$4))-1)</f>
        <v>3.0486417500061869</v>
      </c>
      <c r="G897" s="6">
        <f ca="1">LN((RAND()^(-Results!$E$4))-1)</f>
        <v>10.447164197381534</v>
      </c>
      <c r="H897" s="6">
        <f t="shared" ca="1" si="92"/>
        <v>7.9701316603659809</v>
      </c>
      <c r="I897" s="10">
        <f ca="1">SUMPRODUCT(J897:O897,Results!B$12:G$12)+Results!$E$5*H897</f>
        <v>33.506552981580711</v>
      </c>
      <c r="J897" s="10">
        <f ca="1">SUMPRODUCT($A897:$F897,Results!$B$15:$G$15)</f>
        <v>18.282781516599847</v>
      </c>
      <c r="K897" s="10">
        <f ca="1">SUMPRODUCT($A897:$F897,Results!$B$16:$G$16)</f>
        <v>5.2424661451772536</v>
      </c>
      <c r="L897" s="10">
        <f ca="1">SUMPRODUCT($A897:$F897,Results!$B$17:$G$17)</f>
        <v>-3.5983874078380507</v>
      </c>
      <c r="M897" s="10">
        <f ca="1">SUMPRODUCT($A897:$F897,Results!$B$18:$G$18)</f>
        <v>-11.330186622129879</v>
      </c>
      <c r="N897" s="10">
        <f ca="1">SUMPRODUCT($A897:$F897,Results!$B$19:$G$19)</f>
        <v>-7.1467139066443721</v>
      </c>
      <c r="O897" s="10">
        <f ca="1">SUMPRODUCT($A897:$F897,Results!$B$20:$G$20)</f>
        <v>-25.289089782668672</v>
      </c>
      <c r="P897" s="10" cm="1">
        <f t="array" aca="1" ref="P897" ca="1">SUMPRODUCT(J897:O897,TRANSPOSE(BL$20:BL$25))+$AD$20-$BL$27</f>
        <v>-10.946711630260992</v>
      </c>
      <c r="Q897" s="10" cm="1">
        <f t="array" aca="1" ref="Q897" ca="1">SUMPRODUCT(J897:O897,TRANSPOSE(ES$20:ES$25))+$AD$20-$ES$27</f>
        <v>-9.446936979035037</v>
      </c>
      <c r="R897" s="10">
        <f ca="1">I897-Results!$E$5*H897</f>
        <v>-14.314236980615178</v>
      </c>
      <c r="S897" s="10" cm="1">
        <f t="array" aca="1" ref="S897" ca="1">SUMPRODUCT(J897:O897,TRANSPOSE(AR$28:AR$33))+$AD$20-$AC$26</f>
        <v>-21.730652093215973</v>
      </c>
      <c r="T897" s="10">
        <f ca="1">SUMPRODUCT(J897:O897,Results!K$9:P$9)</f>
        <v>-14.618144609584593</v>
      </c>
      <c r="U897" s="10">
        <f ca="1">SUMPRODUCT(J897:O897,Results!K$9:P$9)+$AD$20-$AC$31</f>
        <v>-14.547549298432255</v>
      </c>
      <c r="V897" s="10">
        <f t="shared" ca="1" si="98"/>
        <v>44.453264611841703</v>
      </c>
      <c r="W897" s="10">
        <f t="shared" ca="1" si="93"/>
        <v>42.953489960615748</v>
      </c>
      <c r="X897" s="10">
        <f t="shared" ca="1" si="94"/>
        <v>47.820789962195889</v>
      </c>
      <c r="Y897" s="10">
        <f t="shared" ca="1" si="95"/>
        <v>55.237205074796684</v>
      </c>
      <c r="Z897" s="10">
        <f t="shared" ca="1" si="96"/>
        <v>60.198743232875259</v>
      </c>
      <c r="AA897" s="10">
        <f t="shared" ca="1" si="97"/>
        <v>48.05410228001297</v>
      </c>
    </row>
    <row r="898" spans="1:27">
      <c r="A898" s="6">
        <f ca="1">LN((RAND()^(-Results!$E$4))-1)</f>
        <v>0.81878301535384468</v>
      </c>
      <c r="B898" s="6">
        <f ca="1">LN((RAND()^(-Results!$E$4))-1)</f>
        <v>4.3451985035856202</v>
      </c>
      <c r="C898" s="6">
        <f ca="1">LN((RAND()^(-Results!$E$4))-1)</f>
        <v>1.8074478820919417</v>
      </c>
      <c r="D898" s="6">
        <f ca="1">LN((RAND()^(-Results!$E$4))-1)</f>
        <v>4.9581362824651656</v>
      </c>
      <c r="E898" s="6">
        <f ca="1">LN((RAND()^(-Results!$E$4))-1)</f>
        <v>2.5788010869421178</v>
      </c>
      <c r="F898" s="6">
        <f ca="1">LN((RAND()^(-Results!$E$4))-1)</f>
        <v>3.5665303681687068</v>
      </c>
      <c r="G898" s="6">
        <f ca="1">LN((RAND()^(-Results!$E$4))-1)</f>
        <v>1.4363940511670754</v>
      </c>
      <c r="H898" s="6">
        <f t="shared" ref="H898:H961" ca="1" si="99">G898-$AL$10</f>
        <v>-1.0406384858484783</v>
      </c>
      <c r="I898" s="10">
        <f ca="1">SUMPRODUCT(J898:O898,Results!B$12:G$12)+Results!$E$5*H898</f>
        <v>-19.592629793841926</v>
      </c>
      <c r="J898" s="10">
        <f ca="1">SUMPRODUCT($A898:$F898,Results!$B$15:$G$15)</f>
        <v>13.303670561440558</v>
      </c>
      <c r="K898" s="10">
        <f ca="1">SUMPRODUCT($A898:$F898,Results!$B$16:$G$16)</f>
        <v>-6.469930908806159</v>
      </c>
      <c r="L898" s="10">
        <f ca="1">SUMPRODUCT($A898:$F898,Results!$B$17:$G$17)</f>
        <v>-4.2849660957887341</v>
      </c>
      <c r="M898" s="10">
        <f ca="1">SUMPRODUCT($A898:$F898,Results!$B$18:$G$18)</f>
        <v>-18.593821921021174</v>
      </c>
      <c r="N898" s="10">
        <f ca="1">SUMPRODUCT($A898:$F898,Results!$B$19:$G$19)</f>
        <v>-12.292779343579957</v>
      </c>
      <c r="O898" s="10">
        <f ca="1">SUMPRODUCT($A898:$F898,Results!$B$20:$G$20)</f>
        <v>-34.438711594692094</v>
      </c>
      <c r="P898" s="10" cm="1">
        <f t="array" aca="1" ref="P898" ca="1">SUMPRODUCT(J898:O898,TRANSPOSE(BL$20:BL$25))+$AD$20-$BL$27</f>
        <v>-18.573534763001639</v>
      </c>
      <c r="Q898" s="10" cm="1">
        <f t="array" aca="1" ref="Q898" ca="1">SUMPRODUCT(J898:O898,TRANSPOSE(ES$20:ES$25))+$AD$20-$ES$27</f>
        <v>-14.279018414630336</v>
      </c>
      <c r="R898" s="10">
        <f ca="1">I898-Results!$E$5*H898</f>
        <v>-13.348798878751056</v>
      </c>
      <c r="S898" s="10" cm="1">
        <f t="array" aca="1" ref="S898" ca="1">SUMPRODUCT(J898:O898,TRANSPOSE(AR$28:AR$33))+$AD$20-$AC$26</f>
        <v>-31.261705575160519</v>
      </c>
      <c r="T898" s="10">
        <f ca="1">SUMPRODUCT(J898:O898,Results!K$9:P$9)</f>
        <v>-12.596294762164874</v>
      </c>
      <c r="U898" s="10">
        <f ca="1">SUMPRODUCT(J898:O898,Results!K$9:P$9)+$AD$20-$AC$31</f>
        <v>-12.525699451012539</v>
      </c>
      <c r="V898" s="10">
        <f t="shared" ca="1" si="98"/>
        <v>-1.0190950308402869</v>
      </c>
      <c r="W898" s="10">
        <f t="shared" ca="1" si="93"/>
        <v>-5.31361137921159</v>
      </c>
      <c r="X898" s="10">
        <f t="shared" ca="1" si="94"/>
        <v>-6.2438309150908697</v>
      </c>
      <c r="Y898" s="10">
        <f t="shared" ca="1" si="95"/>
        <v>11.669075781318593</v>
      </c>
      <c r="Z898" s="10">
        <f t="shared" ca="1" si="96"/>
        <v>7.0995604574526183</v>
      </c>
      <c r="AA898" s="10">
        <f t="shared" ca="1" si="97"/>
        <v>-7.0669303428293873</v>
      </c>
    </row>
    <row r="899" spans="1:27">
      <c r="A899" s="6">
        <f ca="1">LN((RAND()^(-Results!$E$4))-1)</f>
        <v>1.1871304409728771</v>
      </c>
      <c r="B899" s="6">
        <f ca="1">LN((RAND()^(-Results!$E$4))-1)</f>
        <v>5.0113126551582932</v>
      </c>
      <c r="C899" s="6">
        <f ca="1">LN((RAND()^(-Results!$E$4))-1)</f>
        <v>2.7068506953079079</v>
      </c>
      <c r="D899" s="6">
        <f ca="1">LN((RAND()^(-Results!$E$4))-1)</f>
        <v>9.9721636440538455E-2</v>
      </c>
      <c r="E899" s="6">
        <f ca="1">LN((RAND()^(-Results!$E$4))-1)</f>
        <v>0.13884294303044517</v>
      </c>
      <c r="F899" s="6">
        <f ca="1">LN((RAND()^(-Results!$E$4))-1)</f>
        <v>1.4802959989289437</v>
      </c>
      <c r="G899" s="6">
        <f ca="1">LN((RAND()^(-Results!$E$4))-1)</f>
        <v>-0.6220105151672739</v>
      </c>
      <c r="H899" s="6">
        <f t="shared" ca="1" si="99"/>
        <v>-3.0990430521828278</v>
      </c>
      <c r="I899" s="10">
        <f ca="1">SUMPRODUCT(J899:O899,Results!B$12:G$12)+Results!$E$5*H899</f>
        <v>-44.961830620419988</v>
      </c>
      <c r="J899" s="10">
        <f ca="1">SUMPRODUCT($A899:$F899,Results!$B$15:$G$15)</f>
        <v>2.323782095206401</v>
      </c>
      <c r="K899" s="10">
        <f ca="1">SUMPRODUCT($A899:$F899,Results!$B$16:$G$16)</f>
        <v>-9.6627507537420687</v>
      </c>
      <c r="L899" s="10">
        <f ca="1">SUMPRODUCT($A899:$F899,Results!$B$17:$G$17)</f>
        <v>-7.0004884372127538</v>
      </c>
      <c r="M899" s="10">
        <f ca="1">SUMPRODUCT($A899:$F899,Results!$B$18:$G$18)</f>
        <v>-24.749584703712365</v>
      </c>
      <c r="N899" s="10">
        <f ca="1">SUMPRODUCT($A899:$F899,Results!$B$19:$G$19)</f>
        <v>-4.8105397014922691</v>
      </c>
      <c r="O899" s="10">
        <f ca="1">SUMPRODUCT($A899:$F899,Results!$B$20:$G$20)</f>
        <v>-17.224670577121785</v>
      </c>
      <c r="P899" s="10" cm="1">
        <f t="array" aca="1" ref="P899" ca="1">SUMPRODUCT(J899:O899,TRANSPOSE(BL$20:BL$25))+$AD$20-$BL$27</f>
        <v>-32.365618348007281</v>
      </c>
      <c r="Q899" s="10" cm="1">
        <f t="array" aca="1" ref="Q899" ca="1">SUMPRODUCT(J899:O899,TRANSPOSE(ES$20:ES$25))+$AD$20-$ES$27</f>
        <v>-29.968093682891848</v>
      </c>
      <c r="R899" s="10">
        <f ca="1">I899-Results!$E$5*H899</f>
        <v>-26.367572307323023</v>
      </c>
      <c r="S899" s="10" cm="1">
        <f t="array" aca="1" ref="S899" ca="1">SUMPRODUCT(J899:O899,TRANSPOSE(AR$28:AR$33))+$AD$20-$AC$26</f>
        <v>-32.464588851968422</v>
      </c>
      <c r="T899" s="10">
        <f ca="1">SUMPRODUCT(J899:O899,Results!K$9:P$9)</f>
        <v>-27.641996266892153</v>
      </c>
      <c r="U899" s="10">
        <f ca="1">SUMPRODUCT(J899:O899,Results!K$9:P$9)+$AD$20-$AC$31</f>
        <v>-27.571400955739815</v>
      </c>
      <c r="V899" s="10">
        <f t="shared" ca="1" si="98"/>
        <v>-12.596212272412707</v>
      </c>
      <c r="W899" s="10">
        <f t="shared" ref="W899:W962" ca="1" si="100">I899-Q899</f>
        <v>-14.993736937528141</v>
      </c>
      <c r="X899" s="10">
        <f t="shared" ref="X899:X962" ca="1" si="101">I899-R899</f>
        <v>-18.594258313096965</v>
      </c>
      <c r="Y899" s="10">
        <f t="shared" ref="Y899:Y962" ca="1" si="102">I899-S899</f>
        <v>-12.497241768451566</v>
      </c>
      <c r="Z899" s="10">
        <f t="shared" ref="Z899:Z962" ca="1" si="103">I899-$AD$20</f>
        <v>-18.269640369125444</v>
      </c>
      <c r="AA899" s="10">
        <f t="shared" ref="AA899:AA962" ca="1" si="104">I899-U899</f>
        <v>-17.390429664680173</v>
      </c>
    </row>
    <row r="900" spans="1:27">
      <c r="A900" s="6">
        <f ca="1">LN((RAND()^(-Results!$E$4))-1)</f>
        <v>8.6375788916962808</v>
      </c>
      <c r="B900" s="6">
        <f ca="1">LN((RAND()^(-Results!$E$4))-1)</f>
        <v>5.3065363140283353</v>
      </c>
      <c r="C900" s="6">
        <f ca="1">LN((RAND()^(-Results!$E$4))-1)</f>
        <v>0.43781110885823782</v>
      </c>
      <c r="D900" s="6">
        <f ca="1">LN((RAND()^(-Results!$E$4))-1)</f>
        <v>1.3071349425298373</v>
      </c>
      <c r="E900" s="6">
        <f ca="1">LN((RAND()^(-Results!$E$4))-1)</f>
        <v>-0.43252218623437294</v>
      </c>
      <c r="F900" s="6">
        <f ca="1">LN((RAND()^(-Results!$E$4))-1)</f>
        <v>-0.16867444141437793</v>
      </c>
      <c r="G900" s="6">
        <f ca="1">LN((RAND()^(-Results!$E$4))-1)</f>
        <v>0.68956484472325841</v>
      </c>
      <c r="H900" s="6">
        <f t="shared" ca="1" si="99"/>
        <v>-1.7874676922922954</v>
      </c>
      <c r="I900" s="10">
        <f ca="1">SUMPRODUCT(J900:O900,Results!B$12:G$12)+Results!$E$5*H900</f>
        <v>-35.942895527963692</v>
      </c>
      <c r="J900" s="10">
        <f ca="1">SUMPRODUCT($A900:$F900,Results!$B$15:$G$15)</f>
        <v>-16.785284425380347</v>
      </c>
      <c r="K900" s="10">
        <f ca="1">SUMPRODUCT($A900:$F900,Results!$B$16:$G$16)</f>
        <v>-26.738705533535072</v>
      </c>
      <c r="L900" s="10">
        <f ca="1">SUMPRODUCT($A900:$F900,Results!$B$17:$G$17)</f>
        <v>4.9973765785936504</v>
      </c>
      <c r="M900" s="10">
        <f ca="1">SUMPRODUCT($A900:$F900,Results!$B$18:$G$18)</f>
        <v>-12.257341974065206</v>
      </c>
      <c r="N900" s="10">
        <f ca="1">SUMPRODUCT($A900:$F900,Results!$B$19:$G$19)</f>
        <v>2.2008791348614132</v>
      </c>
      <c r="O900" s="10">
        <f ca="1">SUMPRODUCT($A900:$F900,Results!$B$20:$G$20)</f>
        <v>-13.964027888964077</v>
      </c>
      <c r="P900" s="10" cm="1">
        <f t="array" aca="1" ref="P900" ca="1">SUMPRODUCT(J900:O900,TRANSPOSE(BL$20:BL$25))+$AD$20-$BL$27</f>
        <v>-23.257680959794349</v>
      </c>
      <c r="Q900" s="10" cm="1">
        <f t="array" aca="1" ref="Q900" ca="1">SUMPRODUCT(J900:O900,TRANSPOSE(ES$20:ES$25))+$AD$20-$ES$27</f>
        <v>-24.726978546805086</v>
      </c>
      <c r="R900" s="10">
        <f ca="1">I900-Results!$E$5*H900</f>
        <v>-25.218089374209921</v>
      </c>
      <c r="S900" s="10" cm="1">
        <f t="array" aca="1" ref="S900" ca="1">SUMPRODUCT(J900:O900,TRANSPOSE(AR$28:AR$33))+$AD$20-$AC$26</f>
        <v>-8.7653415079026828</v>
      </c>
      <c r="T900" s="10">
        <f ca="1">SUMPRODUCT(J900:O900,Results!K$9:P$9)</f>
        <v>-23.838552954105204</v>
      </c>
      <c r="U900" s="10">
        <f ca="1">SUMPRODUCT(J900:O900,Results!K$9:P$9)+$AD$20-$AC$31</f>
        <v>-23.767957642952862</v>
      </c>
      <c r="V900" s="10">
        <f t="shared" ca="1" si="98"/>
        <v>-12.685214568169343</v>
      </c>
      <c r="W900" s="10">
        <f t="shared" ca="1" si="100"/>
        <v>-11.215916981158607</v>
      </c>
      <c r="X900" s="10">
        <f t="shared" ca="1" si="101"/>
        <v>-10.724806153753772</v>
      </c>
      <c r="Y900" s="10">
        <f t="shared" ca="1" si="102"/>
        <v>-27.17755402006101</v>
      </c>
      <c r="Z900" s="10">
        <f t="shared" ca="1" si="103"/>
        <v>-9.250705276669148</v>
      </c>
      <c r="AA900" s="10">
        <f t="shared" ca="1" si="104"/>
        <v>-12.174937885010831</v>
      </c>
    </row>
    <row r="901" spans="1:27">
      <c r="A901" s="6">
        <f ca="1">LN((RAND()^(-Results!$E$4))-1)</f>
        <v>-0.7039785479745897</v>
      </c>
      <c r="B901" s="6">
        <f ca="1">LN((RAND()^(-Results!$E$4))-1)</f>
        <v>1.5375522886855846</v>
      </c>
      <c r="C901" s="6">
        <f ca="1">LN((RAND()^(-Results!$E$4))-1)</f>
        <v>-0.74711525960394454</v>
      </c>
      <c r="D901" s="6">
        <f ca="1">LN((RAND()^(-Results!$E$4))-1)</f>
        <v>2.8033200625685146</v>
      </c>
      <c r="E901" s="6">
        <f ca="1">LN((RAND()^(-Results!$E$4))-1)</f>
        <v>1.4804726799284447</v>
      </c>
      <c r="F901" s="6">
        <f ca="1">LN((RAND()^(-Results!$E$4))-1)</f>
        <v>3.5405346759582526</v>
      </c>
      <c r="G901" s="6">
        <f ca="1">LN((RAND()^(-Results!$E$4))-1)</f>
        <v>0.67661243104824964</v>
      </c>
      <c r="H901" s="6">
        <f t="shared" ca="1" si="99"/>
        <v>-1.8004201059673042</v>
      </c>
      <c r="I901" s="10">
        <f ca="1">SUMPRODUCT(J901:O901,Results!B$12:G$12)+Results!$E$5*H901</f>
        <v>-15.26334074353694</v>
      </c>
      <c r="J901" s="10">
        <f ca="1">SUMPRODUCT($A901:$F901,Results!$B$15:$G$15)</f>
        <v>11.960581279894816</v>
      </c>
      <c r="K901" s="10">
        <f ca="1">SUMPRODUCT($A901:$F901,Results!$B$16:$G$16)</f>
        <v>-2.7920830963793026</v>
      </c>
      <c r="L901" s="10">
        <f ca="1">SUMPRODUCT($A901:$F901,Results!$B$17:$G$17)</f>
        <v>-2.2475282987178535</v>
      </c>
      <c r="M901" s="10">
        <f ca="1">SUMPRODUCT($A901:$F901,Results!$B$18:$G$18)</f>
        <v>-3.1741839885378451</v>
      </c>
      <c r="N901" s="10">
        <f ca="1">SUMPRODUCT($A901:$F901,Results!$B$19:$G$19)</f>
        <v>-4.6616496023473992</v>
      </c>
      <c r="O901" s="10">
        <f ca="1">SUMPRODUCT($A901:$F901,Results!$B$20:$G$20)</f>
        <v>-21.221900695324472</v>
      </c>
      <c r="P901" s="10" cm="1">
        <f t="array" aca="1" ref="P901" ca="1">SUMPRODUCT(J901:O901,TRANSPOSE(BL$20:BL$25))+$AD$20-$BL$27</f>
        <v>-8.8630852630038248</v>
      </c>
      <c r="Q901" s="10" cm="1">
        <f t="array" aca="1" ref="Q901" ca="1">SUMPRODUCT(J901:O901,TRANSPOSE(ES$20:ES$25))+$AD$20-$ES$27</f>
        <v>-5.7692210422142836</v>
      </c>
      <c r="R901" s="10">
        <f ca="1">I901-Results!$E$5*H901</f>
        <v>-4.4608201077331149</v>
      </c>
      <c r="S901" s="10" cm="1">
        <f t="array" aca="1" ref="S901" ca="1">SUMPRODUCT(J901:O901,TRANSPOSE(AR$28:AR$33))+$AD$20-$AC$26</f>
        <v>-16.074759438682513</v>
      </c>
      <c r="T901" s="10">
        <f ca="1">SUMPRODUCT(J901:O901,Results!K$9:P$9)</f>
        <v>-3.5236586680679469</v>
      </c>
      <c r="U901" s="10">
        <f ca="1">SUMPRODUCT(J901:O901,Results!K$9:P$9)+$AD$20-$AC$31</f>
        <v>-3.4530633569156102</v>
      </c>
      <c r="V901" s="10">
        <f t="shared" ca="1" si="98"/>
        <v>-6.4002554805331151</v>
      </c>
      <c r="W901" s="10">
        <f t="shared" ca="1" si="100"/>
        <v>-9.4941197013226564</v>
      </c>
      <c r="X901" s="10">
        <f t="shared" ca="1" si="101"/>
        <v>-10.802520635803825</v>
      </c>
      <c r="Y901" s="10">
        <f t="shared" ca="1" si="102"/>
        <v>0.81141869514557285</v>
      </c>
      <c r="Z901" s="10">
        <f t="shared" ca="1" si="103"/>
        <v>11.428849507757604</v>
      </c>
      <c r="AA901" s="10">
        <f t="shared" ca="1" si="104"/>
        <v>-11.81027738662133</v>
      </c>
    </row>
    <row r="902" spans="1:27">
      <c r="A902" s="6">
        <f ca="1">LN((RAND()^(-Results!$E$4))-1)</f>
        <v>0.70541539560403876</v>
      </c>
      <c r="B902" s="6">
        <f ca="1">LN((RAND()^(-Results!$E$4))-1)</f>
        <v>0.93024345915753093</v>
      </c>
      <c r="C902" s="6">
        <f ca="1">LN((RAND()^(-Results!$E$4))-1)</f>
        <v>14.381698840008676</v>
      </c>
      <c r="D902" s="6">
        <f ca="1">LN((RAND()^(-Results!$E$4))-1)</f>
        <v>1.1408880960225138</v>
      </c>
      <c r="E902" s="6">
        <f ca="1">LN((RAND()^(-Results!$E$4))-1)</f>
        <v>-0.78663699098428008</v>
      </c>
      <c r="F902" s="6">
        <f ca="1">LN((RAND()^(-Results!$E$4))-1)</f>
        <v>-6.0015121824536825E-2</v>
      </c>
      <c r="G902" s="6">
        <f ca="1">LN((RAND()^(-Results!$E$4))-1)</f>
        <v>-1.4823194479894124</v>
      </c>
      <c r="H902" s="6">
        <f t="shared" ca="1" si="99"/>
        <v>-3.9593519850049663</v>
      </c>
      <c r="I902" s="10">
        <f ca="1">SUMPRODUCT(J902:O902,Results!B$12:G$12)+Results!$E$5*H902</f>
        <v>-94.412397067558331</v>
      </c>
      <c r="J902" s="10">
        <f ca="1">SUMPRODUCT($A902:$F902,Results!$B$15:$G$15)</f>
        <v>27.174307772165349</v>
      </c>
      <c r="K902" s="10">
        <f ca="1">SUMPRODUCT($A902:$F902,Results!$B$16:$G$16)</f>
        <v>9.9346434759058599</v>
      </c>
      <c r="L902" s="10">
        <f ca="1">SUMPRODUCT($A902:$F902,Results!$B$17:$G$17)</f>
        <v>-17.606736846315627</v>
      </c>
      <c r="M902" s="10">
        <f ca="1">SUMPRODUCT($A902:$F902,Results!$B$18:$G$18)</f>
        <v>-66.903578451143716</v>
      </c>
      <c r="N902" s="10">
        <f ca="1">SUMPRODUCT($A902:$F902,Results!$B$19:$G$19)</f>
        <v>-22.845743109917514</v>
      </c>
      <c r="O902" s="10">
        <f ca="1">SUMPRODUCT($A902:$F902,Results!$B$20:$G$20)</f>
        <v>-7.696250217641003</v>
      </c>
      <c r="P902" s="10" cm="1">
        <f t="array" aca="1" ref="P902" ca="1">SUMPRODUCT(J902:O902,TRANSPOSE(BL$20:BL$25))+$AD$20-$BL$27</f>
        <v>-68.252002061616906</v>
      </c>
      <c r="Q902" s="10" cm="1">
        <f t="array" aca="1" ref="Q902" ca="1">SUMPRODUCT(J902:O902,TRANSPOSE(ES$20:ES$25))+$AD$20-$ES$27</f>
        <v>-74.302819050477154</v>
      </c>
      <c r="R902" s="10">
        <f ca="1">I902-Results!$E$5*H902</f>
        <v>-70.656285157528529</v>
      </c>
      <c r="S902" s="10" cm="1">
        <f t="array" aca="1" ref="S902" ca="1">SUMPRODUCT(J902:O902,TRANSPOSE(AR$28:AR$33))+$AD$20-$AC$26</f>
        <v>-67.582676607502265</v>
      </c>
      <c r="T902" s="10">
        <f ca="1">SUMPRODUCT(J902:O902,Results!K$9:P$9)</f>
        <v>-76.160999290259696</v>
      </c>
      <c r="U902" s="10">
        <f ca="1">SUMPRODUCT(J902:O902,Results!K$9:P$9)+$AD$20-$AC$31</f>
        <v>-76.090403979107364</v>
      </c>
      <c r="V902" s="10">
        <f t="shared" ca="1" si="98"/>
        <v>-26.160395005941425</v>
      </c>
      <c r="W902" s="10">
        <f t="shared" ca="1" si="100"/>
        <v>-20.109578017081176</v>
      </c>
      <c r="X902" s="10">
        <f t="shared" ca="1" si="101"/>
        <v>-23.756111910029801</v>
      </c>
      <c r="Y902" s="10">
        <f t="shared" ca="1" si="102"/>
        <v>-26.829720460056066</v>
      </c>
      <c r="Z902" s="10">
        <f t="shared" ca="1" si="103"/>
        <v>-67.720206816263783</v>
      </c>
      <c r="AA902" s="10">
        <f t="shared" ca="1" si="104"/>
        <v>-18.321993088450967</v>
      </c>
    </row>
    <row r="903" spans="1:27">
      <c r="A903" s="6">
        <f ca="1">LN((RAND()^(-Results!$E$4))-1)</f>
        <v>4.1908058664233074</v>
      </c>
      <c r="B903" s="6">
        <f ca="1">LN((RAND()^(-Results!$E$4))-1)</f>
        <v>6.9985302138669505</v>
      </c>
      <c r="C903" s="6">
        <f ca="1">LN((RAND()^(-Results!$E$4))-1)</f>
        <v>0.51638235987426218</v>
      </c>
      <c r="D903" s="6">
        <f ca="1">LN((RAND()^(-Results!$E$4))-1)</f>
        <v>1.1568377592094259</v>
      </c>
      <c r="E903" s="6">
        <f ca="1">LN((RAND()^(-Results!$E$4))-1)</f>
        <v>1.7113403836989654</v>
      </c>
      <c r="F903" s="6">
        <f ca="1">LN((RAND()^(-Results!$E$4))-1)</f>
        <v>-0.33699212677297186</v>
      </c>
      <c r="G903" s="6">
        <f ca="1">LN((RAND()^(-Results!$E$4))-1)</f>
        <v>1.1456544973483453</v>
      </c>
      <c r="H903" s="6">
        <f t="shared" ca="1" si="99"/>
        <v>-1.3313780396672084</v>
      </c>
      <c r="I903" s="10">
        <f ca="1">SUMPRODUCT(J903:O903,Results!B$12:G$12)+Results!$E$5*H903</f>
        <v>-16.13324594370706</v>
      </c>
      <c r="J903" s="10">
        <f ca="1">SUMPRODUCT($A903:$F903,Results!$B$15:$G$15)</f>
        <v>-14.115298576050058</v>
      </c>
      <c r="K903" s="10">
        <f ca="1">SUMPRODUCT($A903:$F903,Results!$B$16:$G$16)</f>
        <v>-18.209878708020163</v>
      </c>
      <c r="L903" s="10">
        <f ca="1">SUMPRODUCT($A903:$F903,Results!$B$17:$G$17)</f>
        <v>0.37324864807587621</v>
      </c>
      <c r="M903" s="10">
        <f ca="1">SUMPRODUCT($A903:$F903,Results!$B$18:$G$18)</f>
        <v>-13.627905266427572</v>
      </c>
      <c r="N903" s="10">
        <f ca="1">SUMPRODUCT($A903:$F903,Results!$B$19:$G$19)</f>
        <v>-1.721965256693077</v>
      </c>
      <c r="O903" s="10">
        <f ca="1">SUMPRODUCT($A903:$F903,Results!$B$20:$G$20)</f>
        <v>-19.448956478348205</v>
      </c>
      <c r="P903" s="10" cm="1">
        <f t="array" aca="1" ref="P903" ca="1">SUMPRODUCT(J903:O903,TRANSPOSE(BL$20:BL$25))+$AD$20-$BL$27</f>
        <v>-12.752554642831917</v>
      </c>
      <c r="Q903" s="10" cm="1">
        <f t="array" aca="1" ref="Q903" ca="1">SUMPRODUCT(J903:O903,TRANSPOSE(ES$20:ES$25))+$AD$20-$ES$27</f>
        <v>-8.7815140916042296</v>
      </c>
      <c r="R903" s="10">
        <f ca="1">I903-Results!$E$5*H903</f>
        <v>-8.1449777057038091</v>
      </c>
      <c r="S903" s="10" cm="1">
        <f t="array" aca="1" ref="S903" ca="1">SUMPRODUCT(J903:O903,TRANSPOSE(AR$28:AR$33))+$AD$20-$AC$26</f>
        <v>-12.530969330459897</v>
      </c>
      <c r="T903" s="10">
        <f ca="1">SUMPRODUCT(J903:O903,Results!K$9:P$9)</f>
        <v>-7.597295447905501</v>
      </c>
      <c r="U903" s="10">
        <f ca="1">SUMPRODUCT(J903:O903,Results!K$9:P$9)+$AD$20-$AC$31</f>
        <v>-7.5267001367531599</v>
      </c>
      <c r="V903" s="10">
        <f t="shared" ca="1" si="98"/>
        <v>-3.3806913008751422</v>
      </c>
      <c r="W903" s="10">
        <f t="shared" ca="1" si="100"/>
        <v>-7.3517318521028301</v>
      </c>
      <c r="X903" s="10">
        <f t="shared" ca="1" si="101"/>
        <v>-7.9882682380032506</v>
      </c>
      <c r="Y903" s="10">
        <f t="shared" ca="1" si="102"/>
        <v>-3.6022766132471631</v>
      </c>
      <c r="Z903" s="10">
        <f t="shared" ca="1" si="103"/>
        <v>10.558944307587485</v>
      </c>
      <c r="AA903" s="10">
        <f t="shared" ca="1" si="104"/>
        <v>-8.6065458069538998</v>
      </c>
    </row>
    <row r="904" spans="1:27">
      <c r="A904" s="6">
        <f ca="1">LN((RAND()^(-Results!$E$4))-1)</f>
        <v>3.0313861117972021</v>
      </c>
      <c r="B904" s="6">
        <f ca="1">LN((RAND()^(-Results!$E$4))-1)</f>
        <v>5.2926442549352366</v>
      </c>
      <c r="C904" s="6">
        <f ca="1">LN((RAND()^(-Results!$E$4))-1)</f>
        <v>1.4402485646433447</v>
      </c>
      <c r="D904" s="6">
        <f ca="1">LN((RAND()^(-Results!$E$4))-1)</f>
        <v>6.208295696423713</v>
      </c>
      <c r="E904" s="6">
        <f ca="1">LN((RAND()^(-Results!$E$4))-1)</f>
        <v>1.1816789343610206</v>
      </c>
      <c r="F904" s="6">
        <f ca="1">LN((RAND()^(-Results!$E$4))-1)</f>
        <v>3.4676557491576969</v>
      </c>
      <c r="G904" s="6">
        <f ca="1">LN((RAND()^(-Results!$E$4))-1)</f>
        <v>2.3552505015309264</v>
      </c>
      <c r="H904" s="6">
        <f t="shared" ca="1" si="99"/>
        <v>-0.12178203548462729</v>
      </c>
      <c r="I904" s="10">
        <f ca="1">SUMPRODUCT(J904:O904,Results!B$12:G$12)+Results!$E$5*H904</f>
        <v>-15.920805126024533</v>
      </c>
      <c r="J904" s="10">
        <f ca="1">SUMPRODUCT($A904:$F904,Results!$B$15:$G$15)</f>
        <v>9.8241963360802238</v>
      </c>
      <c r="K904" s="10">
        <f ca="1">SUMPRODUCT($A904:$F904,Results!$B$16:$G$16)</f>
        <v>-12.653878901476958</v>
      </c>
      <c r="L904" s="10">
        <f ca="1">SUMPRODUCT($A904:$F904,Results!$B$17:$G$17)</f>
        <v>-2.1155789137712828</v>
      </c>
      <c r="M904" s="10">
        <f ca="1">SUMPRODUCT($A904:$F904,Results!$B$18:$G$18)</f>
        <v>-20.303216957987708</v>
      </c>
      <c r="N904" s="10">
        <f ca="1">SUMPRODUCT($A904:$F904,Results!$B$19:$G$19)</f>
        <v>-13.811425245871554</v>
      </c>
      <c r="O904" s="10">
        <f ca="1">SUMPRODUCT($A904:$F904,Results!$B$20:$G$20)</f>
        <v>-38.358312346956808</v>
      </c>
      <c r="P904" s="10" cm="1">
        <f t="array" aca="1" ref="P904" ca="1">SUMPRODUCT(J904:O904,TRANSPOSE(BL$20:BL$25))+$AD$20-$BL$27</f>
        <v>-20.125100221952131</v>
      </c>
      <c r="Q904" s="10" cm="1">
        <f t="array" aca="1" ref="Q904" ca="1">SUMPRODUCT(J904:O904,TRANSPOSE(ES$20:ES$25))+$AD$20-$ES$27</f>
        <v>-16.191893060797696</v>
      </c>
      <c r="R904" s="10">
        <f ca="1">I904-Results!$E$5*H904</f>
        <v>-15.190112913116769</v>
      </c>
      <c r="S904" s="10" cm="1">
        <f t="array" aca="1" ref="S904" ca="1">SUMPRODUCT(J904:O904,TRANSPOSE(AR$28:AR$33))+$AD$20-$AC$26</f>
        <v>-31.215781922098806</v>
      </c>
      <c r="T904" s="10">
        <f ca="1">SUMPRODUCT(J904:O904,Results!K$9:P$9)</f>
        <v>-13.619025903450522</v>
      </c>
      <c r="U904" s="10">
        <f ca="1">SUMPRODUCT(J904:O904,Results!K$9:P$9)+$AD$20-$AC$31</f>
        <v>-13.548430592298185</v>
      </c>
      <c r="V904" s="10">
        <f t="shared" ca="1" si="98"/>
        <v>4.2042950959275984</v>
      </c>
      <c r="W904" s="10">
        <f t="shared" ca="1" si="100"/>
        <v>0.2710879347731634</v>
      </c>
      <c r="X904" s="10">
        <f t="shared" ca="1" si="101"/>
        <v>-0.73069221290776376</v>
      </c>
      <c r="Y904" s="10">
        <f t="shared" ca="1" si="102"/>
        <v>15.294976796074273</v>
      </c>
      <c r="Z904" s="10">
        <f t="shared" ca="1" si="103"/>
        <v>10.771385125270012</v>
      </c>
      <c r="AA904" s="10">
        <f t="shared" ca="1" si="104"/>
        <v>-2.3723745337263473</v>
      </c>
    </row>
    <row r="905" spans="1:27">
      <c r="A905" s="6">
        <f ca="1">LN((RAND()^(-Results!$E$4))-1)</f>
        <v>2.9536516092896372</v>
      </c>
      <c r="B905" s="6">
        <f ca="1">LN((RAND()^(-Results!$E$4))-1)</f>
        <v>-7.7984504187889978E-2</v>
      </c>
      <c r="C905" s="6">
        <f ca="1">LN((RAND()^(-Results!$E$4))-1)</f>
        <v>0.8587069703125535</v>
      </c>
      <c r="D905" s="6">
        <f ca="1">LN((RAND()^(-Results!$E$4))-1)</f>
        <v>-1.6370925610098537</v>
      </c>
      <c r="E905" s="6">
        <f ca="1">LN((RAND()^(-Results!$E$4))-1)</f>
        <v>-1.9104814342794112</v>
      </c>
      <c r="F905" s="6">
        <f ca="1">LN((RAND()^(-Results!$E$4))-1)</f>
        <v>2.1702347846385179</v>
      </c>
      <c r="G905" s="6">
        <f ca="1">LN((RAND()^(-Results!$E$4))-1)</f>
        <v>1.1698164614174387</v>
      </c>
      <c r="H905" s="6">
        <f t="shared" ca="1" si="99"/>
        <v>-1.307216075598115</v>
      </c>
      <c r="I905" s="10">
        <f ca="1">SUMPRODUCT(J905:O905,Results!B$12:G$12)+Results!$E$5*H905</f>
        <v>-43.645762699964251</v>
      </c>
      <c r="J905" s="10">
        <f ca="1">SUMPRODUCT($A905:$F905,Results!$B$15:$G$15)</f>
        <v>3.9020166305416684</v>
      </c>
      <c r="K905" s="10">
        <f ca="1">SUMPRODUCT($A905:$F905,Results!$B$16:$G$16)</f>
        <v>-10.351572615475177</v>
      </c>
      <c r="L905" s="10">
        <f ca="1">SUMPRODUCT($A905:$F905,Results!$B$17:$G$17)</f>
        <v>-1.9690168833987343</v>
      </c>
      <c r="M905" s="10">
        <f ca="1">SUMPRODUCT($A905:$F905,Results!$B$18:$G$18)</f>
        <v>-9.5206915310832745</v>
      </c>
      <c r="N905" s="10">
        <f ca="1">SUMPRODUCT($A905:$F905,Results!$B$19:$G$19)</f>
        <v>5.1506020641292309</v>
      </c>
      <c r="O905" s="10">
        <f ca="1">SUMPRODUCT($A905:$F905,Results!$B$20:$G$20)</f>
        <v>-0.24950685911049675</v>
      </c>
      <c r="P905" s="10" cm="1">
        <f t="array" aca="1" ref="P905" ca="1">SUMPRODUCT(J905:O905,TRANSPOSE(BL$20:BL$25))+$AD$20-$BL$27</f>
        <v>-34.141313409076382</v>
      </c>
      <c r="Q905" s="10" cm="1">
        <f t="array" aca="1" ref="Q905" ca="1">SUMPRODUCT(J905:O905,TRANSPOSE(ES$20:ES$25))+$AD$20-$ES$27</f>
        <v>-38.257165963189664</v>
      </c>
      <c r="R905" s="10">
        <f ca="1">I905-Results!$E$5*H905</f>
        <v>-35.802466246375559</v>
      </c>
      <c r="S905" s="10" cm="1">
        <f t="array" aca="1" ref="S905" ca="1">SUMPRODUCT(J905:O905,TRANSPOSE(AR$28:AR$33))+$AD$20-$AC$26</f>
        <v>-17.422720909736988</v>
      </c>
      <c r="T905" s="10">
        <f ca="1">SUMPRODUCT(J905:O905,Results!K$9:P$9)</f>
        <v>-36.413051189737466</v>
      </c>
      <c r="U905" s="10">
        <f ca="1">SUMPRODUCT(J905:O905,Results!K$9:P$9)+$AD$20-$AC$31</f>
        <v>-36.342455878585127</v>
      </c>
      <c r="V905" s="10">
        <f t="shared" ca="1" si="98"/>
        <v>-9.5044492908878695</v>
      </c>
      <c r="W905" s="10">
        <f t="shared" ca="1" si="100"/>
        <v>-5.3885967367745877</v>
      </c>
      <c r="X905" s="10">
        <f t="shared" ca="1" si="101"/>
        <v>-7.8432964535886924</v>
      </c>
      <c r="Y905" s="10">
        <f t="shared" ca="1" si="102"/>
        <v>-26.223041790227263</v>
      </c>
      <c r="Z905" s="10">
        <f t="shared" ca="1" si="103"/>
        <v>-16.953572448669707</v>
      </c>
      <c r="AA905" s="10">
        <f t="shared" ca="1" si="104"/>
        <v>-7.3033068213791239</v>
      </c>
    </row>
    <row r="906" spans="1:27">
      <c r="A906" s="6">
        <f ca="1">LN((RAND()^(-Results!$E$4))-1)</f>
        <v>3.0855253779551492E-2</v>
      </c>
      <c r="B906" s="6">
        <f ca="1">LN((RAND()^(-Results!$E$4))-1)</f>
        <v>2.4310048310766401</v>
      </c>
      <c r="C906" s="6">
        <f ca="1">LN((RAND()^(-Results!$E$4))-1)</f>
        <v>2.8103389439160193</v>
      </c>
      <c r="D906" s="6">
        <f ca="1">LN((RAND()^(-Results!$E$4))-1)</f>
        <v>-0.5012349449452731</v>
      </c>
      <c r="E906" s="6">
        <f ca="1">LN((RAND()^(-Results!$E$4))-1)</f>
        <v>-1.609214887354667</v>
      </c>
      <c r="F906" s="6">
        <f ca="1">LN((RAND()^(-Results!$E$4))-1)</f>
        <v>-0.36077706847359436</v>
      </c>
      <c r="G906" s="6">
        <f ca="1">LN((RAND()^(-Results!$E$4))-1)</f>
        <v>11.057394545141575</v>
      </c>
      <c r="H906" s="6">
        <f t="shared" ca="1" si="99"/>
        <v>8.5803620081260217</v>
      </c>
      <c r="I906" s="10">
        <f ca="1">SUMPRODUCT(J906:O906,Results!B$12:G$12)+Results!$E$5*H906</f>
        <v>35.87585564755058</v>
      </c>
      <c r="J906" s="10">
        <f ca="1">SUMPRODUCT($A906:$F906,Results!$B$15:$G$15)</f>
        <v>1.1539715535590187</v>
      </c>
      <c r="K906" s="10">
        <f ca="1">SUMPRODUCT($A906:$F906,Results!$B$16:$G$16)</f>
        <v>-1.776704030171719</v>
      </c>
      <c r="L906" s="10">
        <f ca="1">SUMPRODUCT($A906:$F906,Results!$B$17:$G$17)</f>
        <v>-5.707861481934418</v>
      </c>
      <c r="M906" s="10">
        <f ca="1">SUMPRODUCT($A906:$F906,Results!$B$18:$G$18)</f>
        <v>-19.485287794046272</v>
      </c>
      <c r="N906" s="10">
        <f ca="1">SUMPRODUCT($A906:$F906,Results!$B$19:$G$19)</f>
        <v>-5.2280393962058724</v>
      </c>
      <c r="O906" s="10">
        <f ca="1">SUMPRODUCT($A906:$F906,Results!$B$20:$G$20)</f>
        <v>-3.6631064307390826</v>
      </c>
      <c r="P906" s="10" cm="1">
        <f t="array" aca="1" ref="P906" ca="1">SUMPRODUCT(J906:O906,TRANSPOSE(BL$20:BL$25))+$AD$20-$BL$27</f>
        <v>-20.153719378439199</v>
      </c>
      <c r="Q906" s="10" cm="1">
        <f t="array" aca="1" ref="Q906" ca="1">SUMPRODUCT(J906:O906,TRANSPOSE(ES$20:ES$25))+$AD$20-$ES$27</f>
        <v>-19.323220374119629</v>
      </c>
      <c r="R906" s="10">
        <f ca="1">I906-Results!$E$5*H906</f>
        <v>-15.606316401205547</v>
      </c>
      <c r="S906" s="10" cm="1">
        <f t="array" aca="1" ref="S906" ca="1">SUMPRODUCT(J906:O906,TRANSPOSE(AR$28:AR$33))+$AD$20-$AC$26</f>
        <v>-19.513171854188876</v>
      </c>
      <c r="T906" s="10">
        <f ca="1">SUMPRODUCT(J906:O906,Results!K$9:P$9)</f>
        <v>-17.158897188633674</v>
      </c>
      <c r="U906" s="10">
        <f ca="1">SUMPRODUCT(J906:O906,Results!K$9:P$9)+$AD$20-$AC$31</f>
        <v>-17.088301877481339</v>
      </c>
      <c r="V906" s="10">
        <f t="shared" ca="1" si="98"/>
        <v>56.029575025989779</v>
      </c>
      <c r="W906" s="10">
        <f t="shared" ca="1" si="100"/>
        <v>55.199076021670209</v>
      </c>
      <c r="X906" s="10">
        <f t="shared" ca="1" si="101"/>
        <v>51.482172048756127</v>
      </c>
      <c r="Y906" s="10">
        <f t="shared" ca="1" si="102"/>
        <v>55.389027501739456</v>
      </c>
      <c r="Z906" s="10">
        <f t="shared" ca="1" si="103"/>
        <v>62.568045898845128</v>
      </c>
      <c r="AA906" s="10">
        <f t="shared" ca="1" si="104"/>
        <v>52.964157525031922</v>
      </c>
    </row>
    <row r="907" spans="1:27">
      <c r="A907" s="6">
        <f ca="1">LN((RAND()^(-Results!$E$4))-1)</f>
        <v>13.191991178777862</v>
      </c>
      <c r="B907" s="6">
        <f ca="1">LN((RAND()^(-Results!$E$4))-1)</f>
        <v>11.675201448435011</v>
      </c>
      <c r="C907" s="6">
        <f ca="1">LN((RAND()^(-Results!$E$4))-1)</f>
        <v>5.7676416513377626</v>
      </c>
      <c r="D907" s="6">
        <f ca="1">LN((RAND()^(-Results!$E$4))-1)</f>
        <v>-1.35965222558128</v>
      </c>
      <c r="E907" s="6">
        <f ca="1">LN((RAND()^(-Results!$E$4))-1)</f>
        <v>10.415066091921414</v>
      </c>
      <c r="F907" s="6">
        <f ca="1">LN((RAND()^(-Results!$E$4))-1)</f>
        <v>2.6157924136799173</v>
      </c>
      <c r="G907" s="6">
        <f ca="1">LN((RAND()^(-Results!$E$4))-1)</f>
        <v>-3.269461538151071</v>
      </c>
      <c r="H907" s="6">
        <f t="shared" ca="1" si="99"/>
        <v>-5.7464940751666251</v>
      </c>
      <c r="I907" s="10">
        <f ca="1">SUMPRODUCT(J907:O907,Results!B$12:G$12)+Results!$E$5*H907</f>
        <v>-116.27466976319326</v>
      </c>
      <c r="J907" s="10">
        <f ca="1">SUMPRODUCT($A907:$F907,Results!$B$15:$G$15)</f>
        <v>-17.941694274996962</v>
      </c>
      <c r="K907" s="10">
        <f ca="1">SUMPRODUCT($A907:$F907,Results!$B$16:$G$16)</f>
        <v>-44.954601525250617</v>
      </c>
      <c r="L907" s="10">
        <f ca="1">SUMPRODUCT($A907:$F907,Results!$B$17:$G$17)</f>
        <v>-1.2554629962250963</v>
      </c>
      <c r="M907" s="10">
        <f ca="1">SUMPRODUCT($A907:$F907,Results!$B$18:$G$18)</f>
        <v>-38.585541574342862</v>
      </c>
      <c r="N907" s="10">
        <f ca="1">SUMPRODUCT($A907:$F907,Results!$B$19:$G$19)</f>
        <v>10.466273229990025</v>
      </c>
      <c r="O907" s="10">
        <f ca="1">SUMPRODUCT($A907:$F907,Results!$B$20:$G$20)</f>
        <v>-36.451843368806706</v>
      </c>
      <c r="P907" s="10" cm="1">
        <f t="array" aca="1" ref="P907" ca="1">SUMPRODUCT(J907:O907,TRANSPOSE(BL$20:BL$25))+$AD$20-$BL$27</f>
        <v>-74.497791766526035</v>
      </c>
      <c r="Q907" s="10" cm="1">
        <f t="array" aca="1" ref="Q907" ca="1">SUMPRODUCT(J907:O907,TRANSPOSE(ES$20:ES$25))+$AD$20-$ES$27</f>
        <v>-76.666904121181673</v>
      </c>
      <c r="R907" s="10">
        <f ca="1">I907-Results!$E$5*H907</f>
        <v>-81.795705312193505</v>
      </c>
      <c r="S907" s="10" cm="1">
        <f t="array" aca="1" ref="S907" ca="1">SUMPRODUCT(J907:O907,TRANSPOSE(AR$28:AR$33))+$AD$20-$AC$26</f>
        <v>-49.155413602294026</v>
      </c>
      <c r="T907" s="10">
        <f ca="1">SUMPRODUCT(J907:O907,Results!K$9:P$9)</f>
        <v>-82.683556815833612</v>
      </c>
      <c r="U907" s="10">
        <f ca="1">SUMPRODUCT(J907:O907,Results!K$9:P$9)+$AD$20-$AC$31</f>
        <v>-82.61296150468128</v>
      </c>
      <c r="V907" s="10">
        <f t="shared" ca="1" si="98"/>
        <v>-41.776877996667224</v>
      </c>
      <c r="W907" s="10">
        <f t="shared" ca="1" si="100"/>
        <v>-39.607765642011586</v>
      </c>
      <c r="X907" s="10">
        <f t="shared" ca="1" si="101"/>
        <v>-34.478964450999754</v>
      </c>
      <c r="Y907" s="10">
        <f t="shared" ca="1" si="102"/>
        <v>-67.119256160899226</v>
      </c>
      <c r="Z907" s="10">
        <f t="shared" ca="1" si="103"/>
        <v>-89.582479511898711</v>
      </c>
      <c r="AA907" s="10">
        <f t="shared" ca="1" si="104"/>
        <v>-33.661708258511979</v>
      </c>
    </row>
    <row r="908" spans="1:27">
      <c r="A908" s="6">
        <f ca="1">LN((RAND()^(-Results!$E$4))-1)</f>
        <v>2.3935515112579138</v>
      </c>
      <c r="B908" s="6">
        <f ca="1">LN((RAND()^(-Results!$E$4))-1)</f>
        <v>3.8497966454610597</v>
      </c>
      <c r="C908" s="6">
        <f ca="1">LN((RAND()^(-Results!$E$4))-1)</f>
        <v>0.14822340951723686</v>
      </c>
      <c r="D908" s="6">
        <f ca="1">LN((RAND()^(-Results!$E$4))-1)</f>
        <v>-0.63914129576891721</v>
      </c>
      <c r="E908" s="6">
        <f ca="1">LN((RAND()^(-Results!$E$4))-1)</f>
        <v>9.5321140592655063</v>
      </c>
      <c r="F908" s="6">
        <f ca="1">LN((RAND()^(-Results!$E$4))-1)</f>
        <v>1.1358126946335267</v>
      </c>
      <c r="G908" s="6">
        <f ca="1">LN((RAND()^(-Results!$E$4))-1)</f>
        <v>-3.4967727095380479</v>
      </c>
      <c r="H908" s="6">
        <f t="shared" ca="1" si="99"/>
        <v>-5.9738052465536011</v>
      </c>
      <c r="I908" s="10">
        <f ca="1">SUMPRODUCT(J908:O908,Results!B$12:G$12)+Results!$E$5*H908</f>
        <v>-43.085318831168152</v>
      </c>
      <c r="J908" s="10">
        <f ca="1">SUMPRODUCT($A908:$F908,Results!$B$15:$G$15)</f>
        <v>-8.0105614270539984</v>
      </c>
      <c r="K908" s="10">
        <f ca="1">SUMPRODUCT($A908:$F908,Results!$B$16:$G$16)</f>
        <v>-10.597829254348397</v>
      </c>
      <c r="L908" s="10">
        <f ca="1">SUMPRODUCT($A908:$F908,Results!$B$17:$G$17)</f>
        <v>2.0148357952716904</v>
      </c>
      <c r="M908" s="10">
        <f ca="1">SUMPRODUCT($A908:$F908,Results!$B$18:$G$18)</f>
        <v>2.8812004048158455</v>
      </c>
      <c r="N908" s="10">
        <f ca="1">SUMPRODUCT($A908:$F908,Results!$B$19:$G$19)</f>
        <v>8.459171501421249</v>
      </c>
      <c r="O908" s="10">
        <f ca="1">SUMPRODUCT($A908:$F908,Results!$B$20:$G$20)</f>
        <v>-15.383489504734131</v>
      </c>
      <c r="P908" s="10" cm="1">
        <f t="array" aca="1" ref="P908" ca="1">SUMPRODUCT(J908:O908,TRANSPOSE(BL$20:BL$25))+$AD$20-$BL$27</f>
        <v>-4.7801657375680335</v>
      </c>
      <c r="Q908" s="10" cm="1">
        <f t="array" aca="1" ref="Q908" ca="1">SUMPRODUCT(J908:O908,TRANSPOSE(ES$20:ES$25))+$AD$20-$ES$27</f>
        <v>-2.287335371336976</v>
      </c>
      <c r="R908" s="10">
        <f ca="1">I908-Results!$E$5*H908</f>
        <v>-7.2424873518465489</v>
      </c>
      <c r="S908" s="10" cm="1">
        <f t="array" aca="1" ref="S908" ca="1">SUMPRODUCT(J908:O908,TRANSPOSE(AR$28:AR$33))+$AD$20-$AC$26</f>
        <v>-1.8447950194755833</v>
      </c>
      <c r="T908" s="10">
        <f ca="1">SUMPRODUCT(J908:O908,Results!K$9:P$9)</f>
        <v>-6.8885040244565054</v>
      </c>
      <c r="U908" s="10">
        <f ca="1">SUMPRODUCT(J908:O908,Results!K$9:P$9)+$AD$20-$AC$31</f>
        <v>-6.8179087133041669</v>
      </c>
      <c r="V908" s="10">
        <f t="shared" ca="1" si="98"/>
        <v>-38.305153093600119</v>
      </c>
      <c r="W908" s="10">
        <f t="shared" ca="1" si="100"/>
        <v>-40.797983459831173</v>
      </c>
      <c r="X908" s="10">
        <f t="shared" ca="1" si="101"/>
        <v>-35.842831479321603</v>
      </c>
      <c r="Y908" s="10">
        <f t="shared" ca="1" si="102"/>
        <v>-41.240523811692569</v>
      </c>
      <c r="Z908" s="10">
        <f t="shared" ca="1" si="103"/>
        <v>-16.393128579873608</v>
      </c>
      <c r="AA908" s="10">
        <f t="shared" ca="1" si="104"/>
        <v>-36.267410117863989</v>
      </c>
    </row>
    <row r="909" spans="1:27">
      <c r="A909" s="6">
        <f ca="1">LN((RAND()^(-Results!$E$4))-1)</f>
        <v>6.5733348036389829</v>
      </c>
      <c r="B909" s="6">
        <f ca="1">LN((RAND()^(-Results!$E$4))-1)</f>
        <v>2.2930915051435741</v>
      </c>
      <c r="C909" s="6">
        <f ca="1">LN((RAND()^(-Results!$E$4))-1)</f>
        <v>5.772857521196646</v>
      </c>
      <c r="D909" s="6">
        <f ca="1">LN((RAND()^(-Results!$E$4))-1)</f>
        <v>6.4277303530100207</v>
      </c>
      <c r="E909" s="6">
        <f ca="1">LN((RAND()^(-Results!$E$4))-1)</f>
        <v>0.9302970729667861</v>
      </c>
      <c r="F909" s="6">
        <f ca="1">LN((RAND()^(-Results!$E$4))-1)</f>
        <v>6.2189035623588138</v>
      </c>
      <c r="G909" s="6">
        <f ca="1">LN((RAND()^(-Results!$E$4))-1)</f>
        <v>4.646143780279564</v>
      </c>
      <c r="H909" s="6">
        <f t="shared" ca="1" si="99"/>
        <v>2.1691112432640103</v>
      </c>
      <c r="I909" s="10">
        <f ca="1">SUMPRODUCT(J909:O909,Results!B$12:G$12)+Results!$E$5*H909</f>
        <v>-52.228985177230754</v>
      </c>
      <c r="J909" s="10">
        <f ca="1">SUMPRODUCT($A909:$F909,Results!$B$15:$G$15)</f>
        <v>26.767184901765901</v>
      </c>
      <c r="K909" s="10">
        <f ca="1">SUMPRODUCT($A909:$F909,Results!$B$16:$G$16)</f>
        <v>-15.754937556232615</v>
      </c>
      <c r="L909" s="10">
        <f ca="1">SUMPRODUCT($A909:$F909,Results!$B$17:$G$17)</f>
        <v>-4.7864006731554642</v>
      </c>
      <c r="M909" s="10">
        <f ca="1">SUMPRODUCT($A909:$F909,Results!$B$18:$G$18)</f>
        <v>-37.332751580287521</v>
      </c>
      <c r="N909" s="10">
        <f ca="1">SUMPRODUCT($A909:$F909,Results!$B$19:$G$19)</f>
        <v>-14.213808249440053</v>
      </c>
      <c r="O909" s="10">
        <f ca="1">SUMPRODUCT($A909:$F909,Results!$B$20:$G$20)</f>
        <v>-38.997057775932504</v>
      </c>
      <c r="P909" s="10" cm="1">
        <f t="array" aca="1" ref="P909" ca="1">SUMPRODUCT(J909:O909,TRANSPOSE(BL$20:BL$25))+$AD$20-$BL$27</f>
        <v>-60.658015136084678</v>
      </c>
      <c r="Q909" s="10" cm="1">
        <f t="array" aca="1" ref="Q909" ca="1">SUMPRODUCT(J909:O909,TRANSPOSE(ES$20:ES$25))+$AD$20-$ES$27</f>
        <v>-65.178625528905897</v>
      </c>
      <c r="R909" s="10">
        <f ca="1">I909-Results!$E$5*H909</f>
        <v>-65.243652636814815</v>
      </c>
      <c r="S909" s="10" cm="1">
        <f t="array" aca="1" ref="S909" ca="1">SUMPRODUCT(J909:O909,TRANSPOSE(AR$28:AR$33))+$AD$20-$AC$26</f>
        <v>-56.478521592785107</v>
      </c>
      <c r="T909" s="10">
        <f ca="1">SUMPRODUCT(J909:O909,Results!K$9:P$9)</f>
        <v>-64.723121984573396</v>
      </c>
      <c r="U909" s="10">
        <f ca="1">SUMPRODUCT(J909:O909,Results!K$9:P$9)+$AD$20-$AC$31</f>
        <v>-64.652526673421065</v>
      </c>
      <c r="V909" s="10">
        <f t="shared" ca="1" si="98"/>
        <v>8.4290299588539241</v>
      </c>
      <c r="W909" s="10">
        <f t="shared" ca="1" si="100"/>
        <v>12.949640351675143</v>
      </c>
      <c r="X909" s="10">
        <f t="shared" ca="1" si="101"/>
        <v>13.014667459584061</v>
      </c>
      <c r="Y909" s="10">
        <f t="shared" ca="1" si="102"/>
        <v>4.2495364155543527</v>
      </c>
      <c r="Z909" s="10">
        <f t="shared" ca="1" si="103"/>
        <v>-25.53679492593621</v>
      </c>
      <c r="AA909" s="10">
        <f t="shared" ca="1" si="104"/>
        <v>12.42354149619031</v>
      </c>
    </row>
    <row r="910" spans="1:27">
      <c r="A910" s="6">
        <f ca="1">LN((RAND()^(-Results!$E$4))-1)</f>
        <v>3.4904671380891639</v>
      </c>
      <c r="B910" s="6">
        <f ca="1">LN((RAND()^(-Results!$E$4))-1)</f>
        <v>-0.45855378401544677</v>
      </c>
      <c r="C910" s="6">
        <f ca="1">LN((RAND()^(-Results!$E$4))-1)</f>
        <v>1.8743102050836475</v>
      </c>
      <c r="D910" s="6">
        <f ca="1">LN((RAND()^(-Results!$E$4))-1)</f>
        <v>2.7010174573220165</v>
      </c>
      <c r="E910" s="6">
        <f ca="1">LN((RAND()^(-Results!$E$4))-1)</f>
        <v>10.449455549965011</v>
      </c>
      <c r="F910" s="6">
        <f ca="1">LN((RAND()^(-Results!$E$4))-1)</f>
        <v>3.4406487219545402E-2</v>
      </c>
      <c r="G910" s="6">
        <f ca="1">LN((RAND()^(-Results!$E$4))-1)</f>
        <v>0.46200580604212338</v>
      </c>
      <c r="H910" s="6">
        <f t="shared" ca="1" si="99"/>
        <v>-2.0150267309734304</v>
      </c>
      <c r="I910" s="10">
        <f ca="1">SUMPRODUCT(J910:O910,Results!B$12:G$12)+Results!$E$5*H910</f>
        <v>-11.291565963630442</v>
      </c>
      <c r="J910" s="10">
        <f ca="1">SUMPRODUCT($A910:$F910,Results!$B$15:$G$15)</f>
        <v>-1.1320863248594033</v>
      </c>
      <c r="K910" s="10">
        <f ca="1">SUMPRODUCT($A910:$F910,Results!$B$16:$G$16)</f>
        <v>-1.0018362569578496</v>
      </c>
      <c r="L910" s="10">
        <f ca="1">SUMPRODUCT($A910:$F910,Results!$B$17:$G$17)</f>
        <v>7.1101574282825935</v>
      </c>
      <c r="M910" s="10">
        <f ca="1">SUMPRODUCT($A910:$F910,Results!$B$18:$G$18)</f>
        <v>8.0030068926145361</v>
      </c>
      <c r="N910" s="10">
        <f ca="1">SUMPRODUCT($A910:$F910,Results!$B$19:$G$19)</f>
        <v>2.1224495639398464</v>
      </c>
      <c r="O910" s="10">
        <f ca="1">SUMPRODUCT($A910:$F910,Results!$B$20:$G$20)</f>
        <v>-10.510820557191073</v>
      </c>
      <c r="P910" s="10" cm="1">
        <f t="array" aca="1" ref="P910" ca="1">SUMPRODUCT(J910:O910,TRANSPOSE(BL$20:BL$25))+$AD$20-$BL$27</f>
        <v>11.565230268134545</v>
      </c>
      <c r="Q910" s="10" cm="1">
        <f t="array" aca="1" ref="Q910" ca="1">SUMPRODUCT(J910:O910,TRANSPOSE(ES$20:ES$25))+$AD$20-$ES$27</f>
        <v>9.9984711472860752</v>
      </c>
      <c r="R910" s="10">
        <f ca="1">I910-Results!$E$5*H910</f>
        <v>0.79859442221014199</v>
      </c>
      <c r="S910" s="10" cm="1">
        <f t="array" aca="1" ref="S910" ca="1">SUMPRODUCT(J910:O910,TRANSPOSE(AR$28:AR$33))+$AD$20-$AC$26</f>
        <v>12.366239192320899</v>
      </c>
      <c r="T910" s="10">
        <f ca="1">SUMPRODUCT(J910:O910,Results!K$9:P$9)</f>
        <v>2.1563026934967513</v>
      </c>
      <c r="U910" s="10">
        <f ca="1">SUMPRODUCT(J910:O910,Results!K$9:P$9)+$AD$20-$AC$31</f>
        <v>2.2268980046490903</v>
      </c>
      <c r="V910" s="10">
        <f t="shared" ca="1" si="98"/>
        <v>-22.856796231764989</v>
      </c>
      <c r="W910" s="10">
        <f t="shared" ca="1" si="100"/>
        <v>-21.290037110916515</v>
      </c>
      <c r="X910" s="10">
        <f t="shared" ca="1" si="101"/>
        <v>-12.090160385840584</v>
      </c>
      <c r="Y910" s="10">
        <f t="shared" ca="1" si="102"/>
        <v>-23.65780515595134</v>
      </c>
      <c r="Z910" s="10">
        <f t="shared" ca="1" si="103"/>
        <v>15.400624287664103</v>
      </c>
      <c r="AA910" s="10">
        <f t="shared" ca="1" si="104"/>
        <v>-13.518463968279532</v>
      </c>
    </row>
    <row r="911" spans="1:27">
      <c r="A911" s="6">
        <f ca="1">LN((RAND()^(-Results!$E$4))-1)</f>
        <v>11.975389764146783</v>
      </c>
      <c r="B911" s="6">
        <f ca="1">LN((RAND()^(-Results!$E$4))-1)</f>
        <v>1.4848089283177162</v>
      </c>
      <c r="C911" s="6">
        <f ca="1">LN((RAND()^(-Results!$E$4))-1)</f>
        <v>-1.8358746856145749</v>
      </c>
      <c r="D911" s="6">
        <f ca="1">LN((RAND()^(-Results!$E$4))-1)</f>
        <v>6.4729024237423383E-2</v>
      </c>
      <c r="E911" s="6">
        <f ca="1">LN((RAND()^(-Results!$E$4))-1)</f>
        <v>1.5554263954331673</v>
      </c>
      <c r="F911" s="6">
        <f ca="1">LN((RAND()^(-Results!$E$4))-1)</f>
        <v>10.198845198534006</v>
      </c>
      <c r="G911" s="6">
        <f ca="1">LN((RAND()^(-Results!$E$4))-1)</f>
        <v>1.7307996590163734</v>
      </c>
      <c r="H911" s="6">
        <f t="shared" ca="1" si="99"/>
        <v>-0.74623287799918026</v>
      </c>
      <c r="I911" s="10">
        <f ca="1">SUMPRODUCT(J911:O911,Results!B$12:G$12)+Results!$E$5*H911</f>
        <v>-96.870846391274114</v>
      </c>
      <c r="J911" s="10">
        <f ca="1">SUMPRODUCT($A911:$F911,Results!$B$15:$G$15)</f>
        <v>11.874717347309758</v>
      </c>
      <c r="K911" s="10">
        <f ca="1">SUMPRODUCT($A911:$F911,Results!$B$16:$G$16)</f>
        <v>-43.072008955157855</v>
      </c>
      <c r="L911" s="10">
        <f ca="1">SUMPRODUCT($A911:$F911,Results!$B$17:$G$17)</f>
        <v>3.4617447349334753</v>
      </c>
      <c r="M911" s="10">
        <f ca="1">SUMPRODUCT($A911:$F911,Results!$B$18:$G$18)</f>
        <v>-7.0747410425301567</v>
      </c>
      <c r="N911" s="10">
        <f ca="1">SUMPRODUCT($A911:$F911,Results!$B$19:$G$19)</f>
        <v>18.726038826243379</v>
      </c>
      <c r="O911" s="10">
        <f ca="1">SUMPRODUCT($A911:$F911,Results!$B$20:$G$20)</f>
        <v>-29.429658999446801</v>
      </c>
      <c r="P911" s="10" cm="1">
        <f t="array" aca="1" ref="P911" ca="1">SUMPRODUCT(J911:O911,TRANSPOSE(BL$20:BL$25))+$AD$20-$BL$27</f>
        <v>-81.592156677550179</v>
      </c>
      <c r="Q911" s="10" cm="1">
        <f t="array" aca="1" ref="Q911" ca="1">SUMPRODUCT(J911:O911,TRANSPOSE(ES$20:ES$25))+$AD$20-$ES$27</f>
        <v>-91.121110103243623</v>
      </c>
      <c r="R911" s="10">
        <f ca="1">I911-Results!$E$5*H911</f>
        <v>-92.393449123279026</v>
      </c>
      <c r="S911" s="10" cm="1">
        <f t="array" aca="1" ref="S911" ca="1">SUMPRODUCT(J911:O911,TRANSPOSE(AR$28:AR$33))+$AD$20-$AC$26</f>
        <v>-41.977756976972053</v>
      </c>
      <c r="T911" s="10">
        <f ca="1">SUMPRODUCT(J911:O911,Results!K$9:P$9)</f>
        <v>-90.084616119474646</v>
      </c>
      <c r="U911" s="10">
        <f ca="1">SUMPRODUCT(J911:O911,Results!K$9:P$9)+$AD$20-$AC$31</f>
        <v>-90.014020808322314</v>
      </c>
      <c r="V911" s="10">
        <f t="shared" ca="1" si="98"/>
        <v>-15.278689713723935</v>
      </c>
      <c r="W911" s="10">
        <f t="shared" ca="1" si="100"/>
        <v>-5.7497362880304905</v>
      </c>
      <c r="X911" s="10">
        <f t="shared" ca="1" si="101"/>
        <v>-4.4773972679950873</v>
      </c>
      <c r="Y911" s="10">
        <f t="shared" ca="1" si="102"/>
        <v>-54.893089414302061</v>
      </c>
      <c r="Z911" s="10">
        <f t="shared" ca="1" si="103"/>
        <v>-70.178656139979566</v>
      </c>
      <c r="AA911" s="10">
        <f t="shared" ca="1" si="104"/>
        <v>-6.8568255829517994</v>
      </c>
    </row>
    <row r="912" spans="1:27">
      <c r="A912" s="6">
        <f ca="1">LN((RAND()^(-Results!$E$4))-1)</f>
        <v>-1.8205025598775999</v>
      </c>
      <c r="B912" s="6">
        <f ca="1">LN((RAND()^(-Results!$E$4))-1)</f>
        <v>1.8294494953850855</v>
      </c>
      <c r="C912" s="6">
        <f ca="1">LN((RAND()^(-Results!$E$4))-1)</f>
        <v>8.6912790795917321</v>
      </c>
      <c r="D912" s="6">
        <f ca="1">LN((RAND()^(-Results!$E$4))-1)</f>
        <v>-1.9525380568457462</v>
      </c>
      <c r="E912" s="6">
        <f ca="1">LN((RAND()^(-Results!$E$4))-1)</f>
        <v>5.8003572654172855</v>
      </c>
      <c r="F912" s="6">
        <f ca="1">LN((RAND()^(-Results!$E$4))-1)</f>
        <v>1.8593782969514816</v>
      </c>
      <c r="G912" s="6">
        <f ca="1">LN((RAND()^(-Results!$E$4))-1)</f>
        <v>2.8867216542651679</v>
      </c>
      <c r="H912" s="6">
        <f t="shared" ca="1" si="99"/>
        <v>0.40968911724961421</v>
      </c>
      <c r="I912" s="10">
        <f ca="1">SUMPRODUCT(J912:O912,Results!B$12:G$12)+Results!$E$5*H912</f>
        <v>-47.332040271498173</v>
      </c>
      <c r="J912" s="10">
        <f ca="1">SUMPRODUCT($A912:$F912,Results!$B$15:$G$15)</f>
        <v>19.307465810128683</v>
      </c>
      <c r="K912" s="10">
        <f ca="1">SUMPRODUCT($A912:$F912,Results!$B$16:$G$16)</f>
        <v>6.7147440291519018</v>
      </c>
      <c r="L912" s="10">
        <f ca="1">SUMPRODUCT($A912:$F912,Results!$B$17:$G$17)</f>
        <v>-14.40850206592091</v>
      </c>
      <c r="M912" s="10">
        <f ca="1">SUMPRODUCT($A912:$F912,Results!$B$18:$G$18)</f>
        <v>-38.015401859120594</v>
      </c>
      <c r="N912" s="10">
        <f ca="1">SUMPRODUCT($A912:$F912,Results!$B$19:$G$19)</f>
        <v>-5.924051836002624</v>
      </c>
      <c r="O912" s="10">
        <f ca="1">SUMPRODUCT($A912:$F912,Results!$B$20:$G$20)</f>
        <v>-10.080696930024439</v>
      </c>
      <c r="P912" s="10" cm="1">
        <f t="array" aca="1" ref="P912" ca="1">SUMPRODUCT(J912:O912,TRANSPOSE(BL$20:BL$25))+$AD$20-$BL$27</f>
        <v>-49.335252324465891</v>
      </c>
      <c r="Q912" s="10" cm="1">
        <f t="array" aca="1" ref="Q912" ca="1">SUMPRODUCT(J912:O912,TRANSPOSE(ES$20:ES$25))+$AD$20-$ES$27</f>
        <v>-50.644475154947742</v>
      </c>
      <c r="R912" s="10">
        <f ca="1">I912-Results!$E$5*H912</f>
        <v>-49.790174974995857</v>
      </c>
      <c r="S912" s="10" cm="1">
        <f t="array" aca="1" ref="S912" ca="1">SUMPRODUCT(J912:O912,TRANSPOSE(AR$28:AR$33))+$AD$20-$AC$26</f>
        <v>-48.901975780257594</v>
      </c>
      <c r="T912" s="10">
        <f ca="1">SUMPRODUCT(J912:O912,Results!K$9:P$9)</f>
        <v>-54.226865962834609</v>
      </c>
      <c r="U912" s="10">
        <f ca="1">SUMPRODUCT(J912:O912,Results!K$9:P$9)+$AD$20-$AC$31</f>
        <v>-54.156270651682277</v>
      </c>
      <c r="V912" s="10">
        <f t="shared" ca="1" si="98"/>
        <v>2.0032120529677186</v>
      </c>
      <c r="W912" s="10">
        <f t="shared" ca="1" si="100"/>
        <v>3.3124348834495692</v>
      </c>
      <c r="X912" s="10">
        <f t="shared" ca="1" si="101"/>
        <v>2.4581347034976844</v>
      </c>
      <c r="Y912" s="10">
        <f t="shared" ca="1" si="102"/>
        <v>1.5699355087594213</v>
      </c>
      <c r="Z912" s="10">
        <f t="shared" ca="1" si="103"/>
        <v>-20.639850020203628</v>
      </c>
      <c r="AA912" s="10">
        <f t="shared" ca="1" si="104"/>
        <v>6.8242303801841047</v>
      </c>
    </row>
    <row r="913" spans="1:27">
      <c r="A913" s="6">
        <f ca="1">LN((RAND()^(-Results!$E$4))-1)</f>
        <v>0.1767930386173974</v>
      </c>
      <c r="B913" s="6">
        <f ca="1">LN((RAND()^(-Results!$E$4))-1)</f>
        <v>-3.7917912249029917</v>
      </c>
      <c r="C913" s="6">
        <f ca="1">LN((RAND()^(-Results!$E$4))-1)</f>
        <v>3.3606821749960671</v>
      </c>
      <c r="D913" s="6">
        <f ca="1">LN((RAND()^(-Results!$E$4))-1)</f>
        <v>0.225968016274044</v>
      </c>
      <c r="E913" s="6">
        <f ca="1">LN((RAND()^(-Results!$E$4))-1)</f>
        <v>6.2758153492898572</v>
      </c>
      <c r="F913" s="6">
        <f ca="1">LN((RAND()^(-Results!$E$4))-1)</f>
        <v>1.1586766527124137</v>
      </c>
      <c r="G913" s="6">
        <f ca="1">LN((RAND()^(-Results!$E$4))-1)</f>
        <v>-1.5440558629223387</v>
      </c>
      <c r="H913" s="6">
        <f t="shared" ca="1" si="99"/>
        <v>-4.0210883999378924</v>
      </c>
      <c r="I913" s="10">
        <f ca="1">SUMPRODUCT(J913:O913,Results!B$12:G$12)+Results!$E$5*H913</f>
        <v>-40.744498087017234</v>
      </c>
      <c r="J913" s="10">
        <f ca="1">SUMPRODUCT($A913:$F913,Results!$B$15:$G$15)</f>
        <v>13.108715092103058</v>
      </c>
      <c r="K913" s="10">
        <f ca="1">SUMPRODUCT($A913:$F913,Results!$B$16:$G$16)</f>
        <v>8.7007793560477182</v>
      </c>
      <c r="L913" s="10">
        <f ca="1">SUMPRODUCT($A913:$F913,Results!$B$17:$G$17)</f>
        <v>9.2257185964234045E-2</v>
      </c>
      <c r="M913" s="10">
        <f ca="1">SUMPRODUCT($A913:$F913,Results!$B$18:$G$18)</f>
        <v>0.13067569837824866</v>
      </c>
      <c r="N913" s="10">
        <f ca="1">SUMPRODUCT($A913:$F913,Results!$B$19:$G$19)</f>
        <v>1.6549159210816888</v>
      </c>
      <c r="O913" s="10">
        <f ca="1">SUMPRODUCT($A913:$F913,Results!$B$20:$G$20)</f>
        <v>1.8813055589027767</v>
      </c>
      <c r="P913" s="10" cm="1">
        <f t="array" aca="1" ref="P913" ca="1">SUMPRODUCT(J913:O913,TRANSPOSE(BL$20:BL$25))+$AD$20-$BL$27</f>
        <v>-7.3191815284974382</v>
      </c>
      <c r="Q913" s="10" cm="1">
        <f t="array" aca="1" ref="Q913" ca="1">SUMPRODUCT(J913:O913,TRANSPOSE(ES$20:ES$25))+$AD$20-$ES$27</f>
        <v>-11.878287400338365</v>
      </c>
      <c r="R913" s="10">
        <f ca="1">I913-Results!$E$5*H913</f>
        <v>-16.617967687389879</v>
      </c>
      <c r="S913" s="10" cm="1">
        <f t="array" aca="1" ref="S913" ca="1">SUMPRODUCT(J913:O913,TRANSPOSE(AR$28:AR$33))+$AD$20-$AC$26</f>
        <v>-1.9079440694048202</v>
      </c>
      <c r="T913" s="10">
        <f ca="1">SUMPRODUCT(J913:O913,Results!K$9:P$9)</f>
        <v>-17.347525798922764</v>
      </c>
      <c r="U913" s="10">
        <f ca="1">SUMPRODUCT(J913:O913,Results!K$9:P$9)+$AD$20-$AC$31</f>
        <v>-17.276930487770425</v>
      </c>
      <c r="V913" s="10">
        <f t="shared" ca="1" si="98"/>
        <v>-33.425316558519796</v>
      </c>
      <c r="W913" s="10">
        <f t="shared" ca="1" si="100"/>
        <v>-28.866210686678869</v>
      </c>
      <c r="X913" s="10">
        <f t="shared" ca="1" si="101"/>
        <v>-24.126530399627356</v>
      </c>
      <c r="Y913" s="10">
        <f t="shared" ca="1" si="102"/>
        <v>-38.836554017612414</v>
      </c>
      <c r="Z913" s="10">
        <f t="shared" ca="1" si="103"/>
        <v>-14.05230783572269</v>
      </c>
      <c r="AA913" s="10">
        <f t="shared" ca="1" si="104"/>
        <v>-23.467567599246809</v>
      </c>
    </row>
    <row r="914" spans="1:27">
      <c r="A914" s="6">
        <f ca="1">LN((RAND()^(-Results!$E$4))-1)</f>
        <v>3.424228463277224</v>
      </c>
      <c r="B914" s="6">
        <f ca="1">LN((RAND()^(-Results!$E$4))-1)</f>
        <v>1.3402599194756484</v>
      </c>
      <c r="C914" s="6">
        <f ca="1">LN((RAND()^(-Results!$E$4))-1)</f>
        <v>-1.121521423423163</v>
      </c>
      <c r="D914" s="6">
        <f ca="1">LN((RAND()^(-Results!$E$4))-1)</f>
        <v>2.0984059768204961</v>
      </c>
      <c r="E914" s="6">
        <f ca="1">LN((RAND()^(-Results!$E$4))-1)</f>
        <v>-0.24793710154758172</v>
      </c>
      <c r="F914" s="6">
        <f ca="1">LN((RAND()^(-Results!$E$4))-1)</f>
        <v>5.1526059782262177</v>
      </c>
      <c r="G914" s="6">
        <f ca="1">LN((RAND()^(-Results!$E$4))-1)</f>
        <v>0.62681728387691127</v>
      </c>
      <c r="H914" s="6">
        <f t="shared" ca="1" si="99"/>
        <v>-1.8502152531386424</v>
      </c>
      <c r="I914" s="10">
        <f ca="1">SUMPRODUCT(J914:O914,Results!B$12:G$12)+Results!$E$5*H914</f>
        <v>-41.904284703606443</v>
      </c>
      <c r="J914" s="10">
        <f ca="1">SUMPRODUCT($A914:$F914,Results!$B$15:$G$15)</f>
        <v>11.052735145259156</v>
      </c>
      <c r="K914" s="10">
        <f ca="1">SUMPRODUCT($A914:$F914,Results!$B$16:$G$16)</f>
        <v>-15.325899527650943</v>
      </c>
      <c r="L914" s="10">
        <f ca="1">SUMPRODUCT($A914:$F914,Results!$B$17:$G$17)</f>
        <v>-0.31025497621479303</v>
      </c>
      <c r="M914" s="10">
        <f ca="1">SUMPRODUCT($A914:$F914,Results!$B$18:$G$18)</f>
        <v>-5.5221083141759744</v>
      </c>
      <c r="N914" s="10">
        <f ca="1">SUMPRODUCT($A914:$F914,Results!$B$19:$G$19)</f>
        <v>1.2807995616467733</v>
      </c>
      <c r="O914" s="10">
        <f ca="1">SUMPRODUCT($A914:$F914,Results!$B$20:$G$20)</f>
        <v>-21.507871414801681</v>
      </c>
      <c r="P914" s="10" cm="1">
        <f t="array" aca="1" ref="P914" ca="1">SUMPRODUCT(J914:O914,TRANSPOSE(BL$20:BL$25))+$AD$20-$BL$27</f>
        <v>-31.068389021753397</v>
      </c>
      <c r="Q914" s="10" cm="1">
        <f t="array" aca="1" ref="Q914" ca="1">SUMPRODUCT(J914:O914,TRANSPOSE(ES$20:ES$25))+$AD$20-$ES$27</f>
        <v>-32.248802996318588</v>
      </c>
      <c r="R914" s="10">
        <f ca="1">I914-Results!$E$5*H914</f>
        <v>-30.802993184774589</v>
      </c>
      <c r="S914" s="10" cm="1">
        <f t="array" aca="1" ref="S914" ca="1">SUMPRODUCT(J914:O914,TRANSPOSE(AR$28:AR$33))+$AD$20-$AC$26</f>
        <v>-23.23350863571121</v>
      </c>
      <c r="T914" s="10">
        <f ca="1">SUMPRODUCT(J914:O914,Results!K$9:P$9)</f>
        <v>-29.405799292051235</v>
      </c>
      <c r="U914" s="10">
        <f ca="1">SUMPRODUCT(J914:O914,Results!K$9:P$9)+$AD$20-$AC$31</f>
        <v>-29.335203980898893</v>
      </c>
      <c r="V914" s="10">
        <f t="shared" ca="1" si="98"/>
        <v>-10.835895681853046</v>
      </c>
      <c r="W914" s="10">
        <f t="shared" ca="1" si="100"/>
        <v>-9.6554817072878549</v>
      </c>
      <c r="X914" s="10">
        <f t="shared" ca="1" si="101"/>
        <v>-11.101291518831854</v>
      </c>
      <c r="Y914" s="10">
        <f t="shared" ca="1" si="102"/>
        <v>-18.670776067895233</v>
      </c>
      <c r="Z914" s="10">
        <f t="shared" ca="1" si="103"/>
        <v>-15.212094452311899</v>
      </c>
      <c r="AA914" s="10">
        <f t="shared" ca="1" si="104"/>
        <v>-12.56908072270755</v>
      </c>
    </row>
    <row r="915" spans="1:27">
      <c r="A915" s="6">
        <f ca="1">LN((RAND()^(-Results!$E$4))-1)</f>
        <v>-1.069773930524867</v>
      </c>
      <c r="B915" s="6">
        <f ca="1">LN((RAND()^(-Results!$E$4))-1)</f>
        <v>6.5899518073026222</v>
      </c>
      <c r="C915" s="6">
        <f ca="1">LN((RAND()^(-Results!$E$4))-1)</f>
        <v>-1.400829325791314</v>
      </c>
      <c r="D915" s="6">
        <f ca="1">LN((RAND()^(-Results!$E$4))-1)</f>
        <v>0.10073307994032264</v>
      </c>
      <c r="E915" s="6">
        <f ca="1">LN((RAND()^(-Results!$E$4))-1)</f>
        <v>7.6937748792836738</v>
      </c>
      <c r="F915" s="6">
        <f ca="1">LN((RAND()^(-Results!$E$4))-1)</f>
        <v>7.9388567191136348</v>
      </c>
      <c r="G915" s="6">
        <f ca="1">LN((RAND()^(-Results!$E$4))-1)</f>
        <v>8.7868837890379243</v>
      </c>
      <c r="H915" s="6">
        <f t="shared" ca="1" si="99"/>
        <v>6.3098512520223711</v>
      </c>
      <c r="I915" s="10">
        <f ca="1">SUMPRODUCT(J915:O915,Results!B$12:G$12)+Results!$E$5*H915</f>
        <v>7.2438398544498064</v>
      </c>
      <c r="J915" s="10">
        <f ca="1">SUMPRODUCT($A915:$F915,Results!$B$15:$G$15)</f>
        <v>14.551875289729256</v>
      </c>
      <c r="K915" s="10">
        <f ca="1">SUMPRODUCT($A915:$F915,Results!$B$16:$G$16)</f>
        <v>-15.720110704088285</v>
      </c>
      <c r="L915" s="10">
        <f ca="1">SUMPRODUCT($A915:$F915,Results!$B$17:$G$17)</f>
        <v>-8.4920181157280936</v>
      </c>
      <c r="M915" s="10">
        <f ca="1">SUMPRODUCT($A915:$F915,Results!$B$18:$G$18)</f>
        <v>-9.6940462282927466</v>
      </c>
      <c r="N915" s="10">
        <f ca="1">SUMPRODUCT($A915:$F915,Results!$B$19:$G$19)</f>
        <v>5.0412165235989441</v>
      </c>
      <c r="O915" s="10">
        <f ca="1">SUMPRODUCT($A915:$F915,Results!$B$20:$G$20)</f>
        <v>-42.195952856257009</v>
      </c>
      <c r="P915" s="10" cm="1">
        <f t="array" aca="1" ref="P915" ca="1">SUMPRODUCT(J915:O915,TRANSPOSE(BL$20:BL$25))+$AD$20-$BL$27</f>
        <v>-39.12693206754178</v>
      </c>
      <c r="Q915" s="10" cm="1">
        <f t="array" aca="1" ref="Q915" ca="1">SUMPRODUCT(J915:O915,TRANSPOSE(ES$20:ES$25))+$AD$20-$ES$27</f>
        <v>-32.049285760600768</v>
      </c>
      <c r="R915" s="10">
        <f ca="1">I915-Results!$E$5*H915</f>
        <v>-30.615267657684424</v>
      </c>
      <c r="S915" s="10" cm="1">
        <f t="array" aca="1" ref="S915" ca="1">SUMPRODUCT(J915:O915,TRANSPOSE(AR$28:AR$33))+$AD$20-$AC$26</f>
        <v>-44.335675908258345</v>
      </c>
      <c r="T915" s="10">
        <f ca="1">SUMPRODUCT(J915:O915,Results!K$9:P$9)</f>
        <v>-30.598014531824411</v>
      </c>
      <c r="U915" s="10">
        <f ca="1">SUMPRODUCT(J915:O915,Results!K$9:P$9)+$AD$20-$AC$31</f>
        <v>-30.527419220672069</v>
      </c>
      <c r="V915" s="10">
        <f t="shared" ca="1" si="98"/>
        <v>46.37077192199159</v>
      </c>
      <c r="W915" s="10">
        <f t="shared" ca="1" si="100"/>
        <v>39.29312561505057</v>
      </c>
      <c r="X915" s="10">
        <f t="shared" ca="1" si="101"/>
        <v>37.85910751213423</v>
      </c>
      <c r="Y915" s="10">
        <f t="shared" ca="1" si="102"/>
        <v>51.579515762708155</v>
      </c>
      <c r="Z915" s="10">
        <f t="shared" ca="1" si="103"/>
        <v>33.936030105744351</v>
      </c>
      <c r="AA915" s="10">
        <f t="shared" ca="1" si="104"/>
        <v>37.771259075121876</v>
      </c>
    </row>
    <row r="916" spans="1:27">
      <c r="A916" s="6">
        <f ca="1">LN((RAND()^(-Results!$E$4))-1)</f>
        <v>1.506306028146821</v>
      </c>
      <c r="B916" s="6">
        <f ca="1">LN((RAND()^(-Results!$E$4))-1)</f>
        <v>1.8775422432180511</v>
      </c>
      <c r="C916" s="6">
        <f ca="1">LN((RAND()^(-Results!$E$4))-1)</f>
        <v>5.698860818520572</v>
      </c>
      <c r="D916" s="6">
        <f ca="1">LN((RAND()^(-Results!$E$4))-1)</f>
        <v>-3.982186031959202E-2</v>
      </c>
      <c r="E916" s="6">
        <f ca="1">LN((RAND()^(-Results!$E$4))-1)</f>
        <v>9.6800832891453101</v>
      </c>
      <c r="F916" s="6">
        <f ca="1">LN((RAND()^(-Results!$E$4))-1)</f>
        <v>0.53757110711618195</v>
      </c>
      <c r="G916" s="6">
        <f ca="1">LN((RAND()^(-Results!$E$4))-1)</f>
        <v>-1.0475579538270878</v>
      </c>
      <c r="H916" s="6">
        <f t="shared" ca="1" si="99"/>
        <v>-3.5245904908426415</v>
      </c>
      <c r="I916" s="10">
        <f ca="1">SUMPRODUCT(J916:O916,Results!B$12:G$12)+Results!$E$5*H916</f>
        <v>-47.088347324412048</v>
      </c>
      <c r="J916" s="10">
        <f ca="1">SUMPRODUCT($A916:$F916,Results!$B$15:$G$15)</f>
        <v>5.1124193527816075</v>
      </c>
      <c r="K916" s="10">
        <f ca="1">SUMPRODUCT($A916:$F916,Results!$B$16:$G$16)</f>
        <v>0.38903400160476487</v>
      </c>
      <c r="L916" s="10">
        <f ca="1">SUMPRODUCT($A916:$F916,Results!$B$17:$G$17)</f>
        <v>-3.4863966312837933</v>
      </c>
      <c r="M916" s="10">
        <f ca="1">SUMPRODUCT($A916:$F916,Results!$B$18:$G$18)</f>
        <v>-16.561175252015019</v>
      </c>
      <c r="N916" s="10">
        <f ca="1">SUMPRODUCT($A916:$F916,Results!$B$19:$G$19)</f>
        <v>-0.57946460719839965</v>
      </c>
      <c r="O916" s="10">
        <f ca="1">SUMPRODUCT($A916:$F916,Results!$B$20:$G$20)</f>
        <v>-11.842070213816752</v>
      </c>
      <c r="P916" s="10" cm="1">
        <f t="array" aca="1" ref="P916" ca="1">SUMPRODUCT(J916:O916,TRANSPOSE(BL$20:BL$25))+$AD$20-$BL$27</f>
        <v>-19.928746147517707</v>
      </c>
      <c r="Q916" s="10" cm="1">
        <f t="array" aca="1" ref="Q916" ca="1">SUMPRODUCT(J916:O916,TRANSPOSE(ES$20:ES$25))+$AD$20-$ES$27</f>
        <v>-20.863034772616331</v>
      </c>
      <c r="R916" s="10">
        <f ca="1">I916-Results!$E$5*H916</f>
        <v>-25.940804379356198</v>
      </c>
      <c r="S916" s="10" cm="1">
        <f t="array" aca="1" ref="S916" ca="1">SUMPRODUCT(J916:O916,TRANSPOSE(AR$28:AR$33))+$AD$20-$AC$26</f>
        <v>-18.69460178912459</v>
      </c>
      <c r="T916" s="10">
        <f ca="1">SUMPRODUCT(J916:O916,Results!K$9:P$9)</f>
        <v>-27.647667271521943</v>
      </c>
      <c r="U916" s="10">
        <f ca="1">SUMPRODUCT(J916:O916,Results!K$9:P$9)+$AD$20-$AC$31</f>
        <v>-27.577071960369604</v>
      </c>
      <c r="V916" s="10">
        <f t="shared" ca="1" si="98"/>
        <v>-27.159601176894341</v>
      </c>
      <c r="W916" s="10">
        <f t="shared" ca="1" si="100"/>
        <v>-26.225312551795717</v>
      </c>
      <c r="X916" s="10">
        <f t="shared" ca="1" si="101"/>
        <v>-21.14754294505585</v>
      </c>
      <c r="Y916" s="10">
        <f t="shared" ca="1" si="102"/>
        <v>-28.393745535287458</v>
      </c>
      <c r="Z916" s="10">
        <f t="shared" ca="1" si="103"/>
        <v>-20.396157073117504</v>
      </c>
      <c r="AA916" s="10">
        <f t="shared" ca="1" si="104"/>
        <v>-19.511275364042444</v>
      </c>
    </row>
    <row r="917" spans="1:27">
      <c r="A917" s="6">
        <f ca="1">LN((RAND()^(-Results!$E$4))-1)</f>
        <v>1.835955841844058</v>
      </c>
      <c r="B917" s="6">
        <f ca="1">LN((RAND()^(-Results!$E$4))-1)</f>
        <v>0.77364309475914284</v>
      </c>
      <c r="C917" s="6">
        <f ca="1">LN((RAND()^(-Results!$E$4))-1)</f>
        <v>12.222206073915254</v>
      </c>
      <c r="D917" s="6">
        <f ca="1">LN((RAND()^(-Results!$E$4))-1)</f>
        <v>3.3622303598792969</v>
      </c>
      <c r="E917" s="6">
        <f ca="1">LN((RAND()^(-Results!$E$4))-1)</f>
        <v>2.9019611742428784</v>
      </c>
      <c r="F917" s="6">
        <f ca="1">LN((RAND()^(-Results!$E$4))-1)</f>
        <v>0.92307857996670395</v>
      </c>
      <c r="G917" s="6">
        <f ca="1">LN((RAND()^(-Results!$E$4))-1)</f>
        <v>2.6951719704795289</v>
      </c>
      <c r="H917" s="6">
        <f t="shared" ca="1" si="99"/>
        <v>0.21813943346397524</v>
      </c>
      <c r="I917" s="10">
        <f ca="1">SUMPRODUCT(J917:O917,Results!B$12:G$12)+Results!$E$5*H917</f>
        <v>-56.135888514799923</v>
      </c>
      <c r="J917" s="10">
        <f ca="1">SUMPRODUCT($A917:$F917,Results!$B$15:$G$15)</f>
        <v>26.029744422482686</v>
      </c>
      <c r="K917" s="10">
        <f ca="1">SUMPRODUCT($A917:$F917,Results!$B$16:$G$16)</f>
        <v>7.2961488576112039</v>
      </c>
      <c r="L917" s="10">
        <f ca="1">SUMPRODUCT($A917:$F917,Results!$B$17:$G$17)</f>
        <v>-11.968280279443027</v>
      </c>
      <c r="M917" s="10">
        <f ca="1">SUMPRODUCT($A917:$F917,Results!$B$18:$G$18)</f>
        <v>-52.875593003294973</v>
      </c>
      <c r="N917" s="10">
        <f ca="1">SUMPRODUCT($A917:$F917,Results!$B$19:$G$19)</f>
        <v>-20.840501458346111</v>
      </c>
      <c r="O917" s="10">
        <f ca="1">SUMPRODUCT($A917:$F917,Results!$B$20:$G$20)</f>
        <v>-16.611046411137362</v>
      </c>
      <c r="P917" s="10" cm="1">
        <f t="array" aca="1" ref="P917" ca="1">SUMPRODUCT(J917:O917,TRANSPOSE(BL$20:BL$25))+$AD$20-$BL$27</f>
        <v>-52.188229498926653</v>
      </c>
      <c r="Q917" s="10" cm="1">
        <f t="array" aca="1" ref="Q917" ca="1">SUMPRODUCT(J917:O917,TRANSPOSE(ES$20:ES$25))+$AD$20-$ES$27</f>
        <v>-57.132514088821054</v>
      </c>
      <c r="R917" s="10">
        <f ca="1">I917-Results!$E$5*H917</f>
        <v>-57.444725115583772</v>
      </c>
      <c r="S917" s="10" cm="1">
        <f t="array" aca="1" ref="S917" ca="1">SUMPRODUCT(J917:O917,TRANSPOSE(AR$28:AR$33))+$AD$20-$AC$26</f>
        <v>-54.987024802969138</v>
      </c>
      <c r="T917" s="10">
        <f ca="1">SUMPRODUCT(J917:O917,Results!K$9:P$9)</f>
        <v>-60.948408649509027</v>
      </c>
      <c r="U917" s="10">
        <f ca="1">SUMPRODUCT(J917:O917,Results!K$9:P$9)+$AD$20-$AC$31</f>
        <v>-60.877813338356688</v>
      </c>
      <c r="V917" s="10">
        <f t="shared" ca="1" si="98"/>
        <v>-3.9476590158732705</v>
      </c>
      <c r="W917" s="10">
        <f t="shared" ca="1" si="100"/>
        <v>0.99662557402113094</v>
      </c>
      <c r="X917" s="10">
        <f t="shared" ca="1" si="101"/>
        <v>1.3088366007838488</v>
      </c>
      <c r="Y917" s="10">
        <f t="shared" ca="1" si="102"/>
        <v>-1.148863711830785</v>
      </c>
      <c r="Z917" s="10">
        <f t="shared" ca="1" si="103"/>
        <v>-29.443698263505379</v>
      </c>
      <c r="AA917" s="10">
        <f t="shared" ca="1" si="104"/>
        <v>4.741924823556765</v>
      </c>
    </row>
    <row r="918" spans="1:27">
      <c r="A918" s="6">
        <f ca="1">LN((RAND()^(-Results!$E$4))-1)</f>
        <v>4.8926192956251651</v>
      </c>
      <c r="B918" s="6">
        <f ca="1">LN((RAND()^(-Results!$E$4))-1)</f>
        <v>2.8413356813620987</v>
      </c>
      <c r="C918" s="6">
        <f ca="1">LN((RAND()^(-Results!$E$4))-1)</f>
        <v>4.7354107111758772</v>
      </c>
      <c r="D918" s="6">
        <f ca="1">LN((RAND()^(-Results!$E$4))-1)</f>
        <v>1.9478391623322338</v>
      </c>
      <c r="E918" s="6">
        <f ca="1">LN((RAND()^(-Results!$E$4))-1)</f>
        <v>11.722392243989479</v>
      </c>
      <c r="F918" s="6">
        <f ca="1">LN((RAND()^(-Results!$E$4))-1)</f>
        <v>3.625592210264568E-2</v>
      </c>
      <c r="G918" s="6">
        <f ca="1">LN((RAND()^(-Results!$E$4))-1)</f>
        <v>7.1901828400023655</v>
      </c>
      <c r="H918" s="6">
        <f t="shared" ca="1" si="99"/>
        <v>4.7131503029868114</v>
      </c>
      <c r="I918" s="10">
        <f ca="1">SUMPRODUCT(J918:O918,Results!B$12:G$12)+Results!$E$5*H918</f>
        <v>8.806783539552022</v>
      </c>
      <c r="J918" s="10">
        <f ca="1">SUMPRODUCT($A918:$F918,Results!$B$15:$G$15)</f>
        <v>-2.9041365672462072</v>
      </c>
      <c r="K918" s="10">
        <f ca="1">SUMPRODUCT($A918:$F918,Results!$B$16:$G$16)</f>
        <v>-7.1113039488195007</v>
      </c>
      <c r="L918" s="10">
        <f ca="1">SUMPRODUCT($A918:$F918,Results!$B$17:$G$17)</f>
        <v>2.7879762609933478</v>
      </c>
      <c r="M918" s="10">
        <f ca="1">SUMPRODUCT($A918:$F918,Results!$B$18:$G$18)</f>
        <v>-9.950943157710368</v>
      </c>
      <c r="N918" s="10">
        <f ca="1">SUMPRODUCT($A918:$F918,Results!$B$19:$G$19)</f>
        <v>0.41617833021488171</v>
      </c>
      <c r="O918" s="10">
        <f ca="1">SUMPRODUCT($A918:$F918,Results!$B$20:$G$20)</f>
        <v>-17.849917775376944</v>
      </c>
      <c r="P918" s="10" cm="1">
        <f t="array" aca="1" ref="P918" ca="1">SUMPRODUCT(J918:O918,TRANSPOSE(BL$20:BL$25))+$AD$20-$BL$27</f>
        <v>-9.7622465352238166</v>
      </c>
      <c r="Q918" s="10" cm="1">
        <f t="array" aca="1" ref="Q918" ca="1">SUMPRODUCT(J918:O918,TRANSPOSE(ES$20:ES$25))+$AD$20-$ES$27</f>
        <v>-10.882869045121581</v>
      </c>
      <c r="R918" s="10">
        <f ca="1">I918-Results!$E$5*H918</f>
        <v>-19.472118278368846</v>
      </c>
      <c r="S918" s="10" cm="1">
        <f t="array" aca="1" ref="S918" ca="1">SUMPRODUCT(J918:O918,TRANSPOSE(AR$28:AR$33))+$AD$20-$AC$26</f>
        <v>-7.4118045437995121</v>
      </c>
      <c r="T918" s="10">
        <f ca="1">SUMPRODUCT(J918:O918,Results!K$9:P$9)</f>
        <v>-19.452284468144182</v>
      </c>
      <c r="U918" s="10">
        <f ca="1">SUMPRODUCT(J918:O918,Results!K$9:P$9)+$AD$20-$AC$31</f>
        <v>-19.381689156991843</v>
      </c>
      <c r="V918" s="10">
        <f t="shared" ca="1" si="98"/>
        <v>18.569030074775839</v>
      </c>
      <c r="W918" s="10">
        <f t="shared" ca="1" si="100"/>
        <v>19.689652584673603</v>
      </c>
      <c r="X918" s="10">
        <f t="shared" ca="1" si="101"/>
        <v>28.278901817920868</v>
      </c>
      <c r="Y918" s="10">
        <f t="shared" ca="1" si="102"/>
        <v>16.218588083351534</v>
      </c>
      <c r="Z918" s="10">
        <f t="shared" ca="1" si="103"/>
        <v>35.498973790846563</v>
      </c>
      <c r="AA918" s="10">
        <f t="shared" ca="1" si="104"/>
        <v>28.188472696543865</v>
      </c>
    </row>
    <row r="919" spans="1:27">
      <c r="A919" s="6">
        <f ca="1">LN((RAND()^(-Results!$E$4))-1)</f>
        <v>-4.8939472258477772E-2</v>
      </c>
      <c r="B919" s="6">
        <f ca="1">LN((RAND()^(-Results!$E$4))-1)</f>
        <v>1.7980398915604145</v>
      </c>
      <c r="C919" s="6">
        <f ca="1">LN((RAND()^(-Results!$E$4))-1)</f>
        <v>7.7250822346684913</v>
      </c>
      <c r="D919" s="6">
        <f ca="1">LN((RAND()^(-Results!$E$4))-1)</f>
        <v>3.7422545361198232</v>
      </c>
      <c r="E919" s="6">
        <f ca="1">LN((RAND()^(-Results!$E$4))-1)</f>
        <v>7.8719322697798351</v>
      </c>
      <c r="F919" s="6">
        <f ca="1">LN((RAND()^(-Results!$E$4))-1)</f>
        <v>-0.79876481675344779</v>
      </c>
      <c r="G919" s="6">
        <f ca="1">LN((RAND()^(-Results!$E$4))-1)</f>
        <v>2.3980169298219409</v>
      </c>
      <c r="H919" s="6">
        <f t="shared" ca="1" si="99"/>
        <v>-7.901560719361278E-2</v>
      </c>
      <c r="I919" s="10">
        <f ca="1">SUMPRODUCT(J919:O919,Results!B$12:G$12)+Results!$E$5*H919</f>
        <v>-11.331540904705985</v>
      </c>
      <c r="J919" s="10">
        <f ca="1">SUMPRODUCT($A919:$F919,Results!$B$15:$G$15)</f>
        <v>11.479507724297498</v>
      </c>
      <c r="K919" s="10">
        <f ca="1">SUMPRODUCT($A919:$F919,Results!$B$16:$G$16)</f>
        <v>9.9195902910019047</v>
      </c>
      <c r="L919" s="10">
        <f ca="1">SUMPRODUCT($A919:$F919,Results!$B$17:$G$17)</f>
        <v>-4.8900139567099457</v>
      </c>
      <c r="M919" s="10">
        <f ca="1">SUMPRODUCT($A919:$F919,Results!$B$18:$G$18)</f>
        <v>-25.592644695300084</v>
      </c>
      <c r="N919" s="10">
        <f ca="1">SUMPRODUCT($A919:$F919,Results!$B$19:$G$19)</f>
        <v>-15.271625774968159</v>
      </c>
      <c r="O919" s="10">
        <f ca="1">SUMPRODUCT($A919:$F919,Results!$B$20:$G$20)</f>
        <v>-17.290530942240743</v>
      </c>
      <c r="P919" s="10" cm="1">
        <f t="array" aca="1" ref="P919" ca="1">SUMPRODUCT(J919:O919,TRANSPOSE(BL$20:BL$25))+$AD$20-$BL$27</f>
        <v>-7.5230905815038653</v>
      </c>
      <c r="Q919" s="10" cm="1">
        <f t="array" aca="1" ref="Q919" ca="1">SUMPRODUCT(J919:O919,TRANSPOSE(ES$20:ES$25))+$AD$20-$ES$27</f>
        <v>-6.5825330644448456</v>
      </c>
      <c r="R919" s="10">
        <f ca="1">I919-Results!$E$5*H919</f>
        <v>-10.857447261544309</v>
      </c>
      <c r="S919" s="10" cm="1">
        <f t="array" aca="1" ref="S919" ca="1">SUMPRODUCT(J919:O919,TRANSPOSE(AR$28:AR$33))+$AD$20-$AC$26</f>
        <v>-21.115309496956804</v>
      </c>
      <c r="T919" s="10">
        <f ca="1">SUMPRODUCT(J919:O919,Results!K$9:P$9)</f>
        <v>-12.411889292460735</v>
      </c>
      <c r="U919" s="10">
        <f ca="1">SUMPRODUCT(J919:O919,Results!K$9:P$9)+$AD$20-$AC$31</f>
        <v>-12.341293981308393</v>
      </c>
      <c r="V919" s="10">
        <f t="shared" ca="1" si="98"/>
        <v>-3.8084503232021198</v>
      </c>
      <c r="W919" s="10">
        <f t="shared" ca="1" si="100"/>
        <v>-4.7490078402611395</v>
      </c>
      <c r="X919" s="10">
        <f t="shared" ca="1" si="101"/>
        <v>-0.47409364316167668</v>
      </c>
      <c r="Y919" s="10">
        <f t="shared" ca="1" si="102"/>
        <v>9.7837685922508193</v>
      </c>
      <c r="Z919" s="10">
        <f t="shared" ca="1" si="103"/>
        <v>15.360649346588559</v>
      </c>
      <c r="AA919" s="10">
        <f t="shared" ca="1" si="104"/>
        <v>1.0097530766024079</v>
      </c>
    </row>
    <row r="920" spans="1:27">
      <c r="A920" s="6">
        <f ca="1">LN((RAND()^(-Results!$E$4))-1)</f>
        <v>0.924140995155876</v>
      </c>
      <c r="B920" s="6">
        <f ca="1">LN((RAND()^(-Results!$E$4))-1)</f>
        <v>3.8551734170430794</v>
      </c>
      <c r="C920" s="6">
        <f ca="1">LN((RAND()^(-Results!$E$4))-1)</f>
        <v>5.4957076473099935</v>
      </c>
      <c r="D920" s="6">
        <f ca="1">LN((RAND()^(-Results!$E$4))-1)</f>
        <v>3.1096950142735937</v>
      </c>
      <c r="E920" s="6">
        <f ca="1">LN((RAND()^(-Results!$E$4))-1)</f>
        <v>0.11316557492016212</v>
      </c>
      <c r="F920" s="6">
        <f ca="1">LN((RAND()^(-Results!$E$4))-1)</f>
        <v>-1.7108822577839073</v>
      </c>
      <c r="G920" s="6">
        <f ca="1">LN((RAND()^(-Results!$E$4))-1)</f>
        <v>9.6761520246295529E-2</v>
      </c>
      <c r="H920" s="6">
        <f t="shared" ca="1" si="99"/>
        <v>-2.380271016769258</v>
      </c>
      <c r="I920" s="10">
        <f ca="1">SUMPRODUCT(J920:O920,Results!B$12:G$12)+Results!$E$5*H920</f>
        <v>-22.635108180268595</v>
      </c>
      <c r="J920" s="10">
        <f ca="1">SUMPRODUCT($A920:$F920,Results!$B$15:$G$15)</f>
        <v>2.0929371045293452</v>
      </c>
      <c r="K920" s="10">
        <f ca="1">SUMPRODUCT($A920:$F920,Results!$B$16:$G$16)</f>
        <v>1.128344494360856</v>
      </c>
      <c r="L920" s="10">
        <f ca="1">SUMPRODUCT($A920:$F920,Results!$B$17:$G$17)</f>
        <v>-5.1738527170314841</v>
      </c>
      <c r="M920" s="10">
        <f ca="1">SUMPRODUCT($A920:$F920,Results!$B$18:$G$18)</f>
        <v>-29.40030197608333</v>
      </c>
      <c r="N920" s="10">
        <f ca="1">SUMPRODUCT($A920:$F920,Results!$B$19:$G$19)</f>
        <v>-16.346127552101414</v>
      </c>
      <c r="O920" s="10">
        <f ca="1">SUMPRODUCT($A920:$F920,Results!$B$20:$G$20)</f>
        <v>-13.760858564453549</v>
      </c>
      <c r="P920" s="10" cm="1">
        <f t="array" aca="1" ref="P920" ca="1">SUMPRODUCT(J920:O920,TRANSPOSE(BL$20:BL$25))+$AD$20-$BL$27</f>
        <v>-12.13018225237402</v>
      </c>
      <c r="Q920" s="10" cm="1">
        <f t="array" aca="1" ref="Q920" ca="1">SUMPRODUCT(J920:O920,TRANSPOSE(ES$20:ES$25))+$AD$20-$ES$27</f>
        <v>-9.946310756453201</v>
      </c>
      <c r="R920" s="10">
        <f ca="1">I920-Results!$E$5*H920</f>
        <v>-8.3534820796530482</v>
      </c>
      <c r="S920" s="10" cm="1">
        <f t="array" aca="1" ref="S920" ca="1">SUMPRODUCT(J920:O920,TRANSPOSE(AR$28:AR$33))+$AD$20-$AC$26</f>
        <v>-22.337499090386025</v>
      </c>
      <c r="T920" s="10">
        <f ca="1">SUMPRODUCT(J920:O920,Results!K$9:P$9)</f>
        <v>-9.5632821962975498</v>
      </c>
      <c r="U920" s="10">
        <f ca="1">SUMPRODUCT(J920:O920,Results!K$9:P$9)+$AD$20-$AC$31</f>
        <v>-9.4926868851452149</v>
      </c>
      <c r="V920" s="10">
        <f t="shared" ca="1" si="98"/>
        <v>-10.504925927894575</v>
      </c>
      <c r="W920" s="10">
        <f t="shared" ca="1" si="100"/>
        <v>-12.688797423815394</v>
      </c>
      <c r="X920" s="10">
        <f t="shared" ca="1" si="101"/>
        <v>-14.281626100615547</v>
      </c>
      <c r="Y920" s="10">
        <f t="shared" ca="1" si="102"/>
        <v>-0.29760908988257029</v>
      </c>
      <c r="Z920" s="10">
        <f t="shared" ca="1" si="103"/>
        <v>4.057082071025949</v>
      </c>
      <c r="AA920" s="10">
        <f t="shared" ca="1" si="104"/>
        <v>-13.142421295123381</v>
      </c>
    </row>
    <row r="921" spans="1:27">
      <c r="A921" s="6">
        <f ca="1">LN((RAND()^(-Results!$E$4))-1)</f>
        <v>2.5208765137004088</v>
      </c>
      <c r="B921" s="6">
        <f ca="1">LN((RAND()^(-Results!$E$4))-1)</f>
        <v>3.820907041086949</v>
      </c>
      <c r="C921" s="6">
        <f ca="1">LN((RAND()^(-Results!$E$4))-1)</f>
        <v>3.1579191931379937</v>
      </c>
      <c r="D921" s="6">
        <f ca="1">LN((RAND()^(-Results!$E$4))-1)</f>
        <v>14.940088375827099</v>
      </c>
      <c r="E921" s="6">
        <f ca="1">LN((RAND()^(-Results!$E$4))-1)</f>
        <v>2.7287227115814106</v>
      </c>
      <c r="F921" s="6">
        <f ca="1">LN((RAND()^(-Results!$E$4))-1)</f>
        <v>3.0088846875949851</v>
      </c>
      <c r="G921" s="6">
        <f ca="1">LN((RAND()^(-Results!$E$4))-1)</f>
        <v>0.34653035314060804</v>
      </c>
      <c r="H921" s="6">
        <f t="shared" ca="1" si="99"/>
        <v>-2.1305021838749458</v>
      </c>
      <c r="I921" s="10">
        <f ca="1">SUMPRODUCT(J921:O921,Results!B$12:G$12)+Results!$E$5*H921</f>
        <v>1.5846829401144547</v>
      </c>
      <c r="J921" s="10">
        <f ca="1">SUMPRODUCT($A921:$F921,Results!$B$15:$G$15)</f>
        <v>23.020517620378204</v>
      </c>
      <c r="K921" s="10">
        <f ca="1">SUMPRODUCT($A921:$F921,Results!$B$16:$G$16)</f>
        <v>7.9502799560662751E-2</v>
      </c>
      <c r="L921" s="10">
        <f ca="1">SUMPRODUCT($A921:$F921,Results!$B$17:$G$17)</f>
        <v>1.9735140095813897</v>
      </c>
      <c r="M921" s="10">
        <f ca="1">SUMPRODUCT($A921:$F921,Results!$B$18:$G$18)</f>
        <v>-20.875972813993318</v>
      </c>
      <c r="N921" s="10">
        <f ca="1">SUMPRODUCT($A921:$F921,Results!$B$19:$G$19)</f>
        <v>-34.972264336865265</v>
      </c>
      <c r="O921" s="10">
        <f ca="1">SUMPRODUCT($A921:$F921,Results!$B$20:$G$20)</f>
        <v>-56.397886832778205</v>
      </c>
      <c r="P921" s="10" cm="1">
        <f t="array" aca="1" ref="P921" ca="1">SUMPRODUCT(J921:O921,TRANSPOSE(BL$20:BL$25))+$AD$20-$BL$27</f>
        <v>11.26783758790377</v>
      </c>
      <c r="Q921" s="10" cm="1">
        <f t="array" aca="1" ref="Q921" ca="1">SUMPRODUCT(J921:O921,TRANSPOSE(ES$20:ES$25))+$AD$20-$ES$27</f>
        <v>17.291812246961388</v>
      </c>
      <c r="R921" s="10">
        <f ca="1">I921-Results!$E$5*H921</f>
        <v>14.367696043364131</v>
      </c>
      <c r="S921" s="10" cm="1">
        <f t="array" aca="1" ref="S921" ca="1">SUMPRODUCT(J921:O921,TRANSPOSE(AR$28:AR$33))+$AD$20-$AC$26</f>
        <v>-24.170293850006523</v>
      </c>
      <c r="T921" s="10">
        <f ca="1">SUMPRODUCT(J921:O921,Results!K$9:P$9)</f>
        <v>18.30968053753287</v>
      </c>
      <c r="U921" s="10">
        <f ca="1">SUMPRODUCT(J921:O921,Results!K$9:P$9)+$AD$20-$AC$31</f>
        <v>18.380275848685208</v>
      </c>
      <c r="V921" s="10">
        <f t="shared" ca="1" si="98"/>
        <v>-9.6831546477893156</v>
      </c>
      <c r="W921" s="10">
        <f t="shared" ca="1" si="100"/>
        <v>-15.707129306846934</v>
      </c>
      <c r="X921" s="10">
        <f t="shared" ca="1" si="101"/>
        <v>-12.783013103249676</v>
      </c>
      <c r="Y921" s="10">
        <f t="shared" ca="1" si="102"/>
        <v>25.754976790120978</v>
      </c>
      <c r="Z921" s="10">
        <f t="shared" ca="1" si="103"/>
        <v>28.276873191408999</v>
      </c>
      <c r="AA921" s="10">
        <f t="shared" ca="1" si="104"/>
        <v>-16.795592908570754</v>
      </c>
    </row>
    <row r="922" spans="1:27">
      <c r="A922" s="6">
        <f ca="1">LN((RAND()^(-Results!$E$4))-1)</f>
        <v>1.3944724759093352</v>
      </c>
      <c r="B922" s="6">
        <f ca="1">LN((RAND()^(-Results!$E$4))-1)</f>
        <v>-0.98052623439487208</v>
      </c>
      <c r="C922" s="6">
        <f ca="1">LN((RAND()^(-Results!$E$4))-1)</f>
        <v>5.0979060920215682</v>
      </c>
      <c r="D922" s="6">
        <f ca="1">LN((RAND()^(-Results!$E$4))-1)</f>
        <v>-0.88446263177358009</v>
      </c>
      <c r="E922" s="6">
        <f ca="1">LN((RAND()^(-Results!$E$4))-1)</f>
        <v>-1.2892266449441672</v>
      </c>
      <c r="F922" s="6">
        <f ca="1">LN((RAND()^(-Results!$E$4))-1)</f>
        <v>7.6018020335370231</v>
      </c>
      <c r="G922" s="6">
        <f ca="1">LN((RAND()^(-Results!$E$4))-1)</f>
        <v>0.10894614240072602</v>
      </c>
      <c r="H922" s="6">
        <f t="shared" ca="1" si="99"/>
        <v>-2.3680863946148278</v>
      </c>
      <c r="I922" s="10">
        <f ca="1">SUMPRODUCT(J922:O922,Results!B$12:G$12)+Results!$E$5*H922</f>
        <v>-96.961454569736929</v>
      </c>
      <c r="J922" s="10">
        <f ca="1">SUMPRODUCT($A922:$F922,Results!$B$15:$G$15)</f>
        <v>34.30896933726293</v>
      </c>
      <c r="K922" s="10">
        <f ca="1">SUMPRODUCT($A922:$F922,Results!$B$16:$G$16)</f>
        <v>-7.2330157432582283</v>
      </c>
      <c r="L922" s="10">
        <f ca="1">SUMPRODUCT($A922:$F922,Results!$B$17:$G$17)</f>
        <v>-12.986481842862634</v>
      </c>
      <c r="M922" s="10">
        <f ca="1">SUMPRODUCT($A922:$F922,Results!$B$18:$G$18)</f>
        <v>-34.261090074590555</v>
      </c>
      <c r="N922" s="10">
        <f ca="1">SUMPRODUCT($A922:$F922,Results!$B$19:$G$19)</f>
        <v>-1.2284735205348847</v>
      </c>
      <c r="O922" s="10">
        <f ca="1">SUMPRODUCT($A922:$F922,Results!$B$20:$G$20)</f>
        <v>-16.352633525906157</v>
      </c>
      <c r="P922" s="10" cm="1">
        <f t="array" aca="1" ref="P922" ca="1">SUMPRODUCT(J922:O922,TRANSPOSE(BL$20:BL$25))+$AD$20-$BL$27</f>
        <v>-80.898315725054658</v>
      </c>
      <c r="Q922" s="10" cm="1">
        <f t="array" aca="1" ref="Q922" ca="1">SUMPRODUCT(J922:O922,TRANSPOSE(ES$20:ES$25))+$AD$20-$ES$27</f>
        <v>-87.600781173479035</v>
      </c>
      <c r="R922" s="10">
        <f ca="1">I922-Results!$E$5*H922</f>
        <v>-82.752936202047962</v>
      </c>
      <c r="S922" s="10" cm="1">
        <f t="array" aca="1" ref="S922" ca="1">SUMPRODUCT(J922:O922,TRANSPOSE(AR$28:AR$33))+$AD$20-$AC$26</f>
        <v>-64.399786646767893</v>
      </c>
      <c r="T922" s="10">
        <f ca="1">SUMPRODUCT(J922:O922,Results!K$9:P$9)</f>
        <v>-85.298103810730709</v>
      </c>
      <c r="U922" s="10">
        <f ca="1">SUMPRODUCT(J922:O922,Results!K$9:P$9)+$AD$20-$AC$31</f>
        <v>-85.227508499578377</v>
      </c>
      <c r="V922" s="10">
        <f t="shared" ca="1" si="98"/>
        <v>-16.063138844682271</v>
      </c>
      <c r="W922" s="10">
        <f t="shared" ca="1" si="100"/>
        <v>-9.3606733962578943</v>
      </c>
      <c r="X922" s="10">
        <f t="shared" ca="1" si="101"/>
        <v>-14.208518367688967</v>
      </c>
      <c r="Y922" s="10">
        <f t="shared" ca="1" si="102"/>
        <v>-32.561667922969036</v>
      </c>
      <c r="Z922" s="10">
        <f t="shared" ca="1" si="103"/>
        <v>-70.269264318442382</v>
      </c>
      <c r="AA922" s="10">
        <f t="shared" ca="1" si="104"/>
        <v>-11.733946070158552</v>
      </c>
    </row>
    <row r="923" spans="1:27">
      <c r="A923" s="6">
        <f ca="1">LN((RAND()^(-Results!$E$4))-1)</f>
        <v>-1.6427725313225396</v>
      </c>
      <c r="B923" s="6">
        <f ca="1">LN((RAND()^(-Results!$E$4))-1)</f>
        <v>0.77891460662420353</v>
      </c>
      <c r="C923" s="6">
        <f ca="1">LN((RAND()^(-Results!$E$4))-1)</f>
        <v>1.5656780438617846</v>
      </c>
      <c r="D923" s="6">
        <f ca="1">LN((RAND()^(-Results!$E$4))-1)</f>
        <v>0.58493695947750679</v>
      </c>
      <c r="E923" s="6">
        <f ca="1">LN((RAND()^(-Results!$E$4))-1)</f>
        <v>1.1100134246690907</v>
      </c>
      <c r="F923" s="6">
        <f ca="1">LN((RAND()^(-Results!$E$4))-1)</f>
        <v>1.3907483439406927</v>
      </c>
      <c r="G923" s="6">
        <f ca="1">LN((RAND()^(-Results!$E$4))-1)</f>
        <v>0.65510768875952263</v>
      </c>
      <c r="H923" s="6">
        <f t="shared" ca="1" si="99"/>
        <v>-1.8219248482560311</v>
      </c>
      <c r="I923" s="10">
        <f ca="1">SUMPRODUCT(J923:O923,Results!B$12:G$12)+Results!$E$5*H923</f>
        <v>-18.798438426343846</v>
      </c>
      <c r="J923" s="10">
        <f ca="1">SUMPRODUCT($A923:$F923,Results!$B$15:$G$15)</f>
        <v>9.2481395970104572</v>
      </c>
      <c r="K923" s="10">
        <f ca="1">SUMPRODUCT($A923:$F923,Results!$B$16:$G$16)</f>
        <v>3.1412956132193681</v>
      </c>
      <c r="L923" s="10">
        <f ca="1">SUMPRODUCT($A923:$F923,Results!$B$17:$G$17)</f>
        <v>-4.7229735139129652</v>
      </c>
      <c r="M923" s="10">
        <f ca="1">SUMPRODUCT($A923:$F923,Results!$B$18:$G$18)</f>
        <v>-9.438829258338405</v>
      </c>
      <c r="N923" s="10">
        <f ca="1">SUMPRODUCT($A923:$F923,Results!$B$19:$G$19)</f>
        <v>-4.3915681734484435</v>
      </c>
      <c r="O923" s="10">
        <f ca="1">SUMPRODUCT($A923:$F923,Results!$B$20:$G$20)</f>
        <v>-8.4843163006692777</v>
      </c>
      <c r="P923" s="10" cm="1">
        <f t="array" aca="1" ref="P923" ca="1">SUMPRODUCT(J923:O923,TRANSPOSE(BL$20:BL$25))+$AD$20-$BL$27</f>
        <v>-11.263147309068565</v>
      </c>
      <c r="Q923" s="10" cm="1">
        <f t="array" aca="1" ref="Q923" ca="1">SUMPRODUCT(J923:O923,TRANSPOSE(ES$20:ES$25))+$AD$20-$ES$27</f>
        <v>-9.6772665251734651</v>
      </c>
      <c r="R923" s="10">
        <f ca="1">I923-Results!$E$5*H923</f>
        <v>-7.8668893368076596</v>
      </c>
      <c r="S923" s="10" cm="1">
        <f t="array" aca="1" ref="S923" ca="1">SUMPRODUCT(J923:O923,TRANSPOSE(AR$28:AR$33))+$AD$20-$AC$26</f>
        <v>-15.487606882414489</v>
      </c>
      <c r="T923" s="10">
        <f ca="1">SUMPRODUCT(J923:O923,Results!K$9:P$9)</f>
        <v>-8.6545192158867188</v>
      </c>
      <c r="U923" s="10">
        <f ca="1">SUMPRODUCT(J923:O923,Results!K$9:P$9)+$AD$20-$AC$31</f>
        <v>-8.5839239047343803</v>
      </c>
      <c r="V923" s="10">
        <f t="shared" ca="1" si="98"/>
        <v>-7.5352911172752819</v>
      </c>
      <c r="W923" s="10">
        <f t="shared" ca="1" si="100"/>
        <v>-9.1211719011703813</v>
      </c>
      <c r="X923" s="10">
        <f t="shared" ca="1" si="101"/>
        <v>-10.931549089536187</v>
      </c>
      <c r="Y923" s="10">
        <f t="shared" ca="1" si="102"/>
        <v>-3.310831543929357</v>
      </c>
      <c r="Z923" s="10">
        <f t="shared" ca="1" si="103"/>
        <v>7.8937518249506979</v>
      </c>
      <c r="AA923" s="10">
        <f t="shared" ca="1" si="104"/>
        <v>-10.214514521609466</v>
      </c>
    </row>
    <row r="924" spans="1:27">
      <c r="A924" s="6">
        <f ca="1">LN((RAND()^(-Results!$E$4))-1)</f>
        <v>4.9075078203016176</v>
      </c>
      <c r="B924" s="6">
        <f ca="1">LN((RAND()^(-Results!$E$4))-1)</f>
        <v>-3.921351138937311</v>
      </c>
      <c r="C924" s="6">
        <f ca="1">LN((RAND()^(-Results!$E$4))-1)</f>
        <v>7.8155764752844377</v>
      </c>
      <c r="D924" s="6">
        <f ca="1">LN((RAND()^(-Results!$E$4))-1)</f>
        <v>-2.6330725264615169</v>
      </c>
      <c r="E924" s="6">
        <f ca="1">LN((RAND()^(-Results!$E$4))-1)</f>
        <v>3.6175496140606329</v>
      </c>
      <c r="F924" s="6">
        <f ca="1">LN((RAND()^(-Results!$E$4))-1)</f>
        <v>5.4693009034223312</v>
      </c>
      <c r="G924" s="6">
        <f ca="1">LN((RAND()^(-Results!$E$4))-1)</f>
        <v>1.2151547623446464</v>
      </c>
      <c r="H924" s="6">
        <f t="shared" ca="1" si="99"/>
        <v>-1.2618777746709073</v>
      </c>
      <c r="I924" s="10">
        <f ca="1">SUMPRODUCT(J924:O924,Results!B$12:G$12)+Results!$E$5*H924</f>
        <v>-102.61567194020303</v>
      </c>
      <c r="J924" s="10">
        <f ca="1">SUMPRODUCT($A924:$F924,Results!$B$15:$G$15)</f>
        <v>27.78246470089433</v>
      </c>
      <c r="K924" s="10">
        <f ca="1">SUMPRODUCT($A924:$F924,Results!$B$16:$G$16)</f>
        <v>-6.295898587054813</v>
      </c>
      <c r="L924" s="10">
        <f ca="1">SUMPRODUCT($A924:$F924,Results!$B$17:$G$17)</f>
        <v>-7.7116440363504228</v>
      </c>
      <c r="M924" s="10">
        <f ca="1">SUMPRODUCT($A924:$F924,Results!$B$18:$G$18)</f>
        <v>-29.622760440396142</v>
      </c>
      <c r="N924" s="10">
        <f ca="1">SUMPRODUCT($A924:$F924,Results!$B$19:$G$19)</f>
        <v>6.7452523617834519</v>
      </c>
      <c r="O924" s="10">
        <f ca="1">SUMPRODUCT($A924:$F924,Results!$B$20:$G$20)</f>
        <v>-1.0997696817389517</v>
      </c>
      <c r="P924" s="10" cm="1">
        <f t="array" aca="1" ref="P924" ca="1">SUMPRODUCT(J924:O924,TRANSPOSE(BL$20:BL$25))+$AD$20-$BL$27</f>
        <v>-80.066383865045935</v>
      </c>
      <c r="Q924" s="10" cm="1">
        <f t="array" aca="1" ref="Q924" ca="1">SUMPRODUCT(J924:O924,TRANSPOSE(ES$20:ES$25))+$AD$20-$ES$27</f>
        <v>-93.334767186084207</v>
      </c>
      <c r="R924" s="10">
        <f ca="1">I924-Results!$E$5*H924</f>
        <v>-95.044405292177586</v>
      </c>
      <c r="S924" s="10" cm="1">
        <f t="array" aca="1" ref="S924" ca="1">SUMPRODUCT(J924:O924,TRANSPOSE(AR$28:AR$33))+$AD$20-$AC$26</f>
        <v>-49.121703193770536</v>
      </c>
      <c r="T924" s="10">
        <f ca="1">SUMPRODUCT(J924:O924,Results!K$9:P$9)</f>
        <v>-98.116941733004069</v>
      </c>
      <c r="U924" s="10">
        <f ca="1">SUMPRODUCT(J924:O924,Results!K$9:P$9)+$AD$20-$AC$31</f>
        <v>-98.046346421851737</v>
      </c>
      <c r="V924" s="10">
        <f t="shared" ca="1" si="98"/>
        <v>-22.549288075157094</v>
      </c>
      <c r="W924" s="10">
        <f t="shared" ca="1" si="100"/>
        <v>-9.2809047541188221</v>
      </c>
      <c r="X924" s="10">
        <f t="shared" ca="1" si="101"/>
        <v>-7.5712666480254427</v>
      </c>
      <c r="Y924" s="10">
        <f t="shared" ca="1" si="102"/>
        <v>-53.493968746432493</v>
      </c>
      <c r="Z924" s="10">
        <f t="shared" ca="1" si="103"/>
        <v>-75.923481688908481</v>
      </c>
      <c r="AA924" s="10">
        <f t="shared" ca="1" si="104"/>
        <v>-4.5693255183512917</v>
      </c>
    </row>
    <row r="925" spans="1:27">
      <c r="A925" s="6">
        <f ca="1">LN((RAND()^(-Results!$E$4))-1)</f>
        <v>1.469253987845309</v>
      </c>
      <c r="B925" s="6">
        <f ca="1">LN((RAND()^(-Results!$E$4))-1)</f>
        <v>4.0494249794006167</v>
      </c>
      <c r="C925" s="6">
        <f ca="1">LN((RAND()^(-Results!$E$4))-1)</f>
        <v>-3.4951309479531587</v>
      </c>
      <c r="D925" s="6">
        <f ca="1">LN((RAND()^(-Results!$E$4))-1)</f>
        <v>5.3109394024997316</v>
      </c>
      <c r="E925" s="6">
        <f ca="1">LN((RAND()^(-Results!$E$4))-1)</f>
        <v>-0.64420728889400058</v>
      </c>
      <c r="F925" s="6">
        <f ca="1">LN((RAND()^(-Results!$E$4))-1)</f>
        <v>5.6795296283815135</v>
      </c>
      <c r="G925" s="6">
        <f ca="1">LN((RAND()^(-Results!$E$4))-1)</f>
        <v>-1.0472387412644095</v>
      </c>
      <c r="H925" s="6">
        <f t="shared" ca="1" si="99"/>
        <v>-3.5242712782799632</v>
      </c>
      <c r="I925" s="10">
        <f ca="1">SUMPRODUCT(J925:O925,Results!B$12:G$12)+Results!$E$5*H925</f>
        <v>-25.833365195934043</v>
      </c>
      <c r="J925" s="10">
        <f ca="1">SUMPRODUCT($A925:$F925,Results!$B$15:$G$15)</f>
        <v>11.028088430263676</v>
      </c>
      <c r="K925" s="10">
        <f ca="1">SUMPRODUCT($A925:$F925,Results!$B$16:$G$16)</f>
        <v>-15.057162285011245</v>
      </c>
      <c r="L925" s="10">
        <f ca="1">SUMPRODUCT($A925:$F925,Results!$B$17:$G$17)</f>
        <v>-7.5714299064941315E-2</v>
      </c>
      <c r="M925" s="10">
        <f ca="1">SUMPRODUCT($A925:$F925,Results!$B$18:$G$18)</f>
        <v>-1.9760276849844205</v>
      </c>
      <c r="N925" s="10">
        <f ca="1">SUMPRODUCT($A925:$F925,Results!$B$19:$G$19)</f>
        <v>-6.3173836253714608</v>
      </c>
      <c r="O925" s="10">
        <f ca="1">SUMPRODUCT($A925:$F925,Results!$B$20:$G$20)</f>
        <v>-37.402538071567584</v>
      </c>
      <c r="P925" s="10" cm="1">
        <f t="array" aca="1" ref="P925" ca="1">SUMPRODUCT(J925:O925,TRANSPOSE(BL$20:BL$25))+$AD$20-$BL$27</f>
        <v>-12.778776655729409</v>
      </c>
      <c r="Q925" s="10" cm="1">
        <f t="array" aca="1" ref="Q925" ca="1">SUMPRODUCT(J925:O925,TRANSPOSE(ES$20:ES$25))+$AD$20-$ES$27</f>
        <v>-7.4959677769372632</v>
      </c>
      <c r="R925" s="10">
        <f ca="1">I925-Results!$E$5*H925</f>
        <v>-4.6877375262542635</v>
      </c>
      <c r="S925" s="10" cm="1">
        <f t="array" aca="1" ref="S925" ca="1">SUMPRODUCT(J925:O925,TRANSPOSE(AR$28:AR$33))+$AD$20-$AC$26</f>
        <v>-21.876197958225596</v>
      </c>
      <c r="T925" s="10">
        <f ca="1">SUMPRODUCT(J925:O925,Results!K$9:P$9)</f>
        <v>-1.7922519516834807</v>
      </c>
      <c r="U925" s="10">
        <f ca="1">SUMPRODUCT(J925:O925,Results!K$9:P$9)+$AD$20-$AC$31</f>
        <v>-1.7216566405311404</v>
      </c>
      <c r="V925" s="10">
        <f t="shared" ca="1" si="98"/>
        <v>-13.054588540204634</v>
      </c>
      <c r="W925" s="10">
        <f t="shared" ca="1" si="100"/>
        <v>-18.33739741899678</v>
      </c>
      <c r="X925" s="10">
        <f t="shared" ca="1" si="101"/>
        <v>-21.145627669679779</v>
      </c>
      <c r="Y925" s="10">
        <f t="shared" ca="1" si="102"/>
        <v>-3.9571672377084468</v>
      </c>
      <c r="Z925" s="10">
        <f t="shared" ca="1" si="103"/>
        <v>0.85882505536050147</v>
      </c>
      <c r="AA925" s="10">
        <f t="shared" ca="1" si="104"/>
        <v>-24.111708555402902</v>
      </c>
    </row>
    <row r="926" spans="1:27">
      <c r="A926" s="6">
        <f ca="1">LN((RAND()^(-Results!$E$4))-1)</f>
        <v>4.3155800875981907</v>
      </c>
      <c r="B926" s="6">
        <f ca="1">LN((RAND()^(-Results!$E$4))-1)</f>
        <v>2.699028599572864</v>
      </c>
      <c r="C926" s="6">
        <f ca="1">LN((RAND()^(-Results!$E$4))-1)</f>
        <v>-3.1864755300970091</v>
      </c>
      <c r="D926" s="6">
        <f ca="1">LN((RAND()^(-Results!$E$4))-1)</f>
        <v>3.4426985786814814</v>
      </c>
      <c r="E926" s="6">
        <f ca="1">LN((RAND()^(-Results!$E$4))-1)</f>
        <v>-1.5383682843009954</v>
      </c>
      <c r="F926" s="6">
        <f ca="1">LN((RAND()^(-Results!$E$4))-1)</f>
        <v>-0.39200148504382581</v>
      </c>
      <c r="G926" s="6">
        <f ca="1">LN((RAND()^(-Results!$E$4))-1)</f>
        <v>4.3271360242989942</v>
      </c>
      <c r="H926" s="6">
        <f t="shared" ca="1" si="99"/>
        <v>1.8501034872834405</v>
      </c>
      <c r="I926" s="10">
        <f ca="1">SUMPRODUCT(J926:O926,Results!B$12:G$12)+Results!$E$5*H926</f>
        <v>26.121586732539726</v>
      </c>
      <c r="J926" s="10">
        <f ca="1">SUMPRODUCT($A926:$F926,Results!$B$15:$G$15)</f>
        <v>-12.680863859938793</v>
      </c>
      <c r="K926" s="10">
        <f ca="1">SUMPRODUCT($A926:$F926,Results!$B$16:$G$16)</f>
        <v>-14.115093453814668</v>
      </c>
      <c r="L926" s="10">
        <f ca="1">SUMPRODUCT($A926:$F926,Results!$B$17:$G$17)</f>
        <v>7.9721842431893304</v>
      </c>
      <c r="M926" s="10">
        <f ca="1">SUMPRODUCT($A926:$F926,Results!$B$18:$G$18)</f>
        <v>7.961622955450399</v>
      </c>
      <c r="N926" s="10">
        <f ca="1">SUMPRODUCT($A926:$F926,Results!$B$19:$G$19)</f>
        <v>-1.5617284680928751</v>
      </c>
      <c r="O926" s="10">
        <f ca="1">SUMPRODUCT($A926:$F926,Results!$B$20:$G$20)</f>
        <v>-11.753309312933398</v>
      </c>
      <c r="P926" s="10" cm="1">
        <f t="array" aca="1" ref="P926" ca="1">SUMPRODUCT(J926:O926,TRANSPOSE(BL$20:BL$25))+$AD$20-$BL$27</f>
        <v>13.077623468458617</v>
      </c>
      <c r="Q926" s="10" cm="1">
        <f t="array" aca="1" ref="Q926" ca="1">SUMPRODUCT(J926:O926,TRANSPOSE(ES$20:ES$25))+$AD$20-$ES$27</f>
        <v>15.216819006161927</v>
      </c>
      <c r="R926" s="10">
        <f ca="1">I926-Results!$E$5*H926</f>
        <v>15.020965808839083</v>
      </c>
      <c r="S926" s="10" cm="1">
        <f t="array" aca="1" ref="S926" ca="1">SUMPRODUCT(J926:O926,TRANSPOSE(AR$28:AR$33))+$AD$20-$AC$26</f>
        <v>13.335233224147519</v>
      </c>
      <c r="T926" s="10">
        <f ca="1">SUMPRODUCT(J926:O926,Results!K$9:P$9)</f>
        <v>17.992579679256821</v>
      </c>
      <c r="U926" s="10">
        <f ca="1">SUMPRODUCT(J926:O926,Results!K$9:P$9)+$AD$20-$AC$31</f>
        <v>18.063174990409159</v>
      </c>
      <c r="V926" s="10">
        <f t="shared" ca="1" si="98"/>
        <v>13.043963264081109</v>
      </c>
      <c r="W926" s="10">
        <f t="shared" ca="1" si="100"/>
        <v>10.904767726377798</v>
      </c>
      <c r="X926" s="10">
        <f t="shared" ca="1" si="101"/>
        <v>11.100620923700642</v>
      </c>
      <c r="Y926" s="10">
        <f t="shared" ca="1" si="102"/>
        <v>12.786353508392207</v>
      </c>
      <c r="Z926" s="10">
        <f t="shared" ca="1" si="103"/>
        <v>52.813776983834273</v>
      </c>
      <c r="AA926" s="10">
        <f t="shared" ca="1" si="104"/>
        <v>8.0584117421305663</v>
      </c>
    </row>
    <row r="927" spans="1:27">
      <c r="A927" s="6">
        <f ca="1">LN((RAND()^(-Results!$E$4))-1)</f>
        <v>7.4319889839385942</v>
      </c>
      <c r="B927" s="6">
        <f ca="1">LN((RAND()^(-Results!$E$4))-1)</f>
        <v>2.7022017275862336</v>
      </c>
      <c r="C927" s="6">
        <f ca="1">LN((RAND()^(-Results!$E$4))-1)</f>
        <v>1.6024880795168905</v>
      </c>
      <c r="D927" s="6">
        <f ca="1">LN((RAND()^(-Results!$E$4))-1)</f>
        <v>4.0611568801710876</v>
      </c>
      <c r="E927" s="6">
        <f ca="1">LN((RAND()^(-Results!$E$4))-1)</f>
        <v>2.3923044139804563</v>
      </c>
      <c r="F927" s="6">
        <f ca="1">LN((RAND()^(-Results!$E$4))-1)</f>
        <v>1.0255642288677627</v>
      </c>
      <c r="G927" s="6">
        <f ca="1">LN((RAND()^(-Results!$E$4))-1)</f>
        <v>-0.55159740965548465</v>
      </c>
      <c r="H927" s="6">
        <f t="shared" ca="1" si="99"/>
        <v>-3.0286299466710385</v>
      </c>
      <c r="I927" s="10">
        <f ca="1">SUMPRODUCT(J927:O927,Results!B$12:G$12)+Results!$E$5*H927</f>
        <v>-39.502428850213775</v>
      </c>
      <c r="J927" s="10">
        <f ca="1">SUMPRODUCT($A927:$F927,Results!$B$15:$G$15)</f>
        <v>-3.554680229066487</v>
      </c>
      <c r="K927" s="10">
        <f ca="1">SUMPRODUCT($A927:$F927,Results!$B$16:$G$16)</f>
        <v>-17.430818028693686</v>
      </c>
      <c r="L927" s="10">
        <f ca="1">SUMPRODUCT($A927:$F927,Results!$B$17:$G$17)</f>
        <v>5.5591410290569874</v>
      </c>
      <c r="M927" s="10">
        <f ca="1">SUMPRODUCT($A927:$F927,Results!$B$18:$G$18)</f>
        <v>-9.6163319146866115</v>
      </c>
      <c r="N927" s="10">
        <f ca="1">SUMPRODUCT($A927:$F927,Results!$B$19:$G$19)</f>
        <v>-3.2353940719201746</v>
      </c>
      <c r="O927" s="10">
        <f ca="1">SUMPRODUCT($A927:$F927,Results!$B$20:$G$20)</f>
        <v>-19.518358991748528</v>
      </c>
      <c r="P927" s="10" cm="1">
        <f t="array" aca="1" ref="P927" ca="1">SUMPRODUCT(J927:O927,TRANSPOSE(BL$20:BL$25))+$AD$20-$BL$27</f>
        <v>-15.590980383199543</v>
      </c>
      <c r="Q927" s="10" cm="1">
        <f t="array" aca="1" ref="Q927" ca="1">SUMPRODUCT(J927:O927,TRANSPOSE(ES$20:ES$25))+$AD$20-$ES$27</f>
        <v>-17.921344453598486</v>
      </c>
      <c r="R927" s="10">
        <f ca="1">I927-Results!$E$5*H927</f>
        <v>-21.330649170187545</v>
      </c>
      <c r="S927" s="10" cm="1">
        <f t="array" aca="1" ref="S927" ca="1">SUMPRODUCT(J927:O927,TRANSPOSE(AR$28:AR$33))+$AD$20-$AC$26</f>
        <v>-8.4743106322914556</v>
      </c>
      <c r="T927" s="10">
        <f ca="1">SUMPRODUCT(J927:O927,Results!K$9:P$9)</f>
        <v>-19.433566639248955</v>
      </c>
      <c r="U927" s="10">
        <f ca="1">SUMPRODUCT(J927:O927,Results!K$9:P$9)+$AD$20-$AC$31</f>
        <v>-19.362971328096616</v>
      </c>
      <c r="V927" s="10">
        <f t="shared" ca="1" si="98"/>
        <v>-23.911448467014232</v>
      </c>
      <c r="W927" s="10">
        <f t="shared" ca="1" si="100"/>
        <v>-21.581084396615289</v>
      </c>
      <c r="X927" s="10">
        <f t="shared" ca="1" si="101"/>
        <v>-18.17177968002623</v>
      </c>
      <c r="Y927" s="10">
        <f t="shared" ca="1" si="102"/>
        <v>-31.028118217922319</v>
      </c>
      <c r="Z927" s="10">
        <f t="shared" ca="1" si="103"/>
        <v>-12.810238598919231</v>
      </c>
      <c r="AA927" s="10">
        <f t="shared" ca="1" si="104"/>
        <v>-20.139457522117159</v>
      </c>
    </row>
    <row r="928" spans="1:27">
      <c r="A928" s="6">
        <f ca="1">LN((RAND()^(-Results!$E$4))-1)</f>
        <v>-3.6271543720528596</v>
      </c>
      <c r="B928" s="6">
        <f ca="1">LN((RAND()^(-Results!$E$4))-1)</f>
        <v>0.1262632312494443</v>
      </c>
      <c r="C928" s="6">
        <f ca="1">LN((RAND()^(-Results!$E$4))-1)</f>
        <v>3.5247385792202923</v>
      </c>
      <c r="D928" s="6">
        <f ca="1">LN((RAND()^(-Results!$E$4))-1)</f>
        <v>2.3942429898503717</v>
      </c>
      <c r="E928" s="6">
        <f ca="1">LN((RAND()^(-Results!$E$4))-1)</f>
        <v>2.0882656737731007</v>
      </c>
      <c r="F928" s="6">
        <f ca="1">LN((RAND()^(-Results!$E$4))-1)</f>
        <v>-1.2299128074967878</v>
      </c>
      <c r="G928" s="6">
        <f ca="1">LN((RAND()^(-Results!$E$4))-1)</f>
        <v>-2.0379089959268115</v>
      </c>
      <c r="H928" s="6">
        <f t="shared" ca="1" si="99"/>
        <v>-4.5149415329423652</v>
      </c>
      <c r="I928" s="10">
        <f ca="1">SUMPRODUCT(J928:O928,Results!B$12:G$12)+Results!$E$5*H928</f>
        <v>-13.99979083178669</v>
      </c>
      <c r="J928" s="10">
        <f ca="1">SUMPRODUCT($A928:$F928,Results!$B$15:$G$15)</f>
        <v>9.4201077806624518</v>
      </c>
      <c r="K928" s="10">
        <f ca="1">SUMPRODUCT($A928:$F928,Results!$B$16:$G$16)</f>
        <v>15.141923367616577</v>
      </c>
      <c r="L928" s="10">
        <f ca="1">SUMPRODUCT($A928:$F928,Results!$B$17:$G$17)</f>
        <v>-4.6797376976085854</v>
      </c>
      <c r="M928" s="10">
        <f ca="1">SUMPRODUCT($A928:$F928,Results!$B$18:$G$18)</f>
        <v>-11.358922807873428</v>
      </c>
      <c r="N928" s="10">
        <f ca="1">SUMPRODUCT($A928:$F928,Results!$B$19:$G$19)</f>
        <v>-13.224509907255147</v>
      </c>
      <c r="O928" s="10">
        <f ca="1">SUMPRODUCT($A928:$F928,Results!$B$20:$G$20)</f>
        <v>-5.558886075593561</v>
      </c>
      <c r="P928" s="10" cm="1">
        <f t="array" aca="1" ref="P928" ca="1">SUMPRODUCT(J928:O928,TRANSPOSE(BL$20:BL$25))+$AD$20-$BL$27</f>
        <v>9.4868981087950353</v>
      </c>
      <c r="Q928" s="10" cm="1">
        <f t="array" aca="1" ref="Q928" ca="1">SUMPRODUCT(J928:O928,TRANSPOSE(ES$20:ES$25))+$AD$20-$ES$27</f>
        <v>12.63294585318911</v>
      </c>
      <c r="R928" s="10">
        <f ca="1">I928-Results!$E$5*H928</f>
        <v>13.089858365867499</v>
      </c>
      <c r="S928" s="10" cm="1">
        <f t="array" aca="1" ref="S928" ca="1">SUMPRODUCT(J928:O928,TRANSPOSE(AR$28:AR$33))+$AD$20-$AC$26</f>
        <v>-6.6139349088482717</v>
      </c>
      <c r="T928" s="10">
        <f ca="1">SUMPRODUCT(J928:O928,Results!K$9:P$9)</f>
        <v>11.999115186742145</v>
      </c>
      <c r="U928" s="10">
        <f ca="1">SUMPRODUCT(J928:O928,Results!K$9:P$9)+$AD$20-$AC$31</f>
        <v>12.069710497894484</v>
      </c>
      <c r="V928" s="10">
        <f t="shared" ca="1" si="98"/>
        <v>-23.486688940581725</v>
      </c>
      <c r="W928" s="10">
        <f t="shared" ca="1" si="100"/>
        <v>-26.6327366849758</v>
      </c>
      <c r="X928" s="10">
        <f t="shared" ca="1" si="101"/>
        <v>-27.08964919765419</v>
      </c>
      <c r="Y928" s="10">
        <f t="shared" ca="1" si="102"/>
        <v>-7.3858559229384184</v>
      </c>
      <c r="Z928" s="10">
        <f t="shared" ca="1" si="103"/>
        <v>12.692399419507854</v>
      </c>
      <c r="AA928" s="10">
        <f t="shared" ca="1" si="104"/>
        <v>-26.069501329681174</v>
      </c>
    </row>
    <row r="929" spans="1:27">
      <c r="A929" s="6">
        <f ca="1">LN((RAND()^(-Results!$E$4))-1)</f>
        <v>5.137135392943148</v>
      </c>
      <c r="B929" s="6">
        <f ca="1">LN((RAND()^(-Results!$E$4))-1)</f>
        <v>1.9976488897122677</v>
      </c>
      <c r="C929" s="6">
        <f ca="1">LN((RAND()^(-Results!$E$4))-1)</f>
        <v>5.2866303347943626</v>
      </c>
      <c r="D929" s="6">
        <f ca="1">LN((RAND()^(-Results!$E$4))-1)</f>
        <v>-4.7966199892490062E-2</v>
      </c>
      <c r="E929" s="6">
        <f ca="1">LN((RAND()^(-Results!$E$4))-1)</f>
        <v>-6.6837524869019629E-2</v>
      </c>
      <c r="F929" s="6">
        <f ca="1">LN((RAND()^(-Results!$E$4))-1)</f>
        <v>0.33550989814006904</v>
      </c>
      <c r="G929" s="6">
        <f ca="1">LN((RAND()^(-Results!$E$4))-1)</f>
        <v>8.1586977637338745</v>
      </c>
      <c r="H929" s="6">
        <f t="shared" ca="1" si="99"/>
        <v>5.6816652267183212</v>
      </c>
      <c r="I929" s="10">
        <f ca="1">SUMPRODUCT(J929:O929,Results!B$12:G$12)+Results!$E$5*H929</f>
        <v>-11.569864768449399</v>
      </c>
      <c r="J929" s="10">
        <f ca="1">SUMPRODUCT($A929:$F929,Results!$B$15:$G$15)</f>
        <v>1.8004776089006578</v>
      </c>
      <c r="K929" s="10">
        <f ca="1">SUMPRODUCT($A929:$F929,Results!$B$16:$G$16)</f>
        <v>-10.976231427745571</v>
      </c>
      <c r="L929" s="10">
        <f ca="1">SUMPRODUCT($A929:$F929,Results!$B$17:$G$17)</f>
        <v>-3.3330141262253408</v>
      </c>
      <c r="M929" s="10">
        <f ca="1">SUMPRODUCT($A929:$F929,Results!$B$18:$G$18)</f>
        <v>-27.754464792803279</v>
      </c>
      <c r="N929" s="10">
        <f ca="1">SUMPRODUCT($A929:$F929,Results!$B$19:$G$19)</f>
        <v>-2.8714068341012511</v>
      </c>
      <c r="O929" s="10">
        <f ca="1">SUMPRODUCT($A929:$F929,Results!$B$20:$G$20)</f>
        <v>-5.7877999143676959</v>
      </c>
      <c r="P929" s="10" cm="1">
        <f t="array" aca="1" ref="P929" ca="1">SUMPRODUCT(J929:O929,TRANSPOSE(BL$20:BL$25))+$AD$20-$BL$27</f>
        <v>-41.534870283290623</v>
      </c>
      <c r="Q929" s="10" cm="1">
        <f t="array" aca="1" ref="Q929" ca="1">SUMPRODUCT(J929:O929,TRANSPOSE(ES$20:ES$25))+$AD$20-$ES$27</f>
        <v>-46.276542171224818</v>
      </c>
      <c r="R929" s="10">
        <f ca="1">I929-Results!$E$5*H929</f>
        <v>-45.659856128759323</v>
      </c>
      <c r="S929" s="10" cm="1">
        <f t="array" aca="1" ref="S929" ca="1">SUMPRODUCT(J929:O929,TRANSPOSE(AR$28:AR$33))+$AD$20-$AC$26</f>
        <v>-27.807904608983222</v>
      </c>
      <c r="T929" s="10">
        <f ca="1">SUMPRODUCT(J929:O929,Results!K$9:P$9)</f>
        <v>-47.118590847702727</v>
      </c>
      <c r="U929" s="10">
        <f ca="1">SUMPRODUCT(J929:O929,Results!K$9:P$9)+$AD$20-$AC$31</f>
        <v>-47.047995536550388</v>
      </c>
      <c r="V929" s="10">
        <f t="shared" ca="1" si="98"/>
        <v>29.965005514841224</v>
      </c>
      <c r="W929" s="10">
        <f t="shared" ca="1" si="100"/>
        <v>34.706677402775419</v>
      </c>
      <c r="X929" s="10">
        <f t="shared" ca="1" si="101"/>
        <v>34.089991360309924</v>
      </c>
      <c r="Y929" s="10">
        <f t="shared" ca="1" si="102"/>
        <v>16.238039840533823</v>
      </c>
      <c r="Z929" s="10">
        <f t="shared" ca="1" si="103"/>
        <v>15.122325482845145</v>
      </c>
      <c r="AA929" s="10">
        <f t="shared" ca="1" si="104"/>
        <v>35.478130768100989</v>
      </c>
    </row>
    <row r="930" spans="1:27">
      <c r="A930" s="6">
        <f ca="1">LN((RAND()^(-Results!$E$4))-1)</f>
        <v>0.49367593488648132</v>
      </c>
      <c r="B930" s="6">
        <f ca="1">LN((RAND()^(-Results!$E$4))-1)</f>
        <v>1.5708585492795817</v>
      </c>
      <c r="C930" s="6">
        <f ca="1">LN((RAND()^(-Results!$E$4))-1)</f>
        <v>0.37962746567677835</v>
      </c>
      <c r="D930" s="6">
        <f ca="1">LN((RAND()^(-Results!$E$4))-1)</f>
        <v>1.3230742247981024</v>
      </c>
      <c r="E930" s="6">
        <f ca="1">LN((RAND()^(-Results!$E$4))-1)</f>
        <v>2.0897610094353545</v>
      </c>
      <c r="F930" s="6">
        <f ca="1">LN((RAND()^(-Results!$E$4))-1)</f>
        <v>-3.7603391107604542</v>
      </c>
      <c r="G930" s="6">
        <f ca="1">LN((RAND()^(-Results!$E$4))-1)</f>
        <v>0.8041033751954475</v>
      </c>
      <c r="H930" s="6">
        <f t="shared" ca="1" si="99"/>
        <v>-1.6729291618201061</v>
      </c>
      <c r="I930" s="10">
        <f ca="1">SUMPRODUCT(J930:O930,Results!B$12:G$12)+Results!$E$5*H930</f>
        <v>17.372046230036851</v>
      </c>
      <c r="J930" s="10">
        <f ca="1">SUMPRODUCT($A930:$F930,Results!$B$15:$G$15)</f>
        <v>-13.869216200408394</v>
      </c>
      <c r="K930" s="10">
        <f ca="1">SUMPRODUCT($A930:$F930,Results!$B$16:$G$16)</f>
        <v>2.7184821449358654</v>
      </c>
      <c r="L930" s="10">
        <f ca="1">SUMPRODUCT($A930:$F930,Results!$B$17:$G$17)</f>
        <v>4.2856177747143889</v>
      </c>
      <c r="M930" s="10">
        <f ca="1">SUMPRODUCT($A930:$F930,Results!$B$18:$G$18)</f>
        <v>3.990085460784683</v>
      </c>
      <c r="N930" s="10">
        <f ca="1">SUMPRODUCT($A930:$F930,Results!$B$19:$G$19)</f>
        <v>-3.812469706336608</v>
      </c>
      <c r="O930" s="10">
        <f ca="1">SUMPRODUCT($A930:$F930,Results!$B$20:$G$20)</f>
        <v>2.0639261037302532</v>
      </c>
      <c r="P930" s="10" cm="1">
        <f t="array" aca="1" ref="P930" ca="1">SUMPRODUCT(J930:O930,TRANSPOSE(BL$20:BL$25))+$AD$20-$BL$27</f>
        <v>26.460795965703038</v>
      </c>
      <c r="Q930" s="10" cm="1">
        <f t="array" aca="1" ref="Q930" ca="1">SUMPRODUCT(J930:O930,TRANSPOSE(ES$20:ES$25))+$AD$20-$ES$27</f>
        <v>29.320299710237485</v>
      </c>
      <c r="R930" s="10">
        <f ca="1">I930-Results!$E$5*H930</f>
        <v>27.409621200957488</v>
      </c>
      <c r="S930" s="10" cm="1">
        <f t="array" aca="1" ref="S930" ca="1">SUMPRODUCT(J930:O930,TRANSPOSE(AR$28:AR$33))+$AD$20-$AC$26</f>
        <v>19.977994195849956</v>
      </c>
      <c r="T930" s="10">
        <f ca="1">SUMPRODUCT(J930:O930,Results!K$9:P$9)</f>
        <v>27.988821725522048</v>
      </c>
      <c r="U930" s="10">
        <f ca="1">SUMPRODUCT(J930:O930,Results!K$9:P$9)+$AD$20-$AC$31</f>
        <v>28.059417036674386</v>
      </c>
      <c r="V930" s="10">
        <f t="shared" ca="1" si="98"/>
        <v>-9.0887497356661875</v>
      </c>
      <c r="W930" s="10">
        <f t="shared" ca="1" si="100"/>
        <v>-11.948253480200634</v>
      </c>
      <c r="X930" s="10">
        <f t="shared" ca="1" si="101"/>
        <v>-10.037574970920637</v>
      </c>
      <c r="Y930" s="10">
        <f t="shared" ca="1" si="102"/>
        <v>-2.6059479658131046</v>
      </c>
      <c r="Z930" s="10">
        <f t="shared" ca="1" si="103"/>
        <v>44.064236481331392</v>
      </c>
      <c r="AA930" s="10">
        <f t="shared" ca="1" si="104"/>
        <v>-10.687370806637535</v>
      </c>
    </row>
    <row r="931" spans="1:27">
      <c r="A931" s="6">
        <f ca="1">LN((RAND()^(-Results!$E$4))-1)</f>
        <v>-0.58682630217410692</v>
      </c>
      <c r="B931" s="6">
        <f ca="1">LN((RAND()^(-Results!$E$4))-1)</f>
        <v>-0.31624411445548678</v>
      </c>
      <c r="C931" s="6">
        <f ca="1">LN((RAND()^(-Results!$E$4))-1)</f>
        <v>6.2255442140813919</v>
      </c>
      <c r="D931" s="6">
        <f ca="1">LN((RAND()^(-Results!$E$4))-1)</f>
        <v>1.0162827248387944</v>
      </c>
      <c r="E931" s="6">
        <f ca="1">LN((RAND()^(-Results!$E$4))-1)</f>
        <v>1.0534525022767636</v>
      </c>
      <c r="F931" s="6">
        <f ca="1">LN((RAND()^(-Results!$E$4))-1)</f>
        <v>2.090490044161248</v>
      </c>
      <c r="G931" s="6">
        <f ca="1">LN((RAND()^(-Results!$E$4))-1)</f>
        <v>0.97835103821799241</v>
      </c>
      <c r="H931" s="6">
        <f t="shared" ca="1" si="99"/>
        <v>-1.4986814987975614</v>
      </c>
      <c r="I931" s="10">
        <f ca="1">SUMPRODUCT(J931:O931,Results!B$12:G$12)+Results!$E$5*H931</f>
        <v>-46.515872929404999</v>
      </c>
      <c r="J931" s="10">
        <f ca="1">SUMPRODUCT($A931:$F931,Results!$B$15:$G$15)</f>
        <v>21.100708582270457</v>
      </c>
      <c r="K931" s="10">
        <f ca="1">SUMPRODUCT($A931:$F931,Results!$B$16:$G$16)</f>
        <v>5.8189734795089656</v>
      </c>
      <c r="L931" s="10">
        <f ca="1">SUMPRODUCT($A931:$F931,Results!$B$17:$G$17)</f>
        <v>-9.2773417247369228</v>
      </c>
      <c r="M931" s="10">
        <f ca="1">SUMPRODUCT($A931:$F931,Results!$B$18:$G$18)</f>
        <v>-28.848985563532366</v>
      </c>
      <c r="N931" s="10">
        <f ca="1">SUMPRODUCT($A931:$F931,Results!$B$19:$G$19)</f>
        <v>-9.9367961717026034</v>
      </c>
      <c r="O931" s="10">
        <f ca="1">SUMPRODUCT($A931:$F931,Results!$B$20:$G$20)</f>
        <v>-9.5241729999316895</v>
      </c>
      <c r="P931" s="10" cm="1">
        <f t="array" aca="1" ref="P931" ca="1">SUMPRODUCT(J931:O931,TRANSPOSE(BL$20:BL$25))+$AD$20-$BL$27</f>
        <v>-36.734752498643083</v>
      </c>
      <c r="Q931" s="10" cm="1">
        <f t="array" aca="1" ref="Q931" ca="1">SUMPRODUCT(J931:O931,TRANSPOSE(ES$20:ES$25))+$AD$20-$ES$27</f>
        <v>-39.310541849934083</v>
      </c>
      <c r="R931" s="10">
        <f ca="1">I931-Results!$E$5*H931</f>
        <v>-37.52378393661963</v>
      </c>
      <c r="S931" s="10" cm="1">
        <f t="array" aca="1" ref="S931" ca="1">SUMPRODUCT(J931:O931,TRANSPOSE(AR$28:AR$33))+$AD$20-$AC$26</f>
        <v>-37.006611761109689</v>
      </c>
      <c r="T931" s="10">
        <f ca="1">SUMPRODUCT(J931:O931,Results!K$9:P$9)</f>
        <v>-39.864255421480422</v>
      </c>
      <c r="U931" s="10">
        <f ca="1">SUMPRODUCT(J931:O931,Results!K$9:P$9)+$AD$20-$AC$31</f>
        <v>-39.793660110328091</v>
      </c>
      <c r="V931" s="10">
        <f t="shared" ca="1" si="98"/>
        <v>-9.7811204307619164</v>
      </c>
      <c r="W931" s="10">
        <f t="shared" ca="1" si="100"/>
        <v>-7.2053310794709162</v>
      </c>
      <c r="X931" s="10">
        <f t="shared" ca="1" si="101"/>
        <v>-8.9920889927853693</v>
      </c>
      <c r="Y931" s="10">
        <f t="shared" ca="1" si="102"/>
        <v>-9.5092611682953105</v>
      </c>
      <c r="Z931" s="10">
        <f t="shared" ca="1" si="103"/>
        <v>-19.823682678110455</v>
      </c>
      <c r="AA931" s="10">
        <f t="shared" ca="1" si="104"/>
        <v>-6.7222128190769084</v>
      </c>
    </row>
    <row r="932" spans="1:27">
      <c r="A932" s="6">
        <f ca="1">LN((RAND()^(-Results!$E$4))-1)</f>
        <v>0.38950567125281316</v>
      </c>
      <c r="B932" s="6">
        <f ca="1">LN((RAND()^(-Results!$E$4))-1)</f>
        <v>4.5971925233251474</v>
      </c>
      <c r="C932" s="6">
        <f ca="1">LN((RAND()^(-Results!$E$4))-1)</f>
        <v>0.61040340718874864</v>
      </c>
      <c r="D932" s="6">
        <f ca="1">LN((RAND()^(-Results!$E$4))-1)</f>
        <v>6.9083461747244481</v>
      </c>
      <c r="E932" s="6">
        <f ca="1">LN((RAND()^(-Results!$E$4))-1)</f>
        <v>1.3406264064478941</v>
      </c>
      <c r="F932" s="6">
        <f ca="1">LN((RAND()^(-Results!$E$4))-1)</f>
        <v>-1.042921412576554</v>
      </c>
      <c r="G932" s="6">
        <f ca="1">LN((RAND()^(-Results!$E$4))-1)</f>
        <v>6.9105243691972662</v>
      </c>
      <c r="H932" s="6">
        <f t="shared" ca="1" si="99"/>
        <v>4.4334918321817121</v>
      </c>
      <c r="I932" s="10">
        <f ca="1">SUMPRODUCT(J932:O932,Results!B$12:G$12)+Results!$E$5*H932</f>
        <v>55.434118379737725</v>
      </c>
      <c r="J932" s="10">
        <f ca="1">SUMPRODUCT($A932:$F932,Results!$B$15:$G$15)</f>
        <v>-1.7421191398253848</v>
      </c>
      <c r="K932" s="10">
        <f ca="1">SUMPRODUCT($A932:$F932,Results!$B$16:$G$16)</f>
        <v>-0.34143814237212911</v>
      </c>
      <c r="L932" s="10">
        <f ca="1">SUMPRODUCT($A932:$F932,Results!$B$17:$G$17)</f>
        <v>1.7729711449084322</v>
      </c>
      <c r="M932" s="10">
        <f ca="1">SUMPRODUCT($A932:$F932,Results!$B$18:$G$18)</f>
        <v>-8.1124570575428159</v>
      </c>
      <c r="N932" s="10">
        <f ca="1">SUMPRODUCT($A932:$F932,Results!$B$19:$G$19)</f>
        <v>-18.131818440558231</v>
      </c>
      <c r="O932" s="10">
        <f ca="1">SUMPRODUCT($A932:$F932,Results!$B$20:$G$20)</f>
        <v>-26.506610386544228</v>
      </c>
      <c r="P932" s="10" cm="1">
        <f t="array" aca="1" ref="P932" ca="1">SUMPRODUCT(J932:O932,TRANSPOSE(BL$20:BL$25))+$AD$20-$BL$27</f>
        <v>21.923782738757094</v>
      </c>
      <c r="Q932" s="10" cm="1">
        <f t="array" aca="1" ref="Q932" ca="1">SUMPRODUCT(J932:O932,TRANSPOSE(ES$20:ES$25))+$AD$20-$ES$27</f>
        <v>29.171000048973045</v>
      </c>
      <c r="R932" s="10">
        <f ca="1">I932-Results!$E$5*H932</f>
        <v>28.833167386647453</v>
      </c>
      <c r="S932" s="10" cm="1">
        <f t="array" aca="1" ref="S932" ca="1">SUMPRODUCT(J932:O932,TRANSPOSE(AR$28:AR$33))+$AD$20-$AC$26</f>
        <v>-1.2783415010006429</v>
      </c>
      <c r="T932" s="10">
        <f ca="1">SUMPRODUCT(J932:O932,Results!K$9:P$9)</f>
        <v>30.810861922924019</v>
      </c>
      <c r="U932" s="10">
        <f ca="1">SUMPRODUCT(J932:O932,Results!K$9:P$9)+$AD$20-$AC$31</f>
        <v>30.881457234076358</v>
      </c>
      <c r="V932" s="10">
        <f t="shared" ca="1" si="98"/>
        <v>33.510335640980628</v>
      </c>
      <c r="W932" s="10">
        <f t="shared" ca="1" si="100"/>
        <v>26.26311833076468</v>
      </c>
      <c r="X932" s="10">
        <f t="shared" ca="1" si="101"/>
        <v>26.600950993090272</v>
      </c>
      <c r="Y932" s="10">
        <f t="shared" ca="1" si="102"/>
        <v>56.712459880738365</v>
      </c>
      <c r="Z932" s="10">
        <f t="shared" ca="1" si="103"/>
        <v>82.126308631032273</v>
      </c>
      <c r="AA932" s="10">
        <f t="shared" ca="1" si="104"/>
        <v>24.552661145661368</v>
      </c>
    </row>
    <row r="933" spans="1:27">
      <c r="A933" s="6">
        <f ca="1">LN((RAND()^(-Results!$E$4))-1)</f>
        <v>1.8550336959056866</v>
      </c>
      <c r="B933" s="6">
        <f ca="1">LN((RAND()^(-Results!$E$4))-1)</f>
        <v>1.8063529099965487</v>
      </c>
      <c r="C933" s="6">
        <f ca="1">LN((RAND()^(-Results!$E$4))-1)</f>
        <v>3.5793843954623061</v>
      </c>
      <c r="D933" s="6">
        <f ca="1">LN((RAND()^(-Results!$E$4))-1)</f>
        <v>-0.76114943852849348</v>
      </c>
      <c r="E933" s="6">
        <f ca="1">LN((RAND()^(-Results!$E$4))-1)</f>
        <v>3.8552060416673548</v>
      </c>
      <c r="F933" s="6">
        <f ca="1">LN((RAND()^(-Results!$E$4))-1)</f>
        <v>1.8266110033891372</v>
      </c>
      <c r="G933" s="6">
        <f ca="1">LN((RAND()^(-Results!$E$4))-1)</f>
        <v>4.1810615979418451</v>
      </c>
      <c r="H933" s="6">
        <f t="shared" ca="1" si="99"/>
        <v>1.7040290609262914</v>
      </c>
      <c r="I933" s="10">
        <f ca="1">SUMPRODUCT(J933:O933,Results!B$12:G$12)+Results!$E$5*H933</f>
        <v>-23.685065537931639</v>
      </c>
      <c r="J933" s="10">
        <f ca="1">SUMPRODUCT($A933:$F933,Results!$B$15:$G$15)</f>
        <v>6.1417689607987151</v>
      </c>
      <c r="K933" s="10">
        <f ca="1">SUMPRODUCT($A933:$F933,Results!$B$16:$G$16)</f>
        <v>-5.7163148880478607</v>
      </c>
      <c r="L933" s="10">
        <f ca="1">SUMPRODUCT($A933:$F933,Results!$B$17:$G$17)</f>
        <v>-4.5317465815301921</v>
      </c>
      <c r="M933" s="10">
        <f ca="1">SUMPRODUCT($A933:$F933,Results!$B$18:$G$18)</f>
        <v>-17.148377890621862</v>
      </c>
      <c r="N933" s="10">
        <f ca="1">SUMPRODUCT($A933:$F933,Results!$B$19:$G$19)</f>
        <v>0.96536676478514283</v>
      </c>
      <c r="O933" s="10">
        <f ca="1">SUMPRODUCT($A933:$F933,Results!$B$20:$G$20)</f>
        <v>-9.9331620107394158</v>
      </c>
      <c r="P933" s="10" cm="1">
        <f t="array" aca="1" ref="P933" ca="1">SUMPRODUCT(J933:O933,TRANSPOSE(BL$20:BL$25))+$AD$20-$BL$27</f>
        <v>-31.825695547864363</v>
      </c>
      <c r="Q933" s="10" cm="1">
        <f t="array" aca="1" ref="Q933" ca="1">SUMPRODUCT(J933:O933,TRANSPOSE(ES$20:ES$25))+$AD$20-$ES$27</f>
        <v>-33.418170634732292</v>
      </c>
      <c r="R933" s="10">
        <f ca="1">I933-Results!$E$5*H933</f>
        <v>-33.909239903489386</v>
      </c>
      <c r="S933" s="10" cm="1">
        <f t="array" aca="1" ref="S933" ca="1">SUMPRODUCT(J933:O933,TRANSPOSE(AR$28:AR$33))+$AD$20-$AC$26</f>
        <v>-24.718758359618725</v>
      </c>
      <c r="T933" s="10">
        <f ca="1">SUMPRODUCT(J933:O933,Results!K$9:P$9)</f>
        <v>-35.315544105312235</v>
      </c>
      <c r="U933" s="10">
        <f ca="1">SUMPRODUCT(J933:O933,Results!K$9:P$9)+$AD$20-$AC$31</f>
        <v>-35.244948794159896</v>
      </c>
      <c r="V933" s="10">
        <f t="shared" ca="1" si="98"/>
        <v>8.1406300099327247</v>
      </c>
      <c r="W933" s="10">
        <f t="shared" ca="1" si="100"/>
        <v>9.7331050968006529</v>
      </c>
      <c r="X933" s="10">
        <f t="shared" ca="1" si="101"/>
        <v>10.224174365557747</v>
      </c>
      <c r="Y933" s="10">
        <f t="shared" ca="1" si="102"/>
        <v>1.0336928216870866</v>
      </c>
      <c r="Z933" s="10">
        <f t="shared" ca="1" si="103"/>
        <v>3.0071247133629058</v>
      </c>
      <c r="AA933" s="10">
        <f t="shared" ca="1" si="104"/>
        <v>11.559883256228257</v>
      </c>
    </row>
    <row r="934" spans="1:27">
      <c r="A934" s="6">
        <f ca="1">LN((RAND()^(-Results!$E$4))-1)</f>
        <v>-0.53280067792777253</v>
      </c>
      <c r="B934" s="6">
        <f ca="1">LN((RAND()^(-Results!$E$4))-1)</f>
        <v>2.9672410835270719</v>
      </c>
      <c r="C934" s="6">
        <f ca="1">LN((RAND()^(-Results!$E$4))-1)</f>
        <v>2.4981795451592488</v>
      </c>
      <c r="D934" s="6">
        <f ca="1">LN((RAND()^(-Results!$E$4))-1)</f>
        <v>13.315329051266891</v>
      </c>
      <c r="E934" s="6">
        <f ca="1">LN((RAND()^(-Results!$E$4))-1)</f>
        <v>-0.25938899294766343</v>
      </c>
      <c r="F934" s="6">
        <f ca="1">LN((RAND()^(-Results!$E$4))-1)</f>
        <v>2.0170971134495912</v>
      </c>
      <c r="G934" s="6">
        <f ca="1">LN((RAND()^(-Results!$E$4))-1)</f>
        <v>0.67825132193366666</v>
      </c>
      <c r="H934" s="6">
        <f t="shared" ca="1" si="99"/>
        <v>-1.7987812150818869</v>
      </c>
      <c r="I934" s="10">
        <f ca="1">SUMPRODUCT(J934:O934,Results!B$12:G$12)+Results!$E$5*H934</f>
        <v>13.807218538047525</v>
      </c>
      <c r="J934" s="10">
        <f ca="1">SUMPRODUCT($A934:$F934,Results!$B$15:$G$15)</f>
        <v>22.967801510450201</v>
      </c>
      <c r="K934" s="10">
        <f ca="1">SUMPRODUCT($A934:$F934,Results!$B$16:$G$16)</f>
        <v>7.012624030194023</v>
      </c>
      <c r="L934" s="10">
        <f ca="1">SUMPRODUCT($A934:$F934,Results!$B$17:$G$17)</f>
        <v>-0.71742474845376925</v>
      </c>
      <c r="M934" s="10">
        <f ca="1">SUMPRODUCT($A934:$F934,Results!$B$18:$G$18)</f>
        <v>-19.369054070505111</v>
      </c>
      <c r="N934" s="10">
        <f ca="1">SUMPRODUCT($A934:$F934,Results!$B$19:$G$19)</f>
        <v>-35.423389619900853</v>
      </c>
      <c r="O934" s="10">
        <f ca="1">SUMPRODUCT($A934:$F934,Results!$B$20:$G$20)</f>
        <v>-46.565616902556826</v>
      </c>
      <c r="P934" s="10" cm="1">
        <f t="array" aca="1" ref="P934" ca="1">SUMPRODUCT(J934:O934,TRANSPOSE(BL$20:BL$25))+$AD$20-$BL$27</f>
        <v>17.10429574418356</v>
      </c>
      <c r="Q934" s="10" cm="1">
        <f t="array" aca="1" ref="Q934" ca="1">SUMPRODUCT(J934:O934,TRANSPOSE(ES$20:ES$25))+$AD$20-$ES$27</f>
        <v>24.334180172579273</v>
      </c>
      <c r="R934" s="10">
        <f ca="1">I934-Results!$E$5*H934</f>
        <v>24.599905828538848</v>
      </c>
      <c r="S934" s="10" cm="1">
        <f t="array" aca="1" ref="S934" ca="1">SUMPRODUCT(J934:O934,TRANSPOSE(AR$28:AR$33))+$AD$20-$AC$26</f>
        <v>-20.823033357552198</v>
      </c>
      <c r="T934" s="10">
        <f ca="1">SUMPRODUCT(J934:O934,Results!K$9:P$9)</f>
        <v>27.677429980993431</v>
      </c>
      <c r="U934" s="10">
        <f ca="1">SUMPRODUCT(J934:O934,Results!K$9:P$9)+$AD$20-$AC$31</f>
        <v>27.748025292145769</v>
      </c>
      <c r="V934" s="10">
        <f t="shared" ca="1" si="98"/>
        <v>-3.2970772061360343</v>
      </c>
      <c r="W934" s="10">
        <f t="shared" ca="1" si="100"/>
        <v>-10.526961634531748</v>
      </c>
      <c r="X934" s="10">
        <f t="shared" ca="1" si="101"/>
        <v>-10.792687290491322</v>
      </c>
      <c r="Y934" s="10">
        <f t="shared" ca="1" si="102"/>
        <v>34.630251895599727</v>
      </c>
      <c r="Z934" s="10">
        <f t="shared" ca="1" si="103"/>
        <v>40.49940878934207</v>
      </c>
      <c r="AA934" s="10">
        <f t="shared" ca="1" si="104"/>
        <v>-13.940806754098244</v>
      </c>
    </row>
    <row r="935" spans="1:27">
      <c r="A935" s="6">
        <f ca="1">LN((RAND()^(-Results!$E$4))-1)</f>
        <v>1.1028089111395611</v>
      </c>
      <c r="B935" s="6">
        <f ca="1">LN((RAND()^(-Results!$E$4))-1)</f>
        <v>0.52352153867228124</v>
      </c>
      <c r="C935" s="6">
        <f ca="1">LN((RAND()^(-Results!$E$4))-1)</f>
        <v>2.7392813495439441</v>
      </c>
      <c r="D935" s="6">
        <f ca="1">LN((RAND()^(-Results!$E$4))-1)</f>
        <v>0.96675937381762889</v>
      </c>
      <c r="E935" s="6">
        <f ca="1">LN((RAND()^(-Results!$E$4))-1)</f>
        <v>2.2336807587099341</v>
      </c>
      <c r="F935" s="6">
        <f ca="1">LN((RAND()^(-Results!$E$4))-1)</f>
        <v>1.5436514050042398</v>
      </c>
      <c r="G935" s="6">
        <f ca="1">LN((RAND()^(-Results!$E$4))-1)</f>
        <v>2.3352293953350101</v>
      </c>
      <c r="H935" s="6">
        <f t="shared" ca="1" si="99"/>
        <v>-0.14180314168054364</v>
      </c>
      <c r="I935" s="10">
        <f ca="1">SUMPRODUCT(J935:O935,Results!B$12:G$12)+Results!$E$5*H935</f>
        <v>-21.848153245203651</v>
      </c>
      <c r="J935" s="10">
        <f ca="1">SUMPRODUCT($A935:$F935,Results!$B$15:$G$15)</f>
        <v>8.6191758343313296</v>
      </c>
      <c r="K935" s="10">
        <f ca="1">SUMPRODUCT($A935:$F935,Results!$B$16:$G$16)</f>
        <v>-1.4631651729674213</v>
      </c>
      <c r="L935" s="10">
        <f ca="1">SUMPRODUCT($A935:$F935,Results!$B$17:$G$17)</f>
        <v>-2.8156198331304179</v>
      </c>
      <c r="M935" s="10">
        <f ca="1">SUMPRODUCT($A935:$F935,Results!$B$18:$G$18)</f>
        <v>-12.357221088318997</v>
      </c>
      <c r="N935" s="10">
        <f ca="1">SUMPRODUCT($A935:$F935,Results!$B$19:$G$19)</f>
        <v>-3.0904885954811614</v>
      </c>
      <c r="O935" s="10">
        <f ca="1">SUMPRODUCT($A935:$F935,Results!$B$20:$G$20)</f>
        <v>-9.4190568740321154</v>
      </c>
      <c r="P935" s="10" cm="1">
        <f t="array" aca="1" ref="P935" ca="1">SUMPRODUCT(J935:O935,TRANSPOSE(BL$20:BL$25))+$AD$20-$BL$27</f>
        <v>-19.550255175101746</v>
      </c>
      <c r="Q935" s="10" cm="1">
        <f t="array" aca="1" ref="Q935" ca="1">SUMPRODUCT(J935:O935,TRANSPOSE(ES$20:ES$25))+$AD$20-$ES$27</f>
        <v>-20.757434953799773</v>
      </c>
      <c r="R935" s="10">
        <f ca="1">I935-Results!$E$5*H935</f>
        <v>-20.99733439512039</v>
      </c>
      <c r="S935" s="10" cm="1">
        <f t="array" aca="1" ref="S935" ca="1">SUMPRODUCT(J935:O935,TRANSPOSE(AR$28:AR$33))+$AD$20-$AC$26</f>
        <v>-17.39397966070424</v>
      </c>
      <c r="T935" s="10">
        <f ca="1">SUMPRODUCT(J935:O935,Results!K$9:P$9)</f>
        <v>-21.593739902061181</v>
      </c>
      <c r="U935" s="10">
        <f ca="1">SUMPRODUCT(J935:O935,Results!K$9:P$9)+$AD$20-$AC$31</f>
        <v>-21.523144590908839</v>
      </c>
      <c r="V935" s="10">
        <f t="shared" ca="1" si="98"/>
        <v>-2.2978980701019047</v>
      </c>
      <c r="W935" s="10">
        <f t="shared" ca="1" si="100"/>
        <v>-1.0907182914038778</v>
      </c>
      <c r="X935" s="10">
        <f t="shared" ca="1" si="101"/>
        <v>-0.85081885008326097</v>
      </c>
      <c r="Y935" s="10">
        <f t="shared" ca="1" si="102"/>
        <v>-4.4541735844994115</v>
      </c>
      <c r="Z935" s="10">
        <f t="shared" ca="1" si="103"/>
        <v>4.8440370060908933</v>
      </c>
      <c r="AA935" s="10">
        <f t="shared" ca="1" si="104"/>
        <v>-0.32500865429481252</v>
      </c>
    </row>
    <row r="936" spans="1:27">
      <c r="A936" s="6">
        <f ca="1">LN((RAND()^(-Results!$E$4))-1)</f>
        <v>-2.4041747949679158</v>
      </c>
      <c r="B936" s="6">
        <f ca="1">LN((RAND()^(-Results!$E$4))-1)</f>
        <v>-3.0300517583550488</v>
      </c>
      <c r="C936" s="6">
        <f ca="1">LN((RAND()^(-Results!$E$4))-1)</f>
        <v>6.8594867552743439</v>
      </c>
      <c r="D936" s="6">
        <f ca="1">LN((RAND()^(-Results!$E$4))-1)</f>
        <v>3.6844002475225257</v>
      </c>
      <c r="E936" s="6">
        <f ca="1">LN((RAND()^(-Results!$E$4))-1)</f>
        <v>4.8247097162635333</v>
      </c>
      <c r="F936" s="6">
        <f ca="1">LN((RAND()^(-Results!$E$4))-1)</f>
        <v>3.3226522922824513</v>
      </c>
      <c r="G936" s="6">
        <f ca="1">LN((RAND()^(-Results!$E$4))-1)</f>
        <v>-7.1913152086594119</v>
      </c>
      <c r="H936" s="6">
        <f t="shared" ca="1" si="99"/>
        <v>-9.668347745674966</v>
      </c>
      <c r="I936" s="10">
        <f ca="1">SUMPRODUCT(J936:O936,Results!B$12:G$12)+Results!$E$5*H936</f>
        <v>-86.457495717155069</v>
      </c>
      <c r="J936" s="10">
        <f ca="1">SUMPRODUCT($A936:$F936,Results!$B$15:$G$15)</f>
        <v>33.989777598915381</v>
      </c>
      <c r="K936" s="10">
        <f ca="1">SUMPRODUCT($A936:$F936,Results!$B$16:$G$16)</f>
        <v>16.409207838585601</v>
      </c>
      <c r="L936" s="10">
        <f ca="1">SUMPRODUCT($A936:$F936,Results!$B$17:$G$17)</f>
        <v>-8.2677787759624284</v>
      </c>
      <c r="M936" s="10">
        <f ca="1">SUMPRODUCT($A936:$F936,Results!$B$18:$G$18)</f>
        <v>-22.442337444915431</v>
      </c>
      <c r="N936" s="10">
        <f ca="1">SUMPRODUCT($A936:$F936,Results!$B$19:$G$19)</f>
        <v>-14.372415489827437</v>
      </c>
      <c r="O936" s="10">
        <f ca="1">SUMPRODUCT($A936:$F936,Results!$B$20:$G$20)</f>
        <v>-15.186307424029874</v>
      </c>
      <c r="P936" s="10" cm="1">
        <f t="array" aca="1" ref="P936" ca="1">SUMPRODUCT(J936:O936,TRANSPOSE(BL$20:BL$25))+$AD$20-$BL$27</f>
        <v>-24.05933039768815</v>
      </c>
      <c r="Q936" s="10" cm="1">
        <f t="array" aca="1" ref="Q936" ca="1">SUMPRODUCT(J936:O936,TRANSPOSE(ES$20:ES$25))+$AD$20-$ES$27</f>
        <v>-26.771241426714226</v>
      </c>
      <c r="R936" s="10">
        <f ca="1">I936-Results!$E$5*H936</f>
        <v>-28.44740924310527</v>
      </c>
      <c r="S936" s="10" cm="1">
        <f t="array" aca="1" ref="S936" ca="1">SUMPRODUCT(J936:O936,TRANSPOSE(AR$28:AR$33))+$AD$20-$AC$26</f>
        <v>-33.277235906107727</v>
      </c>
      <c r="T936" s="10">
        <f ca="1">SUMPRODUCT(J936:O936,Results!K$9:P$9)</f>
        <v>-30.128245986402909</v>
      </c>
      <c r="U936" s="10">
        <f ca="1">SUMPRODUCT(J936:O936,Results!K$9:P$9)+$AD$20-$AC$31</f>
        <v>-30.057650675250567</v>
      </c>
      <c r="V936" s="10">
        <f t="shared" ca="1" si="98"/>
        <v>-62.398165319466919</v>
      </c>
      <c r="W936" s="10">
        <f t="shared" ca="1" si="100"/>
        <v>-59.686254290440843</v>
      </c>
      <c r="X936" s="10">
        <f t="shared" ca="1" si="101"/>
        <v>-58.0100864740498</v>
      </c>
      <c r="Y936" s="10">
        <f t="shared" ca="1" si="102"/>
        <v>-53.180259811047343</v>
      </c>
      <c r="Z936" s="10">
        <f t="shared" ca="1" si="103"/>
        <v>-59.765305465860521</v>
      </c>
      <c r="AA936" s="10">
        <f t="shared" ca="1" si="104"/>
        <v>-56.399845041904499</v>
      </c>
    </row>
    <row r="937" spans="1:27">
      <c r="A937" s="6">
        <f ca="1">LN((RAND()^(-Results!$E$4))-1)</f>
        <v>0.2849213589224483</v>
      </c>
      <c r="B937" s="6">
        <f ca="1">LN((RAND()^(-Results!$E$4))-1)</f>
        <v>2.5961388069009264</v>
      </c>
      <c r="C937" s="6">
        <f ca="1">LN((RAND()^(-Results!$E$4))-1)</f>
        <v>6.6425322103671203</v>
      </c>
      <c r="D937" s="6">
        <f ca="1">LN((RAND()^(-Results!$E$4))-1)</f>
        <v>0.87323337918880273</v>
      </c>
      <c r="E937" s="6">
        <f ca="1">LN((RAND()^(-Results!$E$4))-1)</f>
        <v>6.3182893807585527</v>
      </c>
      <c r="F937" s="6">
        <f ca="1">LN((RAND()^(-Results!$E$4))-1)</f>
        <v>0.36516938920124048</v>
      </c>
      <c r="G937" s="6">
        <f ca="1">LN((RAND()^(-Results!$E$4))-1)</f>
        <v>1.8824789679416185</v>
      </c>
      <c r="H937" s="6">
        <f t="shared" ca="1" si="99"/>
        <v>-0.5945535690739352</v>
      </c>
      <c r="I937" s="10">
        <f ca="1">SUMPRODUCT(J937:O937,Results!B$12:G$12)+Results!$E$5*H937</f>
        <v>-29.690318099718624</v>
      </c>
      <c r="J937" s="10">
        <f ca="1">SUMPRODUCT($A937:$F937,Results!$B$15:$G$15)</f>
        <v>9.2689722596790087</v>
      </c>
      <c r="K937" s="10">
        <f ca="1">SUMPRODUCT($A937:$F937,Results!$B$16:$G$16)</f>
        <v>2.9862818934104092</v>
      </c>
      <c r="L937" s="10">
        <f ca="1">SUMPRODUCT($A937:$F937,Results!$B$17:$G$17)</f>
        <v>-7.0851534032116401</v>
      </c>
      <c r="M937" s="10">
        <f ca="1">SUMPRODUCT($A937:$F937,Results!$B$18:$G$18)</f>
        <v>-26.788830252348557</v>
      </c>
      <c r="N937" s="10">
        <f ca="1">SUMPRODUCT($A937:$F937,Results!$B$19:$G$19)</f>
        <v>-7.9350774900751864</v>
      </c>
      <c r="O937" s="10">
        <f ca="1">SUMPRODUCT($A937:$F937,Results!$B$20:$G$20)</f>
        <v>-14.244529175461818</v>
      </c>
      <c r="P937" s="10" cm="1">
        <f t="array" aca="1" ref="P937" ca="1">SUMPRODUCT(J937:O937,TRANSPOSE(BL$20:BL$25))+$AD$20-$BL$27</f>
        <v>-24.601250684526171</v>
      </c>
      <c r="Q937" s="10" cm="1">
        <f t="array" aca="1" ref="Q937" ca="1">SUMPRODUCT(J937:O937,TRANSPOSE(ES$20:ES$25))+$AD$20-$ES$27</f>
        <v>-24.311452585679959</v>
      </c>
      <c r="R937" s="10">
        <f ca="1">I937-Results!$E$5*H937</f>
        <v>-26.122996685275012</v>
      </c>
      <c r="S937" s="10" cm="1">
        <f t="array" aca="1" ref="S937" ca="1">SUMPRODUCT(J937:O937,TRANSPOSE(AR$28:AR$33))+$AD$20-$AC$26</f>
        <v>-28.952993824099764</v>
      </c>
      <c r="T937" s="10">
        <f ca="1">SUMPRODUCT(J937:O937,Results!K$9:P$9)</f>
        <v>-28.345463271679606</v>
      </c>
      <c r="U937" s="10">
        <f ca="1">SUMPRODUCT(J937:O937,Results!K$9:P$9)+$AD$20-$AC$31</f>
        <v>-28.274867960527271</v>
      </c>
      <c r="V937" s="10">
        <f t="shared" ca="1" si="98"/>
        <v>-5.0890674151924529</v>
      </c>
      <c r="W937" s="10">
        <f t="shared" ca="1" si="100"/>
        <v>-5.3788655140386652</v>
      </c>
      <c r="X937" s="10">
        <f t="shared" ca="1" si="101"/>
        <v>-3.5673214144436116</v>
      </c>
      <c r="Y937" s="10">
        <f t="shared" ca="1" si="102"/>
        <v>-0.73732427561886027</v>
      </c>
      <c r="Z937" s="10">
        <f t="shared" ca="1" si="103"/>
        <v>-2.9981278484240796</v>
      </c>
      <c r="AA937" s="10">
        <f t="shared" ca="1" si="104"/>
        <v>-1.4154501391913534</v>
      </c>
    </row>
    <row r="938" spans="1:27">
      <c r="A938" s="6">
        <f ca="1">LN((RAND()^(-Results!$E$4))-1)</f>
        <v>7.5322715187947882</v>
      </c>
      <c r="B938" s="6">
        <f ca="1">LN((RAND()^(-Results!$E$4))-1)</f>
        <v>13.762597988632436</v>
      </c>
      <c r="C938" s="6">
        <f ca="1">LN((RAND()^(-Results!$E$4))-1)</f>
        <v>2.59458586240883</v>
      </c>
      <c r="D938" s="6">
        <f ca="1">LN((RAND()^(-Results!$E$4))-1)</f>
        <v>1.4907932864070528</v>
      </c>
      <c r="E938" s="6">
        <f ca="1">LN((RAND()^(-Results!$E$4))-1)</f>
        <v>2.5233821943351953</v>
      </c>
      <c r="F938" s="6">
        <f ca="1">LN((RAND()^(-Results!$E$4))-1)</f>
        <v>0.88700732586789133</v>
      </c>
      <c r="G938" s="6">
        <f ca="1">LN((RAND()^(-Results!$E$4))-1)</f>
        <v>-6.1959438264564799E-2</v>
      </c>
      <c r="H938" s="6">
        <f t="shared" ca="1" si="99"/>
        <v>-2.5389919752801187</v>
      </c>
      <c r="I938" s="10">
        <f ca="1">SUMPRODUCT(J938:O938,Results!B$12:G$12)+Results!$E$5*H938</f>
        <v>-50.44109958044011</v>
      </c>
      <c r="J938" s="10">
        <f ca="1">SUMPRODUCT($A938:$F938,Results!$B$15:$G$15)</f>
        <v>-19.045921940651045</v>
      </c>
      <c r="K938" s="10">
        <f ca="1">SUMPRODUCT($A938:$F938,Results!$B$16:$G$16)</f>
        <v>-35.439449506280219</v>
      </c>
      <c r="L938" s="10">
        <f ca="1">SUMPRODUCT($A938:$F938,Results!$B$17:$G$17)</f>
        <v>-4.2583942814108546</v>
      </c>
      <c r="M938" s="10">
        <f ca="1">SUMPRODUCT($A938:$F938,Results!$B$18:$G$18)</f>
        <v>-37.648426559616297</v>
      </c>
      <c r="N938" s="10">
        <f ca="1">SUMPRODUCT($A938:$F938,Results!$B$19:$G$19)</f>
        <v>-4.5355018821902728</v>
      </c>
      <c r="O938" s="10">
        <f ca="1">SUMPRODUCT($A938:$F938,Results!$B$20:$G$20)</f>
        <v>-40.636794834268009</v>
      </c>
      <c r="P938" s="10" cm="1">
        <f t="array" aca="1" ref="P938" ca="1">SUMPRODUCT(J938:O938,TRANSPOSE(BL$20:BL$25))+$AD$20-$BL$27</f>
        <v>-44.18435149606966</v>
      </c>
      <c r="Q938" s="10" cm="1">
        <f t="array" aca="1" ref="Q938" ca="1">SUMPRODUCT(J938:O938,TRANSPOSE(ES$20:ES$25))+$AD$20-$ES$27</f>
        <v>-37.591515742076965</v>
      </c>
      <c r="R938" s="10">
        <f ca="1">I938-Results!$E$5*H938</f>
        <v>-35.207147728759395</v>
      </c>
      <c r="S938" s="10" cm="1">
        <f t="array" aca="1" ref="S938" ca="1">SUMPRODUCT(J938:O938,TRANSPOSE(AR$28:AR$33))+$AD$20-$AC$26</f>
        <v>-43.366199793504187</v>
      </c>
      <c r="T938" s="10">
        <f ca="1">SUMPRODUCT(J938:O938,Results!K$9:P$9)</f>
        <v>-35.291749927876936</v>
      </c>
      <c r="U938" s="10">
        <f ca="1">SUMPRODUCT(J938:O938,Results!K$9:P$9)+$AD$20-$AC$31</f>
        <v>-35.221154616724604</v>
      </c>
      <c r="V938" s="10">
        <f t="shared" ca="1" si="98"/>
        <v>-6.2567480843704502</v>
      </c>
      <c r="W938" s="10">
        <f t="shared" ca="1" si="100"/>
        <v>-12.849583838363145</v>
      </c>
      <c r="X938" s="10">
        <f t="shared" ca="1" si="101"/>
        <v>-15.233951851680715</v>
      </c>
      <c r="Y938" s="10">
        <f t="shared" ca="1" si="102"/>
        <v>-7.0748997869359229</v>
      </c>
      <c r="Z938" s="10">
        <f t="shared" ca="1" si="103"/>
        <v>-23.748909329145565</v>
      </c>
      <c r="AA938" s="10">
        <f t="shared" ca="1" si="104"/>
        <v>-15.219944963715506</v>
      </c>
    </row>
    <row r="939" spans="1:27">
      <c r="A939" s="6">
        <f ca="1">LN((RAND()^(-Results!$E$4))-1)</f>
        <v>4.9415323931932011</v>
      </c>
      <c r="B939" s="6">
        <f ca="1">LN((RAND()^(-Results!$E$4))-1)</f>
        <v>2.1831863665604332</v>
      </c>
      <c r="C939" s="6">
        <f ca="1">LN((RAND()^(-Results!$E$4))-1)</f>
        <v>6.0401267746561818</v>
      </c>
      <c r="D939" s="6">
        <f ca="1">LN((RAND()^(-Results!$E$4))-1)</f>
        <v>-0.92174418501965893</v>
      </c>
      <c r="E939" s="6">
        <f ca="1">LN((RAND()^(-Results!$E$4))-1)</f>
        <v>0.33277701595947906</v>
      </c>
      <c r="F939" s="6">
        <f ca="1">LN((RAND()^(-Results!$E$4))-1)</f>
        <v>1.466579764806935</v>
      </c>
      <c r="G939" s="6">
        <f ca="1">LN((RAND()^(-Results!$E$4))-1)</f>
        <v>6.6092064598243256</v>
      </c>
      <c r="H939" s="6">
        <f t="shared" ca="1" si="99"/>
        <v>4.1321739228087715</v>
      </c>
      <c r="I939" s="10">
        <f ca="1">SUMPRODUCT(J939:O939,Results!B$12:G$12)+Results!$E$5*H939</f>
        <v>-33.868834031975439</v>
      </c>
      <c r="J939" s="10">
        <f ca="1">SUMPRODUCT($A939:$F939,Results!$B$15:$G$15)</f>
        <v>6.0333887051067743</v>
      </c>
      <c r="K939" s="10">
        <f ca="1">SUMPRODUCT($A939:$F939,Results!$B$16:$G$16)</f>
        <v>-12.048844800960168</v>
      </c>
      <c r="L939" s="10">
        <f ca="1">SUMPRODUCT($A939:$F939,Results!$B$17:$G$17)</f>
        <v>-6.028077888066262</v>
      </c>
      <c r="M939" s="10">
        <f ca="1">SUMPRODUCT($A939:$F939,Results!$B$18:$G$18)</f>
        <v>-32.867532686537288</v>
      </c>
      <c r="N939" s="10">
        <f ca="1">SUMPRODUCT($A939:$F939,Results!$B$19:$G$19)</f>
        <v>-1.556053744818279</v>
      </c>
      <c r="O939" s="10">
        <f ca="1">SUMPRODUCT($A939:$F939,Results!$B$20:$G$20)</f>
        <v>-7.5899236143068318</v>
      </c>
      <c r="P939" s="10" cm="1">
        <f t="array" aca="1" ref="P939" ca="1">SUMPRODUCT(J939:O939,TRANSPOSE(BL$20:BL$25))+$AD$20-$BL$27</f>
        <v>-54.589278145678826</v>
      </c>
      <c r="Q939" s="10" cm="1">
        <f t="array" aca="1" ref="Q939" ca="1">SUMPRODUCT(J939:O939,TRANSPOSE(ES$20:ES$25))+$AD$20-$ES$27</f>
        <v>-59.949255130577939</v>
      </c>
      <c r="R939" s="10">
        <f ca="1">I939-Results!$E$5*H939</f>
        <v>-58.661877568828068</v>
      </c>
      <c r="S939" s="10" cm="1">
        <f t="array" aca="1" ref="S939" ca="1">SUMPRODUCT(J939:O939,TRANSPOSE(AR$28:AR$33))+$AD$20-$AC$26</f>
        <v>-38.288456669747312</v>
      </c>
      <c r="T939" s="10">
        <f ca="1">SUMPRODUCT(J939:O939,Results!K$9:P$9)</f>
        <v>-60.806846599538765</v>
      </c>
      <c r="U939" s="10">
        <f ca="1">SUMPRODUCT(J939:O939,Results!K$9:P$9)+$AD$20-$AC$31</f>
        <v>-60.736251288386427</v>
      </c>
      <c r="V939" s="10">
        <f t="shared" ca="1" si="98"/>
        <v>20.720444113703387</v>
      </c>
      <c r="W939" s="10">
        <f t="shared" ca="1" si="100"/>
        <v>26.0804210986025</v>
      </c>
      <c r="X939" s="10">
        <f t="shared" ca="1" si="101"/>
        <v>24.793043536852629</v>
      </c>
      <c r="Y939" s="10">
        <f t="shared" ca="1" si="102"/>
        <v>4.419622637771873</v>
      </c>
      <c r="Z939" s="10">
        <f t="shared" ca="1" si="103"/>
        <v>-7.1766437806808945</v>
      </c>
      <c r="AA939" s="10">
        <f t="shared" ca="1" si="104"/>
        <v>26.867417256410988</v>
      </c>
    </row>
    <row r="940" spans="1:27">
      <c r="A940" s="6">
        <f ca="1">LN((RAND()^(-Results!$E$4))-1)</f>
        <v>4.4346315376080971</v>
      </c>
      <c r="B940" s="6">
        <f ca="1">LN((RAND()^(-Results!$E$4))-1)</f>
        <v>4.6680974920595872</v>
      </c>
      <c r="C940" s="6">
        <f ca="1">LN((RAND()^(-Results!$E$4))-1)</f>
        <v>3.9468394104907563</v>
      </c>
      <c r="D940" s="6">
        <f ca="1">LN((RAND()^(-Results!$E$4))-1)</f>
        <v>-1.5010755425390649</v>
      </c>
      <c r="E940" s="6">
        <f ca="1">LN((RAND()^(-Results!$E$4))-1)</f>
        <v>1.4786330953627849</v>
      </c>
      <c r="F940" s="6">
        <f ca="1">LN((RAND()^(-Results!$E$4))-1)</f>
        <v>0.40310461159409777</v>
      </c>
      <c r="G940" s="6">
        <f ca="1">LN((RAND()^(-Results!$E$4))-1)</f>
        <v>3.0726716993369418</v>
      </c>
      <c r="H940" s="6">
        <f t="shared" ca="1" si="99"/>
        <v>0.59563916232138814</v>
      </c>
      <c r="I940" s="10">
        <f ca="1">SUMPRODUCT(J940:O940,Results!B$12:G$12)+Results!$E$5*H940</f>
        <v>-37.094135289685831</v>
      </c>
      <c r="J940" s="10">
        <f ca="1">SUMPRODUCT($A940:$F940,Results!$B$15:$G$15)</f>
        <v>-5.0871264722254077</v>
      </c>
      <c r="K940" s="10">
        <f ca="1">SUMPRODUCT($A940:$F940,Results!$B$16:$G$16)</f>
        <v>-15.344645610848792</v>
      </c>
      <c r="L940" s="10">
        <f ca="1">SUMPRODUCT($A940:$F940,Results!$B$17:$G$17)</f>
        <v>-4.3546802469652413</v>
      </c>
      <c r="M940" s="10">
        <f ca="1">SUMPRODUCT($A940:$F940,Results!$B$18:$G$18)</f>
        <v>-25.733641986617606</v>
      </c>
      <c r="N940" s="10">
        <f ca="1">SUMPRODUCT($A940:$F940,Results!$B$19:$G$19)</f>
        <v>1.194853297327561</v>
      </c>
      <c r="O940" s="10">
        <f ca="1">SUMPRODUCT($A940:$F940,Results!$B$20:$G$20)</f>
        <v>-9.6576097257866582</v>
      </c>
      <c r="P940" s="10" cm="1">
        <f t="array" aca="1" ref="P940" ca="1">SUMPRODUCT(J940:O940,TRANSPOSE(BL$20:BL$25))+$AD$20-$BL$27</f>
        <v>-40.459433154814199</v>
      </c>
      <c r="Q940" s="10" cm="1">
        <f t="array" aca="1" ref="Q940" ca="1">SUMPRODUCT(J940:O940,TRANSPOSE(ES$20:ES$25))+$AD$20-$ES$27</f>
        <v>-41.868686282026104</v>
      </c>
      <c r="R940" s="10">
        <f ca="1">I940-Results!$E$5*H940</f>
        <v>-40.667970263614158</v>
      </c>
      <c r="S940" s="10" cm="1">
        <f t="array" aca="1" ref="S940" ca="1">SUMPRODUCT(J940:O940,TRANSPOSE(AR$28:AR$33))+$AD$20-$AC$26</f>
        <v>-28.424588027110964</v>
      </c>
      <c r="T940" s="10">
        <f ca="1">SUMPRODUCT(J940:O940,Results!K$9:P$9)</f>
        <v>-42.283542995028675</v>
      </c>
      <c r="U940" s="10">
        <f ca="1">SUMPRODUCT(J940:O940,Results!K$9:P$9)+$AD$20-$AC$31</f>
        <v>-42.212947683876337</v>
      </c>
      <c r="V940" s="10">
        <f t="shared" ref="V940:V1001" ca="1" si="105">I940-P940</f>
        <v>3.3652978651283689</v>
      </c>
      <c r="W940" s="10">
        <f t="shared" ca="1" si="100"/>
        <v>4.7745509923402736</v>
      </c>
      <c r="X940" s="10">
        <f t="shared" ca="1" si="101"/>
        <v>3.5738349739283279</v>
      </c>
      <c r="Y940" s="10">
        <f t="shared" ca="1" si="102"/>
        <v>-8.6695472625748664</v>
      </c>
      <c r="Z940" s="10">
        <f t="shared" ca="1" si="103"/>
        <v>-10.401945038391286</v>
      </c>
      <c r="AA940" s="10">
        <f t="shared" ca="1" si="104"/>
        <v>5.1188123941905062</v>
      </c>
    </row>
    <row r="941" spans="1:27">
      <c r="A941" s="6">
        <f ca="1">LN((RAND()^(-Results!$E$4))-1)</f>
        <v>5.0389649135562493</v>
      </c>
      <c r="B941" s="6">
        <f ca="1">LN((RAND()^(-Results!$E$4))-1)</f>
        <v>5.6722431783687135</v>
      </c>
      <c r="C941" s="6">
        <f ca="1">LN((RAND()^(-Results!$E$4))-1)</f>
        <v>0.32023883925418928</v>
      </c>
      <c r="D941" s="6">
        <f ca="1">LN((RAND()^(-Results!$E$4))-1)</f>
        <v>-0.74420932831710307</v>
      </c>
      <c r="E941" s="6">
        <f ca="1">LN((RAND()^(-Results!$E$4))-1)</f>
        <v>1.3036177139326599</v>
      </c>
      <c r="F941" s="6">
        <f ca="1">LN((RAND()^(-Results!$E$4))-1)</f>
        <v>-5.2214726927463095E-2</v>
      </c>
      <c r="G941" s="6">
        <f ca="1">LN((RAND()^(-Results!$E$4))-1)</f>
        <v>1.1459512014942583</v>
      </c>
      <c r="H941" s="6">
        <f t="shared" ca="1" si="99"/>
        <v>-1.3310813355212954</v>
      </c>
      <c r="I941" s="10">
        <f ca="1">SUMPRODUCT(J941:O941,Results!B$12:G$12)+Results!$E$5*H941</f>
        <v>-27.076558010270556</v>
      </c>
      <c r="J941" s="10">
        <f ca="1">SUMPRODUCT($A941:$F941,Results!$B$15:$G$15)</f>
        <v>-14.922505416318266</v>
      </c>
      <c r="K941" s="10">
        <f ca="1">SUMPRODUCT($A941:$F941,Results!$B$16:$G$16)</f>
        <v>-20.28618864317367</v>
      </c>
      <c r="L941" s="10">
        <f ca="1">SUMPRODUCT($A941:$F941,Results!$B$17:$G$17)</f>
        <v>0.88394462415023278</v>
      </c>
      <c r="M941" s="10">
        <f ca="1">SUMPRODUCT($A941:$F941,Results!$B$18:$G$18)</f>
        <v>-11.053313145714894</v>
      </c>
      <c r="N941" s="10">
        <f ca="1">SUMPRODUCT($A941:$F941,Results!$B$19:$G$19)</f>
        <v>4.3061214212125085</v>
      </c>
      <c r="O941" s="10">
        <f ca="1">SUMPRODUCT($A941:$F941,Results!$B$20:$G$20)</f>
        <v>-11.753973589930821</v>
      </c>
      <c r="P941" s="10" cm="1">
        <f t="array" aca="1" ref="P941" ca="1">SUMPRODUCT(J941:O941,TRANSPOSE(BL$20:BL$25))+$AD$20-$BL$27</f>
        <v>-20.855732124693034</v>
      </c>
      <c r="Q941" s="10" cm="1">
        <f t="array" aca="1" ref="Q941" ca="1">SUMPRODUCT(J941:O941,TRANSPOSE(ES$20:ES$25))+$AD$20-$ES$27</f>
        <v>-19.644292568229304</v>
      </c>
      <c r="R941" s="10">
        <f ca="1">I941-Results!$E$5*H941</f>
        <v>-19.090069997142784</v>
      </c>
      <c r="S941" s="10" cm="1">
        <f t="array" aca="1" ref="S941" ca="1">SUMPRODUCT(J941:O941,TRANSPOSE(AR$28:AR$33))+$AD$20-$AC$26</f>
        <v>-11.167226779912035</v>
      </c>
      <c r="T941" s="10">
        <f ca="1">SUMPRODUCT(J941:O941,Results!K$9:P$9)</f>
        <v>-18.908761880176208</v>
      </c>
      <c r="U941" s="10">
        <f ca="1">SUMPRODUCT(J941:O941,Results!K$9:P$9)+$AD$20-$AC$31</f>
        <v>-18.838166569023866</v>
      </c>
      <c r="V941" s="10">
        <f t="shared" ca="1" si="105"/>
        <v>-6.220825885577522</v>
      </c>
      <c r="W941" s="10">
        <f t="shared" ca="1" si="100"/>
        <v>-7.4322654420412526</v>
      </c>
      <c r="X941" s="10">
        <f t="shared" ca="1" si="101"/>
        <v>-7.9864880131277722</v>
      </c>
      <c r="Y941" s="10">
        <f t="shared" ca="1" si="102"/>
        <v>-15.909331230358521</v>
      </c>
      <c r="Z941" s="10">
        <f t="shared" ca="1" si="103"/>
        <v>-0.38436775897601194</v>
      </c>
      <c r="AA941" s="10">
        <f t="shared" ca="1" si="104"/>
        <v>-8.2383914412466908</v>
      </c>
    </row>
    <row r="942" spans="1:27">
      <c r="A942" s="6">
        <f ca="1">LN((RAND()^(-Results!$E$4))-1)</f>
        <v>-0.38211088509831859</v>
      </c>
      <c r="B942" s="6">
        <f ca="1">LN((RAND()^(-Results!$E$4))-1)</f>
        <v>3.7782960190407353</v>
      </c>
      <c r="C942" s="6">
        <f ca="1">LN((RAND()^(-Results!$E$4))-1)</f>
        <v>0.42168878205601978</v>
      </c>
      <c r="D942" s="6">
        <f ca="1">LN((RAND()^(-Results!$E$4))-1)</f>
        <v>-1.8310946403292381</v>
      </c>
      <c r="E942" s="6">
        <f ca="1">LN((RAND()^(-Results!$E$4))-1)</f>
        <v>1.3617890696473047</v>
      </c>
      <c r="F942" s="6">
        <f ca="1">LN((RAND()^(-Results!$E$4))-1)</f>
        <v>6.2762468076804883</v>
      </c>
      <c r="G942" s="6">
        <f ca="1">LN((RAND()^(-Results!$E$4))-1)</f>
        <v>2.77910329796183</v>
      </c>
      <c r="H942" s="6">
        <f t="shared" ca="1" si="99"/>
        <v>0.30207076094627627</v>
      </c>
      <c r="I942" s="10">
        <f ca="1">SUMPRODUCT(J942:O942,Results!B$12:G$12)+Results!$E$5*H942</f>
        <v>-43.883348952589266</v>
      </c>
      <c r="J942" s="10">
        <f ca="1">SUMPRODUCT($A942:$F942,Results!$B$15:$G$15)</f>
        <v>15.229205316411868</v>
      </c>
      <c r="K942" s="10">
        <f ca="1">SUMPRODUCT($A942:$F942,Results!$B$16:$G$16)</f>
        <v>-12.799602280974216</v>
      </c>
      <c r="L942" s="10">
        <f ca="1">SUMPRODUCT($A942:$F942,Results!$B$17:$G$17)</f>
        <v>-10.173464296449723</v>
      </c>
      <c r="M942" s="10">
        <f ca="1">SUMPRODUCT($A942:$F942,Results!$B$18:$G$18)</f>
        <v>-18.191649052968053</v>
      </c>
      <c r="N942" s="10">
        <f ca="1">SUMPRODUCT($A942:$F942,Results!$B$19:$G$19)</f>
        <v>4.3141197926866113</v>
      </c>
      <c r="O942" s="10">
        <f ca="1">SUMPRODUCT($A942:$F942,Results!$B$20:$G$20)</f>
        <v>-22.922189293140228</v>
      </c>
      <c r="P942" s="10" cm="1">
        <f t="array" aca="1" ref="P942" ca="1">SUMPRODUCT(J942:O942,TRANSPOSE(BL$20:BL$25))+$AD$20-$BL$27</f>
        <v>-52.305938181177901</v>
      </c>
      <c r="Q942" s="10" cm="1">
        <f t="array" aca="1" ref="Q942" ca="1">SUMPRODUCT(J942:O942,TRANSPOSE(ES$20:ES$25))+$AD$20-$ES$27</f>
        <v>-50.512259391169934</v>
      </c>
      <c r="R942" s="10">
        <f ca="1">I942-Results!$E$5*H942</f>
        <v>-45.695773518266925</v>
      </c>
      <c r="S942" s="10" cm="1">
        <f t="array" aca="1" ref="S942" ca="1">SUMPRODUCT(J942:O942,TRANSPOSE(AR$28:AR$33))+$AD$20-$AC$26</f>
        <v>-46.141980408490518</v>
      </c>
      <c r="T942" s="10">
        <f ca="1">SUMPRODUCT(J942:O942,Results!K$9:P$9)</f>
        <v>-47.046636703662273</v>
      </c>
      <c r="U942" s="10">
        <f ca="1">SUMPRODUCT(J942:O942,Results!K$9:P$9)+$AD$20-$AC$31</f>
        <v>-46.976041392509941</v>
      </c>
      <c r="V942" s="10">
        <f t="shared" ca="1" si="105"/>
        <v>8.4225892285886346</v>
      </c>
      <c r="W942" s="10">
        <f t="shared" ca="1" si="100"/>
        <v>6.6289104385806681</v>
      </c>
      <c r="X942" s="10">
        <f t="shared" ca="1" si="101"/>
        <v>1.8124245656776594</v>
      </c>
      <c r="Y942" s="10">
        <f t="shared" ca="1" si="102"/>
        <v>2.2586314559012521</v>
      </c>
      <c r="Z942" s="10">
        <f t="shared" ca="1" si="103"/>
        <v>-17.191158701294722</v>
      </c>
      <c r="AA942" s="10">
        <f t="shared" ca="1" si="104"/>
        <v>3.0926924399206754</v>
      </c>
    </row>
    <row r="943" spans="1:27">
      <c r="A943" s="6">
        <f ca="1">LN((RAND()^(-Results!$E$4))-1)</f>
        <v>1.6779815477395303</v>
      </c>
      <c r="B943" s="6">
        <f ca="1">LN((RAND()^(-Results!$E$4))-1)</f>
        <v>1.6525423294011323</v>
      </c>
      <c r="C943" s="6">
        <f ca="1">LN((RAND()^(-Results!$E$4))-1)</f>
        <v>-1.0188866798459575</v>
      </c>
      <c r="D943" s="6">
        <f ca="1">LN((RAND()^(-Results!$E$4))-1)</f>
        <v>-1.6909385636206156</v>
      </c>
      <c r="E943" s="6">
        <f ca="1">LN((RAND()^(-Results!$E$4))-1)</f>
        <v>0.41346734962547188</v>
      </c>
      <c r="F943" s="6">
        <f ca="1">LN((RAND()^(-Results!$E$4))-1)</f>
        <v>0.3969761782885729</v>
      </c>
      <c r="G943" s="6">
        <f ca="1">LN((RAND()^(-Results!$E$4))-1)</f>
        <v>7.1497137056524798</v>
      </c>
      <c r="H943" s="6">
        <f t="shared" ca="1" si="99"/>
        <v>4.6726811686369256</v>
      </c>
      <c r="I943" s="10">
        <f ca="1">SUMPRODUCT(J943:O943,Results!B$12:G$12)+Results!$E$5*H943</f>
        <v>19.422835883892994</v>
      </c>
      <c r="J943" s="10">
        <f ca="1">SUMPRODUCT($A943:$F943,Results!$B$15:$G$15)</f>
        <v>-7.0089850073278797</v>
      </c>
      <c r="K943" s="10">
        <f ca="1">SUMPRODUCT($A943:$F943,Results!$B$16:$G$16)</f>
        <v>-8.978774875106394</v>
      </c>
      <c r="L943" s="10">
        <f ca="1">SUMPRODUCT($A943:$F943,Results!$B$17:$G$17)</f>
        <v>0.67249180775125661</v>
      </c>
      <c r="M943" s="10">
        <f ca="1">SUMPRODUCT($A943:$F943,Results!$B$18:$G$18)</f>
        <v>0.98143134050776992</v>
      </c>
      <c r="N943" s="10">
        <f ca="1">SUMPRODUCT($A943:$F943,Results!$B$19:$G$19)</f>
        <v>6.5447807660407431</v>
      </c>
      <c r="O943" s="10">
        <f ca="1">SUMPRODUCT($A943:$F943,Results!$B$20:$G$20)</f>
        <v>-0.60764641356781934</v>
      </c>
      <c r="P943" s="10" cm="1">
        <f t="array" aca="1" ref="P943" ca="1">SUMPRODUCT(J943:O943,TRANSPOSE(BL$20:BL$25))+$AD$20-$BL$27</f>
        <v>-9.8741362016069445</v>
      </c>
      <c r="Q943" s="10" cm="1">
        <f t="array" aca="1" ref="Q943" ca="1">SUMPRODUCT(J943:O943,TRANSPOSE(ES$20:ES$25))+$AD$20-$ES$27</f>
        <v>-9.6958776266477926</v>
      </c>
      <c r="R943" s="10">
        <f ca="1">I943-Results!$E$5*H943</f>
        <v>-8.6132511279285602</v>
      </c>
      <c r="S943" s="10" cm="1">
        <f t="array" aca="1" ref="S943" ca="1">SUMPRODUCT(J943:O943,TRANSPOSE(AR$28:AR$33))+$AD$20-$AC$26</f>
        <v>-0.96713822783573633</v>
      </c>
      <c r="T943" s="10">
        <f ca="1">SUMPRODUCT(J943:O943,Results!K$9:P$9)</f>
        <v>-8.5854559443173297</v>
      </c>
      <c r="U943" s="10">
        <f ca="1">SUMPRODUCT(J943:O943,Results!K$9:P$9)+$AD$20-$AC$31</f>
        <v>-8.5148606331649894</v>
      </c>
      <c r="V943" s="10">
        <f t="shared" ca="1" si="105"/>
        <v>29.296972085499938</v>
      </c>
      <c r="W943" s="10">
        <f t="shared" ca="1" si="100"/>
        <v>29.118713510540786</v>
      </c>
      <c r="X943" s="10">
        <f t="shared" ca="1" si="101"/>
        <v>28.036087011821554</v>
      </c>
      <c r="Y943" s="10">
        <f t="shared" ca="1" si="102"/>
        <v>20.38997411172873</v>
      </c>
      <c r="Z943" s="10">
        <f t="shared" ca="1" si="103"/>
        <v>46.115026135187534</v>
      </c>
      <c r="AA943" s="10">
        <f t="shared" ca="1" si="104"/>
        <v>27.937696517057983</v>
      </c>
    </row>
    <row r="944" spans="1:27">
      <c r="A944" s="6">
        <f ca="1">LN((RAND()^(-Results!$E$4))-1)</f>
        <v>5.608705282033153E-2</v>
      </c>
      <c r="B944" s="6">
        <f ca="1">LN((RAND()^(-Results!$E$4))-1)</f>
        <v>2.143389549911134</v>
      </c>
      <c r="C944" s="6">
        <f ca="1">LN((RAND()^(-Results!$E$4))-1)</f>
        <v>5.5442407135241876</v>
      </c>
      <c r="D944" s="6">
        <f ca="1">LN((RAND()^(-Results!$E$4))-1)</f>
        <v>7.4695172089603465</v>
      </c>
      <c r="E944" s="6">
        <f ca="1">LN((RAND()^(-Results!$E$4))-1)</f>
        <v>13.142313925984856</v>
      </c>
      <c r="F944" s="6">
        <f ca="1">LN((RAND()^(-Results!$E$4))-1)</f>
        <v>3.7439880252956619</v>
      </c>
      <c r="G944" s="6">
        <f ca="1">LN((RAND()^(-Results!$E$4))-1)</f>
        <v>2.3452316430406674</v>
      </c>
      <c r="H944" s="6">
        <f t="shared" ca="1" si="99"/>
        <v>-0.13180089397488626</v>
      </c>
      <c r="I944" s="10">
        <f ca="1">SUMPRODUCT(J944:O944,Results!B$12:G$12)+Results!$E$5*H944</f>
        <v>-10.181111770912656</v>
      </c>
      <c r="J944" s="10">
        <f ca="1">SUMPRODUCT($A944:$F944,Results!$B$15:$G$15)</f>
        <v>24.106593139202893</v>
      </c>
      <c r="K944" s="10">
        <f ca="1">SUMPRODUCT($A944:$F944,Results!$B$16:$G$16)</f>
        <v>6.4062266914959167</v>
      </c>
      <c r="L944" s="10">
        <f ca="1">SUMPRODUCT($A944:$F944,Results!$B$17:$G$17)</f>
        <v>-2.6871985697962737</v>
      </c>
      <c r="M944" s="10">
        <f ca="1">SUMPRODUCT($A944:$F944,Results!$B$18:$G$18)</f>
        <v>-15.861081507526261</v>
      </c>
      <c r="N944" s="10">
        <f ca="1">SUMPRODUCT($A944:$F944,Results!$B$19:$G$19)</f>
        <v>-15.68022588850835</v>
      </c>
      <c r="O944" s="10">
        <f ca="1">SUMPRODUCT($A944:$F944,Results!$B$20:$G$20)</f>
        <v>-41.958245531927311</v>
      </c>
      <c r="P944" s="10" cm="1">
        <f t="array" aca="1" ref="P944" ca="1">SUMPRODUCT(J944:O944,TRANSPOSE(BL$20:BL$25))+$AD$20-$BL$27</f>
        <v>-4.9199157311896826</v>
      </c>
      <c r="Q944" s="10" cm="1">
        <f t="array" aca="1" ref="Q944" ca="1">SUMPRODUCT(J944:O944,TRANSPOSE(ES$20:ES$25))+$AD$20-$ES$27</f>
        <v>-1.6070170092616394</v>
      </c>
      <c r="R944" s="10">
        <f ca="1">I944-Results!$E$5*H944</f>
        <v>-9.3903064070633384</v>
      </c>
      <c r="S944" s="10" cm="1">
        <f t="array" aca="1" ref="S944" ca="1">SUMPRODUCT(J944:O944,TRANSPOSE(AR$28:AR$33))+$AD$20-$AC$26</f>
        <v>-26.875225492339929</v>
      </c>
      <c r="T944" s="10">
        <f ca="1">SUMPRODUCT(J944:O944,Results!K$9:P$9)</f>
        <v>-8.7258950934749464</v>
      </c>
      <c r="U944" s="10">
        <f ca="1">SUMPRODUCT(J944:O944,Results!K$9:P$9)+$AD$20-$AC$31</f>
        <v>-8.6552997823226114</v>
      </c>
      <c r="V944" s="10">
        <f t="shared" ca="1" si="105"/>
        <v>-5.2611960397229733</v>
      </c>
      <c r="W944" s="10">
        <f t="shared" ca="1" si="100"/>
        <v>-8.5740947616510166</v>
      </c>
      <c r="X944" s="10">
        <f t="shared" ca="1" si="101"/>
        <v>-0.79080536384931754</v>
      </c>
      <c r="Y944" s="10">
        <f t="shared" ca="1" si="102"/>
        <v>16.694113721427271</v>
      </c>
      <c r="Z944" s="10">
        <f t="shared" ca="1" si="103"/>
        <v>16.51107848038189</v>
      </c>
      <c r="AA944" s="10">
        <f t="shared" ca="1" si="104"/>
        <v>-1.5258119885900445</v>
      </c>
    </row>
    <row r="945" spans="1:27">
      <c r="A945" s="6">
        <f ca="1">LN((RAND()^(-Results!$E$4))-1)</f>
        <v>2.9753279579220062</v>
      </c>
      <c r="B945" s="6">
        <f ca="1">LN((RAND()^(-Results!$E$4))-1)</f>
        <v>3.0216091729868637</v>
      </c>
      <c r="C945" s="6">
        <f ca="1">LN((RAND()^(-Results!$E$4))-1)</f>
        <v>2.5168701478250481</v>
      </c>
      <c r="D945" s="6">
        <f ca="1">LN((RAND()^(-Results!$E$4))-1)</f>
        <v>2.2989819013730659</v>
      </c>
      <c r="E945" s="6">
        <f ca="1">LN((RAND()^(-Results!$E$4))-1)</f>
        <v>0.66792016589389136</v>
      </c>
      <c r="F945" s="6">
        <f ca="1">LN((RAND()^(-Results!$E$4))-1)</f>
        <v>0.79181711178643166</v>
      </c>
      <c r="G945" s="6">
        <f ca="1">LN((RAND()^(-Results!$E$4))-1)</f>
        <v>3.5101739458943837</v>
      </c>
      <c r="H945" s="6">
        <f t="shared" ca="1" si="99"/>
        <v>1.03314140887883</v>
      </c>
      <c r="I945" s="10">
        <f ca="1">SUMPRODUCT(J945:O945,Results!B$12:G$12)+Results!$E$5*H945</f>
        <v>-12.058454472155322</v>
      </c>
      <c r="J945" s="10">
        <f ca="1">SUMPRODUCT($A945:$F945,Results!$B$15:$G$15)</f>
        <v>1.8744592046156541</v>
      </c>
      <c r="K945" s="10">
        <f ca="1">SUMPRODUCT($A945:$F945,Results!$B$16:$G$16)</f>
        <v>-8.3093425925738007</v>
      </c>
      <c r="L945" s="10">
        <f ca="1">SUMPRODUCT($A945:$F945,Results!$B$17:$G$17)</f>
        <v>-1.5830090420009562</v>
      </c>
      <c r="M945" s="10">
        <f ca="1">SUMPRODUCT($A945:$F945,Results!$B$18:$G$18)</f>
        <v>-17.284186937672764</v>
      </c>
      <c r="N945" s="10">
        <f ca="1">SUMPRODUCT($A945:$F945,Results!$B$19:$G$19)</f>
        <v>-6.5270805292251426</v>
      </c>
      <c r="O945" s="10">
        <f ca="1">SUMPRODUCT($A945:$F945,Results!$B$20:$G$20)</f>
        <v>-15.652870070750881</v>
      </c>
      <c r="P945" s="10" cm="1">
        <f t="array" aca="1" ref="P945" ca="1">SUMPRODUCT(J945:O945,TRANSPOSE(BL$20:BL$25))+$AD$20-$BL$27</f>
        <v>-19.118672297454758</v>
      </c>
      <c r="Q945" s="10" cm="1">
        <f t="array" aca="1" ref="Q945" ca="1">SUMPRODUCT(J945:O945,TRANSPOSE(ES$20:ES$25))+$AD$20-$ES$27</f>
        <v>-18.835098447101942</v>
      </c>
      <c r="R945" s="10">
        <f ca="1">I945-Results!$E$5*H945</f>
        <v>-18.257302925428302</v>
      </c>
      <c r="S945" s="10" cm="1">
        <f t="array" aca="1" ref="S945" ca="1">SUMPRODUCT(J945:O945,TRANSPOSE(AR$28:AR$33))+$AD$20-$AC$26</f>
        <v>-18.891767329278501</v>
      </c>
      <c r="T945" s="10">
        <f ca="1">SUMPRODUCT(J945:O945,Results!K$9:P$9)</f>
        <v>-18.204839283269319</v>
      </c>
      <c r="U945" s="10">
        <f ca="1">SUMPRODUCT(J945:O945,Results!K$9:P$9)+$AD$20-$AC$31</f>
        <v>-18.13424397211698</v>
      </c>
      <c r="V945" s="10">
        <f t="shared" ca="1" si="105"/>
        <v>7.0602178252994356</v>
      </c>
      <c r="W945" s="10">
        <f t="shared" ca="1" si="100"/>
        <v>6.7766439749466194</v>
      </c>
      <c r="X945" s="10">
        <f t="shared" ca="1" si="101"/>
        <v>6.19884845327298</v>
      </c>
      <c r="Y945" s="10">
        <f t="shared" ca="1" si="102"/>
        <v>6.8333128571231789</v>
      </c>
      <c r="Z945" s="10">
        <f t="shared" ca="1" si="103"/>
        <v>14.633735779139222</v>
      </c>
      <c r="AA945" s="10">
        <f t="shared" ca="1" si="104"/>
        <v>6.0757894999616582</v>
      </c>
    </row>
    <row r="946" spans="1:27">
      <c r="A946" s="6">
        <f ca="1">LN((RAND()^(-Results!$E$4))-1)</f>
        <v>-0.46786649452176976</v>
      </c>
      <c r="B946" s="6">
        <f ca="1">LN((RAND()^(-Results!$E$4))-1)</f>
        <v>-0.43802961230654219</v>
      </c>
      <c r="C946" s="6">
        <f ca="1">LN((RAND()^(-Results!$E$4))-1)</f>
        <v>-0.11698098640445302</v>
      </c>
      <c r="D946" s="6">
        <f ca="1">LN((RAND()^(-Results!$E$4))-1)</f>
        <v>-0.21018924016903801</v>
      </c>
      <c r="E946" s="6">
        <f ca="1">LN((RAND()^(-Results!$E$4))-1)</f>
        <v>1.1919237677839096</v>
      </c>
      <c r="F946" s="6">
        <f ca="1">LN((RAND()^(-Results!$E$4))-1)</f>
        <v>3.1018333505582469</v>
      </c>
      <c r="G946" s="6">
        <f ca="1">LN((RAND()^(-Results!$E$4))-1)</f>
        <v>1.9474558021227435</v>
      </c>
      <c r="H946" s="6">
        <f t="shared" ca="1" si="99"/>
        <v>-0.52957673489281021</v>
      </c>
      <c r="I946" s="10">
        <f ca="1">SUMPRODUCT(J946:O946,Results!B$12:G$12)+Results!$E$5*H946</f>
        <v>-20.045192928991792</v>
      </c>
      <c r="J946" s="10">
        <f ca="1">SUMPRODUCT($A946:$F946,Results!$B$15:$G$15)</f>
        <v>10.766095832312788</v>
      </c>
      <c r="K946" s="10">
        <f ca="1">SUMPRODUCT($A946:$F946,Results!$B$16:$G$16)</f>
        <v>-1.7665863172916516</v>
      </c>
      <c r="L946" s="10">
        <f ca="1">SUMPRODUCT($A946:$F946,Results!$B$17:$G$17)</f>
        <v>-2.7462456805974007</v>
      </c>
      <c r="M946" s="10">
        <f ca="1">SUMPRODUCT($A946:$F946,Results!$B$18:$G$18)</f>
        <v>-1.8271489797468243</v>
      </c>
      <c r="N946" s="10">
        <f ca="1">SUMPRODUCT($A946:$F946,Results!$B$19:$G$19)</f>
        <v>2.2916132071401156</v>
      </c>
      <c r="O946" s="10">
        <f ca="1">SUMPRODUCT($A946:$F946,Results!$B$20:$G$20)</f>
        <v>-7.5471191055952067</v>
      </c>
      <c r="P946" s="10" cm="1">
        <f t="array" aca="1" ref="P946" ca="1">SUMPRODUCT(J946:O946,TRANSPOSE(BL$20:BL$25))+$AD$20-$BL$27</f>
        <v>-17.686025693486378</v>
      </c>
      <c r="Q946" s="10" cm="1">
        <f t="array" aca="1" ref="Q946" ca="1">SUMPRODUCT(J946:O946,TRANSPOSE(ES$20:ES$25))+$AD$20-$ES$27</f>
        <v>-18.135459057504704</v>
      </c>
      <c r="R946" s="10">
        <f ca="1">I946-Results!$E$5*H946</f>
        <v>-16.867732519634931</v>
      </c>
      <c r="S946" s="10" cm="1">
        <f t="array" aca="1" ref="S946" ca="1">SUMPRODUCT(J946:O946,TRANSPOSE(AR$28:AR$33))+$AD$20-$AC$26</f>
        <v>-13.795819348027841</v>
      </c>
      <c r="T946" s="10">
        <f ca="1">SUMPRODUCT(J946:O946,Results!K$9:P$9)</f>
        <v>-17.032100108771981</v>
      </c>
      <c r="U946" s="10">
        <f ca="1">SUMPRODUCT(J946:O946,Results!K$9:P$9)+$AD$20-$AC$31</f>
        <v>-16.961504797619643</v>
      </c>
      <c r="V946" s="10">
        <f t="shared" ca="1" si="105"/>
        <v>-2.3591672355054136</v>
      </c>
      <c r="W946" s="10">
        <f t="shared" ca="1" si="100"/>
        <v>-1.909733871487088</v>
      </c>
      <c r="X946" s="10">
        <f t="shared" ca="1" si="101"/>
        <v>-3.1774604093568612</v>
      </c>
      <c r="Y946" s="10">
        <f t="shared" ca="1" si="102"/>
        <v>-6.249373580963951</v>
      </c>
      <c r="Z946" s="10">
        <f t="shared" ca="1" si="103"/>
        <v>6.6469973223027523</v>
      </c>
      <c r="AA946" s="10">
        <f t="shared" ca="1" si="104"/>
        <v>-3.0836881313721491</v>
      </c>
    </row>
    <row r="947" spans="1:27">
      <c r="A947" s="6">
        <f ca="1">LN((RAND()^(-Results!$E$4))-1)</f>
        <v>1.7543535617697006</v>
      </c>
      <c r="B947" s="6">
        <f ca="1">LN((RAND()^(-Results!$E$4))-1)</f>
        <v>-1.1594025247154136</v>
      </c>
      <c r="C947" s="6">
        <f ca="1">LN((RAND()^(-Results!$E$4))-1)</f>
        <v>2.1335410822273881</v>
      </c>
      <c r="D947" s="6">
        <f ca="1">LN((RAND()^(-Results!$E$4))-1)</f>
        <v>1.746149960895037</v>
      </c>
      <c r="E947" s="6">
        <f ca="1">LN((RAND()^(-Results!$E$4))-1)</f>
        <v>-2.6794057356604859</v>
      </c>
      <c r="F947" s="6">
        <f ca="1">LN((RAND()^(-Results!$E$4))-1)</f>
        <v>1.6630360789854153</v>
      </c>
      <c r="G947" s="6">
        <f ca="1">LN((RAND()^(-Results!$E$4))-1)</f>
        <v>0.70246027565707647</v>
      </c>
      <c r="H947" s="6">
        <f t="shared" ca="1" si="99"/>
        <v>-1.7745722613584771</v>
      </c>
      <c r="I947" s="10">
        <f ca="1">SUMPRODUCT(J947:O947,Results!B$12:G$12)+Results!$E$5*H947</f>
        <v>-34.246323404509305</v>
      </c>
      <c r="J947" s="10">
        <f ca="1">SUMPRODUCT($A947:$F947,Results!$B$15:$G$15)</f>
        <v>11.589798651902424</v>
      </c>
      <c r="K947" s="10">
        <f ca="1">SUMPRODUCT($A947:$F947,Results!$B$16:$G$16)</f>
        <v>-1.7674352369785962</v>
      </c>
      <c r="L947" s="10">
        <f ca="1">SUMPRODUCT($A947:$F947,Results!$B$17:$G$17)</f>
        <v>-2.0176330851097006</v>
      </c>
      <c r="M947" s="10">
        <f ca="1">SUMPRODUCT($A947:$F947,Results!$B$18:$G$18)</f>
        <v>-12.903046861878627</v>
      </c>
      <c r="N947" s="10">
        <f ca="1">SUMPRODUCT($A947:$F947,Results!$B$19:$G$19)</f>
        <v>-5.6930777380896664</v>
      </c>
      <c r="O947" s="10">
        <f ca="1">SUMPRODUCT($A947:$F947,Results!$B$20:$G$20)</f>
        <v>-4.7427090146034789</v>
      </c>
      <c r="P947" s="10" cm="1">
        <f t="array" aca="1" ref="P947" ca="1">SUMPRODUCT(J947:O947,TRANSPOSE(BL$20:BL$25))+$AD$20-$BL$27</f>
        <v>-22.395482100483783</v>
      </c>
      <c r="Q947" s="10" cm="1">
        <f t="array" aca="1" ref="Q947" ca="1">SUMPRODUCT(J947:O947,TRANSPOSE(ES$20:ES$25))+$AD$20-$ES$27</f>
        <v>-25.752854063376724</v>
      </c>
      <c r="R947" s="10">
        <f ca="1">I947-Results!$E$5*H947</f>
        <v>-23.598889836358442</v>
      </c>
      <c r="S947" s="10" cm="1">
        <f t="array" aca="1" ref="S947" ca="1">SUMPRODUCT(J947:O947,TRANSPOSE(AR$28:AR$33))+$AD$20-$AC$26</f>
        <v>-16.918525395067903</v>
      </c>
      <c r="T947" s="10">
        <f ca="1">SUMPRODUCT(J947:O947,Results!K$9:P$9)</f>
        <v>-23.739313721260622</v>
      </c>
      <c r="U947" s="10">
        <f ca="1">SUMPRODUCT(J947:O947,Results!K$9:P$9)+$AD$20-$AC$31</f>
        <v>-23.66871841010828</v>
      </c>
      <c r="V947" s="10">
        <f t="shared" ca="1" si="105"/>
        <v>-11.850841304025522</v>
      </c>
      <c r="W947" s="10">
        <f t="shared" ca="1" si="100"/>
        <v>-8.493469341132581</v>
      </c>
      <c r="X947" s="10">
        <f t="shared" ca="1" si="101"/>
        <v>-10.647433568150863</v>
      </c>
      <c r="Y947" s="10">
        <f t="shared" ca="1" si="102"/>
        <v>-17.327798009441402</v>
      </c>
      <c r="Z947" s="10">
        <f t="shared" ca="1" si="103"/>
        <v>-7.5541331532147602</v>
      </c>
      <c r="AA947" s="10">
        <f t="shared" ca="1" si="104"/>
        <v>-10.577604994401025</v>
      </c>
    </row>
    <row r="948" spans="1:27">
      <c r="A948" s="6">
        <f ca="1">LN((RAND()^(-Results!$E$4))-1)</f>
        <v>11.622768022170019</v>
      </c>
      <c r="B948" s="6">
        <f ca="1">LN((RAND()^(-Results!$E$4))-1)</f>
        <v>0.88954602578883946</v>
      </c>
      <c r="C948" s="6">
        <f ca="1">LN((RAND()^(-Results!$E$4))-1)</f>
        <v>0.15270422324342056</v>
      </c>
      <c r="D948" s="6">
        <f ca="1">LN((RAND()^(-Results!$E$4))-1)</f>
        <v>5.2316859433542531</v>
      </c>
      <c r="E948" s="6">
        <f ca="1">LN((RAND()^(-Results!$E$4))-1)</f>
        <v>1.2123605640569568</v>
      </c>
      <c r="F948" s="6">
        <f ca="1">LN((RAND()^(-Results!$E$4))-1)</f>
        <v>1.3832239239459814</v>
      </c>
      <c r="G948" s="6">
        <f ca="1">LN((RAND()^(-Results!$E$4))-1)</f>
        <v>3.9470822651749145</v>
      </c>
      <c r="H948" s="6">
        <f t="shared" ca="1" si="99"/>
        <v>1.4700497281593607</v>
      </c>
      <c r="I948" s="10">
        <f ca="1">SUMPRODUCT(J948:O948,Results!B$12:G$12)+Results!$E$5*H948</f>
        <v>-18.262089330448653</v>
      </c>
      <c r="J948" s="10">
        <f ca="1">SUMPRODUCT($A948:$F948,Results!$B$15:$G$15)</f>
        <v>-6.9927938522767761</v>
      </c>
      <c r="K948" s="10">
        <f ca="1">SUMPRODUCT($A948:$F948,Results!$B$16:$G$16)</f>
        <v>-25.500470508309718</v>
      </c>
      <c r="L948" s="10">
        <f ca="1">SUMPRODUCT($A948:$F948,Results!$B$17:$G$17)</f>
        <v>12.482596459291846</v>
      </c>
      <c r="M948" s="10">
        <f ca="1">SUMPRODUCT($A948:$F948,Results!$B$18:$G$18)</f>
        <v>-0.72544783798025136</v>
      </c>
      <c r="N948" s="10">
        <f ca="1">SUMPRODUCT($A948:$F948,Results!$B$19:$G$19)</f>
        <v>0.77230157382396214</v>
      </c>
      <c r="O948" s="10">
        <f ca="1">SUMPRODUCT($A948:$F948,Results!$B$20:$G$20)</f>
        <v>-17.013685863770807</v>
      </c>
      <c r="P948" s="10" cm="1">
        <f t="array" aca="1" ref="P948" ca="1">SUMPRODUCT(J948:O948,TRANSPOSE(BL$20:BL$25))+$AD$20-$BL$27</f>
        <v>-14.923368660550231</v>
      </c>
      <c r="Q948" s="10" cm="1">
        <f t="array" aca="1" ref="Q948" ca="1">SUMPRODUCT(J948:O948,TRANSPOSE(ES$20:ES$25))+$AD$20-$ES$27</f>
        <v>-21.441429991463167</v>
      </c>
      <c r="R948" s="10">
        <f ca="1">I948-Results!$E$5*H948</f>
        <v>-27.082387699404819</v>
      </c>
      <c r="S948" s="10" cm="1">
        <f t="array" aca="1" ref="S948" ca="1">SUMPRODUCT(J948:O948,TRANSPOSE(AR$28:AR$33))+$AD$20-$AC$26</f>
        <v>2.8628291455335351</v>
      </c>
      <c r="T948" s="10">
        <f ca="1">SUMPRODUCT(J948:O948,Results!K$9:P$9)</f>
        <v>-23.43616272076866</v>
      </c>
      <c r="U948" s="10">
        <f ca="1">SUMPRODUCT(J948:O948,Results!K$9:P$9)+$AD$20-$AC$31</f>
        <v>-23.365567409616322</v>
      </c>
      <c r="V948" s="10">
        <f t="shared" ca="1" si="105"/>
        <v>-3.3387206698984215</v>
      </c>
      <c r="W948" s="10">
        <f t="shared" ca="1" si="100"/>
        <v>3.1793406610145141</v>
      </c>
      <c r="X948" s="10">
        <f t="shared" ca="1" si="101"/>
        <v>8.8202983689561663</v>
      </c>
      <c r="Y948" s="10">
        <f t="shared" ca="1" si="102"/>
        <v>-21.124918475982188</v>
      </c>
      <c r="Z948" s="10">
        <f t="shared" ca="1" si="103"/>
        <v>8.4301009208458915</v>
      </c>
      <c r="AA948" s="10">
        <f t="shared" ca="1" si="104"/>
        <v>5.1034780791676688</v>
      </c>
    </row>
    <row r="949" spans="1:27">
      <c r="A949" s="6">
        <f ca="1">LN((RAND()^(-Results!$E$4))-1)</f>
        <v>0.90652502369716303</v>
      </c>
      <c r="B949" s="6">
        <f ca="1">LN((RAND()^(-Results!$E$4))-1)</f>
        <v>0.48950581851360536</v>
      </c>
      <c r="C949" s="6">
        <f ca="1">LN((RAND()^(-Results!$E$4))-1)</f>
        <v>2.2758693913010806</v>
      </c>
      <c r="D949" s="6">
        <f ca="1">LN((RAND()^(-Results!$E$4))-1)</f>
        <v>4.4156728334864583</v>
      </c>
      <c r="E949" s="6">
        <f ca="1">LN((RAND()^(-Results!$E$4))-1)</f>
        <v>5.2988497335843068</v>
      </c>
      <c r="F949" s="6">
        <f ca="1">LN((RAND()^(-Results!$E$4))-1)</f>
        <v>1.2380827142433497</v>
      </c>
      <c r="G949" s="6">
        <f ca="1">LN((RAND()^(-Results!$E$4))-1)</f>
        <v>1.4925524792424831</v>
      </c>
      <c r="H949" s="6">
        <f t="shared" ca="1" si="99"/>
        <v>-0.98448005777307057</v>
      </c>
      <c r="I949" s="10">
        <f ca="1">SUMPRODUCT(J949:O949,Results!B$12:G$12)+Results!$E$5*H949</f>
        <v>-5.9512546863664335</v>
      </c>
      <c r="J949" s="10">
        <f ca="1">SUMPRODUCT($A949:$F949,Results!$B$15:$G$15)</f>
        <v>9.6476411417675862</v>
      </c>
      <c r="K949" s="10">
        <f ca="1">SUMPRODUCT($A949:$F949,Results!$B$16:$G$16)</f>
        <v>2.5449446092061043</v>
      </c>
      <c r="L949" s="10">
        <f ca="1">SUMPRODUCT($A949:$F949,Results!$B$17:$G$17)</f>
        <v>1.004298465183411</v>
      </c>
      <c r="M949" s="10">
        <f ca="1">SUMPRODUCT($A949:$F949,Results!$B$18:$G$18)</f>
        <v>-5.0401271609608518</v>
      </c>
      <c r="N949" s="10">
        <f ca="1">SUMPRODUCT($A949:$F949,Results!$B$19:$G$19)</f>
        <v>-8.5563326449120201</v>
      </c>
      <c r="O949" s="10">
        <f ca="1">SUMPRODUCT($A949:$F949,Results!$B$20:$G$20)</f>
        <v>-18.53604624628138</v>
      </c>
      <c r="P949" s="10" cm="1">
        <f t="array" aca="1" ref="P949" ca="1">SUMPRODUCT(J949:O949,TRANSPOSE(BL$20:BL$25))+$AD$20-$BL$27</f>
        <v>2.5713957928554692</v>
      </c>
      <c r="Q949" s="10" cm="1">
        <f t="array" aca="1" ref="Q949" ca="1">SUMPRODUCT(J949:O949,TRANSPOSE(ES$20:ES$25))+$AD$20-$ES$27</f>
        <v>3.5926619308012917</v>
      </c>
      <c r="R949" s="10">
        <f ca="1">I949-Results!$E$5*H949</f>
        <v>-4.4374339728009637E-2</v>
      </c>
      <c r="S949" s="10" cm="1">
        <f t="array" aca="1" ref="S949" ca="1">SUMPRODUCT(J949:O949,TRANSPOSE(AR$28:AR$33))+$AD$20-$AC$26</f>
        <v>-6.5577547819899209</v>
      </c>
      <c r="T949" s="10">
        <f ca="1">SUMPRODUCT(J949:O949,Results!K$9:P$9)</f>
        <v>0.87293421484886657</v>
      </c>
      <c r="U949" s="10">
        <f ca="1">SUMPRODUCT(J949:O949,Results!K$9:P$9)+$AD$20-$AC$31</f>
        <v>0.94352952600120332</v>
      </c>
      <c r="V949" s="10">
        <f t="shared" ca="1" si="105"/>
        <v>-8.5226504792219018</v>
      </c>
      <c r="W949" s="10">
        <f t="shared" ca="1" si="100"/>
        <v>-9.5439166171677243</v>
      </c>
      <c r="X949" s="10">
        <f t="shared" ca="1" si="101"/>
        <v>-5.9068803466384239</v>
      </c>
      <c r="Y949" s="10">
        <f t="shared" ca="1" si="102"/>
        <v>0.60650009562348739</v>
      </c>
      <c r="Z949" s="10">
        <f t="shared" ca="1" si="103"/>
        <v>20.740935564928112</v>
      </c>
      <c r="AA949" s="10">
        <f t="shared" ca="1" si="104"/>
        <v>-6.8947842123676368</v>
      </c>
    </row>
    <row r="950" spans="1:27">
      <c r="A950" s="6">
        <f ca="1">LN((RAND()^(-Results!$E$4))-1)</f>
        <v>5.5446801372788403</v>
      </c>
      <c r="B950" s="6">
        <f ca="1">LN((RAND()^(-Results!$E$4))-1)</f>
        <v>4.9144388759297462</v>
      </c>
      <c r="C950" s="6">
        <f ca="1">LN((RAND()^(-Results!$E$4))-1)</f>
        <v>6.1368508368740695</v>
      </c>
      <c r="D950" s="6">
        <f ca="1">LN((RAND()^(-Results!$E$4))-1)</f>
        <v>3.2286080827878303</v>
      </c>
      <c r="E950" s="6">
        <f ca="1">LN((RAND()^(-Results!$E$4))-1)</f>
        <v>3.1276027997611831</v>
      </c>
      <c r="F950" s="6">
        <f ca="1">LN((RAND()^(-Results!$E$4))-1)</f>
        <v>2.3940247995717585</v>
      </c>
      <c r="G950" s="6">
        <f ca="1">LN((RAND()^(-Results!$E$4))-1)</f>
        <v>7.0603933673685306</v>
      </c>
      <c r="H950" s="6">
        <f t="shared" ca="1" si="99"/>
        <v>4.5833608303529765</v>
      </c>
      <c r="I950" s="10">
        <f ca="1">SUMPRODUCT(J950:O950,Results!B$12:G$12)+Results!$E$5*H950</f>
        <v>-21.232551698595351</v>
      </c>
      <c r="J950" s="10">
        <f ca="1">SUMPRODUCT($A950:$F950,Results!$B$15:$G$15)</f>
        <v>8.5352514986915082</v>
      </c>
      <c r="K950" s="10">
        <f ca="1">SUMPRODUCT($A950:$F950,Results!$B$16:$G$16)</f>
        <v>-14.563385481021761</v>
      </c>
      <c r="L950" s="10">
        <f ca="1">SUMPRODUCT($A950:$F950,Results!$B$17:$G$17)</f>
        <v>-4.9786371607869579</v>
      </c>
      <c r="M950" s="10">
        <f ca="1">SUMPRODUCT($A950:$F950,Results!$B$18:$G$18)</f>
        <v>-36.074746217402783</v>
      </c>
      <c r="N950" s="10">
        <f ca="1">SUMPRODUCT($A950:$F950,Results!$B$19:$G$19)</f>
        <v>-9.7903637672706409</v>
      </c>
      <c r="O950" s="10">
        <f ca="1">SUMPRODUCT($A950:$F950,Results!$B$20:$G$20)</f>
        <v>-28.539213718451457</v>
      </c>
      <c r="P950" s="10" cm="1">
        <f t="array" aca="1" ref="P950" ca="1">SUMPRODUCT(J950:O950,TRANSPOSE(BL$20:BL$25))+$AD$20-$BL$27</f>
        <v>-46.650513425402714</v>
      </c>
      <c r="Q950" s="10" cm="1">
        <f t="array" aca="1" ref="Q950" ca="1">SUMPRODUCT(J950:O950,TRANSPOSE(ES$20:ES$25))+$AD$20-$ES$27</f>
        <v>-48.128926109406805</v>
      </c>
      <c r="R950" s="10">
        <f ca="1">I950-Results!$E$5*H950</f>
        <v>-48.73271668071321</v>
      </c>
      <c r="S950" s="10" cm="1">
        <f t="array" aca="1" ref="S950" ca="1">SUMPRODUCT(J950:O950,TRANSPOSE(AR$28:AR$33))+$AD$20-$AC$26</f>
        <v>-43.6303370650215</v>
      </c>
      <c r="T950" s="10">
        <f ca="1">SUMPRODUCT(J950:O950,Results!K$9:P$9)</f>
        <v>-49.480293546418352</v>
      </c>
      <c r="U950" s="10">
        <f ca="1">SUMPRODUCT(J950:O950,Results!K$9:P$9)+$AD$20-$AC$31</f>
        <v>-49.409698235266021</v>
      </c>
      <c r="V950" s="10">
        <f t="shared" ca="1" si="105"/>
        <v>25.417961726807363</v>
      </c>
      <c r="W950" s="10">
        <f t="shared" ca="1" si="100"/>
        <v>26.896374410811454</v>
      </c>
      <c r="X950" s="10">
        <f t="shared" ca="1" si="101"/>
        <v>27.500164982117859</v>
      </c>
      <c r="Y950" s="10">
        <f t="shared" ca="1" si="102"/>
        <v>22.397785366426149</v>
      </c>
      <c r="Z950" s="10">
        <f t="shared" ca="1" si="103"/>
        <v>5.4596385526991931</v>
      </c>
      <c r="AA950" s="10">
        <f t="shared" ca="1" si="104"/>
        <v>28.177146536670669</v>
      </c>
    </row>
    <row r="951" spans="1:27">
      <c r="A951" s="6">
        <f ca="1">LN((RAND()^(-Results!$E$4))-1)</f>
        <v>4.2879907823992056</v>
      </c>
      <c r="B951" s="6">
        <f ca="1">LN((RAND()^(-Results!$E$4))-1)</f>
        <v>4.2944789758291622</v>
      </c>
      <c r="C951" s="6">
        <f ca="1">LN((RAND()^(-Results!$E$4))-1)</f>
        <v>2.7573634659810389</v>
      </c>
      <c r="D951" s="6">
        <f ca="1">LN((RAND()^(-Results!$E$4))-1)</f>
        <v>-2.7076988854363173</v>
      </c>
      <c r="E951" s="6">
        <f ca="1">LN((RAND()^(-Results!$E$4))-1)</f>
        <v>4.4974250930273447</v>
      </c>
      <c r="F951" s="6">
        <f ca="1">LN((RAND()^(-Results!$E$4))-1)</f>
        <v>0.64713923041273824</v>
      </c>
      <c r="G951" s="6">
        <f ca="1">LN((RAND()^(-Results!$E$4))-1)</f>
        <v>2.7252339882170555</v>
      </c>
      <c r="H951" s="6">
        <f t="shared" ca="1" si="99"/>
        <v>0.24820145120150183</v>
      </c>
      <c r="I951" s="10">
        <f ca="1">SUMPRODUCT(J951:O951,Results!B$12:G$12)+Results!$E$5*H951</f>
        <v>-35.216602975232298</v>
      </c>
      <c r="J951" s="10">
        <f ca="1">SUMPRODUCT($A951:$F951,Results!$B$15:$G$15)</f>
        <v>-8.2334082550397945</v>
      </c>
      <c r="K951" s="10">
        <f ca="1">SUMPRODUCT($A951:$F951,Results!$B$16:$G$16)</f>
        <v>-15.884387066252005</v>
      </c>
      <c r="L951" s="10">
        <f ca="1">SUMPRODUCT($A951:$F951,Results!$B$17:$G$17)</f>
        <v>-2.3918425348568038</v>
      </c>
      <c r="M951" s="10">
        <f ca="1">SUMPRODUCT($A951:$F951,Results!$B$18:$G$18)</f>
        <v>-15.972299111449523</v>
      </c>
      <c r="N951" s="10">
        <f ca="1">SUMPRODUCT($A951:$F951,Results!$B$19:$G$19)</f>
        <v>7.7490392561910983</v>
      </c>
      <c r="O951" s="10">
        <f ca="1">SUMPRODUCT($A951:$F951,Results!$B$20:$G$20)</f>
        <v>-7.6658777311271677</v>
      </c>
      <c r="P951" s="10" cm="1">
        <f t="array" aca="1" ref="P951" ca="1">SUMPRODUCT(J951:O951,TRANSPOSE(BL$20:BL$25))+$AD$20-$BL$27</f>
        <v>-34.48741197592549</v>
      </c>
      <c r="Q951" s="10" cm="1">
        <f t="array" aca="1" ref="Q951" ca="1">SUMPRODUCT(J951:O951,TRANSPOSE(ES$20:ES$25))+$AD$20-$ES$27</f>
        <v>-35.738925144434788</v>
      </c>
      <c r="R951" s="10">
        <f ca="1">I951-Results!$E$5*H951</f>
        <v>-36.705811682441308</v>
      </c>
      <c r="S951" s="10" cm="1">
        <f t="array" aca="1" ref="S951" ca="1">SUMPRODUCT(J951:O951,TRANSPOSE(AR$28:AR$33))+$AD$20-$AC$26</f>
        <v>-19.944015111962663</v>
      </c>
      <c r="T951" s="10">
        <f ca="1">SUMPRODUCT(J951:O951,Results!K$9:P$9)</f>
        <v>-38.085137587452884</v>
      </c>
      <c r="U951" s="10">
        <f ca="1">SUMPRODUCT(J951:O951,Results!K$9:P$9)+$AD$20-$AC$31</f>
        <v>-38.014542276300546</v>
      </c>
      <c r="V951" s="10">
        <f t="shared" ca="1" si="105"/>
        <v>-0.72919099930680886</v>
      </c>
      <c r="W951" s="10">
        <f t="shared" ca="1" si="100"/>
        <v>0.52232216920248931</v>
      </c>
      <c r="X951" s="10">
        <f t="shared" ca="1" si="101"/>
        <v>1.4892087072090092</v>
      </c>
      <c r="Y951" s="10">
        <f t="shared" ca="1" si="102"/>
        <v>-15.272587863269635</v>
      </c>
      <c r="Z951" s="10">
        <f t="shared" ca="1" si="103"/>
        <v>-8.5244127239377541</v>
      </c>
      <c r="AA951" s="10">
        <f t="shared" ca="1" si="104"/>
        <v>2.7979393010682472</v>
      </c>
    </row>
    <row r="952" spans="1:27">
      <c r="A952" s="6">
        <f ca="1">LN((RAND()^(-Results!$E$4))-1)</f>
        <v>5.0497280385463243</v>
      </c>
      <c r="B952" s="6">
        <f ca="1">LN((RAND()^(-Results!$E$4))-1)</f>
        <v>5.4697301956580375</v>
      </c>
      <c r="C952" s="6">
        <f ca="1">LN((RAND()^(-Results!$E$4))-1)</f>
        <v>0.55601206788419066</v>
      </c>
      <c r="D952" s="6">
        <f ca="1">LN((RAND()^(-Results!$E$4))-1)</f>
        <v>1.2086457420913186</v>
      </c>
      <c r="E952" s="6">
        <f ca="1">LN((RAND()^(-Results!$E$4))-1)</f>
        <v>0.72236893510409084</v>
      </c>
      <c r="F952" s="6">
        <f ca="1">LN((RAND()^(-Results!$E$4))-1)</f>
        <v>-1.1481798546643311</v>
      </c>
      <c r="G952" s="6">
        <f ca="1">LN((RAND()^(-Results!$E$4))-1)</f>
        <v>3.8534674155927697</v>
      </c>
      <c r="H952" s="6">
        <f t="shared" ca="1" si="99"/>
        <v>1.376434878577216</v>
      </c>
      <c r="I952" s="10">
        <f ca="1">SUMPRODUCT(J952:O952,Results!B$12:G$12)+Results!$E$5*H952</f>
        <v>1.3230928423223984</v>
      </c>
      <c r="J952" s="10">
        <f ca="1">SUMPRODUCT($A952:$F952,Results!$B$15:$G$15)</f>
        <v>-15.615419842048516</v>
      </c>
      <c r="K952" s="10">
        <f ca="1">SUMPRODUCT($A952:$F952,Results!$B$16:$G$16)</f>
        <v>-17.149385355735134</v>
      </c>
      <c r="L952" s="10">
        <f ca="1">SUMPRODUCT($A952:$F952,Results!$B$17:$G$17)</f>
        <v>2.6338651038829273</v>
      </c>
      <c r="M952" s="10">
        <f ca="1">SUMPRODUCT($A952:$F952,Results!$B$18:$G$18)</f>
        <v>-10.511903180572826</v>
      </c>
      <c r="N952" s="10">
        <f ca="1">SUMPRODUCT($A952:$F952,Results!$B$19:$G$19)</f>
        <v>-1.1328770393239211</v>
      </c>
      <c r="O952" s="10">
        <f ca="1">SUMPRODUCT($A952:$F952,Results!$B$20:$G$20)</f>
        <v>-12.861464403151187</v>
      </c>
      <c r="P952" s="10" cm="1">
        <f t="array" aca="1" ref="P952" ca="1">SUMPRODUCT(J952:O952,TRANSPOSE(BL$20:BL$25))+$AD$20-$BL$27</f>
        <v>-8.8082932145911457</v>
      </c>
      <c r="Q952" s="10" cm="1">
        <f t="array" aca="1" ref="Q952" ca="1">SUMPRODUCT(J952:O952,TRANSPOSE(ES$20:ES$25))+$AD$20-$ES$27</f>
        <v>-6.9097795074314377</v>
      </c>
      <c r="R952" s="10">
        <f ca="1">I952-Results!$E$5*H952</f>
        <v>-6.9355164291408977</v>
      </c>
      <c r="S952" s="10" cm="1">
        <f t="array" aca="1" ref="S952" ca="1">SUMPRODUCT(J952:O952,TRANSPOSE(AR$28:AR$33))+$AD$20-$AC$26</f>
        <v>-4.9605911631638051</v>
      </c>
      <c r="T952" s="10">
        <f ca="1">SUMPRODUCT(J952:O952,Results!K$9:P$9)</f>
        <v>-6.1516290991790665</v>
      </c>
      <c r="U952" s="10">
        <f ca="1">SUMPRODUCT(J952:O952,Results!K$9:P$9)+$AD$20-$AC$31</f>
        <v>-6.0810337880267262</v>
      </c>
      <c r="V952" s="10">
        <f t="shared" ca="1" si="105"/>
        <v>10.131386056913545</v>
      </c>
      <c r="W952" s="10">
        <f t="shared" ca="1" si="100"/>
        <v>8.232872349753837</v>
      </c>
      <c r="X952" s="10">
        <f t="shared" ca="1" si="101"/>
        <v>8.2586092714632962</v>
      </c>
      <c r="Y952" s="10">
        <f t="shared" ca="1" si="102"/>
        <v>6.2836840054862035</v>
      </c>
      <c r="Z952" s="10">
        <f t="shared" ca="1" si="103"/>
        <v>28.015283093616944</v>
      </c>
      <c r="AA952" s="10">
        <f t="shared" ca="1" si="104"/>
        <v>7.4041266303491247</v>
      </c>
    </row>
    <row r="953" spans="1:27">
      <c r="A953" s="6">
        <f ca="1">LN((RAND()^(-Results!$E$4))-1)</f>
        <v>0.96042363083177362</v>
      </c>
      <c r="B953" s="6">
        <f ca="1">LN((RAND()^(-Results!$E$4))-1)</f>
        <v>8.7848088909241273</v>
      </c>
      <c r="C953" s="6">
        <f ca="1">LN((RAND()^(-Results!$E$4))-1)</f>
        <v>0.85556388132817618</v>
      </c>
      <c r="D953" s="6">
        <f ca="1">LN((RAND()^(-Results!$E$4))-1)</f>
        <v>0.2088590435729451</v>
      </c>
      <c r="E953" s="6">
        <f ca="1">LN((RAND()^(-Results!$E$4))-1)</f>
        <v>-8.3272089848255737E-2</v>
      </c>
      <c r="F953" s="6">
        <f ca="1">LN((RAND()^(-Results!$E$4))-1)</f>
        <v>-0.28822416788005489</v>
      </c>
      <c r="G953" s="6">
        <f ca="1">LN((RAND()^(-Results!$E$4))-1)</f>
        <v>0.38507288558755731</v>
      </c>
      <c r="H953" s="6">
        <f t="shared" ca="1" si="99"/>
        <v>-2.0919596514279966</v>
      </c>
      <c r="I953" s="10">
        <f ca="1">SUMPRODUCT(J953:O953,Results!B$12:G$12)+Results!$E$5*H953</f>
        <v>-17.688728112670979</v>
      </c>
      <c r="J953" s="10">
        <f ca="1">SUMPRODUCT($A953:$F953,Results!$B$15:$G$15)</f>
        <v>-11.510065748192011</v>
      </c>
      <c r="K953" s="10">
        <f ca="1">SUMPRODUCT($A953:$F953,Results!$B$16:$G$16)</f>
        <v>-14.3667482263293</v>
      </c>
      <c r="L953" s="10">
        <f ca="1">SUMPRODUCT($A953:$F953,Results!$B$17:$G$17)</f>
        <v>-5.7224105323665091</v>
      </c>
      <c r="M953" s="10">
        <f ca="1">SUMPRODUCT($A953:$F953,Results!$B$18:$G$18)</f>
        <v>-22.131509809688612</v>
      </c>
      <c r="N953" s="10">
        <f ca="1">SUMPRODUCT($A953:$F953,Results!$B$19:$G$19)</f>
        <v>-5.530485566751592</v>
      </c>
      <c r="O953" s="10">
        <f ca="1">SUMPRODUCT($A953:$F953,Results!$B$20:$G$20)</f>
        <v>-21.599151541634171</v>
      </c>
      <c r="P953" s="10" cm="1">
        <f t="array" aca="1" ref="P953" ca="1">SUMPRODUCT(J953:O953,TRANSPOSE(BL$20:BL$25))+$AD$20-$BL$27</f>
        <v>-17.2516005438086</v>
      </c>
      <c r="Q953" s="10" cm="1">
        <f t="array" aca="1" ref="Q953" ca="1">SUMPRODUCT(J953:O953,TRANSPOSE(ES$20:ES$25))+$AD$20-$ES$27</f>
        <v>-9.7387002977946366</v>
      </c>
      <c r="R953" s="10">
        <f ca="1">I953-Results!$E$5*H953</f>
        <v>-5.136970204103001</v>
      </c>
      <c r="S953" s="10" cm="1">
        <f t="array" aca="1" ref="S953" ca="1">SUMPRODUCT(J953:O953,TRANSPOSE(AR$28:AR$33))+$AD$20-$AC$26</f>
        <v>-24.491251810224291</v>
      </c>
      <c r="T953" s="10">
        <f ca="1">SUMPRODUCT(J953:O953,Results!K$9:P$9)</f>
        <v>-5.8266629087163695</v>
      </c>
      <c r="U953" s="10">
        <f ca="1">SUMPRODUCT(J953:O953,Results!K$9:P$9)+$AD$20-$AC$31</f>
        <v>-5.7560675975640301</v>
      </c>
      <c r="V953" s="10">
        <f t="shared" ca="1" si="105"/>
        <v>-0.43712756886237969</v>
      </c>
      <c r="W953" s="10">
        <f t="shared" ca="1" si="100"/>
        <v>-7.9500278148763428</v>
      </c>
      <c r="X953" s="10">
        <f t="shared" ca="1" si="101"/>
        <v>-12.551757908567978</v>
      </c>
      <c r="Y953" s="10">
        <f t="shared" ca="1" si="102"/>
        <v>6.8025236975533119</v>
      </c>
      <c r="Z953" s="10">
        <f t="shared" ca="1" si="103"/>
        <v>9.0034621386235649</v>
      </c>
      <c r="AA953" s="10">
        <f t="shared" ca="1" si="104"/>
        <v>-11.932660515106949</v>
      </c>
    </row>
    <row r="954" spans="1:27">
      <c r="A954" s="6">
        <f ca="1">LN((RAND()^(-Results!$E$4))-1)</f>
        <v>2.7007061250474917</v>
      </c>
      <c r="B954" s="6">
        <f ca="1">LN((RAND()^(-Results!$E$4))-1)</f>
        <v>-2.0226733722189758</v>
      </c>
      <c r="C954" s="6">
        <f ca="1">LN((RAND()^(-Results!$E$4))-1)</f>
        <v>11.698360030610141</v>
      </c>
      <c r="D954" s="6">
        <f ca="1">LN((RAND()^(-Results!$E$4))-1)</f>
        <v>0.22240316663941948</v>
      </c>
      <c r="E954" s="6">
        <f ca="1">LN((RAND()^(-Results!$E$4))-1)</f>
        <v>0.26172013078423612</v>
      </c>
      <c r="F954" s="6">
        <f ca="1">LN((RAND()^(-Results!$E$4))-1)</f>
        <v>19.262508735581918</v>
      </c>
      <c r="G954" s="6">
        <f ca="1">LN((RAND()^(-Results!$E$4))-1)</f>
        <v>1.3357805193954431</v>
      </c>
      <c r="H954" s="6">
        <f t="shared" ca="1" si="99"/>
        <v>-1.1412520176201106</v>
      </c>
      <c r="I954" s="10">
        <f ca="1">SUMPRODUCT(J954:O954,Results!B$12:G$12)+Results!$E$5*H954</f>
        <v>-194.71949653528267</v>
      </c>
      <c r="J954" s="10">
        <f ca="1">SUMPRODUCT($A954:$F954,Results!$B$15:$G$15)</f>
        <v>86.5527246261085</v>
      </c>
      <c r="K954" s="10">
        <f ca="1">SUMPRODUCT($A954:$F954,Results!$B$16:$G$16)</f>
        <v>-15.237563167474963</v>
      </c>
      <c r="L954" s="10">
        <f ca="1">SUMPRODUCT($A954:$F954,Results!$B$17:$G$17)</f>
        <v>-29.738658286700318</v>
      </c>
      <c r="M954" s="10">
        <f ca="1">SUMPRODUCT($A954:$F954,Results!$B$18:$G$18)</f>
        <v>-77.238076894659528</v>
      </c>
      <c r="N954" s="10">
        <f ca="1">SUMPRODUCT($A954:$F954,Results!$B$19:$G$19)</f>
        <v>-5.7931388673033704</v>
      </c>
      <c r="O954" s="10">
        <f ca="1">SUMPRODUCT($A954:$F954,Results!$B$20:$G$20)</f>
        <v>-50.384356518406058</v>
      </c>
      <c r="P954" s="10" cm="1">
        <f t="array" aca="1" ref="P954" ca="1">SUMPRODUCT(J954:O954,TRANSPOSE(BL$20:BL$25))+$AD$20-$BL$27</f>
        <v>-181.5916262895559</v>
      </c>
      <c r="Q954" s="10" cm="1">
        <f t="array" aca="1" ref="Q954" ca="1">SUMPRODUCT(J954:O954,TRANSPOSE(ES$20:ES$25))+$AD$20-$ES$27</f>
        <v>-195.76494731071574</v>
      </c>
      <c r="R954" s="10">
        <f ca="1">I954-Results!$E$5*H954</f>
        <v>-187.87198442956202</v>
      </c>
      <c r="S954" s="10" cm="1">
        <f t="array" aca="1" ref="S954" ca="1">SUMPRODUCT(J954:O954,TRANSPOSE(AR$28:AR$33))+$AD$20-$AC$26</f>
        <v>-153.22744825583655</v>
      </c>
      <c r="T954" s="10">
        <f ca="1">SUMPRODUCT(J954:O954,Results!K$9:P$9)</f>
        <v>-192.96252042683557</v>
      </c>
      <c r="U954" s="10">
        <f ca="1">SUMPRODUCT(J954:O954,Results!K$9:P$9)+$AD$20-$AC$31</f>
        <v>-192.89192511568322</v>
      </c>
      <c r="V954" s="10">
        <f t="shared" ca="1" si="105"/>
        <v>-13.127870245726768</v>
      </c>
      <c r="W954" s="10">
        <f t="shared" ca="1" si="100"/>
        <v>1.0454507754330677</v>
      </c>
      <c r="X954" s="10">
        <f t="shared" ca="1" si="101"/>
        <v>-6.8475121057206536</v>
      </c>
      <c r="Y954" s="10">
        <f t="shared" ca="1" si="102"/>
        <v>-41.492048279446124</v>
      </c>
      <c r="Z954" s="10">
        <f t="shared" ca="1" si="103"/>
        <v>-168.02730628398814</v>
      </c>
      <c r="AA954" s="10">
        <f t="shared" ca="1" si="104"/>
        <v>-1.827571419599451</v>
      </c>
    </row>
    <row r="955" spans="1:27">
      <c r="A955" s="6">
        <f ca="1">LN((RAND()^(-Results!$E$4))-1)</f>
        <v>-2.2449247679414466</v>
      </c>
      <c r="B955" s="6">
        <f ca="1">LN((RAND()^(-Results!$E$4))-1)</f>
        <v>-2.8324738934359797</v>
      </c>
      <c r="C955" s="6">
        <f ca="1">LN((RAND()^(-Results!$E$4))-1)</f>
        <v>-0.62777451143668928</v>
      </c>
      <c r="D955" s="6">
        <f ca="1">LN((RAND()^(-Results!$E$4))-1)</f>
        <v>1.3719233080842519</v>
      </c>
      <c r="E955" s="6">
        <f ca="1">LN((RAND()^(-Results!$E$4))-1)</f>
        <v>1.5891936463660761</v>
      </c>
      <c r="F955" s="6">
        <f ca="1">LN((RAND()^(-Results!$E$4))-1)</f>
        <v>8.5074530606410494</v>
      </c>
      <c r="G955" s="6">
        <f ca="1">LN((RAND()^(-Results!$E$4))-1)</f>
        <v>3.3995394470673506</v>
      </c>
      <c r="H955" s="6">
        <f t="shared" ca="1" si="99"/>
        <v>0.92250691005179686</v>
      </c>
      <c r="I955" s="10">
        <f ca="1">SUMPRODUCT(J955:O955,Results!B$12:G$12)+Results!$E$5*H955</f>
        <v>-30.843063677202686</v>
      </c>
      <c r="J955" s="10">
        <f ca="1">SUMPRODUCT($A955:$F955,Results!$B$15:$G$15)</f>
        <v>34.982340801153015</v>
      </c>
      <c r="K955" s="10">
        <f ca="1">SUMPRODUCT($A955:$F955,Results!$B$16:$G$16)</f>
        <v>0.71194331865718219</v>
      </c>
      <c r="L955" s="10">
        <f ca="1">SUMPRODUCT($A955:$F955,Results!$B$17:$G$17)</f>
        <v>-6.6436261856895094</v>
      </c>
      <c r="M955" s="10">
        <f ca="1">SUMPRODUCT($A955:$F955,Results!$B$18:$G$18)</f>
        <v>-2.3786779366105506</v>
      </c>
      <c r="N955" s="10">
        <f ca="1">SUMPRODUCT($A955:$F955,Results!$B$19:$G$19)</f>
        <v>1.0182134394655731</v>
      </c>
      <c r="O955" s="10">
        <f ca="1">SUMPRODUCT($A955:$F955,Results!$B$20:$G$20)</f>
        <v>-20.777105038561309</v>
      </c>
      <c r="P955" s="10" cm="1">
        <f t="array" aca="1" ref="P955" ca="1">SUMPRODUCT(J955:O955,TRANSPOSE(BL$20:BL$25))+$AD$20-$BL$27</f>
        <v>-36.953576212761185</v>
      </c>
      <c r="Q955" s="10" cm="1">
        <f t="array" aca="1" ref="Q955" ca="1">SUMPRODUCT(J955:O955,TRANSPOSE(ES$20:ES$25))+$AD$20-$ES$27</f>
        <v>-38.603364246619705</v>
      </c>
      <c r="R955" s="10">
        <f ca="1">I955-Results!$E$5*H955</f>
        <v>-36.378105137513465</v>
      </c>
      <c r="S955" s="10" cm="1">
        <f t="array" aca="1" ref="S955" ca="1">SUMPRODUCT(J955:O955,TRANSPOSE(AR$28:AR$33))+$AD$20-$AC$26</f>
        <v>-34.646246841964732</v>
      </c>
      <c r="T955" s="10">
        <f ca="1">SUMPRODUCT(J955:O955,Results!K$9:P$9)</f>
        <v>-36.193851965408349</v>
      </c>
      <c r="U955" s="10">
        <f ca="1">SUMPRODUCT(J955:O955,Results!K$9:P$9)+$AD$20-$AC$31</f>
        <v>-36.123256654256011</v>
      </c>
      <c r="V955" s="10">
        <f t="shared" ca="1" si="105"/>
        <v>6.1105125355584988</v>
      </c>
      <c r="W955" s="10">
        <f t="shared" ca="1" si="100"/>
        <v>7.7603005694170193</v>
      </c>
      <c r="X955" s="10">
        <f t="shared" ca="1" si="101"/>
        <v>5.5350414603107794</v>
      </c>
      <c r="Y955" s="10">
        <f t="shared" ca="1" si="102"/>
        <v>3.8031831647620464</v>
      </c>
      <c r="Z955" s="10">
        <f t="shared" ca="1" si="103"/>
        <v>-4.1508734259081415</v>
      </c>
      <c r="AA955" s="10">
        <f t="shared" ca="1" si="104"/>
        <v>5.2801929770533249</v>
      </c>
    </row>
    <row r="956" spans="1:27">
      <c r="A956" s="6">
        <f ca="1">LN((RAND()^(-Results!$E$4))-1)</f>
        <v>-1.4228898010391418</v>
      </c>
      <c r="B956" s="6">
        <f ca="1">LN((RAND()^(-Results!$E$4))-1)</f>
        <v>-0.6670962643834828</v>
      </c>
      <c r="C956" s="6">
        <f ca="1">LN((RAND()^(-Results!$E$4))-1)</f>
        <v>5.2386290856435229</v>
      </c>
      <c r="D956" s="6">
        <f ca="1">LN((RAND()^(-Results!$E$4))-1)</f>
        <v>2.8688322765076704</v>
      </c>
      <c r="E956" s="6">
        <f ca="1">LN((RAND()^(-Results!$E$4))-1)</f>
        <v>-0.2255049027331924</v>
      </c>
      <c r="F956" s="6">
        <f ca="1">LN((RAND()^(-Results!$E$4))-1)</f>
        <v>-2.2039126453357722</v>
      </c>
      <c r="G956" s="6">
        <f ca="1">LN((RAND()^(-Results!$E$4))-1)</f>
        <v>0.2050480091983802</v>
      </c>
      <c r="H956" s="6">
        <f t="shared" ca="1" si="99"/>
        <v>-2.2719845278171733</v>
      </c>
      <c r="I956" s="10">
        <f ca="1">SUMPRODUCT(J956:O956,Results!B$12:G$12)+Results!$E$5*H956</f>
        <v>-11.073672202007444</v>
      </c>
      <c r="J956" s="10">
        <f ca="1">SUMPRODUCT($A956:$F956,Results!$B$15:$G$15)</f>
        <v>8.7573547657600592</v>
      </c>
      <c r="K956" s="10">
        <f ca="1">SUMPRODUCT($A956:$F956,Results!$B$16:$G$16)</f>
        <v>13.539799177799486</v>
      </c>
      <c r="L956" s="10">
        <f ca="1">SUMPRODUCT($A956:$F956,Results!$B$17:$G$17)</f>
        <v>-3.8570853512682013</v>
      </c>
      <c r="M956" s="10">
        <f ca="1">SUMPRODUCT($A956:$F956,Results!$B$18:$G$18)</f>
        <v>-18.634806440877561</v>
      </c>
      <c r="N956" s="10">
        <f ca="1">SUMPRODUCT($A956:$F956,Results!$B$19:$G$19)</f>
        <v>-15.859338438977725</v>
      </c>
      <c r="O956" s="10">
        <f ca="1">SUMPRODUCT($A956:$F956,Results!$B$20:$G$20)</f>
        <v>-0.82566676602472722</v>
      </c>
      <c r="P956" s="10" cm="1">
        <f t="array" aca="1" ref="P956" ca="1">SUMPRODUCT(J956:O956,TRANSPOSE(BL$20:BL$25))+$AD$20-$BL$27</f>
        <v>2.011135264072589</v>
      </c>
      <c r="Q956" s="10" cm="1">
        <f t="array" aca="1" ref="Q956" ca="1">SUMPRODUCT(J956:O956,TRANSPOSE(ES$20:ES$25))+$AD$20-$ES$27</f>
        <v>1.9233469098342049</v>
      </c>
      <c r="R956" s="10">
        <f ca="1">I956-Results!$E$5*H956</f>
        <v>2.5582349648955969</v>
      </c>
      <c r="S956" s="10" cm="1">
        <f t="array" aca="1" ref="S956" ca="1">SUMPRODUCT(J956:O956,TRANSPOSE(AR$28:AR$33))+$AD$20-$AC$26</f>
        <v>-8.5382526847906277</v>
      </c>
      <c r="T956" s="10">
        <f ca="1">SUMPRODUCT(J956:O956,Results!K$9:P$9)</f>
        <v>1.2754796451133257</v>
      </c>
      <c r="U956" s="10">
        <f ca="1">SUMPRODUCT(J956:O956,Results!K$9:P$9)+$AD$20-$AC$31</f>
        <v>1.3460749562656638</v>
      </c>
      <c r="V956" s="10">
        <f t="shared" ca="1" si="105"/>
        <v>-13.084807466080033</v>
      </c>
      <c r="W956" s="10">
        <f t="shared" ca="1" si="100"/>
        <v>-12.997019111841649</v>
      </c>
      <c r="X956" s="10">
        <f t="shared" ca="1" si="101"/>
        <v>-13.631907166903041</v>
      </c>
      <c r="Y956" s="10">
        <f t="shared" ca="1" si="102"/>
        <v>-2.5354195172168161</v>
      </c>
      <c r="Z956" s="10">
        <f t="shared" ca="1" si="103"/>
        <v>15.618518049287101</v>
      </c>
      <c r="AA956" s="10">
        <f t="shared" ca="1" si="104"/>
        <v>-12.419747158273108</v>
      </c>
    </row>
    <row r="957" spans="1:27">
      <c r="A957" s="6">
        <f ca="1">LN((RAND()^(-Results!$E$4))-1)</f>
        <v>0.10064122304533822</v>
      </c>
      <c r="B957" s="6">
        <f ca="1">LN((RAND()^(-Results!$E$4))-1)</f>
        <v>3.461898812001337</v>
      </c>
      <c r="C957" s="6">
        <f ca="1">LN((RAND()^(-Results!$E$4))-1)</f>
        <v>9.9703655197087571</v>
      </c>
      <c r="D957" s="6">
        <f ca="1">LN((RAND()^(-Results!$E$4))-1)</f>
        <v>-1.5612157354122103</v>
      </c>
      <c r="E957" s="6">
        <f ca="1">LN((RAND()^(-Results!$E$4))-1)</f>
        <v>0.76335336704450207</v>
      </c>
      <c r="F957" s="6">
        <f ca="1">LN((RAND()^(-Results!$E$4))-1)</f>
        <v>1.9035366680756922</v>
      </c>
      <c r="G957" s="6">
        <f ca="1">LN((RAND()^(-Results!$E$4))-1)</f>
        <v>0.13256225131350993</v>
      </c>
      <c r="H957" s="6">
        <f t="shared" ca="1" si="99"/>
        <v>-2.3444702857020436</v>
      </c>
      <c r="I957" s="10">
        <f ca="1">SUMPRODUCT(J957:O957,Results!B$12:G$12)+Results!$E$5*H957</f>
        <v>-81.194780880115388</v>
      </c>
      <c r="J957" s="10">
        <f ca="1">SUMPRODUCT($A957:$F957,Results!$B$15:$G$15)</f>
        <v>19.37479323469438</v>
      </c>
      <c r="K957" s="10">
        <f ca="1">SUMPRODUCT($A957:$F957,Results!$B$16:$G$16)</f>
        <v>-0.23478178262898641</v>
      </c>
      <c r="L957" s="10">
        <f ca="1">SUMPRODUCT($A957:$F957,Results!$B$17:$G$17)</f>
        <v>-17.157565986083686</v>
      </c>
      <c r="M957" s="10">
        <f ca="1">SUMPRODUCT($A957:$F957,Results!$B$18:$G$18)</f>
        <v>-53.994256247597377</v>
      </c>
      <c r="N957" s="10">
        <f ca="1">SUMPRODUCT($A957:$F957,Results!$B$19:$G$19)</f>
        <v>-10.820551816976556</v>
      </c>
      <c r="O957" s="10">
        <f ca="1">SUMPRODUCT($A957:$F957,Results!$B$20:$G$20)</f>
        <v>-12.58986740467429</v>
      </c>
      <c r="P957" s="10" cm="1">
        <f t="array" aca="1" ref="P957" ca="1">SUMPRODUCT(J957:O957,TRANSPOSE(BL$20:BL$25))+$AD$20-$BL$27</f>
        <v>-69.404280782226124</v>
      </c>
      <c r="Q957" s="10" cm="1">
        <f t="array" aca="1" ref="Q957" ca="1">SUMPRODUCT(J957:O957,TRANSPOSE(ES$20:ES$25))+$AD$20-$ES$27</f>
        <v>-71.824474482720035</v>
      </c>
      <c r="R957" s="10">
        <f ca="1">I957-Results!$E$5*H957</f>
        <v>-67.127959165903121</v>
      </c>
      <c r="S957" s="10" cm="1">
        <f t="array" aca="1" ref="S957" ca="1">SUMPRODUCT(J957:O957,TRANSPOSE(AR$28:AR$33))+$AD$20-$AC$26</f>
        <v>-65.159207632663367</v>
      </c>
      <c r="T957" s="10">
        <f ca="1">SUMPRODUCT(J957:O957,Results!K$9:P$9)</f>
        <v>-72.019775498627197</v>
      </c>
      <c r="U957" s="10">
        <f ca="1">SUMPRODUCT(J957:O957,Results!K$9:P$9)+$AD$20-$AC$31</f>
        <v>-71.949180187474866</v>
      </c>
      <c r="V957" s="10">
        <f t="shared" ca="1" si="105"/>
        <v>-11.790500097889264</v>
      </c>
      <c r="W957" s="10">
        <f t="shared" ca="1" si="100"/>
        <v>-9.3703063973953533</v>
      </c>
      <c r="X957" s="10">
        <f t="shared" ca="1" si="101"/>
        <v>-14.066821714212267</v>
      </c>
      <c r="Y957" s="10">
        <f t="shared" ca="1" si="102"/>
        <v>-16.035573247452021</v>
      </c>
      <c r="Z957" s="10">
        <f t="shared" ca="1" si="103"/>
        <v>-54.50259062882084</v>
      </c>
      <c r="AA957" s="10">
        <f t="shared" ca="1" si="104"/>
        <v>-9.2456006926405223</v>
      </c>
    </row>
    <row r="958" spans="1:27">
      <c r="A958" s="6">
        <f ca="1">LN((RAND()^(-Results!$E$4))-1)</f>
        <v>2.4416250784845279</v>
      </c>
      <c r="B958" s="6">
        <f ca="1">LN((RAND()^(-Results!$E$4))-1)</f>
        <v>1.4351179696046454</v>
      </c>
      <c r="C958" s="6">
        <f ca="1">LN((RAND()^(-Results!$E$4))-1)</f>
        <v>0.68492093000631227</v>
      </c>
      <c r="D958" s="6">
        <f ca="1">LN((RAND()^(-Results!$E$4))-1)</f>
        <v>5.4804623612912629</v>
      </c>
      <c r="E958" s="6">
        <f ca="1">LN((RAND()^(-Results!$E$4))-1)</f>
        <v>2.6636339245666072</v>
      </c>
      <c r="F958" s="6">
        <f ca="1">LN((RAND()^(-Results!$E$4))-1)</f>
        <v>-1.5395733017497395</v>
      </c>
      <c r="G958" s="6">
        <f ca="1">LN((RAND()^(-Results!$E$4))-1)</f>
        <v>2.1519356835603758</v>
      </c>
      <c r="H958" s="6">
        <f t="shared" ca="1" si="99"/>
        <v>-0.32509685345517791</v>
      </c>
      <c r="I958" s="10">
        <f ca="1">SUMPRODUCT(J958:O958,Results!B$12:G$12)+Results!$E$5*H958</f>
        <v>19.329208165524356</v>
      </c>
      <c r="J958" s="10">
        <f ca="1">SUMPRODUCT($A958:$F958,Results!$B$15:$G$15)</f>
        <v>-4.0628055589400542</v>
      </c>
      <c r="K958" s="10">
        <f ca="1">SUMPRODUCT($A958:$F958,Results!$B$16:$G$16)</f>
        <v>-0.48252604256831999</v>
      </c>
      <c r="L958" s="10">
        <f ca="1">SUMPRODUCT($A958:$F958,Results!$B$17:$G$17)</f>
        <v>6.1212787093805563</v>
      </c>
      <c r="M958" s="10">
        <f ca="1">SUMPRODUCT($A958:$F958,Results!$B$18:$G$18)</f>
        <v>1.0591416815272359</v>
      </c>
      <c r="N958" s="10">
        <f ca="1">SUMPRODUCT($A958:$F958,Results!$B$19:$G$19)</f>
        <v>-10.442047563522811</v>
      </c>
      <c r="O958" s="10">
        <f ca="1">SUMPRODUCT($A958:$F958,Results!$B$20:$G$20)</f>
        <v>-13.917886533673965</v>
      </c>
      <c r="P958" s="10" cm="1">
        <f t="array" aca="1" ref="P958" ca="1">SUMPRODUCT(J958:O958,TRANSPOSE(BL$20:BL$25))+$AD$20-$BL$27</f>
        <v>22.55719730323052</v>
      </c>
      <c r="Q958" s="10" cm="1">
        <f t="array" aca="1" ref="Q958" ca="1">SUMPRODUCT(J958:O958,TRANSPOSE(ES$20:ES$25))+$AD$20-$ES$27</f>
        <v>24.789989953279747</v>
      </c>
      <c r="R958" s="10">
        <f ca="1">I958-Results!$E$5*H958</f>
        <v>21.279789286255422</v>
      </c>
      <c r="S958" s="10" cm="1">
        <f t="array" aca="1" ref="S958" ca="1">SUMPRODUCT(J958:O958,TRANSPOSE(AR$28:AR$33))+$AD$20-$AC$26</f>
        <v>11.722603820463698</v>
      </c>
      <c r="T958" s="10">
        <f ca="1">SUMPRODUCT(J958:O958,Results!K$9:P$9)</f>
        <v>23.405375755268604</v>
      </c>
      <c r="U958" s="10">
        <f ca="1">SUMPRODUCT(J958:O958,Results!K$9:P$9)+$AD$20-$AC$31</f>
        <v>23.475971066420943</v>
      </c>
      <c r="V958" s="10">
        <f t="shared" ca="1" si="105"/>
        <v>-3.2279891377061638</v>
      </c>
      <c r="W958" s="10">
        <f t="shared" ca="1" si="100"/>
        <v>-5.4607817877553906</v>
      </c>
      <c r="X958" s="10">
        <f t="shared" ca="1" si="101"/>
        <v>-1.9505811207310657</v>
      </c>
      <c r="Y958" s="10">
        <f t="shared" ca="1" si="102"/>
        <v>7.6066043450606582</v>
      </c>
      <c r="Z958" s="10">
        <f t="shared" ca="1" si="103"/>
        <v>46.021398416818897</v>
      </c>
      <c r="AA958" s="10">
        <f t="shared" ca="1" si="104"/>
        <v>-4.1467629008965865</v>
      </c>
    </row>
    <row r="959" spans="1:27">
      <c r="A959" s="6">
        <f ca="1">LN((RAND()^(-Results!$E$4))-1)</f>
        <v>2.244794321190505</v>
      </c>
      <c r="B959" s="6">
        <f ca="1">LN((RAND()^(-Results!$E$4))-1)</f>
        <v>5.366869713768498</v>
      </c>
      <c r="C959" s="6">
        <f ca="1">LN((RAND()^(-Results!$E$4))-1)</f>
        <v>0.40226446969845342</v>
      </c>
      <c r="D959" s="6">
        <f ca="1">LN((RAND()^(-Results!$E$4))-1)</f>
        <v>1.6919468931146173</v>
      </c>
      <c r="E959" s="6">
        <f ca="1">LN((RAND()^(-Results!$E$4))-1)</f>
        <v>0.50264748481301114</v>
      </c>
      <c r="F959" s="6">
        <f ca="1">LN((RAND()^(-Results!$E$4))-1)</f>
        <v>1.2094033313308452</v>
      </c>
      <c r="G959" s="6">
        <f ca="1">LN((RAND()^(-Results!$E$4))-1)</f>
        <v>2.8786854912118836</v>
      </c>
      <c r="H959" s="6">
        <f t="shared" ca="1" si="99"/>
        <v>0.40165295419632985</v>
      </c>
      <c r="I959" s="10">
        <f ca="1">SUMPRODUCT(J959:O959,Results!B$12:G$12)+Results!$E$5*H959</f>
        <v>-7.9690449765045175</v>
      </c>
      <c r="J959" s="10">
        <f ca="1">SUMPRODUCT($A959:$F959,Results!$B$15:$G$15)</f>
        <v>-3.4057293368392543</v>
      </c>
      <c r="K959" s="10">
        <f ca="1">SUMPRODUCT($A959:$F959,Results!$B$16:$G$16)</f>
        <v>-12.963979402745975</v>
      </c>
      <c r="L959" s="10">
        <f ca="1">SUMPRODUCT($A959:$F959,Results!$B$17:$G$17)</f>
        <v>-2.0514008137216835</v>
      </c>
      <c r="M959" s="10">
        <f ca="1">SUMPRODUCT($A959:$F959,Results!$B$18:$G$18)</f>
        <v>-13.941253667363561</v>
      </c>
      <c r="N959" s="10">
        <f ca="1">SUMPRODUCT($A959:$F959,Results!$B$19:$G$19)</f>
        <v>-4.1909792836092343</v>
      </c>
      <c r="O959" s="10">
        <f ca="1">SUMPRODUCT($A959:$F959,Results!$B$20:$G$20)</f>
        <v>-20.747365434895805</v>
      </c>
      <c r="P959" s="10" cm="1">
        <f t="array" aca="1" ref="P959" ca="1">SUMPRODUCT(J959:O959,TRANSPOSE(BL$20:BL$25))+$AD$20-$BL$27</f>
        <v>-16.235966163110994</v>
      </c>
      <c r="Q959" s="10" cm="1">
        <f t="array" aca="1" ref="Q959" ca="1">SUMPRODUCT(J959:O959,TRANSPOSE(ES$20:ES$25))+$AD$20-$ES$27</f>
        <v>-12.478526658735824</v>
      </c>
      <c r="R959" s="10">
        <f ca="1">I959-Results!$E$5*H959</f>
        <v>-10.378962701682497</v>
      </c>
      <c r="S959" s="10" cm="1">
        <f t="array" aca="1" ref="S959" ca="1">SUMPRODUCT(J959:O959,TRANSPOSE(AR$28:AR$33))+$AD$20-$AC$26</f>
        <v>-18.896941576154191</v>
      </c>
      <c r="T959" s="10">
        <f ca="1">SUMPRODUCT(J959:O959,Results!K$9:P$9)</f>
        <v>-9.974967333106024</v>
      </c>
      <c r="U959" s="10">
        <f ca="1">SUMPRODUCT(J959:O959,Results!K$9:P$9)+$AD$20-$AC$31</f>
        <v>-9.9043720219536873</v>
      </c>
      <c r="V959" s="10">
        <f t="shared" ca="1" si="105"/>
        <v>8.2669211866064778</v>
      </c>
      <c r="W959" s="10">
        <f t="shared" ca="1" si="100"/>
        <v>4.5094816822313062</v>
      </c>
      <c r="X959" s="10">
        <f t="shared" ca="1" si="101"/>
        <v>2.4099177251779791</v>
      </c>
      <c r="Y959" s="10">
        <f t="shared" ca="1" si="102"/>
        <v>10.927896599649674</v>
      </c>
      <c r="Z959" s="10">
        <f t="shared" ca="1" si="103"/>
        <v>18.723145274790028</v>
      </c>
      <c r="AA959" s="10">
        <f t="shared" ca="1" si="104"/>
        <v>1.9353270454491698</v>
      </c>
    </row>
    <row r="960" spans="1:27">
      <c r="A960" s="6">
        <f ca="1">LN((RAND()^(-Results!$E$4))-1)</f>
        <v>-1.4693622228812528</v>
      </c>
      <c r="B960" s="6">
        <f ca="1">LN((RAND()^(-Results!$E$4))-1)</f>
        <v>4.1719154697757999</v>
      </c>
      <c r="C960" s="6">
        <f ca="1">LN((RAND()^(-Results!$E$4))-1)</f>
        <v>6.1362773811994105</v>
      </c>
      <c r="D960" s="6">
        <f ca="1">LN((RAND()^(-Results!$E$4))-1)</f>
        <v>-0.78693482443070784</v>
      </c>
      <c r="E960" s="6">
        <f ca="1">LN((RAND()^(-Results!$E$4))-1)</f>
        <v>-0.27844546112053481</v>
      </c>
      <c r="F960" s="6">
        <f ca="1">LN((RAND()^(-Results!$E$4))-1)</f>
        <v>1.6858815392404314</v>
      </c>
      <c r="G960" s="6">
        <f ca="1">LN((RAND()^(-Results!$E$4))-1)</f>
        <v>1.3642314829036477</v>
      </c>
      <c r="H960" s="6">
        <f t="shared" ca="1" si="99"/>
        <v>-1.112801054111906</v>
      </c>
      <c r="I960" s="10">
        <f ca="1">SUMPRODUCT(J960:O960,Results!B$12:G$12)+Results!$E$5*H960</f>
        <v>-46.504762242923377</v>
      </c>
      <c r="J960" s="10">
        <f ca="1">SUMPRODUCT($A960:$F960,Results!$B$15:$G$15)</f>
        <v>13.614801653583694</v>
      </c>
      <c r="K960" s="10">
        <f ca="1">SUMPRODUCT($A960:$F960,Results!$B$16:$G$16)</f>
        <v>-0.31707122507667163</v>
      </c>
      <c r="L960" s="10">
        <f ca="1">SUMPRODUCT($A960:$F960,Results!$B$17:$G$17)</f>
        <v>-14.177335701773453</v>
      </c>
      <c r="M960" s="10">
        <f ca="1">SUMPRODUCT($A960:$F960,Results!$B$18:$G$18)</f>
        <v>-39.648224701352682</v>
      </c>
      <c r="N960" s="10">
        <f ca="1">SUMPRODUCT($A960:$F960,Results!$B$19:$G$19)</f>
        <v>-10.060108013419436</v>
      </c>
      <c r="O960" s="10">
        <f ca="1">SUMPRODUCT($A960:$F960,Results!$B$20:$G$20)</f>
        <v>-14.657809811155962</v>
      </c>
      <c r="P960" s="10" cm="1">
        <f t="array" aca="1" ref="P960" ca="1">SUMPRODUCT(J960:O960,TRANSPOSE(BL$20:BL$25))+$AD$20-$BL$27</f>
        <v>-47.060789464681726</v>
      </c>
      <c r="Q960" s="10" cm="1">
        <f t="array" aca="1" ref="Q960" ca="1">SUMPRODUCT(J960:O960,TRANSPOSE(ES$20:ES$25))+$AD$20-$ES$27</f>
        <v>-45.4228893956127</v>
      </c>
      <c r="R960" s="10">
        <f ca="1">I960-Results!$E$5*H960</f>
        <v>-39.827955918251945</v>
      </c>
      <c r="S960" s="10" cm="1">
        <f t="array" aca="1" ref="S960" ca="1">SUMPRODUCT(J960:O960,TRANSPOSE(AR$28:AR$33))+$AD$20-$AC$26</f>
        <v>-50.123754070054567</v>
      </c>
      <c r="T960" s="10">
        <f ca="1">SUMPRODUCT(J960:O960,Results!K$9:P$9)</f>
        <v>-43.246507202812715</v>
      </c>
      <c r="U960" s="10">
        <f ca="1">SUMPRODUCT(J960:O960,Results!K$9:P$9)+$AD$20-$AC$31</f>
        <v>-43.175911891660377</v>
      </c>
      <c r="V960" s="10">
        <f t="shared" ca="1" si="105"/>
        <v>0.55602722175834884</v>
      </c>
      <c r="W960" s="10">
        <f t="shared" ca="1" si="100"/>
        <v>-1.0818728473106773</v>
      </c>
      <c r="X960" s="10">
        <f t="shared" ca="1" si="101"/>
        <v>-6.676806324671432</v>
      </c>
      <c r="Y960" s="10">
        <f t="shared" ca="1" si="102"/>
        <v>3.6189918271311896</v>
      </c>
      <c r="Z960" s="10">
        <f t="shared" ca="1" si="103"/>
        <v>-19.812571991628833</v>
      </c>
      <c r="AA960" s="10">
        <f t="shared" ca="1" si="104"/>
        <v>-3.3288503512630001</v>
      </c>
    </row>
    <row r="961" spans="1:27">
      <c r="A961" s="6">
        <f ca="1">LN((RAND()^(-Results!$E$4))-1)</f>
        <v>-1.3696537078347797</v>
      </c>
      <c r="B961" s="6">
        <f ca="1">LN((RAND()^(-Results!$E$4))-1)</f>
        <v>5.0655050449129497</v>
      </c>
      <c r="C961" s="6">
        <f ca="1">LN((RAND()^(-Results!$E$4))-1)</f>
        <v>1.5883648940819959</v>
      </c>
      <c r="D961" s="6">
        <f ca="1">LN((RAND()^(-Results!$E$4))-1)</f>
        <v>-9.860309180361379E-2</v>
      </c>
      <c r="E961" s="6">
        <f ca="1">LN((RAND()^(-Results!$E$4))-1)</f>
        <v>0.78524865124203824</v>
      </c>
      <c r="F961" s="6">
        <f ca="1">LN((RAND()^(-Results!$E$4))-1)</f>
        <v>4.3420348378114459</v>
      </c>
      <c r="G961" s="6">
        <f ca="1">LN((RAND()^(-Results!$E$4))-1)</f>
        <v>-2.7980561817507956</v>
      </c>
      <c r="H961" s="6">
        <f t="shared" ca="1" si="99"/>
        <v>-5.2750887187663498</v>
      </c>
      <c r="I961" s="10">
        <f ca="1">SUMPRODUCT(J961:O961,Results!B$12:G$12)+Results!$E$5*H961</f>
        <v>-62.122903959531016</v>
      </c>
      <c r="J961" s="10">
        <f ca="1">SUMPRODUCT($A961:$F961,Results!$B$15:$G$15)</f>
        <v>12.780988126101279</v>
      </c>
      <c r="K961" s="10">
        <f ca="1">SUMPRODUCT($A961:$F961,Results!$B$16:$G$16)</f>
        <v>-8.0067024547431025</v>
      </c>
      <c r="L961" s="10">
        <f ca="1">SUMPRODUCT($A961:$F961,Results!$B$17:$G$17)</f>
        <v>-10.850937583787601</v>
      </c>
      <c r="M961" s="10">
        <f ca="1">SUMPRODUCT($A961:$F961,Results!$B$18:$G$18)</f>
        <v>-23.844970730305626</v>
      </c>
      <c r="N961" s="10">
        <f ca="1">SUMPRODUCT($A961:$F961,Results!$B$19:$G$19)</f>
        <v>-4.0445295038407103</v>
      </c>
      <c r="O961" s="10">
        <f ca="1">SUMPRODUCT($A961:$F961,Results!$B$20:$G$20)</f>
        <v>-25.346831537079055</v>
      </c>
      <c r="P961" s="10" cm="1">
        <f t="array" aca="1" ref="P961" ca="1">SUMPRODUCT(J961:O961,TRANSPOSE(BL$20:BL$25))+$AD$20-$BL$27</f>
        <v>-40.101171780475205</v>
      </c>
      <c r="Q961" s="10" cm="1">
        <f t="array" aca="1" ref="Q961" ca="1">SUMPRODUCT(J961:O961,TRANSPOSE(ES$20:ES$25))+$AD$20-$ES$27</f>
        <v>-35.728060768955487</v>
      </c>
      <c r="R961" s="10">
        <f ca="1">I961-Results!$E$5*H961</f>
        <v>-30.472371646932917</v>
      </c>
      <c r="S961" s="10" cm="1">
        <f t="array" aca="1" ref="S961" ca="1">SUMPRODUCT(J961:O961,TRANSPOSE(AR$28:AR$33))+$AD$20-$AC$26</f>
        <v>-44.294306837292929</v>
      </c>
      <c r="T961" s="10">
        <f ca="1">SUMPRODUCT(J961:O961,Results!K$9:P$9)</f>
        <v>-31.905888046386536</v>
      </c>
      <c r="U961" s="10">
        <f ca="1">SUMPRODUCT(J961:O961,Results!K$9:P$9)+$AD$20-$AC$31</f>
        <v>-31.835292735234201</v>
      </c>
      <c r="V961" s="10">
        <f t="shared" ca="1" si="105"/>
        <v>-22.02173217905581</v>
      </c>
      <c r="W961" s="10">
        <f t="shared" ca="1" si="100"/>
        <v>-26.394843190575529</v>
      </c>
      <c r="X961" s="10">
        <f t="shared" ca="1" si="101"/>
        <v>-31.650532312598099</v>
      </c>
      <c r="Y961" s="10">
        <f t="shared" ca="1" si="102"/>
        <v>-17.828597122238087</v>
      </c>
      <c r="Z961" s="10">
        <f t="shared" ca="1" si="103"/>
        <v>-35.430713708236468</v>
      </c>
      <c r="AA961" s="10">
        <f t="shared" ca="1" si="104"/>
        <v>-30.287611224296814</v>
      </c>
    </row>
    <row r="962" spans="1:27">
      <c r="A962" s="6">
        <f ca="1">LN((RAND()^(-Results!$E$4))-1)</f>
        <v>11.802717253214174</v>
      </c>
      <c r="B962" s="6">
        <f ca="1">LN((RAND()^(-Results!$E$4))-1)</f>
        <v>5.201441496547397</v>
      </c>
      <c r="C962" s="6">
        <f ca="1">LN((RAND()^(-Results!$E$4))-1)</f>
        <v>-0.55383680940652602</v>
      </c>
      <c r="D962" s="6">
        <f ca="1">LN((RAND()^(-Results!$E$4))-1)</f>
        <v>0.87224120835769559</v>
      </c>
      <c r="E962" s="6">
        <f ca="1">LN((RAND()^(-Results!$E$4))-1)</f>
        <v>4.6652496204570451</v>
      </c>
      <c r="F962" s="6">
        <f ca="1">LN((RAND()^(-Results!$E$4))-1)</f>
        <v>1.1174900278842035</v>
      </c>
      <c r="G962" s="6">
        <f ca="1">LN((RAND()^(-Results!$E$4))-1)</f>
        <v>1.2790375618734111</v>
      </c>
      <c r="H962" s="6">
        <f t="shared" ref="H962:H1001" ca="1" si="106">G962-$AL$10</f>
        <v>-1.1979949751421426</v>
      </c>
      <c r="I962" s="10">
        <f ca="1">SUMPRODUCT(J962:O962,Results!B$12:G$12)+Results!$E$5*H962</f>
        <v>-41.658535770898411</v>
      </c>
      <c r="J962" s="10">
        <f ca="1">SUMPRODUCT($A962:$F962,Results!$B$15:$G$15)</f>
        <v>-20.826218347500976</v>
      </c>
      <c r="K962" s="10">
        <f ca="1">SUMPRODUCT($A962:$F962,Results!$B$16:$G$16)</f>
        <v>-35.293103459086723</v>
      </c>
      <c r="L962" s="10">
        <f ca="1">SUMPRODUCT($A962:$F962,Results!$B$17:$G$17)</f>
        <v>9.9988064494412523</v>
      </c>
      <c r="M962" s="10">
        <f ca="1">SUMPRODUCT($A962:$F962,Results!$B$18:$G$18)</f>
        <v>-2.1111078729842445</v>
      </c>
      <c r="N962" s="10">
        <f ca="1">SUMPRODUCT($A962:$F962,Results!$B$19:$G$19)</f>
        <v>11.783135582210239</v>
      </c>
      <c r="O962" s="10">
        <f ca="1">SUMPRODUCT($A962:$F962,Results!$B$20:$G$20)</f>
        <v>-17.745237161604702</v>
      </c>
      <c r="P962" s="10" cm="1">
        <f t="array" aca="1" ref="P962" ca="1">SUMPRODUCT(J962:O962,TRANSPOSE(BL$20:BL$25))+$AD$20-$BL$27</f>
        <v>-25.569053229822252</v>
      </c>
      <c r="Q962" s="10" cm="1">
        <f t="array" aca="1" ref="Q962" ca="1">SUMPRODUCT(J962:O962,TRANSPOSE(ES$20:ES$25))+$AD$20-$ES$27</f>
        <v>-29.104807752464652</v>
      </c>
      <c r="R962" s="10">
        <f ca="1">I962-Results!$E$5*H962</f>
        <v>-34.470565920045559</v>
      </c>
      <c r="S962" s="10" cm="1">
        <f t="array" aca="1" ref="S962" ca="1">SUMPRODUCT(J962:O962,TRANSPOSE(AR$28:AR$33))+$AD$20-$AC$26</f>
        <v>-2.0247168443044359</v>
      </c>
      <c r="T962" s="10">
        <f ca="1">SUMPRODUCT(J962:O962,Results!K$9:P$9)</f>
        <v>-32.059500512318778</v>
      </c>
      <c r="U962" s="10">
        <f ca="1">SUMPRODUCT(J962:O962,Results!K$9:P$9)+$AD$20-$AC$31</f>
        <v>-31.988905201166443</v>
      </c>
      <c r="V962" s="10">
        <f t="shared" ca="1" si="105"/>
        <v>-16.089482541076158</v>
      </c>
      <c r="W962" s="10">
        <f t="shared" ca="1" si="100"/>
        <v>-12.553728018433759</v>
      </c>
      <c r="X962" s="10">
        <f t="shared" ca="1" si="101"/>
        <v>-7.187969850852852</v>
      </c>
      <c r="Y962" s="10">
        <f t="shared" ca="1" si="102"/>
        <v>-39.633818926593975</v>
      </c>
      <c r="Z962" s="10">
        <f t="shared" ca="1" si="103"/>
        <v>-14.966345519603866</v>
      </c>
      <c r="AA962" s="10">
        <f t="shared" ca="1" si="104"/>
        <v>-9.669630569731968</v>
      </c>
    </row>
    <row r="963" spans="1:27">
      <c r="A963" s="6">
        <f ca="1">LN((RAND()^(-Results!$E$4))-1)</f>
        <v>2.1550006905902928</v>
      </c>
      <c r="B963" s="6">
        <f ca="1">LN((RAND()^(-Results!$E$4))-1)</f>
        <v>5.166648775260632</v>
      </c>
      <c r="C963" s="6">
        <f ca="1">LN((RAND()^(-Results!$E$4))-1)</f>
        <v>4.347239033162089E-2</v>
      </c>
      <c r="D963" s="6">
        <f ca="1">LN((RAND()^(-Results!$E$4))-1)</f>
        <v>6.2163698505519358</v>
      </c>
      <c r="E963" s="6">
        <f ca="1">LN((RAND()^(-Results!$E$4))-1)</f>
        <v>7.6310780929969928</v>
      </c>
      <c r="F963" s="6">
        <f ca="1">LN((RAND()^(-Results!$E$4))-1)</f>
        <v>1.7580427771310645</v>
      </c>
      <c r="G963" s="6">
        <f ca="1">LN((RAND()^(-Results!$E$4))-1)</f>
        <v>-0.14422997585263794</v>
      </c>
      <c r="H963" s="6">
        <f t="shared" ca="1" si="106"/>
        <v>-2.6212625128681917</v>
      </c>
      <c r="I963" s="10">
        <f ca="1">SUMPRODUCT(J963:O963,Results!B$12:G$12)+Results!$E$5*H963</f>
        <v>-2.8507744598437821</v>
      </c>
      <c r="J963" s="10">
        <f ca="1">SUMPRODUCT($A963:$F963,Results!$B$15:$G$15)</f>
        <v>0.52564695437756548</v>
      </c>
      <c r="K963" s="10">
        <f ca="1">SUMPRODUCT($A963:$F963,Results!$B$16:$G$16)</f>
        <v>-7.9217331286943358</v>
      </c>
      <c r="L963" s="10">
        <f ca="1">SUMPRODUCT($A963:$F963,Results!$B$17:$G$17)</f>
        <v>3.2511444582925915</v>
      </c>
      <c r="M963" s="10">
        <f ca="1">SUMPRODUCT($A963:$F963,Results!$B$18:$G$18)</f>
        <v>-2.2451985236582286</v>
      </c>
      <c r="N963" s="10">
        <f ca="1">SUMPRODUCT($A963:$F963,Results!$B$19:$G$19)</f>
        <v>-9.0316754703348678</v>
      </c>
      <c r="O963" s="10">
        <f ca="1">SUMPRODUCT($A963:$F963,Results!$B$20:$G$20)</f>
        <v>-36.487108740527333</v>
      </c>
      <c r="P963" s="10" cm="1">
        <f t="array" aca="1" ref="P963" ca="1">SUMPRODUCT(J963:O963,TRANSPOSE(BL$20:BL$25))+$AD$20-$BL$27</f>
        <v>10.905245222770889</v>
      </c>
      <c r="Q963" s="10" cm="1">
        <f t="array" aca="1" ref="Q963" ca="1">SUMPRODUCT(J963:O963,TRANSPOSE(ES$20:ES$25))+$AD$20-$ES$27</f>
        <v>17.331718237332257</v>
      </c>
      <c r="R963" s="10">
        <f ca="1">I963-Results!$E$5*H963</f>
        <v>12.876800617365367</v>
      </c>
      <c r="S963" s="10" cm="1">
        <f t="array" aca="1" ref="S963" ca="1">SUMPRODUCT(J963:O963,TRANSPOSE(AR$28:AR$33))+$AD$20-$AC$26</f>
        <v>-6.1064369000275747</v>
      </c>
      <c r="T963" s="10">
        <f ca="1">SUMPRODUCT(J963:O963,Results!K$9:P$9)</f>
        <v>15.329179373336867</v>
      </c>
      <c r="U963" s="10">
        <f ca="1">SUMPRODUCT(J963:O963,Results!K$9:P$9)+$AD$20-$AC$31</f>
        <v>15.399774684489206</v>
      </c>
      <c r="V963" s="10">
        <f t="shared" ca="1" si="105"/>
        <v>-13.756019682614671</v>
      </c>
      <c r="W963" s="10">
        <f t="shared" ref="W963:W1001" ca="1" si="107">I963-Q963</f>
        <v>-20.182492697176038</v>
      </c>
      <c r="X963" s="10">
        <f t="shared" ref="X963:X1001" ca="1" si="108">I963-R963</f>
        <v>-15.727575077209149</v>
      </c>
      <c r="Y963" s="10">
        <f t="shared" ref="Y963:Y1001" ca="1" si="109">I963-S963</f>
        <v>3.2556624401837926</v>
      </c>
      <c r="Z963" s="10">
        <f t="shared" ref="Z963:Z1001" ca="1" si="110">I963-$AD$20</f>
        <v>23.841415791450764</v>
      </c>
      <c r="AA963" s="10">
        <f t="shared" ref="AA963:AA1001" ca="1" si="111">I963-U963</f>
        <v>-18.250549144332986</v>
      </c>
    </row>
    <row r="964" spans="1:27">
      <c r="A964" s="6">
        <f ca="1">LN((RAND()^(-Results!$E$4))-1)</f>
        <v>-1.1755519848386735</v>
      </c>
      <c r="B964" s="6">
        <f ca="1">LN((RAND()^(-Results!$E$4))-1)</f>
        <v>-0.27378914642073887</v>
      </c>
      <c r="C964" s="6">
        <f ca="1">LN((RAND()^(-Results!$E$4))-1)</f>
        <v>1.0253032149263281</v>
      </c>
      <c r="D964" s="6">
        <f ca="1">LN((RAND()^(-Results!$E$4))-1)</f>
        <v>-3.7581416146705942</v>
      </c>
      <c r="E964" s="6">
        <f ca="1">LN((RAND()^(-Results!$E$4))-1)</f>
        <v>1.0675448216307732</v>
      </c>
      <c r="F964" s="6">
        <f ca="1">LN((RAND()^(-Results!$E$4))-1)</f>
        <v>2.7792957567003889</v>
      </c>
      <c r="G964" s="6">
        <f ca="1">LN((RAND()^(-Results!$E$4))-1)</f>
        <v>-0.74335941759055923</v>
      </c>
      <c r="H964" s="6">
        <f t="shared" ca="1" si="106"/>
        <v>-3.220391954606113</v>
      </c>
      <c r="I964" s="10">
        <f ca="1">SUMPRODUCT(J964:O964,Results!B$12:G$12)+Results!$E$5*H964</f>
        <v>-50.61488056589846</v>
      </c>
      <c r="J964" s="10">
        <f ca="1">SUMPRODUCT($A964:$F964,Results!$B$15:$G$15)</f>
        <v>8.918127421028986</v>
      </c>
      <c r="K964" s="10">
        <f ca="1">SUMPRODUCT($A964:$F964,Results!$B$16:$G$16)</f>
        <v>-1.8604457314918168</v>
      </c>
      <c r="L964" s="10">
        <f ca="1">SUMPRODUCT($A964:$F964,Results!$B$17:$G$17)</f>
        <v>-6.5943803024579921</v>
      </c>
      <c r="M964" s="10">
        <f ca="1">SUMPRODUCT($A964:$F964,Results!$B$18:$G$18)</f>
        <v>-7.5039718007798495</v>
      </c>
      <c r="N964" s="10">
        <f ca="1">SUMPRODUCT($A964:$F964,Results!$B$19:$G$19)</f>
        <v>7.7764736762216158</v>
      </c>
      <c r="O964" s="10">
        <f ca="1">SUMPRODUCT($A964:$F964,Results!$B$20:$G$20)</f>
        <v>1.383266363524589</v>
      </c>
      <c r="P964" s="10" cm="1">
        <f t="array" aca="1" ref="P964" ca="1">SUMPRODUCT(J964:O964,TRANSPOSE(BL$20:BL$25))+$AD$20-$BL$27</f>
        <v>-32.413312331270873</v>
      </c>
      <c r="Q964" s="10" cm="1">
        <f t="array" aca="1" ref="Q964" ca="1">SUMPRODUCT(J964:O964,TRANSPOSE(ES$20:ES$25))+$AD$20-$ES$27</f>
        <v>-34.082304517341541</v>
      </c>
      <c r="R964" s="10">
        <f ca="1">I964-Results!$E$5*H964</f>
        <v>-31.292528838261781</v>
      </c>
      <c r="S964" s="10" cm="1">
        <f t="array" aca="1" ref="S964" ca="1">SUMPRODUCT(J964:O964,TRANSPOSE(AR$28:AR$33))+$AD$20-$AC$26</f>
        <v>-20.980677735995101</v>
      </c>
      <c r="T964" s="10">
        <f ca="1">SUMPRODUCT(J964:O964,Results!K$9:P$9)</f>
        <v>-33.251047611137075</v>
      </c>
      <c r="U964" s="10">
        <f ca="1">SUMPRODUCT(J964:O964,Results!K$9:P$9)+$AD$20-$AC$31</f>
        <v>-33.180452299984736</v>
      </c>
      <c r="V964" s="10">
        <f t="shared" ca="1" si="105"/>
        <v>-18.201568234627587</v>
      </c>
      <c r="W964" s="10">
        <f t="shared" ca="1" si="107"/>
        <v>-16.532576048556919</v>
      </c>
      <c r="X964" s="10">
        <f t="shared" ca="1" si="108"/>
        <v>-19.322351727636679</v>
      </c>
      <c r="Y964" s="10">
        <f t="shared" ca="1" si="109"/>
        <v>-29.634202829903359</v>
      </c>
      <c r="Z964" s="10">
        <f t="shared" ca="1" si="110"/>
        <v>-23.922690314603916</v>
      </c>
      <c r="AA964" s="10">
        <f t="shared" ca="1" si="111"/>
        <v>-17.434428265913724</v>
      </c>
    </row>
    <row r="965" spans="1:27">
      <c r="A965" s="6">
        <f ca="1">LN((RAND()^(-Results!$E$4))-1)</f>
        <v>3.1892916890562963</v>
      </c>
      <c r="B965" s="6">
        <f ca="1">LN((RAND()^(-Results!$E$4))-1)</f>
        <v>2.6425912344107974</v>
      </c>
      <c r="C965" s="6">
        <f ca="1">LN((RAND()^(-Results!$E$4))-1)</f>
        <v>8.5831308698962925</v>
      </c>
      <c r="D965" s="6">
        <f ca="1">LN((RAND()^(-Results!$E$4))-1)</f>
        <v>0.38275134038477504</v>
      </c>
      <c r="E965" s="6">
        <f ca="1">LN((RAND()^(-Results!$E$4))-1)</f>
        <v>-0.79860611814687599</v>
      </c>
      <c r="F965" s="6">
        <f ca="1">LN((RAND()^(-Results!$E$4))-1)</f>
        <v>0.35014540900918895</v>
      </c>
      <c r="G965" s="6">
        <f ca="1">LN((RAND()^(-Results!$E$4))-1)</f>
        <v>2.8037501198660579</v>
      </c>
      <c r="H965" s="6">
        <f t="shared" ca="1" si="106"/>
        <v>0.32671758285050423</v>
      </c>
      <c r="I965" s="10">
        <f ca="1">SUMPRODUCT(J965:O965,Results!B$12:G$12)+Results!$E$5*H965</f>
        <v>-53.204366510505594</v>
      </c>
      <c r="J965" s="10">
        <f ca="1">SUMPRODUCT($A965:$F965,Results!$B$15:$G$15)</f>
        <v>10.850861349462408</v>
      </c>
      <c r="K965" s="10">
        <f ca="1">SUMPRODUCT($A965:$F965,Results!$B$16:$G$16)</f>
        <v>-4.4712035297626471</v>
      </c>
      <c r="L965" s="10">
        <f ca="1">SUMPRODUCT($A965:$F965,Results!$B$17:$G$17)</f>
        <v>-9.894430665041325</v>
      </c>
      <c r="M965" s="10">
        <f ca="1">SUMPRODUCT($A965:$F965,Results!$B$18:$G$18)</f>
        <v>-45.107307650810434</v>
      </c>
      <c r="N965" s="10">
        <f ca="1">SUMPRODUCT($A965:$F965,Results!$B$19:$G$19)</f>
        <v>-11.277732086927822</v>
      </c>
      <c r="O965" s="10">
        <f ca="1">SUMPRODUCT($A965:$F965,Results!$B$20:$G$20)</f>
        <v>-9.3299369985572298</v>
      </c>
      <c r="P965" s="10" cm="1">
        <f t="array" aca="1" ref="P965" ca="1">SUMPRODUCT(J965:O965,TRANSPOSE(BL$20:BL$25))+$AD$20-$BL$27</f>
        <v>-53.873220287143504</v>
      </c>
      <c r="Q965" s="10" cm="1">
        <f t="array" aca="1" ref="Q965" ca="1">SUMPRODUCT(J965:O965,TRANSPOSE(ES$20:ES$25))+$AD$20-$ES$27</f>
        <v>-57.928617383761036</v>
      </c>
      <c r="R965" s="10">
        <f ca="1">I965-Results!$E$5*H965</f>
        <v>-55.164672007608615</v>
      </c>
      <c r="S965" s="10" cm="1">
        <f t="array" aca="1" ref="S965" ca="1">SUMPRODUCT(J965:O965,TRANSPOSE(AR$28:AR$33))+$AD$20-$AC$26</f>
        <v>-46.752915680008833</v>
      </c>
      <c r="T965" s="10">
        <f ca="1">SUMPRODUCT(J965:O965,Results!K$9:P$9)</f>
        <v>-58.25154619843417</v>
      </c>
      <c r="U965" s="10">
        <f ca="1">SUMPRODUCT(J965:O965,Results!K$9:P$9)+$AD$20-$AC$31</f>
        <v>-58.180950887281838</v>
      </c>
      <c r="V965" s="10">
        <f t="shared" ca="1" si="105"/>
        <v>0.6688537766379099</v>
      </c>
      <c r="W965" s="10">
        <f t="shared" ca="1" si="107"/>
        <v>4.7242508732554427</v>
      </c>
      <c r="X965" s="10">
        <f t="shared" ca="1" si="108"/>
        <v>1.9603054971030218</v>
      </c>
      <c r="Y965" s="10">
        <f t="shared" ca="1" si="109"/>
        <v>-6.4514508304967606</v>
      </c>
      <c r="Z965" s="10">
        <f t="shared" ca="1" si="110"/>
        <v>-26.512176259211049</v>
      </c>
      <c r="AA965" s="10">
        <f t="shared" ca="1" si="111"/>
        <v>4.9765843767762448</v>
      </c>
    </row>
    <row r="966" spans="1:27">
      <c r="A966" s="6">
        <f ca="1">LN((RAND()^(-Results!$E$4))-1)</f>
        <v>14.0533523503124</v>
      </c>
      <c r="B966" s="6">
        <f ca="1">LN((RAND()^(-Results!$E$4))-1)</f>
        <v>0.29290531412516857</v>
      </c>
      <c r="C966" s="6">
        <f ca="1">LN((RAND()^(-Results!$E$4))-1)</f>
        <v>14.731797058079744</v>
      </c>
      <c r="D966" s="6">
        <f ca="1">LN((RAND()^(-Results!$E$4))-1)</f>
        <v>0.49396071398624697</v>
      </c>
      <c r="E966" s="6">
        <f ca="1">LN((RAND()^(-Results!$E$4))-1)</f>
        <v>2.9003722432603434</v>
      </c>
      <c r="F966" s="6">
        <f ca="1">LN((RAND()^(-Results!$E$4))-1)</f>
        <v>7.1870149219283466</v>
      </c>
      <c r="G966" s="6">
        <f ca="1">LN((RAND()^(-Results!$E$4))-1)</f>
        <v>-2.8611381195314931</v>
      </c>
      <c r="H966" s="6">
        <f t="shared" ca="1" si="106"/>
        <v>-5.3381706565470468</v>
      </c>
      <c r="I966" s="10">
        <f ca="1">SUMPRODUCT(J966:O966,Results!B$12:G$12)+Results!$E$5*H966</f>
        <v>-191.95985774010558</v>
      </c>
      <c r="J966" s="10">
        <f ca="1">SUMPRODUCT($A966:$F966,Results!$B$15:$G$15)</f>
        <v>32.698890274001471</v>
      </c>
      <c r="K966" s="10">
        <f ca="1">SUMPRODUCT($A966:$F966,Results!$B$16:$G$16)</f>
        <v>-27.864128628190286</v>
      </c>
      <c r="L966" s="10">
        <f ca="1">SUMPRODUCT($A966:$F966,Results!$B$17:$G$17)</f>
        <v>-10.631534478117922</v>
      </c>
      <c r="M966" s="10">
        <f ca="1">SUMPRODUCT($A966:$F966,Results!$B$18:$G$18)</f>
        <v>-71.483407444964641</v>
      </c>
      <c r="N966" s="10">
        <f ca="1">SUMPRODUCT($A966:$F966,Results!$B$19:$G$19)</f>
        <v>-2.5866844028956533</v>
      </c>
      <c r="O966" s="10">
        <f ca="1">SUMPRODUCT($A966:$F966,Results!$B$20:$G$20)</f>
        <v>-23.229676012218427</v>
      </c>
      <c r="P966" s="10" cm="1">
        <f t="array" aca="1" ref="P966" ca="1">SUMPRODUCT(J966:O966,TRANSPOSE(BL$20:BL$25))+$AD$20-$BL$27</f>
        <v>-138.26533030187036</v>
      </c>
      <c r="Q966" s="10" cm="1">
        <f t="array" aca="1" ref="Q966" ca="1">SUMPRODUCT(J966:O966,TRANSPOSE(ES$20:ES$25))+$AD$20-$ES$27</f>
        <v>-157.57274464110418</v>
      </c>
      <c r="R966" s="10">
        <f ca="1">I966-Results!$E$5*H966</f>
        <v>-159.93083380082328</v>
      </c>
      <c r="S966" s="10" cm="1">
        <f t="array" aca="1" ref="S966" ca="1">SUMPRODUCT(J966:O966,TRANSPOSE(AR$28:AR$33))+$AD$20-$AC$26</f>
        <v>-94.606418891860642</v>
      </c>
      <c r="T966" s="10">
        <f ca="1">SUMPRODUCT(J966:O966,Results!K$9:P$9)</f>
        <v>-163.62071538853644</v>
      </c>
      <c r="U966" s="10">
        <f ca="1">SUMPRODUCT(J966:O966,Results!K$9:P$9)+$AD$20-$AC$31</f>
        <v>-163.55012007738409</v>
      </c>
      <c r="V966" s="10">
        <f t="shared" ca="1" si="105"/>
        <v>-53.694527438235212</v>
      </c>
      <c r="W966" s="10">
        <f t="shared" ca="1" si="107"/>
        <v>-34.387113099001397</v>
      </c>
      <c r="X966" s="10">
        <f t="shared" ca="1" si="108"/>
        <v>-32.029023939282297</v>
      </c>
      <c r="Y966" s="10">
        <f t="shared" ca="1" si="109"/>
        <v>-97.353438848244934</v>
      </c>
      <c r="Z966" s="10">
        <f t="shared" ca="1" si="110"/>
        <v>-165.26766748881104</v>
      </c>
      <c r="AA966" s="10">
        <f t="shared" ca="1" si="111"/>
        <v>-28.409737662721483</v>
      </c>
    </row>
    <row r="967" spans="1:27">
      <c r="A967" s="6">
        <f ca="1">LN((RAND()^(-Results!$E$4))-1)</f>
        <v>4.015924753073441</v>
      </c>
      <c r="B967" s="6">
        <f ca="1">LN((RAND()^(-Results!$E$4))-1)</f>
        <v>4.6885502242177548</v>
      </c>
      <c r="C967" s="6">
        <f ca="1">LN((RAND()^(-Results!$E$4))-1)</f>
        <v>16.151357899535437</v>
      </c>
      <c r="D967" s="6">
        <f ca="1">LN((RAND()^(-Results!$E$4))-1)</f>
        <v>5.3892345297505466</v>
      </c>
      <c r="E967" s="6">
        <f ca="1">LN((RAND()^(-Results!$E$4))-1)</f>
        <v>0.14628657435107362</v>
      </c>
      <c r="F967" s="6">
        <f ca="1">LN((RAND()^(-Results!$E$4))-1)</f>
        <v>2.7184110534236412</v>
      </c>
      <c r="G967" s="6">
        <f ca="1">LN((RAND()^(-Results!$E$4))-1)</f>
        <v>0.30010748903871542</v>
      </c>
      <c r="H967" s="6">
        <f t="shared" ca="1" si="106"/>
        <v>-2.1769250479768383</v>
      </c>
      <c r="I967" s="10">
        <f ca="1">SUMPRODUCT(J967:O967,Results!B$12:G$12)+Results!$E$5*H967</f>
        <v>-104.49831185119453</v>
      </c>
      <c r="J967" s="10">
        <f ca="1">SUMPRODUCT($A967:$F967,Results!$B$15:$G$15)</f>
        <v>34.871425191661857</v>
      </c>
      <c r="K967" s="10">
        <f ca="1">SUMPRODUCT($A967:$F967,Results!$B$16:$G$16)</f>
        <v>-1.5863893111878098</v>
      </c>
      <c r="L967" s="10">
        <f ca="1">SUMPRODUCT($A967:$F967,Results!$B$17:$G$17)</f>
        <v>-19.273732662038562</v>
      </c>
      <c r="M967" s="10">
        <f ca="1">SUMPRODUCT($A967:$F967,Results!$B$18:$G$18)</f>
        <v>-84.872644457844743</v>
      </c>
      <c r="N967" s="10">
        <f ca="1">SUMPRODUCT($A967:$F967,Results!$B$19:$G$19)</f>
        <v>-31.943813602040123</v>
      </c>
      <c r="O967" s="10">
        <f ca="1">SUMPRODUCT($A967:$F967,Results!$B$20:$G$20)</f>
        <v>-35.355386367487711</v>
      </c>
      <c r="P967" s="10" cm="1">
        <f t="array" aca="1" ref="P967" ca="1">SUMPRODUCT(J967:O967,TRANSPOSE(BL$20:BL$25))+$AD$20-$BL$27</f>
        <v>-89.977731671265929</v>
      </c>
      <c r="Q967" s="10" cm="1">
        <f t="array" aca="1" ref="Q967" ca="1">SUMPRODUCT(J967:O967,TRANSPOSE(ES$20:ES$25))+$AD$20-$ES$27</f>
        <v>-94.837069984692846</v>
      </c>
      <c r="R967" s="10">
        <f ca="1">I967-Results!$E$5*H967</f>
        <v>-91.436761563333505</v>
      </c>
      <c r="S967" s="10" cm="1">
        <f t="array" aca="1" ref="S967" ca="1">SUMPRODUCT(J967:O967,TRANSPOSE(AR$28:AR$33))+$AD$20-$AC$26</f>
        <v>-94.592714814423886</v>
      </c>
      <c r="T967" s="10">
        <f ca="1">SUMPRODUCT(J967:O967,Results!K$9:P$9)</f>
        <v>-95.998623278523311</v>
      </c>
      <c r="U967" s="10">
        <f ca="1">SUMPRODUCT(J967:O967,Results!K$9:P$9)+$AD$20-$AC$31</f>
        <v>-95.92802796737098</v>
      </c>
      <c r="V967" s="10">
        <f t="shared" ca="1" si="105"/>
        <v>-14.520580179928601</v>
      </c>
      <c r="W967" s="10">
        <f t="shared" ca="1" si="107"/>
        <v>-9.6612418665016833</v>
      </c>
      <c r="X967" s="10">
        <f t="shared" ca="1" si="108"/>
        <v>-13.061550287861024</v>
      </c>
      <c r="Y967" s="10">
        <f t="shared" ca="1" si="109"/>
        <v>-9.9055970367706436</v>
      </c>
      <c r="Z967" s="10">
        <f t="shared" ca="1" si="110"/>
        <v>-77.806121599899981</v>
      </c>
      <c r="AA967" s="10">
        <f t="shared" ca="1" si="111"/>
        <v>-8.5702838838235493</v>
      </c>
    </row>
    <row r="968" spans="1:27">
      <c r="A968" s="6">
        <f ca="1">LN((RAND()^(-Results!$E$4))-1)</f>
        <v>-1.1741890864021276</v>
      </c>
      <c r="B968" s="6">
        <f ca="1">LN((RAND()^(-Results!$E$4))-1)</f>
        <v>0.84191940450343217</v>
      </c>
      <c r="C968" s="6">
        <f ca="1">LN((RAND()^(-Results!$E$4))-1)</f>
        <v>-0.91369604868213505</v>
      </c>
      <c r="D968" s="6">
        <f ca="1">LN((RAND()^(-Results!$E$4))-1)</f>
        <v>5.3260394128732926</v>
      </c>
      <c r="E968" s="6">
        <f ca="1">LN((RAND()^(-Results!$E$4))-1)</f>
        <v>1.1530187064650887</v>
      </c>
      <c r="F968" s="6">
        <f ca="1">LN((RAND()^(-Results!$E$4))-1)</f>
        <v>0.14442507842400731</v>
      </c>
      <c r="G968" s="6">
        <f ca="1">LN((RAND()^(-Results!$E$4))-1)</f>
        <v>-1.2613286910794375</v>
      </c>
      <c r="H968" s="6">
        <f t="shared" ca="1" si="106"/>
        <v>-3.7383612280949912</v>
      </c>
      <c r="I968" s="10">
        <f ca="1">SUMPRODUCT(J968:O968,Results!B$12:G$12)+Results!$E$5*H968</f>
        <v>5.7531285777274164</v>
      </c>
      <c r="J968" s="10">
        <f ca="1">SUMPRODUCT($A968:$F968,Results!$B$15:$G$15)</f>
        <v>4.5621154992248636</v>
      </c>
      <c r="K968" s="10">
        <f ca="1">SUMPRODUCT($A968:$F968,Results!$B$16:$G$16)</f>
        <v>5.0419606550443072</v>
      </c>
      <c r="L968" s="10">
        <f ca="1">SUMPRODUCT($A968:$F968,Results!$B$17:$G$17)</f>
        <v>2.5862063513372147</v>
      </c>
      <c r="M968" s="10">
        <f ca="1">SUMPRODUCT($A968:$F968,Results!$B$18:$G$18)</f>
        <v>4.1797074069885056</v>
      </c>
      <c r="N968" s="10">
        <f ca="1">SUMPRODUCT($A968:$F968,Results!$B$19:$G$19)</f>
        <v>-11.727480894715354</v>
      </c>
      <c r="O968" s="10">
        <f ca="1">SUMPRODUCT($A968:$F968,Results!$B$20:$G$20)</f>
        <v>-16.363727874174234</v>
      </c>
      <c r="P968" s="10" cm="1">
        <f t="array" aca="1" ref="P968" ca="1">SUMPRODUCT(J968:O968,TRANSPOSE(BL$20:BL$25))+$AD$20-$BL$27</f>
        <v>24.042967589163624</v>
      </c>
      <c r="Q968" s="10" cm="1">
        <f t="array" aca="1" ref="Q968" ca="1">SUMPRODUCT(J968:O968,TRANSPOSE(ES$20:ES$25))+$AD$20-$ES$27</f>
        <v>28.774648104038608</v>
      </c>
      <c r="R968" s="10">
        <f ca="1">I968-Results!$E$5*H968</f>
        <v>28.183295946297363</v>
      </c>
      <c r="S968" s="10" cm="1">
        <f t="array" aca="1" ref="S968" ca="1">SUMPRODUCT(J968:O968,TRANSPOSE(AR$28:AR$33))+$AD$20-$AC$26</f>
        <v>6.6339876231774717</v>
      </c>
      <c r="T968" s="10">
        <f ca="1">SUMPRODUCT(J968:O968,Results!K$9:P$9)</f>
        <v>30.161723808815246</v>
      </c>
      <c r="U968" s="10">
        <f ca="1">SUMPRODUCT(J968:O968,Results!K$9:P$9)+$AD$20-$AC$31</f>
        <v>30.232319119967585</v>
      </c>
      <c r="V968" s="10">
        <f t="shared" ca="1" si="105"/>
        <v>-18.289839011436207</v>
      </c>
      <c r="W968" s="10">
        <f t="shared" ca="1" si="107"/>
        <v>-23.021519526311192</v>
      </c>
      <c r="X968" s="10">
        <f t="shared" ca="1" si="108"/>
        <v>-22.430167368569947</v>
      </c>
      <c r="Y968" s="10">
        <f t="shared" ca="1" si="109"/>
        <v>-0.88085904545005533</v>
      </c>
      <c r="Z968" s="10">
        <f t="shared" ca="1" si="110"/>
        <v>32.445318829021957</v>
      </c>
      <c r="AA968" s="10">
        <f t="shared" ca="1" si="111"/>
        <v>-24.479190542240168</v>
      </c>
    </row>
    <row r="969" spans="1:27">
      <c r="A969" s="6">
        <f ca="1">LN((RAND()^(-Results!$E$4))-1)</f>
        <v>2.7846016012966106</v>
      </c>
      <c r="B969" s="6">
        <f ca="1">LN((RAND()^(-Results!$E$4))-1)</f>
        <v>3.8888278741314948</v>
      </c>
      <c r="C969" s="6">
        <f ca="1">LN((RAND()^(-Results!$E$4))-1)</f>
        <v>-2.7444286349379281</v>
      </c>
      <c r="D969" s="6">
        <f ca="1">LN((RAND()^(-Results!$E$4))-1)</f>
        <v>2.1095199056643121</v>
      </c>
      <c r="E969" s="6">
        <f ca="1">LN((RAND()^(-Results!$E$4))-1)</f>
        <v>8.9450683569106619</v>
      </c>
      <c r="F969" s="6">
        <f ca="1">LN((RAND()^(-Results!$E$4))-1)</f>
        <v>13.496345019085673</v>
      </c>
      <c r="G969" s="6">
        <f ca="1">LN((RAND()^(-Results!$E$4))-1)</f>
        <v>2.5672266033705298</v>
      </c>
      <c r="H969" s="6">
        <f t="shared" ca="1" si="106"/>
        <v>9.0194066354976066E-2</v>
      </c>
      <c r="I969" s="10">
        <f ca="1">SUMPRODUCT(J969:O969,Results!B$12:G$12)+Results!$E$5*H969</f>
        <v>-62.246206491577986</v>
      </c>
      <c r="J969" s="10">
        <f ca="1">SUMPRODUCT($A969:$F969,Results!$B$15:$G$15)</f>
        <v>30.456800169140728</v>
      </c>
      <c r="K969" s="10">
        <f ca="1">SUMPRODUCT($A969:$F969,Results!$B$16:$G$16)</f>
        <v>-26.249762314587375</v>
      </c>
      <c r="L969" s="10">
        <f ca="1">SUMPRODUCT($A969:$F969,Results!$B$17:$G$17)</f>
        <v>-5.1954575332706305</v>
      </c>
      <c r="M969" s="10">
        <f ca="1">SUMPRODUCT($A969:$F969,Results!$B$18:$G$18)</f>
        <v>-4.0615700467349178</v>
      </c>
      <c r="N969" s="10">
        <f ca="1">SUMPRODUCT($A969:$F969,Results!$B$19:$G$19)</f>
        <v>10.594958121983911</v>
      </c>
      <c r="O969" s="10">
        <f ca="1">SUMPRODUCT($A969:$F969,Results!$B$20:$G$20)</f>
        <v>-55.099373575015747</v>
      </c>
      <c r="P969" s="10" cm="1">
        <f t="array" aca="1" ref="P969" ca="1">SUMPRODUCT(J969:O969,TRANSPOSE(BL$20:BL$25))+$AD$20-$BL$27</f>
        <v>-63.322485492089676</v>
      </c>
      <c r="Q969" s="10" cm="1">
        <f t="array" aca="1" ref="Q969" ca="1">SUMPRODUCT(J969:O969,TRANSPOSE(ES$20:ES$25))+$AD$20-$ES$27</f>
        <v>-61.683281250058741</v>
      </c>
      <c r="R969" s="10">
        <f ca="1">I969-Results!$E$5*H969</f>
        <v>-62.787370889707844</v>
      </c>
      <c r="S969" s="10" cm="1">
        <f t="array" aca="1" ref="S969" ca="1">SUMPRODUCT(J969:O969,TRANSPOSE(AR$28:AR$33))+$AD$20-$AC$26</f>
        <v>-56.234573414101938</v>
      </c>
      <c r="T969" s="10">
        <f ca="1">SUMPRODUCT(J969:O969,Results!K$9:P$9)</f>
        <v>-60.90605087242286</v>
      </c>
      <c r="U969" s="10">
        <f ca="1">SUMPRODUCT(J969:O969,Results!K$9:P$9)+$AD$20-$AC$31</f>
        <v>-60.835455561270521</v>
      </c>
      <c r="V969" s="10">
        <f t="shared" ca="1" si="105"/>
        <v>1.0762790005116898</v>
      </c>
      <c r="W969" s="10">
        <f t="shared" ca="1" si="107"/>
        <v>-0.56292524151924539</v>
      </c>
      <c r="X969" s="10">
        <f t="shared" ca="1" si="108"/>
        <v>0.54116439812985817</v>
      </c>
      <c r="Y969" s="10">
        <f t="shared" ca="1" si="109"/>
        <v>-6.0116330774760485</v>
      </c>
      <c r="Z969" s="10">
        <f t="shared" ca="1" si="110"/>
        <v>-35.554016240283445</v>
      </c>
      <c r="AA969" s="10">
        <f t="shared" ca="1" si="111"/>
        <v>-1.410750930307465</v>
      </c>
    </row>
    <row r="970" spans="1:27">
      <c r="A970" s="6">
        <f ca="1">LN((RAND()^(-Results!$E$4))-1)</f>
        <v>0.37022335082580926</v>
      </c>
      <c r="B970" s="6">
        <f ca="1">LN((RAND()^(-Results!$E$4))-1)</f>
        <v>1.6807275244880784</v>
      </c>
      <c r="C970" s="6">
        <f ca="1">LN((RAND()^(-Results!$E$4))-1)</f>
        <v>1.7352154779398368</v>
      </c>
      <c r="D970" s="6">
        <f ca="1">LN((RAND()^(-Results!$E$4))-1)</f>
        <v>2.5772377311394337</v>
      </c>
      <c r="E970" s="6">
        <f ca="1">LN((RAND()^(-Results!$E$4))-1)</f>
        <v>1.7394330321224527</v>
      </c>
      <c r="F970" s="6">
        <f ca="1">LN((RAND()^(-Results!$E$4))-1)</f>
        <v>2.2638442467132482</v>
      </c>
      <c r="G970" s="6">
        <f ca="1">LN((RAND()^(-Results!$E$4))-1)</f>
        <v>4.8027474450893779</v>
      </c>
      <c r="H970" s="6">
        <f t="shared" ca="1" si="106"/>
        <v>2.3257149080738242</v>
      </c>
      <c r="I970" s="10">
        <f ca="1">SUMPRODUCT(J970:O970,Results!B$12:G$12)+Results!$E$5*H970</f>
        <v>1.0958243684709075</v>
      </c>
      <c r="J970" s="10">
        <f ca="1">SUMPRODUCT($A970:$F970,Results!$B$15:$G$15)</f>
        <v>10.51723155063976</v>
      </c>
      <c r="K970" s="10">
        <f ca="1">SUMPRODUCT($A970:$F970,Results!$B$16:$G$16)</f>
        <v>-2.0471744397233822</v>
      </c>
      <c r="L970" s="10">
        <f ca="1">SUMPRODUCT($A970:$F970,Results!$B$17:$G$17)</f>
        <v>-3.132255073110743</v>
      </c>
      <c r="M970" s="10">
        <f ca="1">SUMPRODUCT($A970:$F970,Results!$B$18:$G$18)</f>
        <v>-12.069821409006064</v>
      </c>
      <c r="N970" s="10">
        <f ca="1">SUMPRODUCT($A970:$F970,Results!$B$19:$G$19)</f>
        <v>-6.8274529972354729</v>
      </c>
      <c r="O970" s="10">
        <f ca="1">SUMPRODUCT($A970:$F970,Results!$B$20:$G$20)</f>
        <v>-17.972058905453729</v>
      </c>
      <c r="P970" s="10" cm="1">
        <f t="array" aca="1" ref="P970" ca="1">SUMPRODUCT(J970:O970,TRANSPOSE(BL$20:BL$25))+$AD$20-$BL$27</f>
        <v>-14.931179022588488</v>
      </c>
      <c r="Q970" s="10" cm="1">
        <f t="array" aca="1" ref="Q970" ca="1">SUMPRODUCT(J970:O970,TRANSPOSE(ES$20:ES$25))+$AD$20-$ES$27</f>
        <v>-13.529513629660308</v>
      </c>
      <c r="R970" s="10">
        <f ca="1">I970-Results!$E$5*H970</f>
        <v>-12.858465079972039</v>
      </c>
      <c r="S970" s="10" cm="1">
        <f t="array" aca="1" ref="S970" ca="1">SUMPRODUCT(J970:O970,TRANSPOSE(AR$28:AR$33))+$AD$20-$AC$26</f>
        <v>-19.852411249643765</v>
      </c>
      <c r="T970" s="10">
        <f ca="1">SUMPRODUCT(J970:O970,Results!K$9:P$9)</f>
        <v>-12.763772127928359</v>
      </c>
      <c r="U970" s="10">
        <f ca="1">SUMPRODUCT(J970:O970,Results!K$9:P$9)+$AD$20-$AC$31</f>
        <v>-12.69317681677602</v>
      </c>
      <c r="V970" s="10">
        <f t="shared" ca="1" si="105"/>
        <v>16.027003391059395</v>
      </c>
      <c r="W970" s="10">
        <f t="shared" ca="1" si="107"/>
        <v>14.625337998131215</v>
      </c>
      <c r="X970" s="10">
        <f t="shared" ca="1" si="108"/>
        <v>13.954289448442946</v>
      </c>
      <c r="Y970" s="10">
        <f t="shared" ca="1" si="109"/>
        <v>20.948235618114673</v>
      </c>
      <c r="Z970" s="10">
        <f t="shared" ca="1" si="110"/>
        <v>27.788014619765452</v>
      </c>
      <c r="AA970" s="10">
        <f t="shared" ca="1" si="111"/>
        <v>13.789001185246928</v>
      </c>
    </row>
    <row r="971" spans="1:27">
      <c r="A971" s="6">
        <f ca="1">LN((RAND()^(-Results!$E$4))-1)</f>
        <v>-0.37343057557417808</v>
      </c>
      <c r="B971" s="6">
        <f ca="1">LN((RAND()^(-Results!$E$4))-1)</f>
        <v>3.0240576228698877</v>
      </c>
      <c r="C971" s="6">
        <f ca="1">LN((RAND()^(-Results!$E$4))-1)</f>
        <v>10.888034037505609</v>
      </c>
      <c r="D971" s="6">
        <f ca="1">LN((RAND()^(-Results!$E$4))-1)</f>
        <v>2.9251708600073205</v>
      </c>
      <c r="E971" s="6">
        <f ca="1">LN((RAND()^(-Results!$E$4))-1)</f>
        <v>-1.4303084933515007</v>
      </c>
      <c r="F971" s="6">
        <f ca="1">LN((RAND()^(-Results!$E$4))-1)</f>
        <v>-0.93224712930042308</v>
      </c>
      <c r="G971" s="6">
        <f ca="1">LN((RAND()^(-Results!$E$4))-1)</f>
        <v>-1.7393166033897749</v>
      </c>
      <c r="H971" s="6">
        <f t="shared" ca="1" si="106"/>
        <v>-4.2163491404053284</v>
      </c>
      <c r="I971" s="10">
        <f ca="1">SUMPRODUCT(J971:O971,Results!B$12:G$12)+Results!$E$5*H971</f>
        <v>-63.728673561165031</v>
      </c>
      <c r="J971" s="10">
        <f ca="1">SUMPRODUCT($A971:$F971,Results!$B$15:$G$15)</f>
        <v>18.392237828407939</v>
      </c>
      <c r="K971" s="10">
        <f ca="1">SUMPRODUCT($A971:$F971,Results!$B$16:$G$16)</f>
        <v>8.5540903498193757</v>
      </c>
      <c r="L971" s="10">
        <f ca="1">SUMPRODUCT($A971:$F971,Results!$B$17:$G$17)</f>
        <v>-14.151537046302838</v>
      </c>
      <c r="M971" s="10">
        <f ca="1">SUMPRODUCT($A971:$F971,Results!$B$18:$G$18)</f>
        <v>-55.257967300235869</v>
      </c>
      <c r="N971" s="10">
        <f ca="1">SUMPRODUCT($A971:$F971,Results!$B$19:$G$19)</f>
        <v>-25.057801588998441</v>
      </c>
      <c r="O971" s="10">
        <f ca="1">SUMPRODUCT($A971:$F971,Results!$B$20:$G$20)</f>
        <v>-14.101887725768552</v>
      </c>
      <c r="P971" s="10" cm="1">
        <f t="array" aca="1" ref="P971" ca="1">SUMPRODUCT(J971:O971,TRANSPOSE(BL$20:BL$25))+$AD$20-$BL$27</f>
        <v>-42.000543694711091</v>
      </c>
      <c r="Q971" s="10" cm="1">
        <f t="array" aca="1" ref="Q971" ca="1">SUMPRODUCT(J971:O971,TRANSPOSE(ES$20:ES$25))+$AD$20-$ES$27</f>
        <v>-42.619655446752247</v>
      </c>
      <c r="R971" s="10">
        <f ca="1">I971-Results!$E$5*H971</f>
        <v>-38.430578718733059</v>
      </c>
      <c r="S971" s="10" cm="1">
        <f t="array" aca="1" ref="S971" ca="1">SUMPRODUCT(J971:O971,TRANSPOSE(AR$28:AR$33))+$AD$20-$AC$26</f>
        <v>-52.489549258519538</v>
      </c>
      <c r="T971" s="10">
        <f ca="1">SUMPRODUCT(J971:O971,Results!K$9:P$9)</f>
        <v>-42.212098873942523</v>
      </c>
      <c r="U971" s="10">
        <f ca="1">SUMPRODUCT(J971:O971,Results!K$9:P$9)+$AD$20-$AC$31</f>
        <v>-42.141503562790191</v>
      </c>
      <c r="V971" s="10">
        <f t="shared" ca="1" si="105"/>
        <v>-21.728129866453941</v>
      </c>
      <c r="W971" s="10">
        <f t="shared" ca="1" si="107"/>
        <v>-21.109018114412784</v>
      </c>
      <c r="X971" s="10">
        <f t="shared" ca="1" si="108"/>
        <v>-25.298094842431972</v>
      </c>
      <c r="Y971" s="10">
        <f t="shared" ca="1" si="109"/>
        <v>-11.239124302645493</v>
      </c>
      <c r="Z971" s="10">
        <f t="shared" ca="1" si="110"/>
        <v>-37.036483309870491</v>
      </c>
      <c r="AA971" s="10">
        <f t="shared" ca="1" si="111"/>
        <v>-21.58716999837484</v>
      </c>
    </row>
    <row r="972" spans="1:27">
      <c r="A972" s="6">
        <f ca="1">LN((RAND()^(-Results!$E$4))-1)</f>
        <v>4.3854032620403078</v>
      </c>
      <c r="B972" s="6">
        <f ca="1">LN((RAND()^(-Results!$E$4))-1)</f>
        <v>0.54175107032362046</v>
      </c>
      <c r="C972" s="6">
        <f ca="1">LN((RAND()^(-Results!$E$4))-1)</f>
        <v>-0.34730460339463237</v>
      </c>
      <c r="D972" s="6">
        <f ca="1">LN((RAND()^(-Results!$E$4))-1)</f>
        <v>0.23274132545767073</v>
      </c>
      <c r="E972" s="6">
        <f ca="1">LN((RAND()^(-Results!$E$4))-1)</f>
        <v>4.8963664761950998</v>
      </c>
      <c r="F972" s="6">
        <f ca="1">LN((RAND()^(-Results!$E$4))-1)</f>
        <v>1.9509843414069701</v>
      </c>
      <c r="G972" s="6">
        <f ca="1">LN((RAND()^(-Results!$E$4))-1)</f>
        <v>1.7651832801955216</v>
      </c>
      <c r="H972" s="6">
        <f t="shared" ca="1" si="106"/>
        <v>-0.71184925682003208</v>
      </c>
      <c r="I972" s="10">
        <f ca="1">SUMPRODUCT(J972:O972,Results!B$12:G$12)+Results!$E$5*H972</f>
        <v>-22.750809698056077</v>
      </c>
      <c r="J972" s="10">
        <f ca="1">SUMPRODUCT($A972:$F972,Results!$B$15:$G$15)</f>
        <v>-2.2663288228262886</v>
      </c>
      <c r="K972" s="10">
        <f ca="1">SUMPRODUCT($A972:$F972,Results!$B$16:$G$16)</f>
        <v>-12.12880019731444</v>
      </c>
      <c r="L972" s="10">
        <f ca="1">SUMPRODUCT($A972:$F972,Results!$B$17:$G$17)</f>
        <v>4.5551958868757119</v>
      </c>
      <c r="M972" s="10">
        <f ca="1">SUMPRODUCT($A972:$F972,Results!$B$18:$G$18)</f>
        <v>4.8247491309844737</v>
      </c>
      <c r="N972" s="10">
        <f ca="1">SUMPRODUCT($A972:$F972,Results!$B$19:$G$19)</f>
        <v>8.1911160678100057</v>
      </c>
      <c r="O972" s="10">
        <f ca="1">SUMPRODUCT($A972:$F972,Results!$B$20:$G$20)</f>
        <v>-8.6434911776596586</v>
      </c>
      <c r="P972" s="10" cm="1">
        <f t="array" aca="1" ref="P972" ca="1">SUMPRODUCT(J972:O972,TRANSPOSE(BL$20:BL$25))+$AD$20-$BL$27</f>
        <v>-12.174383310904098</v>
      </c>
      <c r="Q972" s="10" cm="1">
        <f t="array" aca="1" ref="Q972" ca="1">SUMPRODUCT(J972:O972,TRANSPOSE(ES$20:ES$25))+$AD$20-$ES$27</f>
        <v>-14.619422955883522</v>
      </c>
      <c r="R972" s="10">
        <f ca="1">I972-Results!$E$5*H972</f>
        <v>-18.479714157135884</v>
      </c>
      <c r="S972" s="10" cm="1">
        <f t="array" aca="1" ref="S972" ca="1">SUMPRODUCT(J972:O972,TRANSPOSE(AR$28:AR$33))+$AD$20-$AC$26</f>
        <v>-0.11298608301823521</v>
      </c>
      <c r="T972" s="10">
        <f ca="1">SUMPRODUCT(J972:O972,Results!K$9:P$9)</f>
        <v>-17.36485881862523</v>
      </c>
      <c r="U972" s="10">
        <f ca="1">SUMPRODUCT(J972:O972,Results!K$9:P$9)+$AD$20-$AC$31</f>
        <v>-17.294263507472888</v>
      </c>
      <c r="V972" s="10">
        <f t="shared" ca="1" si="105"/>
        <v>-10.576426387151979</v>
      </c>
      <c r="W972" s="10">
        <f t="shared" ca="1" si="107"/>
        <v>-8.1313867421725554</v>
      </c>
      <c r="X972" s="10">
        <f t="shared" ca="1" si="108"/>
        <v>-4.2710955409201929</v>
      </c>
      <c r="Y972" s="10">
        <f t="shared" ca="1" si="109"/>
        <v>-22.637823615037842</v>
      </c>
      <c r="Z972" s="10">
        <f t="shared" ca="1" si="110"/>
        <v>3.9413805532384671</v>
      </c>
      <c r="AA972" s="10">
        <f t="shared" ca="1" si="111"/>
        <v>-5.4565461905831896</v>
      </c>
    </row>
    <row r="973" spans="1:27">
      <c r="A973" s="6">
        <f ca="1">LN((RAND()^(-Results!$E$4))-1)</f>
        <v>-0.23782259642028053</v>
      </c>
      <c r="B973" s="6">
        <f ca="1">LN((RAND()^(-Results!$E$4))-1)</f>
        <v>0.97922970091849693</v>
      </c>
      <c r="C973" s="6">
        <f ca="1">LN((RAND()^(-Results!$E$4))-1)</f>
        <v>2.8988895302940043</v>
      </c>
      <c r="D973" s="6">
        <f ca="1">LN((RAND()^(-Results!$E$4))-1)</f>
        <v>4.485790253923601</v>
      </c>
      <c r="E973" s="6">
        <f ca="1">LN((RAND()^(-Results!$E$4))-1)</f>
        <v>11.554656801228949</v>
      </c>
      <c r="F973" s="6">
        <f ca="1">LN((RAND()^(-Results!$E$4))-1)</f>
        <v>0.25360900183724533</v>
      </c>
      <c r="G973" s="6">
        <f ca="1">LN((RAND()^(-Results!$E$4))-1)</f>
        <v>0.1291479802686693</v>
      </c>
      <c r="H973" s="6">
        <f t="shared" ca="1" si="106"/>
        <v>-2.3478845567468842</v>
      </c>
      <c r="I973" s="10">
        <f ca="1">SUMPRODUCT(J973:O973,Results!B$12:G$12)+Results!$E$5*H973</f>
        <v>0.11476960911204515</v>
      </c>
      <c r="J973" s="10">
        <f ca="1">SUMPRODUCT($A973:$F973,Results!$B$15:$G$15)</f>
        <v>6.4448877654995007</v>
      </c>
      <c r="K973" s="10">
        <f ca="1">SUMPRODUCT($A973:$F973,Results!$B$16:$G$16)</f>
        <v>7.8490389751946772</v>
      </c>
      <c r="L973" s="10">
        <f ca="1">SUMPRODUCT($A973:$F973,Results!$B$17:$G$17)</f>
        <v>2.3869798524745272</v>
      </c>
      <c r="M973" s="10">
        <f ca="1">SUMPRODUCT($A973:$F973,Results!$B$18:$G$18)</f>
        <v>1.2531882357340876</v>
      </c>
      <c r="N973" s="10">
        <f ca="1">SUMPRODUCT($A973:$F973,Results!$B$19:$G$19)</f>
        <v>-7.1972884110596995</v>
      </c>
      <c r="O973" s="10">
        <f ca="1">SUMPRODUCT($A973:$F973,Results!$B$20:$G$20)</f>
        <v>-20.762000597344368</v>
      </c>
      <c r="P973" s="10" cm="1">
        <f t="array" aca="1" ref="P973" ca="1">SUMPRODUCT(J973:O973,TRANSPOSE(BL$20:BL$25))+$AD$20-$BL$27</f>
        <v>18.989689135375624</v>
      </c>
      <c r="Q973" s="10" cm="1">
        <f t="array" aca="1" ref="Q973" ca="1">SUMPRODUCT(J973:O973,TRANSPOSE(ES$20:ES$25))+$AD$20-$ES$27</f>
        <v>22.151236054739233</v>
      </c>
      <c r="R973" s="10">
        <f ca="1">I973-Results!$E$5*H973</f>
        <v>14.202076949593351</v>
      </c>
      <c r="S973" s="10" cm="1">
        <f t="array" aca="1" ref="S973" ca="1">SUMPRODUCT(J973:O973,TRANSPOSE(AR$28:AR$33))+$AD$20-$AC$26</f>
        <v>3.1644652123575945</v>
      </c>
      <c r="T973" s="10">
        <f ca="1">SUMPRODUCT(J973:O973,Results!K$9:P$9)</f>
        <v>15.057308343681751</v>
      </c>
      <c r="U973" s="10">
        <f ca="1">SUMPRODUCT(J973:O973,Results!K$9:P$9)+$AD$20-$AC$31</f>
        <v>15.127903654834089</v>
      </c>
      <c r="V973" s="10">
        <f t="shared" ca="1" si="105"/>
        <v>-18.874919526263579</v>
      </c>
      <c r="W973" s="10">
        <f t="shared" ca="1" si="107"/>
        <v>-22.036466445627187</v>
      </c>
      <c r="X973" s="10">
        <f t="shared" ca="1" si="108"/>
        <v>-14.087307340481306</v>
      </c>
      <c r="Y973" s="10">
        <f t="shared" ca="1" si="109"/>
        <v>-3.0496956032455493</v>
      </c>
      <c r="Z973" s="10">
        <f t="shared" ca="1" si="110"/>
        <v>26.80695986040659</v>
      </c>
      <c r="AA973" s="10">
        <f t="shared" ca="1" si="111"/>
        <v>-15.013134045722044</v>
      </c>
    </row>
    <row r="974" spans="1:27">
      <c r="A974" s="6">
        <f ca="1">LN((RAND()^(-Results!$E$4))-1)</f>
        <v>1.3290844776690816</v>
      </c>
      <c r="B974" s="6">
        <f ca="1">LN((RAND()^(-Results!$E$4))-1)</f>
        <v>7.3765936592981882</v>
      </c>
      <c r="C974" s="6">
        <f ca="1">LN((RAND()^(-Results!$E$4))-1)</f>
        <v>1.2365639742915948</v>
      </c>
      <c r="D974" s="6">
        <f ca="1">LN((RAND()^(-Results!$E$4))-1)</f>
        <v>2.8958471485846502</v>
      </c>
      <c r="E974" s="6">
        <f ca="1">LN((RAND()^(-Results!$E$4))-1)</f>
        <v>8.2244134117498895</v>
      </c>
      <c r="F974" s="6">
        <f ca="1">LN((RAND()^(-Results!$E$4))-1)</f>
        <v>2.0646788857587559</v>
      </c>
      <c r="G974" s="6">
        <f ca="1">LN((RAND()^(-Results!$E$4))-1)</f>
        <v>2.8818813192581216</v>
      </c>
      <c r="H974" s="6">
        <f t="shared" ca="1" si="106"/>
        <v>0.40484878224256793</v>
      </c>
      <c r="I974" s="10">
        <f ca="1">SUMPRODUCT(J974:O974,Results!B$12:G$12)+Results!$E$5*H974</f>
        <v>-1.358363874849454</v>
      </c>
      <c r="J974" s="10">
        <f ca="1">SUMPRODUCT($A974:$F974,Results!$B$15:$G$15)</f>
        <v>-1.5411410414156359</v>
      </c>
      <c r="K974" s="10">
        <f ca="1">SUMPRODUCT($A974:$F974,Results!$B$16:$G$16)</f>
        <v>-11.154487645484179</v>
      </c>
      <c r="L974" s="10">
        <f ca="1">SUMPRODUCT($A974:$F974,Results!$B$17:$G$17)</f>
        <v>-2.3771997859604141</v>
      </c>
      <c r="M974" s="10">
        <f ca="1">SUMPRODUCT($A974:$F974,Results!$B$18:$G$18)</f>
        <v>-12.500425791395481</v>
      </c>
      <c r="N974" s="10">
        <f ca="1">SUMPRODUCT($A974:$F974,Results!$B$19:$G$19)</f>
        <v>-4.651091711397199</v>
      </c>
      <c r="O974" s="10">
        <f ca="1">SUMPRODUCT($A974:$F974,Results!$B$20:$G$20)</f>
        <v>-35.347914525663633</v>
      </c>
      <c r="P974" s="10" cm="1">
        <f t="array" aca="1" ref="P974" ca="1">SUMPRODUCT(J974:O974,TRANSPOSE(BL$20:BL$25))+$AD$20-$BL$27</f>
        <v>-8.7475079487642162</v>
      </c>
      <c r="Q974" s="10" cm="1">
        <f t="array" aca="1" ref="Q974" ca="1">SUMPRODUCT(J974:O974,TRANSPOSE(ES$20:ES$25))+$AD$20-$ES$27</f>
        <v>-1.4995193457145852</v>
      </c>
      <c r="R974" s="10">
        <f ca="1">I974-Results!$E$5*H974</f>
        <v>-3.7874565683048615</v>
      </c>
      <c r="S974" s="10" cm="1">
        <f t="array" aca="1" ref="S974" ca="1">SUMPRODUCT(J974:O974,TRANSPOSE(AR$28:AR$33))+$AD$20-$AC$26</f>
        <v>-21.347101567150155</v>
      </c>
      <c r="T974" s="10">
        <f ca="1">SUMPRODUCT(J974:O974,Results!K$9:P$9)</f>
        <v>-3.2210137476306322</v>
      </c>
      <c r="U974" s="10">
        <f ca="1">SUMPRODUCT(J974:O974,Results!K$9:P$9)+$AD$20-$AC$31</f>
        <v>-3.1504184364782937</v>
      </c>
      <c r="V974" s="10">
        <f t="shared" ca="1" si="105"/>
        <v>7.3891440739147622</v>
      </c>
      <c r="W974" s="10">
        <f t="shared" ca="1" si="107"/>
        <v>0.14115547086513125</v>
      </c>
      <c r="X974" s="10">
        <f t="shared" ca="1" si="108"/>
        <v>2.4290926934554076</v>
      </c>
      <c r="Y974" s="10">
        <f t="shared" ca="1" si="109"/>
        <v>19.988737692300703</v>
      </c>
      <c r="Z974" s="10">
        <f t="shared" ca="1" si="110"/>
        <v>25.333826376445089</v>
      </c>
      <c r="AA974" s="10">
        <f t="shared" ca="1" si="111"/>
        <v>1.7920545616288397</v>
      </c>
    </row>
    <row r="975" spans="1:27">
      <c r="A975" s="6">
        <f ca="1">LN((RAND()^(-Results!$E$4))-1)</f>
        <v>2.249564389555005</v>
      </c>
      <c r="B975" s="6">
        <f ca="1">LN((RAND()^(-Results!$E$4))-1)</f>
        <v>6.7747220049386891</v>
      </c>
      <c r="C975" s="6">
        <f ca="1">LN((RAND()^(-Results!$E$4))-1)</f>
        <v>4.8906299499548469</v>
      </c>
      <c r="D975" s="6">
        <f ca="1">LN((RAND()^(-Results!$E$4))-1)</f>
        <v>2.4278985648144853</v>
      </c>
      <c r="E975" s="6">
        <f ca="1">LN((RAND()^(-Results!$E$4))-1)</f>
        <v>1.1426707667255604</v>
      </c>
      <c r="F975" s="6">
        <f ca="1">LN((RAND()^(-Results!$E$4))-1)</f>
        <v>2.0826481569154849</v>
      </c>
      <c r="G975" s="6">
        <f ca="1">LN((RAND()^(-Results!$E$4))-1)</f>
        <v>4.6032547518373867</v>
      </c>
      <c r="H975" s="6">
        <f t="shared" ca="1" si="106"/>
        <v>2.126222214821833</v>
      </c>
      <c r="I975" s="10">
        <f ca="1">SUMPRODUCT(J975:O975,Results!B$12:G$12)+Results!$E$5*H975</f>
        <v>-22.231875012893251</v>
      </c>
      <c r="J975" s="10">
        <f ca="1">SUMPRODUCT($A975:$F975,Results!$B$15:$G$15)</f>
        <v>7.0571825613300945</v>
      </c>
      <c r="K975" s="10">
        <f ca="1">SUMPRODUCT($A975:$F975,Results!$B$16:$G$16)</f>
        <v>-11.54837340511785</v>
      </c>
      <c r="L975" s="10">
        <f ca="1">SUMPRODUCT($A975:$F975,Results!$B$17:$G$17)</f>
        <v>-8.8418160646542816</v>
      </c>
      <c r="M975" s="10">
        <f ca="1">SUMPRODUCT($A975:$F975,Results!$B$18:$G$18)</f>
        <v>-37.356371719788847</v>
      </c>
      <c r="N975" s="10">
        <f ca="1">SUMPRODUCT($A975:$F975,Results!$B$19:$G$19)</f>
        <v>-12.100034169447879</v>
      </c>
      <c r="O975" s="10">
        <f ca="1">SUMPRODUCT($A975:$F975,Results!$B$20:$G$20)</f>
        <v>-29.815201665290214</v>
      </c>
      <c r="P975" s="10" cm="1">
        <f t="array" aca="1" ref="P975" ca="1">SUMPRODUCT(J975:O975,TRANSPOSE(BL$20:BL$25))+$AD$20-$BL$27</f>
        <v>-41.201009130201392</v>
      </c>
      <c r="Q975" s="10" cm="1">
        <f t="array" aca="1" ref="Q975" ca="1">SUMPRODUCT(J975:O975,TRANSPOSE(ES$20:ES$25))+$AD$20-$ES$27</f>
        <v>-38.120045276363513</v>
      </c>
      <c r="R975" s="10">
        <f ca="1">I975-Results!$E$5*H975</f>
        <v>-34.989208301824249</v>
      </c>
      <c r="S975" s="10" cm="1">
        <f t="array" aca="1" ref="S975" ca="1">SUMPRODUCT(J975:O975,TRANSPOSE(AR$28:AR$33))+$AD$20-$AC$26</f>
        <v>-46.688076027981431</v>
      </c>
      <c r="T975" s="10">
        <f ca="1">SUMPRODUCT(J975:O975,Results!K$9:P$9)</f>
        <v>-36.281342714086946</v>
      </c>
      <c r="U975" s="10">
        <f ca="1">SUMPRODUCT(J975:O975,Results!K$9:P$9)+$AD$20-$AC$31</f>
        <v>-36.210747402934615</v>
      </c>
      <c r="V975" s="10">
        <f t="shared" ca="1" si="105"/>
        <v>18.96913411730814</v>
      </c>
      <c r="W975" s="10">
        <f t="shared" ca="1" si="107"/>
        <v>15.888170263470261</v>
      </c>
      <c r="X975" s="10">
        <f t="shared" ca="1" si="108"/>
        <v>12.757333288930997</v>
      </c>
      <c r="Y975" s="10">
        <f t="shared" ca="1" si="109"/>
        <v>24.45620101508818</v>
      </c>
      <c r="Z975" s="10">
        <f t="shared" ca="1" si="110"/>
        <v>4.460315238401293</v>
      </c>
      <c r="AA975" s="10">
        <f t="shared" ca="1" si="111"/>
        <v>13.978872390041364</v>
      </c>
    </row>
    <row r="976" spans="1:27">
      <c r="A976" s="6">
        <f ca="1">LN((RAND()^(-Results!$E$4))-1)</f>
        <v>8.8992123593825383</v>
      </c>
      <c r="B976" s="6">
        <f ca="1">LN((RAND()^(-Results!$E$4))-1)</f>
        <v>2.5714119073155324</v>
      </c>
      <c r="C976" s="6">
        <f ca="1">LN((RAND()^(-Results!$E$4))-1)</f>
        <v>0.59102874747494683</v>
      </c>
      <c r="D976" s="6">
        <f ca="1">LN((RAND()^(-Results!$E$4))-1)</f>
        <v>6.4313401807666333</v>
      </c>
      <c r="E976" s="6">
        <f ca="1">LN((RAND()^(-Results!$E$4))-1)</f>
        <v>1.9072139107570325</v>
      </c>
      <c r="F976" s="6">
        <f ca="1">LN((RAND()^(-Results!$E$4))-1)</f>
        <v>0.56332562468613567</v>
      </c>
      <c r="G976" s="6">
        <f ca="1">LN((RAND()^(-Results!$E$4))-1)</f>
        <v>-0.69259536494386165</v>
      </c>
      <c r="H976" s="6">
        <f t="shared" ca="1" si="106"/>
        <v>-3.1696279019594154</v>
      </c>
      <c r="I976" s="10">
        <f ca="1">SUMPRODUCT(J976:O976,Results!B$12:G$12)+Results!$E$5*H976</f>
        <v>-29.08924619989682</v>
      </c>
      <c r="J976" s="10">
        <f ca="1">SUMPRODUCT($A976:$F976,Results!$B$15:$G$15)</f>
        <v>-6.230613444442441</v>
      </c>
      <c r="K976" s="10">
        <f ca="1">SUMPRODUCT($A976:$F976,Results!$B$16:$G$16)</f>
        <v>-19.239749107933935</v>
      </c>
      <c r="L976" s="10">
        <f ca="1">SUMPRODUCT($A976:$F976,Results!$B$17:$G$17)</f>
        <v>9.8740447236574962</v>
      </c>
      <c r="M976" s="10">
        <f ca="1">SUMPRODUCT($A976:$F976,Results!$B$18:$G$18)</f>
        <v>-4.2612305034593208</v>
      </c>
      <c r="N976" s="10">
        <f ca="1">SUMPRODUCT($A976:$F976,Results!$B$19:$G$19)</f>
        <v>-6.13135101962368</v>
      </c>
      <c r="O976" s="10">
        <f ca="1">SUMPRODUCT($A976:$F976,Results!$B$20:$G$20)</f>
        <v>-23.012085155161738</v>
      </c>
      <c r="P976" s="10" cm="1">
        <f t="array" aca="1" ref="P976" ca="1">SUMPRODUCT(J976:O976,TRANSPOSE(BL$20:BL$25))+$AD$20-$BL$27</f>
        <v>-3.1901634573097652</v>
      </c>
      <c r="Q976" s="10" cm="1">
        <f t="array" aca="1" ref="Q976" ca="1">SUMPRODUCT(J976:O976,TRANSPOSE(ES$20:ES$25))+$AD$20-$ES$27</f>
        <v>-5.3206452682779926</v>
      </c>
      <c r="R976" s="10">
        <f ca="1">I976-Results!$E$5*H976</f>
        <v>-10.071478788140329</v>
      </c>
      <c r="S976" s="10" cm="1">
        <f t="array" aca="1" ref="S976" ca="1">SUMPRODUCT(J976:O976,TRANSPOSE(AR$28:AR$33))+$AD$20-$AC$26</f>
        <v>1.1214073043111235</v>
      </c>
      <c r="T976" s="10">
        <f ca="1">SUMPRODUCT(J976:O976,Results!K$9:P$9)</f>
        <v>-6.6989440278834511</v>
      </c>
      <c r="U976" s="10">
        <f ca="1">SUMPRODUCT(J976:O976,Results!K$9:P$9)+$AD$20-$AC$31</f>
        <v>-6.6283487167311144</v>
      </c>
      <c r="V976" s="10">
        <f t="shared" ca="1" si="105"/>
        <v>-25.899082742587055</v>
      </c>
      <c r="W976" s="10">
        <f t="shared" ca="1" si="107"/>
        <v>-23.768600931618828</v>
      </c>
      <c r="X976" s="10">
        <f t="shared" ca="1" si="108"/>
        <v>-19.017767411756491</v>
      </c>
      <c r="Y976" s="10">
        <f t="shared" ca="1" si="109"/>
        <v>-30.210653504207944</v>
      </c>
      <c r="Z976" s="10">
        <f t="shared" ca="1" si="110"/>
        <v>-2.3970559486022758</v>
      </c>
      <c r="AA976" s="10">
        <f t="shared" ca="1" si="111"/>
        <v>-22.460897483165706</v>
      </c>
    </row>
    <row r="977" spans="1:27">
      <c r="A977" s="6">
        <f ca="1">LN((RAND()^(-Results!$E$4))-1)</f>
        <v>3.2566379114825148</v>
      </c>
      <c r="B977" s="6">
        <f ca="1">LN((RAND()^(-Results!$E$4))-1)</f>
        <v>-1.4713712628795117</v>
      </c>
      <c r="C977" s="6">
        <f ca="1">LN((RAND()^(-Results!$E$4))-1)</f>
        <v>4.9994145444918474E-2</v>
      </c>
      <c r="D977" s="6">
        <f ca="1">LN((RAND()^(-Results!$E$4))-1)</f>
        <v>1.6932868794284388</v>
      </c>
      <c r="E977" s="6">
        <f ca="1">LN((RAND()^(-Results!$E$4))-1)</f>
        <v>2.7269417002136449</v>
      </c>
      <c r="F977" s="6">
        <f ca="1">LN((RAND()^(-Results!$E$4))-1)</f>
        <v>3.0459052967469624</v>
      </c>
      <c r="G977" s="6">
        <f ca="1">LN((RAND()^(-Results!$E$4))-1)</f>
        <v>2.9643223270697261</v>
      </c>
      <c r="H977" s="6">
        <f t="shared" ca="1" si="106"/>
        <v>0.48728979005417239</v>
      </c>
      <c r="I977" s="10">
        <f ca="1">SUMPRODUCT(J977:O977,Results!B$12:G$12)+Results!$E$5*H977</f>
        <v>-17.891254148765494</v>
      </c>
      <c r="J977" s="10">
        <f ca="1">SUMPRODUCT($A977:$F977,Results!$B$15:$G$15)</f>
        <v>8.6003928341707976</v>
      </c>
      <c r="K977" s="10">
        <f ca="1">SUMPRODUCT($A977:$F977,Results!$B$16:$G$16)</f>
        <v>-6.779909605119423</v>
      </c>
      <c r="L977" s="10">
        <f ca="1">SUMPRODUCT($A977:$F977,Results!$B$17:$G$17)</f>
        <v>3.0964737466640755</v>
      </c>
      <c r="M977" s="10">
        <f ca="1">SUMPRODUCT($A977:$F977,Results!$B$18:$G$18)</f>
        <v>2.6490995185807309</v>
      </c>
      <c r="N977" s="10">
        <f ca="1">SUMPRODUCT($A977:$F977,Results!$B$19:$G$19)</f>
        <v>3.1539512561451044</v>
      </c>
      <c r="O977" s="10">
        <f ca="1">SUMPRODUCT($A977:$F977,Results!$B$20:$G$20)</f>
        <v>-9.5042780956863524</v>
      </c>
      <c r="P977" s="10" cm="1">
        <f t="array" aca="1" ref="P977" ca="1">SUMPRODUCT(J977:O977,TRANSPOSE(BL$20:BL$25))+$AD$20-$BL$27</f>
        <v>-14.698394023823241</v>
      </c>
      <c r="Q977" s="10" cm="1">
        <f t="array" aca="1" ref="Q977" ca="1">SUMPRODUCT(J977:O977,TRANSPOSE(ES$20:ES$25))+$AD$20-$ES$27</f>
        <v>-18.2602569216305</v>
      </c>
      <c r="R977" s="10">
        <f ca="1">I977-Results!$E$5*H977</f>
        <v>-20.814992889090529</v>
      </c>
      <c r="S977" s="10" cm="1">
        <f t="array" aca="1" ref="S977" ca="1">SUMPRODUCT(J977:O977,TRANSPOSE(AR$28:AR$33))+$AD$20-$AC$26</f>
        <v>-5.471436595667079</v>
      </c>
      <c r="T977" s="10">
        <f ca="1">SUMPRODUCT(J977:O977,Results!K$9:P$9)</f>
        <v>-19.605632237478346</v>
      </c>
      <c r="U977" s="10">
        <f ca="1">SUMPRODUCT(J977:O977,Results!K$9:P$9)+$AD$20-$AC$31</f>
        <v>-19.535036926326011</v>
      </c>
      <c r="V977" s="10">
        <f t="shared" ca="1" si="105"/>
        <v>-3.1928601249422535</v>
      </c>
      <c r="W977" s="10">
        <f t="shared" ca="1" si="107"/>
        <v>0.36900277286500582</v>
      </c>
      <c r="X977" s="10">
        <f t="shared" ca="1" si="108"/>
        <v>2.9237387403250352</v>
      </c>
      <c r="Y977" s="10">
        <f t="shared" ca="1" si="109"/>
        <v>-12.419817553098415</v>
      </c>
      <c r="Z977" s="10">
        <f t="shared" ca="1" si="110"/>
        <v>8.8009361025290502</v>
      </c>
      <c r="AA977" s="10">
        <f t="shared" ca="1" si="111"/>
        <v>1.6437827775605172</v>
      </c>
    </row>
    <row r="978" spans="1:27">
      <c r="A978" s="6">
        <f ca="1">LN((RAND()^(-Results!$E$4))-1)</f>
        <v>-0.68202941783443438</v>
      </c>
      <c r="B978" s="6">
        <f ca="1">LN((RAND()^(-Results!$E$4))-1)</f>
        <v>6.6816165952855799</v>
      </c>
      <c r="C978" s="6">
        <f ca="1">LN((RAND()^(-Results!$E$4))-1)</f>
        <v>2.899170110967908</v>
      </c>
      <c r="D978" s="6">
        <f ca="1">LN((RAND()^(-Results!$E$4))-1)</f>
        <v>1.7071704369351799</v>
      </c>
      <c r="E978" s="6">
        <f ca="1">LN((RAND()^(-Results!$E$4))-1)</f>
        <v>2.7163553032012753</v>
      </c>
      <c r="F978" s="6">
        <f ca="1">LN((RAND()^(-Results!$E$4))-1)</f>
        <v>2.3045948005229642</v>
      </c>
      <c r="G978" s="6">
        <f ca="1">LN((RAND()^(-Results!$E$4))-1)</f>
        <v>-0.68878710389618036</v>
      </c>
      <c r="H978" s="6">
        <f t="shared" ca="1" si="106"/>
        <v>-3.1658196409117343</v>
      </c>
      <c r="I978" s="10">
        <f ca="1">SUMPRODUCT(J978:O978,Results!B$12:G$12)+Results!$E$5*H978</f>
        <v>-36.658825171260361</v>
      </c>
      <c r="J978" s="10">
        <f ca="1">SUMPRODUCT($A978:$F978,Results!$B$15:$G$15)</f>
        <v>6.7653446356457305</v>
      </c>
      <c r="K978" s="10">
        <f ca="1">SUMPRODUCT($A978:$F978,Results!$B$16:$G$16)</f>
        <v>-6.6628261355455951</v>
      </c>
      <c r="L978" s="10">
        <f ca="1">SUMPRODUCT($A978:$F978,Results!$B$17:$G$17)</f>
        <v>-9.1104682175663392</v>
      </c>
      <c r="M978" s="10">
        <f ca="1">SUMPRODUCT($A978:$F978,Results!$B$18:$G$18)</f>
        <v>-26.934901536337613</v>
      </c>
      <c r="N978" s="10">
        <f ca="1">SUMPRODUCT($A978:$F978,Results!$B$19:$G$19)</f>
        <v>-9.5633870772772358</v>
      </c>
      <c r="O978" s="10">
        <f ca="1">SUMPRODUCT($A978:$F978,Results!$B$20:$G$20)</f>
        <v>-29.397737945039033</v>
      </c>
      <c r="P978" s="10" cm="1">
        <f t="array" aca="1" ref="P978" ca="1">SUMPRODUCT(J978:O978,TRANSPOSE(BL$20:BL$25))+$AD$20-$BL$27</f>
        <v>-27.01687197755885</v>
      </c>
      <c r="Q978" s="10" cm="1">
        <f t="array" aca="1" ref="Q978" ca="1">SUMPRODUCT(J978:O978,TRANSPOSE(ES$20:ES$25))+$AD$20-$ES$27</f>
        <v>-20.823479285659374</v>
      </c>
      <c r="R978" s="10">
        <f ca="1">I978-Results!$E$5*H978</f>
        <v>-17.663907325789957</v>
      </c>
      <c r="S978" s="10" cm="1">
        <f t="array" aca="1" ref="S978" ca="1">SUMPRODUCT(J978:O978,TRANSPOSE(AR$28:AR$33))+$AD$20-$AC$26</f>
        <v>-38.64852331715884</v>
      </c>
      <c r="T978" s="10">
        <f ca="1">SUMPRODUCT(J978:O978,Results!K$9:P$9)</f>
        <v>-18.802886897173579</v>
      </c>
      <c r="U978" s="10">
        <f ca="1">SUMPRODUCT(J978:O978,Results!K$9:P$9)+$AD$20-$AC$31</f>
        <v>-18.732291586021244</v>
      </c>
      <c r="V978" s="10">
        <f t="shared" ca="1" si="105"/>
        <v>-9.6419531937015108</v>
      </c>
      <c r="W978" s="10">
        <f t="shared" ca="1" si="107"/>
        <v>-15.835345885600987</v>
      </c>
      <c r="X978" s="10">
        <f t="shared" ca="1" si="108"/>
        <v>-18.994917845470404</v>
      </c>
      <c r="Y978" s="10">
        <f t="shared" ca="1" si="109"/>
        <v>1.9896981458984797</v>
      </c>
      <c r="Z978" s="10">
        <f t="shared" ca="1" si="110"/>
        <v>-9.9666349199658164</v>
      </c>
      <c r="AA978" s="10">
        <f t="shared" ca="1" si="111"/>
        <v>-17.926533585239117</v>
      </c>
    </row>
    <row r="979" spans="1:27">
      <c r="A979" s="6">
        <f ca="1">LN((RAND()^(-Results!$E$4))-1)</f>
        <v>1.053725363742315</v>
      </c>
      <c r="B979" s="6">
        <f ca="1">LN((RAND()^(-Results!$E$4))-1)</f>
        <v>5.3533114283925727</v>
      </c>
      <c r="C979" s="6">
        <f ca="1">LN((RAND()^(-Results!$E$4))-1)</f>
        <v>0.92773855274422656</v>
      </c>
      <c r="D979" s="6">
        <f ca="1">LN((RAND()^(-Results!$E$4))-1)</f>
        <v>-0.90327233317971678</v>
      </c>
      <c r="E979" s="6">
        <f ca="1">LN((RAND()^(-Results!$E$4))-1)</f>
        <v>1.1837546073447844</v>
      </c>
      <c r="F979" s="6">
        <f ca="1">LN((RAND()^(-Results!$E$4))-1)</f>
        <v>4.4813817814991594</v>
      </c>
      <c r="G979" s="6">
        <f ca="1">LN((RAND()^(-Results!$E$4))-1)</f>
        <v>-3.7294612571067089</v>
      </c>
      <c r="H979" s="6">
        <f t="shared" ca="1" si="106"/>
        <v>-6.2064937941222631</v>
      </c>
      <c r="I979" s="10">
        <f ca="1">SUMPRODUCT(J979:O979,Results!B$12:G$12)+Results!$E$5*H979</f>
        <v>-75.686342762645324</v>
      </c>
      <c r="J979" s="10">
        <f ca="1">SUMPRODUCT($A979:$F979,Results!$B$15:$G$15)</f>
        <v>7.2628194673640003</v>
      </c>
      <c r="K979" s="10">
        <f ca="1">SUMPRODUCT($A979:$F979,Results!$B$16:$G$16)</f>
        <v>-15.357463580073347</v>
      </c>
      <c r="L979" s="10">
        <f ca="1">SUMPRODUCT($A979:$F979,Results!$B$17:$G$17)</f>
        <v>-8.2480748750723354</v>
      </c>
      <c r="M979" s="10">
        <f ca="1">SUMPRODUCT($A979:$F979,Results!$B$18:$G$18)</f>
        <v>-20.935277958424763</v>
      </c>
      <c r="N979" s="10">
        <f ca="1">SUMPRODUCT($A979:$F979,Results!$B$19:$G$19)</f>
        <v>1.3878020046343609</v>
      </c>
      <c r="O979" s="10">
        <f ca="1">SUMPRODUCT($A979:$F979,Results!$B$20:$G$20)</f>
        <v>-23.948707832309658</v>
      </c>
      <c r="P979" s="10" cm="1">
        <f t="array" aca="1" ref="P979" ca="1">SUMPRODUCT(J979:O979,TRANSPOSE(BL$20:BL$25))+$AD$20-$BL$27</f>
        <v>-45.293156644907377</v>
      </c>
      <c r="Q979" s="10" cm="1">
        <f t="array" aca="1" ref="Q979" ca="1">SUMPRODUCT(J979:O979,TRANSPOSE(ES$20:ES$25))+$AD$20-$ES$27</f>
        <v>-42.620685302878641</v>
      </c>
      <c r="R979" s="10">
        <f ca="1">I979-Results!$E$5*H979</f>
        <v>-38.447379997911746</v>
      </c>
      <c r="S979" s="10" cm="1">
        <f t="array" aca="1" ref="S979" ca="1">SUMPRODUCT(J979:O979,TRANSPOSE(AR$28:AR$33))+$AD$20-$AC$26</f>
        <v>-41.27854379208015</v>
      </c>
      <c r="T979" s="10">
        <f ca="1">SUMPRODUCT(J979:O979,Results!K$9:P$9)</f>
        <v>-39.469139973008211</v>
      </c>
      <c r="U979" s="10">
        <f ca="1">SUMPRODUCT(J979:O979,Results!K$9:P$9)+$AD$20-$AC$31</f>
        <v>-39.39854466185588</v>
      </c>
      <c r="V979" s="10">
        <f t="shared" ca="1" si="105"/>
        <v>-30.393186117737947</v>
      </c>
      <c r="W979" s="10">
        <f t="shared" ca="1" si="107"/>
        <v>-33.065657459766683</v>
      </c>
      <c r="X979" s="10">
        <f t="shared" ca="1" si="108"/>
        <v>-37.238962764733579</v>
      </c>
      <c r="Y979" s="10">
        <f t="shared" ca="1" si="109"/>
        <v>-34.407798970565175</v>
      </c>
      <c r="Z979" s="10">
        <f t="shared" ca="1" si="110"/>
        <v>-48.994152511350777</v>
      </c>
      <c r="AA979" s="10">
        <f t="shared" ca="1" si="111"/>
        <v>-36.287798100789445</v>
      </c>
    </row>
    <row r="980" spans="1:27">
      <c r="A980" s="6">
        <f ca="1">LN((RAND()^(-Results!$E$4))-1)</f>
        <v>0.84373280549658269</v>
      </c>
      <c r="B980" s="6">
        <f ca="1">LN((RAND()^(-Results!$E$4))-1)</f>
        <v>5.825227116556241</v>
      </c>
      <c r="C980" s="6">
        <f ca="1">LN((RAND()^(-Results!$E$4))-1)</f>
        <v>-0.97539178013543804</v>
      </c>
      <c r="D980" s="6">
        <f ca="1">LN((RAND()^(-Results!$E$4))-1)</f>
        <v>4.7867733259953225</v>
      </c>
      <c r="E980" s="6">
        <f ca="1">LN((RAND()^(-Results!$E$4))-1)</f>
        <v>1.0007330427985359</v>
      </c>
      <c r="F980" s="6">
        <f ca="1">LN((RAND()^(-Results!$E$4))-1)</f>
        <v>2.6931523413993728</v>
      </c>
      <c r="G980" s="6">
        <f ca="1">LN((RAND()^(-Results!$E$4))-1)</f>
        <v>5.9490085578449543E-2</v>
      </c>
      <c r="H980" s="6">
        <f t="shared" ca="1" si="106"/>
        <v>-2.4175424514371042</v>
      </c>
      <c r="I980" s="10">
        <f ca="1">SUMPRODUCT(J980:O980,Results!B$12:G$12)+Results!$E$5*H980</f>
        <v>-10.95919598903274</v>
      </c>
      <c r="J980" s="10">
        <f ca="1">SUMPRODUCT($A980:$F980,Results!$B$15:$G$15)</f>
        <v>3.3874603864463309</v>
      </c>
      <c r="K980" s="10">
        <f ca="1">SUMPRODUCT($A980:$F980,Results!$B$16:$G$16)</f>
        <v>-10.686623544604693</v>
      </c>
      <c r="L980" s="10">
        <f ca="1">SUMPRODUCT($A980:$F980,Results!$B$17:$G$17)</f>
        <v>-1.6476374430477316</v>
      </c>
      <c r="M980" s="10">
        <f ca="1">SUMPRODUCT($A980:$F980,Results!$B$18:$G$18)</f>
        <v>-10.203663092527977</v>
      </c>
      <c r="N980" s="10">
        <f ca="1">SUMPRODUCT($A980:$F980,Results!$B$19:$G$19)</f>
        <v>-10.179491403715927</v>
      </c>
      <c r="O980" s="10">
        <f ca="1">SUMPRODUCT($A980:$F980,Results!$B$20:$G$20)</f>
        <v>-33.89479847960996</v>
      </c>
      <c r="P980" s="10" cm="1">
        <f t="array" aca="1" ref="P980" ca="1">SUMPRODUCT(J980:O980,TRANSPOSE(BL$20:BL$25))+$AD$20-$BL$27</f>
        <v>-5.489265890019535</v>
      </c>
      <c r="Q980" s="10" cm="1">
        <f t="array" aca="1" ref="Q980" ca="1">SUMPRODUCT(J980:O980,TRANSPOSE(ES$20:ES$25))+$AD$20-$ES$27</f>
        <v>1.4876327076042877</v>
      </c>
      <c r="R980" s="10">
        <f ca="1">I980-Results!$E$5*H980</f>
        <v>3.5460587195898867</v>
      </c>
      <c r="S980" s="10" cm="1">
        <f t="array" aca="1" ref="S980" ca="1">SUMPRODUCT(J980:O980,TRANSPOSE(AR$28:AR$33))+$AD$20-$AC$26</f>
        <v>-19.917212644628556</v>
      </c>
      <c r="T980" s="10">
        <f ca="1">SUMPRODUCT(J980:O980,Results!K$9:P$9)</f>
        <v>5.2457913736957913</v>
      </c>
      <c r="U980" s="10">
        <f ca="1">SUMPRODUCT(J980:O980,Results!K$9:P$9)+$AD$20-$AC$31</f>
        <v>5.3163866848481298</v>
      </c>
      <c r="V980" s="10">
        <f t="shared" ca="1" si="105"/>
        <v>-5.4699300990132045</v>
      </c>
      <c r="W980" s="10">
        <f t="shared" ca="1" si="107"/>
        <v>-12.446828696637027</v>
      </c>
      <c r="X980" s="10">
        <f t="shared" ca="1" si="108"/>
        <v>-14.505254708622626</v>
      </c>
      <c r="Y980" s="10">
        <f t="shared" ca="1" si="109"/>
        <v>8.9580166555958165</v>
      </c>
      <c r="Z980" s="10">
        <f t="shared" ca="1" si="110"/>
        <v>15.732994262261805</v>
      </c>
      <c r="AA980" s="10">
        <f t="shared" ca="1" si="111"/>
        <v>-16.275582673880869</v>
      </c>
    </row>
    <row r="981" spans="1:27">
      <c r="A981" s="6">
        <f ca="1">LN((RAND()^(-Results!$E$4))-1)</f>
        <v>1.0590317942131333</v>
      </c>
      <c r="B981" s="6">
        <f ca="1">LN((RAND()^(-Results!$E$4))-1)</f>
        <v>-0.46364740930272746</v>
      </c>
      <c r="C981" s="6">
        <f ca="1">LN((RAND()^(-Results!$E$4))-1)</f>
        <v>-1.3918454494423627</v>
      </c>
      <c r="D981" s="6">
        <f ca="1">LN((RAND()^(-Results!$E$4))-1)</f>
        <v>0.10838654790682302</v>
      </c>
      <c r="E981" s="6">
        <f ca="1">LN((RAND()^(-Results!$E$4))-1)</f>
        <v>2.1054768267690829</v>
      </c>
      <c r="F981" s="6">
        <f ca="1">LN((RAND()^(-Results!$E$4))-1)</f>
        <v>2.4533585065673882</v>
      </c>
      <c r="G981" s="6">
        <f ca="1">LN((RAND()^(-Results!$E$4))-1)</f>
        <v>5.2301413891947641</v>
      </c>
      <c r="H981" s="6">
        <f t="shared" ca="1" si="106"/>
        <v>2.7531088521792104</v>
      </c>
      <c r="I981" s="10">
        <f ca="1">SUMPRODUCT(J981:O981,Results!B$12:G$12)+Results!$E$5*H981</f>
        <v>7.3407250864346238</v>
      </c>
      <c r="J981" s="10">
        <f ca="1">SUMPRODUCT($A981:$F981,Results!$B$15:$G$15)</f>
        <v>4.0604791930496207</v>
      </c>
      <c r="K981" s="10">
        <f ca="1">SUMPRODUCT($A981:$F981,Results!$B$16:$G$16)</f>
        <v>-5.1375251364167038</v>
      </c>
      <c r="L981" s="10">
        <f ca="1">SUMPRODUCT($A981:$F981,Results!$B$17:$G$17)</f>
        <v>1.561265522087659</v>
      </c>
      <c r="M981" s="10">
        <f ca="1">SUMPRODUCT($A981:$F981,Results!$B$18:$G$18)</f>
        <v>6.4644917962558948</v>
      </c>
      <c r="N981" s="10">
        <f ca="1">SUMPRODUCT($A981:$F981,Results!$B$19:$G$19)</f>
        <v>5.3138536513529857</v>
      </c>
      <c r="O981" s="10">
        <f ca="1">SUMPRODUCT($A981:$F981,Results!$B$20:$G$20)</f>
        <v>-6.3219491322059227</v>
      </c>
      <c r="P981" s="10" cm="1">
        <f t="array" aca="1" ref="P981" ca="1">SUMPRODUCT(J981:O981,TRANSPOSE(BL$20:BL$25))+$AD$20-$BL$27</f>
        <v>-7.8149686932826654</v>
      </c>
      <c r="Q981" s="10" cm="1">
        <f t="array" aca="1" ref="Q981" ca="1">SUMPRODUCT(J981:O981,TRANSPOSE(ES$20:ES$25))+$AD$20-$ES$27</f>
        <v>-8.5128788103722783</v>
      </c>
      <c r="R981" s="10">
        <f ca="1">I981-Results!$E$5*H981</f>
        <v>-9.1779280266406396</v>
      </c>
      <c r="S981" s="10" cm="1">
        <f t="array" aca="1" ref="S981" ca="1">SUMPRODUCT(J981:O981,TRANSPOSE(AR$28:AR$33))+$AD$20-$AC$26</f>
        <v>-1.7013956630355587</v>
      </c>
      <c r="T981" s="10">
        <f ca="1">SUMPRODUCT(J981:O981,Results!K$9:P$9)</f>
        <v>-8.3625020560997925</v>
      </c>
      <c r="U981" s="10">
        <f ca="1">SUMPRODUCT(J981:O981,Results!K$9:P$9)+$AD$20-$AC$31</f>
        <v>-8.2919067449474504</v>
      </c>
      <c r="V981" s="10">
        <f t="shared" ca="1" si="105"/>
        <v>15.155693779717289</v>
      </c>
      <c r="W981" s="10">
        <f t="shared" ca="1" si="107"/>
        <v>15.853603896806902</v>
      </c>
      <c r="X981" s="10">
        <f t="shared" ca="1" si="108"/>
        <v>16.518653113075263</v>
      </c>
      <c r="Y981" s="10">
        <f t="shared" ca="1" si="109"/>
        <v>9.0421207494701825</v>
      </c>
      <c r="Z981" s="10">
        <f t="shared" ca="1" si="110"/>
        <v>34.032915337729165</v>
      </c>
      <c r="AA981" s="10">
        <f t="shared" ca="1" si="111"/>
        <v>15.632631831382074</v>
      </c>
    </row>
    <row r="982" spans="1:27">
      <c r="A982" s="6">
        <f ca="1">LN((RAND()^(-Results!$E$4))-1)</f>
        <v>0.4961675087741676</v>
      </c>
      <c r="B982" s="6">
        <f ca="1">LN((RAND()^(-Results!$E$4))-1)</f>
        <v>-9.5230342956810307E-2</v>
      </c>
      <c r="C982" s="6">
        <f ca="1">LN((RAND()^(-Results!$E$4))-1)</f>
        <v>0.84395709595264901</v>
      </c>
      <c r="D982" s="6">
        <f ca="1">LN((RAND()^(-Results!$E$4))-1)</f>
        <v>2.1860211266861223</v>
      </c>
      <c r="E982" s="6">
        <f ca="1">LN((RAND()^(-Results!$E$4))-1)</f>
        <v>2.2201902561281246</v>
      </c>
      <c r="F982" s="6">
        <f ca="1">LN((RAND()^(-Results!$E$4))-1)</f>
        <v>2.5160830772425524</v>
      </c>
      <c r="G982" s="6">
        <f ca="1">LN((RAND()^(-Results!$E$4))-1)</f>
        <v>2.9788761618822694</v>
      </c>
      <c r="H982" s="6">
        <f t="shared" ca="1" si="106"/>
        <v>0.50184362486671574</v>
      </c>
      <c r="I982" s="10">
        <f ca="1">SUMPRODUCT(J982:O982,Results!B$12:G$12)+Results!$E$5*H982</f>
        <v>-8.2254778480729218</v>
      </c>
      <c r="J982" s="10">
        <f ca="1">SUMPRODUCT($A982:$F982,Results!$B$15:$G$15)</f>
        <v>11.123047560964219</v>
      </c>
      <c r="K982" s="10">
        <f ca="1">SUMPRODUCT($A982:$F982,Results!$B$16:$G$16)</f>
        <v>-0.87819397765539442</v>
      </c>
      <c r="L982" s="10">
        <f ca="1">SUMPRODUCT($A982:$F982,Results!$B$17:$G$17)</f>
        <v>-0.95058880742078644</v>
      </c>
      <c r="M982" s="10">
        <f ca="1">SUMPRODUCT($A982:$F982,Results!$B$18:$G$18)</f>
        <v>-4.0471157861635625</v>
      </c>
      <c r="N982" s="10">
        <f ca="1">SUMPRODUCT($A982:$F982,Results!$B$19:$G$19)</f>
        <v>-3.2058223871777862</v>
      </c>
      <c r="O982" s="10">
        <f ca="1">SUMPRODUCT($A982:$F982,Results!$B$20:$G$20)</f>
        <v>-13.2658833718436</v>
      </c>
      <c r="P982" s="10" cm="1">
        <f t="array" aca="1" ref="P982" ca="1">SUMPRODUCT(J982:O982,TRANSPOSE(BL$20:BL$25))+$AD$20-$BL$27</f>
        <v>-10.605735073406329</v>
      </c>
      <c r="Q982" s="10" cm="1">
        <f t="array" aca="1" ref="Q982" ca="1">SUMPRODUCT(J982:O982,TRANSPOSE(ES$20:ES$25))+$AD$20-$ES$27</f>
        <v>-10.723685301785423</v>
      </c>
      <c r="R982" s="10">
        <f ca="1">I982-Results!$E$5*H982</f>
        <v>-11.236539597273216</v>
      </c>
      <c r="S982" s="10" cm="1">
        <f t="array" aca="1" ref="S982" ca="1">SUMPRODUCT(J982:O982,TRANSPOSE(AR$28:AR$33))+$AD$20-$AC$26</f>
        <v>-11.952320865404175</v>
      </c>
      <c r="T982" s="10">
        <f ca="1">SUMPRODUCT(J982:O982,Results!K$9:P$9)</f>
        <v>-10.754259035626525</v>
      </c>
      <c r="U982" s="10">
        <f ca="1">SUMPRODUCT(J982:O982,Results!K$9:P$9)+$AD$20-$AC$31</f>
        <v>-10.683663724474183</v>
      </c>
      <c r="V982" s="10">
        <f t="shared" ca="1" si="105"/>
        <v>2.3802572253334073</v>
      </c>
      <c r="W982" s="10">
        <f t="shared" ca="1" si="107"/>
        <v>2.4982074537125012</v>
      </c>
      <c r="X982" s="10">
        <f t="shared" ca="1" si="108"/>
        <v>3.0110617492002945</v>
      </c>
      <c r="Y982" s="10">
        <f t="shared" ca="1" si="109"/>
        <v>3.7268430173312534</v>
      </c>
      <c r="Z982" s="10">
        <f t="shared" ca="1" si="110"/>
        <v>18.466712403221621</v>
      </c>
      <c r="AA982" s="10">
        <f t="shared" ca="1" si="111"/>
        <v>2.4581858764012612</v>
      </c>
    </row>
    <row r="983" spans="1:27">
      <c r="A983" s="6">
        <f ca="1">LN((RAND()^(-Results!$E$4))-1)</f>
        <v>-0.37455454022397539</v>
      </c>
      <c r="B983" s="6">
        <f ca="1">LN((RAND()^(-Results!$E$4))-1)</f>
        <v>4.1430052222363827</v>
      </c>
      <c r="C983" s="6">
        <f ca="1">LN((RAND()^(-Results!$E$4))-1)</f>
        <v>0.14673536637300974</v>
      </c>
      <c r="D983" s="6">
        <f ca="1">LN((RAND()^(-Results!$E$4))-1)</f>
        <v>0.96431696288938773</v>
      </c>
      <c r="E983" s="6">
        <f ca="1">LN((RAND()^(-Results!$E$4))-1)</f>
        <v>2.3946043974450757</v>
      </c>
      <c r="F983" s="6">
        <f ca="1">LN((RAND()^(-Results!$E$4))-1)</f>
        <v>10.637778337963024</v>
      </c>
      <c r="G983" s="6">
        <f ca="1">LN((RAND()^(-Results!$E$4))-1)</f>
        <v>1.381684944102461</v>
      </c>
      <c r="H983" s="6">
        <f t="shared" ca="1" si="106"/>
        <v>-1.0953475929130927</v>
      </c>
      <c r="I983" s="10">
        <f ca="1">SUMPRODUCT(J983:O983,Results!B$12:G$12)+Results!$E$5*H983</f>
        <v>-67.11678013581097</v>
      </c>
      <c r="J983" s="10">
        <f ca="1">SUMPRODUCT($A983:$F983,Results!$B$15:$G$15)</f>
        <v>31.522183030711282</v>
      </c>
      <c r="K983" s="10">
        <f ca="1">SUMPRODUCT($A983:$F983,Results!$B$16:$G$16)</f>
        <v>-16.143470300182365</v>
      </c>
      <c r="L983" s="10">
        <f ca="1">SUMPRODUCT($A983:$F983,Results!$B$17:$G$17)</f>
        <v>-12.533565080583443</v>
      </c>
      <c r="M983" s="10">
        <f ca="1">SUMPRODUCT($A983:$F983,Results!$B$18:$G$18)</f>
        <v>-22.770536580305023</v>
      </c>
      <c r="N983" s="10">
        <f ca="1">SUMPRODUCT($A983:$F983,Results!$B$19:$G$19)</f>
        <v>0.37755993771590113</v>
      </c>
      <c r="O983" s="10">
        <f ca="1">SUMPRODUCT($A983:$F983,Results!$B$20:$G$20)</f>
        <v>-43.165197858754738</v>
      </c>
      <c r="P983" s="10" cm="1">
        <f t="array" aca="1" ref="P983" ca="1">SUMPRODUCT(J983:O983,TRANSPOSE(BL$20:BL$25))+$AD$20-$BL$27</f>
        <v>-68.095326655988771</v>
      </c>
      <c r="Q983" s="10" cm="1">
        <f t="array" aca="1" ref="Q983" ca="1">SUMPRODUCT(J983:O983,TRANSPOSE(ES$20:ES$25))+$AD$20-$ES$27</f>
        <v>-65.619175288224653</v>
      </c>
      <c r="R983" s="10">
        <f ca="1">I983-Results!$E$5*H983</f>
        <v>-60.544694578332411</v>
      </c>
      <c r="S983" s="10" cm="1">
        <f t="array" aca="1" ref="S983" ca="1">SUMPRODUCT(J983:O983,TRANSPOSE(AR$28:AR$33))+$AD$20-$AC$26</f>
        <v>-66.61437359401026</v>
      </c>
      <c r="T983" s="10">
        <f ca="1">SUMPRODUCT(J983:O983,Results!K$9:P$9)</f>
        <v>-61.021266898373028</v>
      </c>
      <c r="U983" s="10">
        <f ca="1">SUMPRODUCT(J983:O983,Results!K$9:P$9)+$AD$20-$AC$31</f>
        <v>-60.950671587220697</v>
      </c>
      <c r="V983" s="10">
        <f t="shared" ca="1" si="105"/>
        <v>0.97854652017780097</v>
      </c>
      <c r="W983" s="10">
        <f t="shared" ca="1" si="107"/>
        <v>-1.4976048475863166</v>
      </c>
      <c r="X983" s="10">
        <f t="shared" ca="1" si="108"/>
        <v>-6.5720855574785588</v>
      </c>
      <c r="Y983" s="10">
        <f t="shared" ca="1" si="109"/>
        <v>-0.50240654180070976</v>
      </c>
      <c r="Z983" s="10">
        <f t="shared" ca="1" si="110"/>
        <v>-40.424589884516422</v>
      </c>
      <c r="AA983" s="10">
        <f t="shared" ca="1" si="111"/>
        <v>-6.1661085485902731</v>
      </c>
    </row>
    <row r="984" spans="1:27">
      <c r="A984" s="6">
        <f ca="1">LN((RAND()^(-Results!$E$4))-1)</f>
        <v>6.4525967409741556</v>
      </c>
      <c r="B984" s="6">
        <f ca="1">LN((RAND()^(-Results!$E$4))-1)</f>
        <v>-0.42363529551845047</v>
      </c>
      <c r="C984" s="6">
        <f ca="1">LN((RAND()^(-Results!$E$4))-1)</f>
        <v>11.454803679478365</v>
      </c>
      <c r="D984" s="6">
        <f ca="1">LN((RAND()^(-Results!$E$4))-1)</f>
        <v>3.9533036406322757</v>
      </c>
      <c r="E984" s="6">
        <f ca="1">LN((RAND()^(-Results!$E$4))-1)</f>
        <v>2.8728903801378274</v>
      </c>
      <c r="F984" s="6">
        <f ca="1">LN((RAND()^(-Results!$E$4))-1)</f>
        <v>-1.9012283046822021</v>
      </c>
      <c r="G984" s="6">
        <f ca="1">LN((RAND()^(-Results!$E$4))-1)</f>
        <v>6.251185885464368</v>
      </c>
      <c r="H984" s="6">
        <f t="shared" ca="1" si="106"/>
        <v>3.7741533484488143</v>
      </c>
      <c r="I984" s="10">
        <f ca="1">SUMPRODUCT(J984:O984,Results!B$12:G$12)+Results!$E$5*H984</f>
        <v>-26.065684045402861</v>
      </c>
      <c r="J984" s="10">
        <f ca="1">SUMPRODUCT($A984:$F984,Results!$B$15:$G$15)</f>
        <v>10.84536251953879</v>
      </c>
      <c r="K984" s="10">
        <f ca="1">SUMPRODUCT($A984:$F984,Results!$B$16:$G$16)</f>
        <v>1.3900351528094474</v>
      </c>
      <c r="L984" s="10">
        <f ca="1">SUMPRODUCT($A984:$F984,Results!$B$17:$G$17)</f>
        <v>-2.5371394856528857</v>
      </c>
      <c r="M984" s="10">
        <f ca="1">SUMPRODUCT($A984:$F984,Results!$B$18:$G$18)</f>
        <v>-41.771700312186852</v>
      </c>
      <c r="N984" s="10">
        <f ca="1">SUMPRODUCT($A984:$F984,Results!$B$19:$G$19)</f>
        <v>-16.707320570680501</v>
      </c>
      <c r="O984" s="10">
        <f ca="1">SUMPRODUCT($A984:$F984,Results!$B$20:$G$20)</f>
        <v>-6.1281131633734951</v>
      </c>
      <c r="P984" s="10" cm="1">
        <f t="array" aca="1" ref="P984" ca="1">SUMPRODUCT(J984:O984,TRANSPOSE(BL$20:BL$25))+$AD$20-$BL$27</f>
        <v>-35.884067812870931</v>
      </c>
      <c r="Q984" s="10" cm="1">
        <f t="array" aca="1" ref="Q984" ca="1">SUMPRODUCT(J984:O984,TRANSPOSE(ES$20:ES$25))+$AD$20-$ES$27</f>
        <v>-44.425841366677233</v>
      </c>
      <c r="R984" s="10">
        <f ca="1">I984-Results!$E$5*H984</f>
        <v>-48.710604136095746</v>
      </c>
      <c r="S984" s="10" cm="1">
        <f t="array" aca="1" ref="S984" ca="1">SUMPRODUCT(J984:O984,TRANSPOSE(AR$28:AR$33))+$AD$20-$AC$26</f>
        <v>-29.144244819998711</v>
      </c>
      <c r="T984" s="10">
        <f ca="1">SUMPRODUCT(J984:O984,Results!K$9:P$9)</f>
        <v>-50.684482684024367</v>
      </c>
      <c r="U984" s="10">
        <f ca="1">SUMPRODUCT(J984:O984,Results!K$9:P$9)+$AD$20-$AC$31</f>
        <v>-50.613887372872028</v>
      </c>
      <c r="V984" s="10">
        <f t="shared" ca="1" si="105"/>
        <v>9.8183837674680703</v>
      </c>
      <c r="W984" s="10">
        <f t="shared" ca="1" si="107"/>
        <v>18.360157321274372</v>
      </c>
      <c r="X984" s="10">
        <f t="shared" ca="1" si="108"/>
        <v>22.644920090692885</v>
      </c>
      <c r="Y984" s="10">
        <f t="shared" ca="1" si="109"/>
        <v>3.0785607745958501</v>
      </c>
      <c r="Z984" s="10">
        <f t="shared" ca="1" si="110"/>
        <v>0.62650620589168327</v>
      </c>
      <c r="AA984" s="10">
        <f t="shared" ca="1" si="111"/>
        <v>24.548203327469167</v>
      </c>
    </row>
    <row r="985" spans="1:27">
      <c r="A985" s="6">
        <f ca="1">LN((RAND()^(-Results!$E$4))-1)</f>
        <v>2.12530242918394</v>
      </c>
      <c r="B985" s="6">
        <f ca="1">LN((RAND()^(-Results!$E$4))-1)</f>
        <v>1.545369993602979</v>
      </c>
      <c r="C985" s="6">
        <f ca="1">LN((RAND()^(-Results!$E$4))-1)</f>
        <v>-0.65654820749126774</v>
      </c>
      <c r="D985" s="6">
        <f ca="1">LN((RAND()^(-Results!$E$4))-1)</f>
        <v>9.7970060363213403</v>
      </c>
      <c r="E985" s="6">
        <f ca="1">LN((RAND()^(-Results!$E$4))-1)</f>
        <v>1.4080587800056785</v>
      </c>
      <c r="F985" s="6">
        <f ca="1">LN((RAND()^(-Results!$E$4))-1)</f>
        <v>3.2954153003001596</v>
      </c>
      <c r="G985" s="6">
        <f ca="1">LN((RAND()^(-Results!$E$4))-1)</f>
        <v>3.3943962257922364</v>
      </c>
      <c r="H985" s="6">
        <f t="shared" ca="1" si="106"/>
        <v>0.91736368877668273</v>
      </c>
      <c r="I985" s="10">
        <f ca="1">SUMPRODUCT(J985:O985,Results!B$12:G$12)+Results!$E$5*H985</f>
        <v>18.262381172465734</v>
      </c>
      <c r="J985" s="10">
        <f ca="1">SUMPRODUCT($A985:$F985,Results!$B$15:$G$15)</f>
        <v>14.921736172713718</v>
      </c>
      <c r="K985" s="10">
        <f ca="1">SUMPRODUCT($A985:$F985,Results!$B$16:$G$16)</f>
        <v>-3.5377240863661594</v>
      </c>
      <c r="L985" s="10">
        <f ca="1">SUMPRODUCT($A985:$F985,Results!$B$17:$G$17)</f>
        <v>4.3376561063131689</v>
      </c>
      <c r="M985" s="10">
        <f ca="1">SUMPRODUCT($A985:$F985,Results!$B$18:$G$18)</f>
        <v>-2.0022696788010057</v>
      </c>
      <c r="N985" s="10">
        <f ca="1">SUMPRODUCT($A985:$F985,Results!$B$19:$G$19)</f>
        <v>-17.931817714825161</v>
      </c>
      <c r="O985" s="10">
        <f ca="1">SUMPRODUCT($A985:$F985,Results!$B$20:$G$20)</f>
        <v>-37.289683493532905</v>
      </c>
      <c r="P985" s="10" cm="1">
        <f t="array" aca="1" ref="P985" ca="1">SUMPRODUCT(J985:O985,TRANSPOSE(BL$20:BL$25))+$AD$20-$BL$27</f>
        <v>10.971247382573624</v>
      </c>
      <c r="Q985" s="10" cm="1">
        <f t="array" aca="1" ref="Q985" ca="1">SUMPRODUCT(J985:O985,TRANSPOSE(ES$20:ES$25))+$AD$20-$ES$27</f>
        <v>14.654536067282052</v>
      </c>
      <c r="R985" s="10">
        <f ca="1">I985-Results!$E$5*H985</f>
        <v>12.758199039805637</v>
      </c>
      <c r="S985" s="10" cm="1">
        <f t="array" aca="1" ref="S985" ca="1">SUMPRODUCT(J985:O985,TRANSPOSE(AR$28:AR$33))+$AD$20-$AC$26</f>
        <v>-8.1938663382059929</v>
      </c>
      <c r="T985" s="10">
        <f ca="1">SUMPRODUCT(J985:O985,Results!K$9:P$9)</f>
        <v>16.520813693913176</v>
      </c>
      <c r="U985" s="10">
        <f ca="1">SUMPRODUCT(J985:O985,Results!K$9:P$9)+$AD$20-$AC$31</f>
        <v>16.591409005065515</v>
      </c>
      <c r="V985" s="10">
        <f t="shared" ca="1" si="105"/>
        <v>7.2911337898921094</v>
      </c>
      <c r="W985" s="10">
        <f t="shared" ca="1" si="107"/>
        <v>3.6078451051836815</v>
      </c>
      <c r="X985" s="10">
        <f t="shared" ca="1" si="108"/>
        <v>5.5041821326600964</v>
      </c>
      <c r="Y985" s="10">
        <f t="shared" ca="1" si="109"/>
        <v>26.456247510671727</v>
      </c>
      <c r="Z985" s="10">
        <f t="shared" ca="1" si="110"/>
        <v>44.954571423760278</v>
      </c>
      <c r="AA985" s="10">
        <f t="shared" ca="1" si="111"/>
        <v>1.6709721674002189</v>
      </c>
    </row>
    <row r="986" spans="1:27">
      <c r="A986" s="6">
        <f ca="1">LN((RAND()^(-Results!$E$4))-1)</f>
        <v>1.8976231118292111</v>
      </c>
      <c r="B986" s="6">
        <f ca="1">LN((RAND()^(-Results!$E$4))-1)</f>
        <v>-2.0947041280319372</v>
      </c>
      <c r="C986" s="6">
        <f ca="1">LN((RAND()^(-Results!$E$4))-1)</f>
        <v>-3.1043391811581018</v>
      </c>
      <c r="D986" s="6">
        <f ca="1">LN((RAND()^(-Results!$E$4))-1)</f>
        <v>7.2027839567047387</v>
      </c>
      <c r="E986" s="6">
        <f ca="1">LN((RAND()^(-Results!$E$4))-1)</f>
        <v>1.3045671031957324</v>
      </c>
      <c r="F986" s="6">
        <f ca="1">LN((RAND()^(-Results!$E$4))-1)</f>
        <v>-0.46748040644672872</v>
      </c>
      <c r="G986" s="6">
        <f ca="1">LN((RAND()^(-Results!$E$4))-1)</f>
        <v>2.0088014367124716</v>
      </c>
      <c r="H986" s="6">
        <f t="shared" ca="1" si="106"/>
        <v>-0.46823110030308213</v>
      </c>
      <c r="I986" s="10">
        <f ca="1">SUMPRODUCT(J986:O986,Results!B$12:G$12)+Results!$E$5*H986</f>
        <v>37.231101878791542</v>
      </c>
      <c r="J986" s="10">
        <f ca="1">SUMPRODUCT($A986:$F986,Results!$B$15:$G$15)</f>
        <v>-0.3126780911902749</v>
      </c>
      <c r="K986" s="10">
        <f ca="1">SUMPRODUCT($A986:$F986,Results!$B$16:$G$16)</f>
        <v>2.6889961353508527</v>
      </c>
      <c r="L986" s="10">
        <f ca="1">SUMPRODUCT($A986:$F986,Results!$B$17:$G$17)</f>
        <v>12.003475201596981</v>
      </c>
      <c r="M986" s="10">
        <f ca="1">SUMPRODUCT($A986:$F986,Results!$B$18:$G$18)</f>
        <v>22.091938386481072</v>
      </c>
      <c r="N986" s="10">
        <f ca="1">SUMPRODUCT($A986:$F986,Results!$B$19:$G$19)</f>
        <v>-8.3188534463932164</v>
      </c>
      <c r="O986" s="10">
        <f ca="1">SUMPRODUCT($A986:$F986,Results!$B$20:$G$20)</f>
        <v>-10.904073006510091</v>
      </c>
      <c r="P986" s="10" cm="1">
        <f t="array" aca="1" ref="P986" ca="1">SUMPRODUCT(J986:O986,TRANSPOSE(BL$20:BL$25))+$AD$20-$BL$27</f>
        <v>43.14298930190607</v>
      </c>
      <c r="Q986" s="10" cm="1">
        <f t="array" aca="1" ref="Q986" ca="1">SUMPRODUCT(J986:O986,TRANSPOSE(ES$20:ES$25))+$AD$20-$ES$27</f>
        <v>44.58654780051512</v>
      </c>
      <c r="R986" s="10">
        <f ca="1">I986-Results!$E$5*H986</f>
        <v>40.040488480610037</v>
      </c>
      <c r="S986" s="10" cm="1">
        <f t="array" aca="1" ref="S986" ca="1">SUMPRODUCT(J986:O986,TRANSPOSE(AR$28:AR$33))+$AD$20-$AC$26</f>
        <v>31.532880373065382</v>
      </c>
      <c r="T986" s="10">
        <f ca="1">SUMPRODUCT(J986:O986,Results!K$9:P$9)</f>
        <v>44.317345151216074</v>
      </c>
      <c r="U986" s="10">
        <f ca="1">SUMPRODUCT(J986:O986,Results!K$9:P$9)+$AD$20-$AC$31</f>
        <v>44.387940462368412</v>
      </c>
      <c r="V986" s="10">
        <f t="shared" ca="1" si="105"/>
        <v>-5.9118874231145284</v>
      </c>
      <c r="W986" s="10">
        <f t="shared" ca="1" si="107"/>
        <v>-7.3554459217235788</v>
      </c>
      <c r="X986" s="10">
        <f t="shared" ca="1" si="108"/>
        <v>-2.8093866018184954</v>
      </c>
      <c r="Y986" s="10">
        <f t="shared" ca="1" si="109"/>
        <v>5.6982215057261598</v>
      </c>
      <c r="Z986" s="10">
        <f t="shared" ca="1" si="110"/>
        <v>63.923292130086082</v>
      </c>
      <c r="AA986" s="10">
        <f t="shared" ca="1" si="111"/>
        <v>-7.1568385835768709</v>
      </c>
    </row>
    <row r="987" spans="1:27">
      <c r="A987" s="6">
        <f ca="1">LN((RAND()^(-Results!$E$4))-1)</f>
        <v>-0.87773278250839248</v>
      </c>
      <c r="B987" s="6">
        <f ca="1">LN((RAND()^(-Results!$E$4))-1)</f>
        <v>6.3110932655935983</v>
      </c>
      <c r="C987" s="6">
        <f ca="1">LN((RAND()^(-Results!$E$4))-1)</f>
        <v>1.3014829289043059</v>
      </c>
      <c r="D987" s="6">
        <f ca="1">LN((RAND()^(-Results!$E$4))-1)</f>
        <v>-2.9609355599064617</v>
      </c>
      <c r="E987" s="6">
        <f ca="1">LN((RAND()^(-Results!$E$4))-1)</f>
        <v>-0.92113654393412381</v>
      </c>
      <c r="F987" s="6">
        <f ca="1">LN((RAND()^(-Results!$E$4))-1)</f>
        <v>0.86852385006061772</v>
      </c>
      <c r="G987" s="6">
        <f ca="1">LN((RAND()^(-Results!$E$4))-1)</f>
        <v>-0.13544902623692073</v>
      </c>
      <c r="H987" s="6">
        <f t="shared" ca="1" si="106"/>
        <v>-2.6124815632524743</v>
      </c>
      <c r="I987" s="10">
        <f ca="1">SUMPRODUCT(J987:O987,Results!B$12:G$12)+Results!$E$5*H987</f>
        <v>-36.780367688550356</v>
      </c>
      <c r="J987" s="10">
        <f ca="1">SUMPRODUCT($A987:$F987,Results!$B$15:$G$15)</f>
        <v>-4.1930752375138116</v>
      </c>
      <c r="K987" s="10">
        <f ca="1">SUMPRODUCT($A987:$F987,Results!$B$16:$G$16)</f>
        <v>-10.004151900424626</v>
      </c>
      <c r="L987" s="10">
        <f ca="1">SUMPRODUCT($A987:$F987,Results!$B$17:$G$17)</f>
        <v>-9.5960136315714113</v>
      </c>
      <c r="M987" s="10">
        <f ca="1">SUMPRODUCT($A987:$F987,Results!$B$18:$G$18)</f>
        <v>-22.476915480219432</v>
      </c>
      <c r="N987" s="10">
        <f ca="1">SUMPRODUCT($A987:$F987,Results!$B$19:$G$19)</f>
        <v>0.34505735973485047</v>
      </c>
      <c r="O987" s="10">
        <f ca="1">SUMPRODUCT($A987:$F987,Results!$B$20:$G$20)</f>
        <v>-10.811912053369118</v>
      </c>
      <c r="P987" s="10" cm="1">
        <f t="array" aca="1" ref="P987" ca="1">SUMPRODUCT(J987:O987,TRANSPOSE(BL$20:BL$25))+$AD$20-$BL$27</f>
        <v>-32.163450146718354</v>
      </c>
      <c r="Q987" s="10" cm="1">
        <f t="array" aca="1" ref="Q987" ca="1">SUMPRODUCT(J987:O987,TRANSPOSE(ES$20:ES$25))+$AD$20-$ES$27</f>
        <v>-27.40873519722814</v>
      </c>
      <c r="R987" s="10">
        <f ca="1">I987-Results!$E$5*H987</f>
        <v>-21.105478309035512</v>
      </c>
      <c r="S987" s="10" cm="1">
        <f t="array" aca="1" ref="S987" ca="1">SUMPRODUCT(J987:O987,TRANSPOSE(AR$28:AR$33))+$AD$20-$AC$26</f>
        <v>-31.190408977158583</v>
      </c>
      <c r="T987" s="10">
        <f ca="1">SUMPRODUCT(J987:O987,Results!K$9:P$9)</f>
        <v>-23.308722364623637</v>
      </c>
      <c r="U987" s="10">
        <f ca="1">SUMPRODUCT(J987:O987,Results!K$9:P$9)+$AD$20-$AC$31</f>
        <v>-23.238127053471299</v>
      </c>
      <c r="V987" s="10">
        <f t="shared" ca="1" si="105"/>
        <v>-4.6169175418320023</v>
      </c>
      <c r="W987" s="10">
        <f t="shared" ca="1" si="107"/>
        <v>-9.3716324913222167</v>
      </c>
      <c r="X987" s="10">
        <f t="shared" ca="1" si="108"/>
        <v>-15.674889379514845</v>
      </c>
      <c r="Y987" s="10">
        <f t="shared" ca="1" si="109"/>
        <v>-5.5899587113917732</v>
      </c>
      <c r="Z987" s="10">
        <f t="shared" ca="1" si="110"/>
        <v>-10.088177437255812</v>
      </c>
      <c r="AA987" s="10">
        <f t="shared" ca="1" si="111"/>
        <v>-13.542240635079057</v>
      </c>
    </row>
    <row r="988" spans="1:27">
      <c r="A988" s="6">
        <f ca="1">LN((RAND()^(-Results!$E$4))-1)</f>
        <v>1.1182302340320411</v>
      </c>
      <c r="B988" s="6">
        <f ca="1">LN((RAND()^(-Results!$E$4))-1)</f>
        <v>-0.23128084404896918</v>
      </c>
      <c r="C988" s="6">
        <f ca="1">LN((RAND()^(-Results!$E$4))-1)</f>
        <v>0.71568488337159575</v>
      </c>
      <c r="D988" s="6">
        <f ca="1">LN((RAND()^(-Results!$E$4))-1)</f>
        <v>-0.98124578020684339</v>
      </c>
      <c r="E988" s="6">
        <f ca="1">LN((RAND()^(-Results!$E$4))-1)</f>
        <v>1.9662771135147865</v>
      </c>
      <c r="F988" s="6">
        <f ca="1">LN((RAND()^(-Results!$E$4))-1)</f>
        <v>1.3667099524062265</v>
      </c>
      <c r="G988" s="6">
        <f ca="1">LN((RAND()^(-Results!$E$4))-1)</f>
        <v>3.3586887866692123</v>
      </c>
      <c r="H988" s="6">
        <f t="shared" ca="1" si="106"/>
        <v>0.88165624965365863</v>
      </c>
      <c r="I988" s="10">
        <f ca="1">SUMPRODUCT(J988:O988,Results!B$12:G$12)+Results!$E$5*H988</f>
        <v>-11.893848679220916</v>
      </c>
      <c r="J988" s="10">
        <f ca="1">SUMPRODUCT($A988:$F988,Results!$B$15:$G$15)</f>
        <v>3.0208612810120634</v>
      </c>
      <c r="K988" s="10">
        <f ca="1">SUMPRODUCT($A988:$F988,Results!$B$16:$G$16)</f>
        <v>-3.483427796853122</v>
      </c>
      <c r="L988" s="10">
        <f ca="1">SUMPRODUCT($A988:$F988,Results!$B$17:$G$17)</f>
        <v>-0.72327315659114244</v>
      </c>
      <c r="M988" s="10">
        <f ca="1">SUMPRODUCT($A988:$F988,Results!$B$18:$G$18)</f>
        <v>-2.0602507094223466</v>
      </c>
      <c r="N988" s="10">
        <f ca="1">SUMPRODUCT($A988:$F988,Results!$B$19:$G$19)</f>
        <v>4.3345263386470281</v>
      </c>
      <c r="O988" s="10">
        <f ca="1">SUMPRODUCT($A988:$F988,Results!$B$20:$G$20)</f>
        <v>-1.6155475188953377</v>
      </c>
      <c r="P988" s="10" cm="1">
        <f t="array" aca="1" ref="P988" ca="1">SUMPRODUCT(J988:O988,TRANSPOSE(BL$20:BL$25))+$AD$20-$BL$27</f>
        <v>-15.180056781110942</v>
      </c>
      <c r="Q988" s="10" cm="1">
        <f t="array" aca="1" ref="Q988" ca="1">SUMPRODUCT(J988:O988,TRANSPOSE(ES$20:ES$25))+$AD$20-$ES$27</f>
        <v>-16.927447572422487</v>
      </c>
      <c r="R988" s="10">
        <f ca="1">I988-Results!$E$5*H988</f>
        <v>-17.183786177142867</v>
      </c>
      <c r="S988" s="10" cm="1">
        <f t="array" aca="1" ref="S988" ca="1">SUMPRODUCT(J988:O988,TRANSPOSE(AR$28:AR$33))+$AD$20-$AC$26</f>
        <v>-6.9267511197109926</v>
      </c>
      <c r="T988" s="10">
        <f ca="1">SUMPRODUCT(J988:O988,Results!K$9:P$9)</f>
        <v>-17.561563958365788</v>
      </c>
      <c r="U988" s="10">
        <f ca="1">SUMPRODUCT(J988:O988,Results!K$9:P$9)+$AD$20-$AC$31</f>
        <v>-17.490968647213446</v>
      </c>
      <c r="V988" s="10">
        <f t="shared" ca="1" si="105"/>
        <v>3.2862081018900255</v>
      </c>
      <c r="W988" s="10">
        <f t="shared" ca="1" si="107"/>
        <v>5.0335988932015709</v>
      </c>
      <c r="X988" s="10">
        <f t="shared" ca="1" si="108"/>
        <v>5.2899374979219509</v>
      </c>
      <c r="Y988" s="10">
        <f t="shared" ca="1" si="109"/>
        <v>-4.9670975595099236</v>
      </c>
      <c r="Z988" s="10">
        <f t="shared" ca="1" si="110"/>
        <v>14.798341572073628</v>
      </c>
      <c r="AA988" s="10">
        <f t="shared" ca="1" si="111"/>
        <v>5.5971199679925299</v>
      </c>
    </row>
    <row r="989" spans="1:27">
      <c r="A989" s="6">
        <f ca="1">LN((RAND()^(-Results!$E$4))-1)</f>
        <v>3.1593220667584179</v>
      </c>
      <c r="B989" s="6">
        <f ca="1">LN((RAND()^(-Results!$E$4))-1)</f>
        <v>3.6927950736919191</v>
      </c>
      <c r="C989" s="6">
        <f ca="1">LN((RAND()^(-Results!$E$4))-1)</f>
        <v>4.8896179375233348</v>
      </c>
      <c r="D989" s="6">
        <f ca="1">LN((RAND()^(-Results!$E$4))-1)</f>
        <v>-3.2394892099002446</v>
      </c>
      <c r="E989" s="6">
        <f ca="1">LN((RAND()^(-Results!$E$4))-1)</f>
        <v>-2.0990351812996924</v>
      </c>
      <c r="F989" s="6">
        <f ca="1">LN((RAND()^(-Results!$E$4))-1)</f>
        <v>6.7682208034325324</v>
      </c>
      <c r="G989" s="6">
        <f ca="1">LN((RAND()^(-Results!$E$4))-1)</f>
        <v>1.2357503299177093</v>
      </c>
      <c r="H989" s="6">
        <f t="shared" ca="1" si="106"/>
        <v>-1.2412822070978444</v>
      </c>
      <c r="I989" s="10">
        <f ca="1">SUMPRODUCT(J989:O989,Results!B$12:G$12)+Results!$E$5*H989</f>
        <v>-99.268184082957262</v>
      </c>
      <c r="J989" s="10">
        <f ca="1">SUMPRODUCT($A989:$F989,Results!$B$15:$G$15)</f>
        <v>20.500600323088296</v>
      </c>
      <c r="K989" s="10">
        <f ca="1">SUMPRODUCT($A989:$F989,Results!$B$16:$G$16)</f>
        <v>-19.739284870647534</v>
      </c>
      <c r="L989" s="10">
        <f ca="1">SUMPRODUCT($A989:$F989,Results!$B$17:$G$17)</f>
        <v>-14.916781244457896</v>
      </c>
      <c r="M989" s="10">
        <f ca="1">SUMPRODUCT($A989:$F989,Results!$B$18:$G$18)</f>
        <v>-43.219682954615159</v>
      </c>
      <c r="N989" s="10">
        <f ca="1">SUMPRODUCT($A989:$F989,Results!$B$19:$G$19)</f>
        <v>2.9216465225448767</v>
      </c>
      <c r="O989" s="10">
        <f ca="1">SUMPRODUCT($A989:$F989,Results!$B$20:$G$20)</f>
        <v>-19.038400342311924</v>
      </c>
      <c r="P989" s="10" cm="1">
        <f t="array" aca="1" ref="P989" ca="1">SUMPRODUCT(J989:O989,TRANSPOSE(BL$20:BL$25))+$AD$20-$BL$27</f>
        <v>-94.47827065695671</v>
      </c>
      <c r="Q989" s="10" cm="1">
        <f t="array" aca="1" ref="Q989" ca="1">SUMPRODUCT(J989:O989,TRANSPOSE(ES$20:ES$25))+$AD$20-$ES$27</f>
        <v>-98.951458088140186</v>
      </c>
      <c r="R989" s="10">
        <f ca="1">I989-Results!$E$5*H989</f>
        <v>-91.820490840370198</v>
      </c>
      <c r="S989" s="10" cm="1">
        <f t="array" aca="1" ref="S989" ca="1">SUMPRODUCT(J989:O989,TRANSPOSE(AR$28:AR$33))+$AD$20-$AC$26</f>
        <v>-73.032925375990914</v>
      </c>
      <c r="T989" s="10">
        <f ca="1">SUMPRODUCT(J989:O989,Results!K$9:P$9)</f>
        <v>-95.087966159822187</v>
      </c>
      <c r="U989" s="10">
        <f ca="1">SUMPRODUCT(J989:O989,Results!K$9:P$9)+$AD$20-$AC$31</f>
        <v>-95.017370848669856</v>
      </c>
      <c r="V989" s="10">
        <f t="shared" ca="1" si="105"/>
        <v>-4.7899134260005525</v>
      </c>
      <c r="W989" s="10">
        <f t="shared" ca="1" si="107"/>
        <v>-0.31672599481707664</v>
      </c>
      <c r="X989" s="10">
        <f t="shared" ca="1" si="108"/>
        <v>-7.4476932425870643</v>
      </c>
      <c r="Y989" s="10">
        <f t="shared" ca="1" si="109"/>
        <v>-26.235258706966349</v>
      </c>
      <c r="Z989" s="10">
        <f t="shared" ca="1" si="110"/>
        <v>-72.575993831662714</v>
      </c>
      <c r="AA989" s="10">
        <f t="shared" ca="1" si="111"/>
        <v>-4.2508132342874063</v>
      </c>
    </row>
    <row r="990" spans="1:27">
      <c r="A990" s="6">
        <f ca="1">LN((RAND()^(-Results!$E$4))-1)</f>
        <v>2.3593681691275337</v>
      </c>
      <c r="B990" s="6">
        <f ca="1">LN((RAND()^(-Results!$E$4))-1)</f>
        <v>2.688974745594662</v>
      </c>
      <c r="C990" s="6">
        <f ca="1">LN((RAND()^(-Results!$E$4))-1)</f>
        <v>6.2686518694664555</v>
      </c>
      <c r="D990" s="6">
        <f ca="1">LN((RAND()^(-Results!$E$4))-1)</f>
        <v>0.81425794109755578</v>
      </c>
      <c r="E990" s="6">
        <f ca="1">LN((RAND()^(-Results!$E$4))-1)</f>
        <v>1.9335152182560327</v>
      </c>
      <c r="F990" s="6">
        <f ca="1">LN((RAND()^(-Results!$E$4))-1)</f>
        <v>-0.34072873745834514</v>
      </c>
      <c r="G990" s="6">
        <f ca="1">LN((RAND()^(-Results!$E$4))-1)</f>
        <v>13.024863447194525</v>
      </c>
      <c r="H990" s="6">
        <f t="shared" ca="1" si="106"/>
        <v>10.547830910178972</v>
      </c>
      <c r="I990" s="10">
        <f ca="1">SUMPRODUCT(J990:O990,Results!B$12:G$12)+Results!$E$5*H990</f>
        <v>31.476508357419497</v>
      </c>
      <c r="J990" s="10">
        <f ca="1">SUMPRODUCT($A990:$F990,Results!$B$15:$G$15)</f>
        <v>4.6287555625114907</v>
      </c>
      <c r="K990" s="10">
        <f ca="1">SUMPRODUCT($A990:$F990,Results!$B$16:$G$16)</f>
        <v>-2.7111629596414288</v>
      </c>
      <c r="L990" s="10">
        <f ca="1">SUMPRODUCT($A990:$F990,Results!$B$17:$G$17)</f>
        <v>-5.7866645887651682</v>
      </c>
      <c r="M990" s="10">
        <f ca="1">SUMPRODUCT($A990:$F990,Results!$B$18:$G$18)</f>
        <v>-30.0480853408313</v>
      </c>
      <c r="N990" s="10">
        <f ca="1">SUMPRODUCT($A990:$F990,Results!$B$19:$G$19)</f>
        <v>-8.3599936244299808</v>
      </c>
      <c r="O990" s="10">
        <f ca="1">SUMPRODUCT($A990:$F990,Results!$B$20:$G$20)</f>
        <v>-9.6549291425979469</v>
      </c>
      <c r="P990" s="10" cm="1">
        <f t="array" aca="1" ref="P990" ca="1">SUMPRODUCT(J990:O990,TRANSPOSE(BL$20:BL$25))+$AD$20-$BL$27</f>
        <v>-30.601735404399186</v>
      </c>
      <c r="Q990" s="10" cm="1">
        <f t="array" aca="1" ref="Q990" ca="1">SUMPRODUCT(J990:O990,TRANSPOSE(ES$20:ES$25))+$AD$20-$ES$27</f>
        <v>-32.128233270727947</v>
      </c>
      <c r="R990" s="10">
        <f ca="1">I990-Results!$E$5*H990</f>
        <v>-31.810477103654328</v>
      </c>
      <c r="S990" s="10" cm="1">
        <f t="array" aca="1" ref="S990" ca="1">SUMPRODUCT(J990:O990,TRANSPOSE(AR$28:AR$33))+$AD$20-$AC$26</f>
        <v>-28.613162699681901</v>
      </c>
      <c r="T990" s="10">
        <f ca="1">SUMPRODUCT(J990:O990,Results!K$9:P$9)</f>
        <v>-33.758319385356806</v>
      </c>
      <c r="U990" s="10">
        <f ca="1">SUMPRODUCT(J990:O990,Results!K$9:P$9)+$AD$20-$AC$31</f>
        <v>-33.687724074204468</v>
      </c>
      <c r="V990" s="10">
        <f t="shared" ca="1" si="105"/>
        <v>62.078243761818683</v>
      </c>
      <c r="W990" s="10">
        <f t="shared" ca="1" si="107"/>
        <v>63.604741628147444</v>
      </c>
      <c r="X990" s="10">
        <f t="shared" ca="1" si="108"/>
        <v>63.286985461073826</v>
      </c>
      <c r="Y990" s="10">
        <f t="shared" ca="1" si="109"/>
        <v>60.089671057101398</v>
      </c>
      <c r="Z990" s="10">
        <f t="shared" ca="1" si="110"/>
        <v>58.168698608714038</v>
      </c>
      <c r="AA990" s="10">
        <f t="shared" ca="1" si="111"/>
        <v>65.164232431623958</v>
      </c>
    </row>
    <row r="991" spans="1:27">
      <c r="A991" s="6">
        <f ca="1">LN((RAND()^(-Results!$E$4))-1)</f>
        <v>2.8597970275356595</v>
      </c>
      <c r="B991" s="6">
        <f ca="1">LN((RAND()^(-Results!$E$4))-1)</f>
        <v>5.7599292277561958</v>
      </c>
      <c r="C991" s="6">
        <f ca="1">LN((RAND()^(-Results!$E$4))-1)</f>
        <v>4.3300133355920911</v>
      </c>
      <c r="D991" s="6">
        <f ca="1">LN((RAND()^(-Results!$E$4))-1)</f>
        <v>0.13186085912044776</v>
      </c>
      <c r="E991" s="6">
        <f ca="1">LN((RAND()^(-Results!$E$4))-1)</f>
        <v>8.0376104005846702E-3</v>
      </c>
      <c r="F991" s="6">
        <f ca="1">LN((RAND()^(-Results!$E$4))-1)</f>
        <v>3.8779478060472323</v>
      </c>
      <c r="G991" s="6">
        <f ca="1">LN((RAND()^(-Results!$E$4))-1)</f>
        <v>3.4695994005370201</v>
      </c>
      <c r="H991" s="6">
        <f t="shared" ca="1" si="106"/>
        <v>0.99256686352146639</v>
      </c>
      <c r="I991" s="10">
        <f ca="1">SUMPRODUCT(J991:O991,Results!B$12:G$12)+Results!$E$5*H991</f>
        <v>-49.195241017357681</v>
      </c>
      <c r="J991" s="10">
        <f ca="1">SUMPRODUCT($A991:$F991,Results!$B$15:$G$15)</f>
        <v>10.375125624118283</v>
      </c>
      <c r="K991" s="10">
        <f ca="1">SUMPRODUCT($A991:$F991,Results!$B$16:$G$16)</f>
        <v>-16.09638024202264</v>
      </c>
      <c r="L991" s="10">
        <f ca="1">SUMPRODUCT($A991:$F991,Results!$B$17:$G$17)</f>
        <v>-10.346064534270543</v>
      </c>
      <c r="M991" s="10">
        <f ca="1">SUMPRODUCT($A991:$F991,Results!$B$18:$G$18)</f>
        <v>-37.288312573212949</v>
      </c>
      <c r="N991" s="10">
        <f ca="1">SUMPRODUCT($A991:$F991,Results!$B$19:$G$19)</f>
        <v>-5.0290290932694504</v>
      </c>
      <c r="O991" s="10">
        <f ca="1">SUMPRODUCT($A991:$F991,Results!$B$20:$G$20)</f>
        <v>-25.658823632806612</v>
      </c>
      <c r="P991" s="10" cm="1">
        <f t="array" aca="1" ref="P991" ca="1">SUMPRODUCT(J991:O991,TRANSPOSE(BL$20:BL$25))+$AD$20-$BL$27</f>
        <v>-60.000037873220542</v>
      </c>
      <c r="Q991" s="10" cm="1">
        <f t="array" aca="1" ref="Q991" ca="1">SUMPRODUCT(J991:O991,TRANSPOSE(ES$20:ES$25))+$AD$20-$ES$27</f>
        <v>-59.635786727294544</v>
      </c>
      <c r="R991" s="10">
        <f ca="1">I991-Results!$E$5*H991</f>
        <v>-55.15064219848648</v>
      </c>
      <c r="S991" s="10" cm="1">
        <f t="array" aca="1" ref="S991" ca="1">SUMPRODUCT(J991:O991,TRANSPOSE(AR$28:AR$33))+$AD$20-$AC$26</f>
        <v>-54.417258340805525</v>
      </c>
      <c r="T991" s="10">
        <f ca="1">SUMPRODUCT(J991:O991,Results!K$9:P$9)</f>
        <v>-56.971654040304237</v>
      </c>
      <c r="U991" s="10">
        <f ca="1">SUMPRODUCT(J991:O991,Results!K$9:P$9)+$AD$20-$AC$31</f>
        <v>-56.901058729151899</v>
      </c>
      <c r="V991" s="10">
        <f t="shared" ca="1" si="105"/>
        <v>10.804796855862861</v>
      </c>
      <c r="W991" s="10">
        <f t="shared" ca="1" si="107"/>
        <v>10.440545709936863</v>
      </c>
      <c r="X991" s="10">
        <f t="shared" ca="1" si="108"/>
        <v>5.9554011811287992</v>
      </c>
      <c r="Y991" s="10">
        <f t="shared" ca="1" si="109"/>
        <v>5.2220173234478438</v>
      </c>
      <c r="Z991" s="10">
        <f t="shared" ca="1" si="110"/>
        <v>-22.503050766063136</v>
      </c>
      <c r="AA991" s="10">
        <f t="shared" ca="1" si="111"/>
        <v>7.7058177117942179</v>
      </c>
    </row>
    <row r="992" spans="1:27">
      <c r="A992" s="6">
        <f ca="1">LN((RAND()^(-Results!$E$4))-1)</f>
        <v>-1.7636323383170145</v>
      </c>
      <c r="B992" s="6">
        <f ca="1">LN((RAND()^(-Results!$E$4))-1)</f>
        <v>0.87383685205607631</v>
      </c>
      <c r="C992" s="6">
        <f ca="1">LN((RAND()^(-Results!$E$4))-1)</f>
        <v>7.5272600796664983</v>
      </c>
      <c r="D992" s="6">
        <f ca="1">LN((RAND()^(-Results!$E$4))-1)</f>
        <v>0.55133923169462773</v>
      </c>
      <c r="E992" s="6">
        <f ca="1">LN((RAND()^(-Results!$E$4))-1)</f>
        <v>2.1857078430280601</v>
      </c>
      <c r="F992" s="6">
        <f ca="1">LN((RAND()^(-Results!$E$4))-1)</f>
        <v>3.2234447771889645</v>
      </c>
      <c r="G992" s="6">
        <f ca="1">LN((RAND()^(-Results!$E$4))-1)</f>
        <v>0.74802803795513473</v>
      </c>
      <c r="H992" s="6">
        <f t="shared" ca="1" si="106"/>
        <v>-1.729004499060419</v>
      </c>
      <c r="I992" s="10">
        <f ca="1">SUMPRODUCT(J992:O992,Results!B$12:G$12)+Results!$E$5*H992</f>
        <v>-58.143996215773342</v>
      </c>
      <c r="J992" s="10">
        <f ca="1">SUMPRODUCT($A992:$F992,Results!$B$15:$G$15)</f>
        <v>26.673108574384703</v>
      </c>
      <c r="K992" s="10">
        <f ca="1">SUMPRODUCT($A992:$F992,Results!$B$16:$G$16)</f>
        <v>6.495710388269254</v>
      </c>
      <c r="L992" s="10">
        <f ca="1">SUMPRODUCT($A992:$F992,Results!$B$17:$G$17)</f>
        <v>-13.782307176728889</v>
      </c>
      <c r="M992" s="10">
        <f ca="1">SUMPRODUCT($A992:$F992,Results!$B$18:$G$18)</f>
        <v>-37.62588233123904</v>
      </c>
      <c r="N992" s="10">
        <f ca="1">SUMPRODUCT($A992:$F992,Results!$B$19:$G$19)</f>
        <v>-11.381389738538386</v>
      </c>
      <c r="O992" s="10">
        <f ca="1">SUMPRODUCT($A992:$F992,Results!$B$20:$G$20)</f>
        <v>-15.567233450595088</v>
      </c>
      <c r="P992" s="10" cm="1">
        <f t="array" aca="1" ref="P992" ca="1">SUMPRODUCT(J992:O992,TRANSPOSE(BL$20:BL$25))+$AD$20-$BL$27</f>
        <v>-49.104273188307836</v>
      </c>
      <c r="Q992" s="10" cm="1">
        <f t="array" aca="1" ref="Q992" ca="1">SUMPRODUCT(J992:O992,TRANSPOSE(ES$20:ES$25))+$AD$20-$ES$27</f>
        <v>-50.551686901942517</v>
      </c>
      <c r="R992" s="10">
        <f ca="1">I992-Results!$E$5*H992</f>
        <v>-47.769969221410832</v>
      </c>
      <c r="S992" s="10" cm="1">
        <f t="array" aca="1" ref="S992" ca="1">SUMPRODUCT(J992:O992,TRANSPOSE(AR$28:AR$33))+$AD$20-$AC$26</f>
        <v>-51.949886248467372</v>
      </c>
      <c r="T992" s="10">
        <f ca="1">SUMPRODUCT(J992:O992,Results!K$9:P$9)</f>
        <v>-51.078098818116231</v>
      </c>
      <c r="U992" s="10">
        <f ca="1">SUMPRODUCT(J992:O992,Results!K$9:P$9)+$AD$20-$AC$31</f>
        <v>-51.0075035069639</v>
      </c>
      <c r="V992" s="10">
        <f t="shared" ca="1" si="105"/>
        <v>-9.0397230274655058</v>
      </c>
      <c r="W992" s="10">
        <f t="shared" ca="1" si="107"/>
        <v>-7.5923093138308246</v>
      </c>
      <c r="X992" s="10">
        <f t="shared" ca="1" si="108"/>
        <v>-10.374026994362509</v>
      </c>
      <c r="Y992" s="10">
        <f t="shared" ca="1" si="109"/>
        <v>-6.1941099673059696</v>
      </c>
      <c r="Z992" s="10">
        <f t="shared" ca="1" si="110"/>
        <v>-31.451805964478798</v>
      </c>
      <c r="AA992" s="10">
        <f t="shared" ca="1" si="111"/>
        <v>-7.1364927088094419</v>
      </c>
    </row>
    <row r="993" spans="1:27">
      <c r="A993" s="6">
        <f ca="1">LN((RAND()^(-Results!$E$4))-1)</f>
        <v>1.2269472884675443</v>
      </c>
      <c r="B993" s="6">
        <f ca="1">LN((RAND()^(-Results!$E$4))-1)</f>
        <v>2.9802468679482588</v>
      </c>
      <c r="C993" s="6">
        <f ca="1">LN((RAND()^(-Results!$E$4))-1)</f>
        <v>0.86308763252768628</v>
      </c>
      <c r="D993" s="6">
        <f ca="1">LN((RAND()^(-Results!$E$4))-1)</f>
        <v>1.0581585209354671</v>
      </c>
      <c r="E993" s="6">
        <f ca="1">LN((RAND()^(-Results!$E$4))-1)</f>
        <v>3.1472704736540549</v>
      </c>
      <c r="F993" s="6">
        <f ca="1">LN((RAND()^(-Results!$E$4))-1)</f>
        <v>3.914400019384904</v>
      </c>
      <c r="G993" s="6">
        <f ca="1">LN((RAND()^(-Results!$E$4))-1)</f>
        <v>10.675599091476588</v>
      </c>
      <c r="H993" s="6">
        <f t="shared" ca="1" si="106"/>
        <v>8.1985665544610349</v>
      </c>
      <c r="I993" s="10">
        <f ca="1">SUMPRODUCT(J993:O993,Results!B$12:G$12)+Results!$E$5*H993</f>
        <v>23.523818812373477</v>
      </c>
      <c r="J993" s="10">
        <f ca="1">SUMPRODUCT($A993:$F993,Results!$B$15:$G$15)</f>
        <v>9.4307692648281147</v>
      </c>
      <c r="K993" s="10">
        <f ca="1">SUMPRODUCT($A993:$F993,Results!$B$16:$G$16)</f>
        <v>-9.4924747228721351</v>
      </c>
      <c r="L993" s="10">
        <f ca="1">SUMPRODUCT($A993:$F993,Results!$B$17:$G$17)</f>
        <v>-3.9636122933782758</v>
      </c>
      <c r="M993" s="10">
        <f ca="1">SUMPRODUCT($A993:$F993,Results!$B$18:$G$18)</f>
        <v>-11.65651097049912</v>
      </c>
      <c r="N993" s="10">
        <f ca="1">SUMPRODUCT($A993:$F993,Results!$B$19:$G$19)</f>
        <v>-0.43106116417866724</v>
      </c>
      <c r="O993" s="10">
        <f ca="1">SUMPRODUCT($A993:$F993,Results!$B$20:$G$20)</f>
        <v>-22.271291927231076</v>
      </c>
      <c r="P993" s="10" cm="1">
        <f t="array" aca="1" ref="P993" ca="1">SUMPRODUCT(J993:O993,TRANSPOSE(BL$20:BL$25))+$AD$20-$BL$27</f>
        <v>-27.905486742757311</v>
      </c>
      <c r="Q993" s="10" cm="1">
        <f t="array" aca="1" ref="Q993" ca="1">SUMPRODUCT(J993:O993,TRANSPOSE(ES$20:ES$25))+$AD$20-$ES$27</f>
        <v>-26.404314269147839</v>
      </c>
      <c r="R993" s="10">
        <f ca="1">I993-Results!$E$5*H993</f>
        <v>-25.667580514392732</v>
      </c>
      <c r="S993" s="10" cm="1">
        <f t="array" aca="1" ref="S993" ca="1">SUMPRODUCT(J993:O993,TRANSPOSE(AR$28:AR$33))+$AD$20-$AC$26</f>
        <v>-27.070821057917591</v>
      </c>
      <c r="T993" s="10">
        <f ca="1">SUMPRODUCT(J993:O993,Results!K$9:P$9)</f>
        <v>-25.672617323879699</v>
      </c>
      <c r="U993" s="10">
        <f ca="1">SUMPRODUCT(J993:O993,Results!K$9:P$9)+$AD$20-$AC$31</f>
        <v>-25.602022012727357</v>
      </c>
      <c r="V993" s="10">
        <f t="shared" ca="1" si="105"/>
        <v>51.429305555130789</v>
      </c>
      <c r="W993" s="10">
        <f t="shared" ca="1" si="107"/>
        <v>49.928133081521317</v>
      </c>
      <c r="X993" s="10">
        <f t="shared" ca="1" si="108"/>
        <v>49.191399326766209</v>
      </c>
      <c r="Y993" s="10">
        <f t="shared" ca="1" si="109"/>
        <v>50.594639870291068</v>
      </c>
      <c r="Z993" s="10">
        <f t="shared" ca="1" si="110"/>
        <v>50.216009063668025</v>
      </c>
      <c r="AA993" s="10">
        <f t="shared" ca="1" si="111"/>
        <v>49.125840825100838</v>
      </c>
    </row>
    <row r="994" spans="1:27">
      <c r="A994" s="6">
        <f ca="1">LN((RAND()^(-Results!$E$4))-1)</f>
        <v>0.91633528131147846</v>
      </c>
      <c r="B994" s="6">
        <f ca="1">LN((RAND()^(-Results!$E$4))-1)</f>
        <v>1.07308829282125</v>
      </c>
      <c r="C994" s="6">
        <f ca="1">LN((RAND()^(-Results!$E$4))-1)</f>
        <v>8.0020900185522184</v>
      </c>
      <c r="D994" s="6">
        <f ca="1">LN((RAND()^(-Results!$E$4))-1)</f>
        <v>-2.2877611725382035E-2</v>
      </c>
      <c r="E994" s="6">
        <f ca="1">LN((RAND()^(-Results!$E$4))-1)</f>
        <v>2.5140335107985621</v>
      </c>
      <c r="F994" s="6">
        <f ca="1">LN((RAND()^(-Results!$E$4))-1)</f>
        <v>6.538509095167818</v>
      </c>
      <c r="G994" s="6">
        <f ca="1">LN((RAND()^(-Results!$E$4))-1)</f>
        <v>-2.2130755987933086</v>
      </c>
      <c r="H994" s="6">
        <f t="shared" ca="1" si="106"/>
        <v>-4.6901081358088623</v>
      </c>
      <c r="I994" s="10">
        <f ca="1">SUMPRODUCT(J994:O994,Results!B$12:G$12)+Results!$E$5*H994</f>
        <v>-109.70371371734103</v>
      </c>
      <c r="J994" s="10">
        <f ca="1">SUMPRODUCT($A994:$F994,Results!$B$15:$G$15)</f>
        <v>34.073569645231458</v>
      </c>
      <c r="K994" s="10">
        <f ca="1">SUMPRODUCT($A994:$F994,Results!$B$16:$G$16)</f>
        <v>-3.8491594909234541</v>
      </c>
      <c r="L994" s="10">
        <f ca="1">SUMPRODUCT($A994:$F994,Results!$B$17:$G$17)</f>
        <v>-15.383933906111864</v>
      </c>
      <c r="M994" s="10">
        <f ca="1">SUMPRODUCT($A994:$F994,Results!$B$18:$G$18)</f>
        <v>-44.596167419290722</v>
      </c>
      <c r="N994" s="10">
        <f ca="1">SUMPRODUCT($A994:$F994,Results!$B$19:$G$19)</f>
        <v>-6.6500124549560358</v>
      </c>
      <c r="O994" s="10">
        <f ca="1">SUMPRODUCT($A994:$F994,Results!$B$20:$G$20)</f>
        <v>-23.375229334999926</v>
      </c>
      <c r="P994" s="10" cm="1">
        <f t="array" aca="1" ref="P994" ca="1">SUMPRODUCT(J994:O994,TRANSPOSE(BL$20:BL$25))+$AD$20-$BL$27</f>
        <v>-79.826512152486828</v>
      </c>
      <c r="Q994" s="10" cm="1">
        <f t="array" aca="1" ref="Q994" ca="1">SUMPRODUCT(J994:O994,TRANSPOSE(ES$20:ES$25))+$AD$20-$ES$27</f>
        <v>-84.512051168873157</v>
      </c>
      <c r="R994" s="10">
        <f ca="1">I994-Results!$E$5*H994</f>
        <v>-81.563064902487866</v>
      </c>
      <c r="S994" s="10" cm="1">
        <f t="array" aca="1" ref="S994" ca="1">SUMPRODUCT(J994:O994,TRANSPOSE(AR$28:AR$33))+$AD$20-$AC$26</f>
        <v>-71.429591273905146</v>
      </c>
      <c r="T994" s="10">
        <f ca="1">SUMPRODUCT(J994:O994,Results!K$9:P$9)</f>
        <v>-84.962187745798673</v>
      </c>
      <c r="U994" s="10">
        <f ca="1">SUMPRODUCT(J994:O994,Results!K$9:P$9)+$AD$20-$AC$31</f>
        <v>-84.891592434646341</v>
      </c>
      <c r="V994" s="10">
        <f t="shared" ca="1" si="105"/>
        <v>-29.877201564854204</v>
      </c>
      <c r="W994" s="10">
        <f t="shared" ca="1" si="107"/>
        <v>-25.191662548467875</v>
      </c>
      <c r="X994" s="10">
        <f t="shared" ca="1" si="108"/>
        <v>-28.140648814853165</v>
      </c>
      <c r="Y994" s="10">
        <f t="shared" ca="1" si="109"/>
        <v>-38.274122443435886</v>
      </c>
      <c r="Z994" s="10">
        <f t="shared" ca="1" si="110"/>
        <v>-83.011523466046484</v>
      </c>
      <c r="AA994" s="10">
        <f t="shared" ca="1" si="111"/>
        <v>-24.81212128269469</v>
      </c>
    </row>
    <row r="995" spans="1:27">
      <c r="A995" s="6">
        <f ca="1">LN((RAND()^(-Results!$E$4))-1)</f>
        <v>2.460785153967763</v>
      </c>
      <c r="B995" s="6">
        <f ca="1">LN((RAND()^(-Results!$E$4))-1)</f>
        <v>6.5110333245838179</v>
      </c>
      <c r="C995" s="6">
        <f ca="1">LN((RAND()^(-Results!$E$4))-1)</f>
        <v>4.5179667482631256</v>
      </c>
      <c r="D995" s="6">
        <f ca="1">LN((RAND()^(-Results!$E$4))-1)</f>
        <v>-0.17228689165263977</v>
      </c>
      <c r="E995" s="6">
        <f ca="1">LN((RAND()^(-Results!$E$4))-1)</f>
        <v>6.9812828351985345</v>
      </c>
      <c r="F995" s="6">
        <f ca="1">LN((RAND()^(-Results!$E$4))-1)</f>
        <v>-0.18743357738127719</v>
      </c>
      <c r="G995" s="6">
        <f ca="1">LN((RAND()^(-Results!$E$4))-1)</f>
        <v>-2.307177860928439</v>
      </c>
      <c r="H995" s="6">
        <f t="shared" ca="1" si="106"/>
        <v>-4.7842103979439923</v>
      </c>
      <c r="I995" s="10">
        <f ca="1">SUMPRODUCT(J995:O995,Results!B$12:G$12)+Results!$E$5*H995</f>
        <v>-50.956081963391995</v>
      </c>
      <c r="J995" s="10">
        <f ca="1">SUMPRODUCT($A995:$F995,Results!$B$15:$G$15)</f>
        <v>-6.0357101752933771</v>
      </c>
      <c r="K995" s="10">
        <f ca="1">SUMPRODUCT($A995:$F995,Results!$B$16:$G$16)</f>
        <v>-9.8568780111873338</v>
      </c>
      <c r="L995" s="10">
        <f ca="1">SUMPRODUCT($A995:$F995,Results!$B$17:$G$17)</f>
        <v>-4.6754134206869393</v>
      </c>
      <c r="M995" s="10">
        <f ca="1">SUMPRODUCT($A995:$F995,Results!$B$18:$G$18)</f>
        <v>-23.730258061722985</v>
      </c>
      <c r="N995" s="10">
        <f ca="1">SUMPRODUCT($A995:$F995,Results!$B$19:$G$19)</f>
        <v>-2.1957369418980295</v>
      </c>
      <c r="O995" s="10">
        <f ca="1">SUMPRODUCT($A995:$F995,Results!$B$20:$G$20)</f>
        <v>-19.267324782338253</v>
      </c>
      <c r="P995" s="10" cm="1">
        <f t="array" aca="1" ref="P995" ca="1">SUMPRODUCT(J995:O995,TRANSPOSE(BL$20:BL$25))+$AD$20-$BL$27</f>
        <v>-23.552605755912275</v>
      </c>
      <c r="Q995" s="10" cm="1">
        <f t="array" aca="1" ref="Q995" ca="1">SUMPRODUCT(J995:O995,TRANSPOSE(ES$20:ES$25))+$AD$20-$ES$27</f>
        <v>-20.506354763536862</v>
      </c>
      <c r="R995" s="10">
        <f ca="1">I995-Results!$E$5*H995</f>
        <v>-22.250819575728041</v>
      </c>
      <c r="S995" s="10" cm="1">
        <f t="array" aca="1" ref="S995" ca="1">SUMPRODUCT(J995:O995,TRANSPOSE(AR$28:AR$33))+$AD$20-$AC$26</f>
        <v>-24.941507861267269</v>
      </c>
      <c r="T995" s="10">
        <f ca="1">SUMPRODUCT(J995:O995,Results!K$9:P$9)</f>
        <v>-23.77546627758522</v>
      </c>
      <c r="U995" s="10">
        <f ca="1">SUMPRODUCT(J995:O995,Results!K$9:P$9)+$AD$20-$AC$31</f>
        <v>-23.704870966432882</v>
      </c>
      <c r="V995" s="10">
        <f t="shared" ca="1" si="105"/>
        <v>-27.40347620747972</v>
      </c>
      <c r="W995" s="10">
        <f t="shared" ca="1" si="107"/>
        <v>-30.449727199855133</v>
      </c>
      <c r="X995" s="10">
        <f t="shared" ca="1" si="108"/>
        <v>-28.705262387663954</v>
      </c>
      <c r="Y995" s="10">
        <f t="shared" ca="1" si="109"/>
        <v>-26.014574102124726</v>
      </c>
      <c r="Z995" s="10">
        <f t="shared" ca="1" si="110"/>
        <v>-24.26389171209745</v>
      </c>
      <c r="AA995" s="10">
        <f t="shared" ca="1" si="111"/>
        <v>-27.251210996959113</v>
      </c>
    </row>
    <row r="996" spans="1:27">
      <c r="A996" s="6">
        <f ca="1">LN((RAND()^(-Results!$E$4))-1)</f>
        <v>-0.67048964176125614</v>
      </c>
      <c r="B996" s="6">
        <f ca="1">LN((RAND()^(-Results!$E$4))-1)</f>
        <v>-0.35664134788054042</v>
      </c>
      <c r="C996" s="6">
        <f ca="1">LN((RAND()^(-Results!$E$4))-1)</f>
        <v>0.80677540178776741</v>
      </c>
      <c r="D996" s="6">
        <f ca="1">LN((RAND()^(-Results!$E$4))-1)</f>
        <v>3.4540507607591375</v>
      </c>
      <c r="E996" s="6">
        <f ca="1">LN((RAND()^(-Results!$E$4))-1)</f>
        <v>2.745318937653241</v>
      </c>
      <c r="F996" s="6">
        <f ca="1">LN((RAND()^(-Results!$E$4))-1)</f>
        <v>2.8817230672808045</v>
      </c>
      <c r="G996" s="6">
        <f ca="1">LN((RAND()^(-Results!$E$4))-1)</f>
        <v>-1.2358178819910131</v>
      </c>
      <c r="H996" s="6">
        <f t="shared" ca="1" si="106"/>
        <v>-3.7128504190065668</v>
      </c>
      <c r="I996" s="10">
        <f ca="1">SUMPRODUCT(J996:O996,Results!B$12:G$12)+Results!$E$5*H996</f>
        <v>-26.601266713889636</v>
      </c>
      <c r="J996" s="10">
        <f ca="1">SUMPRODUCT($A996:$F996,Results!$B$15:$G$15)</f>
        <v>15.395512655088048</v>
      </c>
      <c r="K996" s="10">
        <f ca="1">SUMPRODUCT($A996:$F996,Results!$B$16:$G$16)</f>
        <v>2.9329469960481909</v>
      </c>
      <c r="L996" s="10">
        <f ca="1">SUMPRODUCT($A996:$F996,Results!$B$17:$G$17)</f>
        <v>-1.3449900382916049</v>
      </c>
      <c r="M996" s="10">
        <f ca="1">SUMPRODUCT($A996:$F996,Results!$B$18:$G$18)</f>
        <v>-3.1626330812293366</v>
      </c>
      <c r="N996" s="10">
        <f ca="1">SUMPRODUCT($A996:$F996,Results!$B$19:$G$19)</f>
        <v>-6.6371505959952772</v>
      </c>
      <c r="O996" s="10">
        <f ca="1">SUMPRODUCT($A996:$F996,Results!$B$20:$G$20)</f>
        <v>-17.281801631675961</v>
      </c>
      <c r="P996" s="10" cm="1">
        <f t="array" aca="1" ref="P996" ca="1">SUMPRODUCT(J996:O996,TRANSPOSE(BL$20:BL$25))+$AD$20-$BL$27</f>
        <v>-4.7007522415812559</v>
      </c>
      <c r="Q996" s="10" cm="1">
        <f t="array" aca="1" ref="Q996" ca="1">SUMPRODUCT(J996:O996,TRANSPOSE(ES$20:ES$25))+$AD$20-$ES$27</f>
        <v>-3.5988565300049089</v>
      </c>
      <c r="R996" s="10">
        <f ca="1">I996-Results!$E$5*H996</f>
        <v>-4.3241641998502374</v>
      </c>
      <c r="S996" s="10" cm="1">
        <f t="array" aca="1" ref="S996" ca="1">SUMPRODUCT(J996:O996,TRANSPOSE(AR$28:AR$33))+$AD$20-$AC$26</f>
        <v>-12.160268970112625</v>
      </c>
      <c r="T996" s="10">
        <f ca="1">SUMPRODUCT(J996:O996,Results!K$9:P$9)</f>
        <v>-3.569505042127056</v>
      </c>
      <c r="U996" s="10">
        <f ca="1">SUMPRODUCT(J996:O996,Results!K$9:P$9)+$AD$20-$AC$31</f>
        <v>-3.4989097309747166</v>
      </c>
      <c r="V996" s="10">
        <f t="shared" ca="1" si="105"/>
        <v>-21.90051447230838</v>
      </c>
      <c r="W996" s="10">
        <f t="shared" ca="1" si="107"/>
        <v>-23.002410183884727</v>
      </c>
      <c r="X996" s="10">
        <f t="shared" ca="1" si="108"/>
        <v>-22.277102514039399</v>
      </c>
      <c r="Y996" s="10">
        <f t="shared" ca="1" si="109"/>
        <v>-14.440997743777011</v>
      </c>
      <c r="Z996" s="10">
        <f t="shared" ca="1" si="110"/>
        <v>9.0923537404908217E-2</v>
      </c>
      <c r="AA996" s="10">
        <f t="shared" ca="1" si="111"/>
        <v>-23.10235698291492</v>
      </c>
    </row>
    <row r="997" spans="1:27">
      <c r="A997" s="6">
        <f ca="1">LN((RAND()^(-Results!$E$4))-1)</f>
        <v>3.9448280167523042</v>
      </c>
      <c r="B997" s="6">
        <f ca="1">LN((RAND()^(-Results!$E$4))-1)</f>
        <v>2.5786509300344922</v>
      </c>
      <c r="C997" s="6">
        <f ca="1">LN((RAND()^(-Results!$E$4))-1)</f>
        <v>-0.72360432682030507</v>
      </c>
      <c r="D997" s="6">
        <f ca="1">LN((RAND()^(-Results!$E$4))-1)</f>
        <v>1.4494225466269313</v>
      </c>
      <c r="E997" s="6">
        <f ca="1">LN((RAND()^(-Results!$E$4))-1)</f>
        <v>8.6563816780784002</v>
      </c>
      <c r="F997" s="6">
        <f ca="1">LN((RAND()^(-Results!$E$4))-1)</f>
        <v>-9.8596411749658275E-2</v>
      </c>
      <c r="G997" s="6">
        <f ca="1">LN((RAND()^(-Results!$E$4))-1)</f>
        <v>5.3130828730322808</v>
      </c>
      <c r="H997" s="6">
        <f t="shared" ca="1" si="106"/>
        <v>2.8360503360167271</v>
      </c>
      <c r="I997" s="10">
        <f ca="1">SUMPRODUCT(J997:O997,Results!B$12:G$12)+Results!$E$5*H997</f>
        <v>23.490823664896368</v>
      </c>
      <c r="J997" s="10">
        <f ca="1">SUMPRODUCT($A997:$F997,Results!$B$15:$G$15)</f>
        <v>-11.84780915646807</v>
      </c>
      <c r="K997" s="10">
        <f ca="1">SUMPRODUCT($A997:$F997,Results!$B$16:$G$16)</f>
        <v>-10.191114496205234</v>
      </c>
      <c r="L997" s="10">
        <f ca="1">SUMPRODUCT($A997:$F997,Results!$B$17:$G$17)</f>
        <v>7.4741999327103308</v>
      </c>
      <c r="M997" s="10">
        <f ca="1">SUMPRODUCT($A997:$F997,Results!$B$18:$G$18)</f>
        <v>10.694892736166912</v>
      </c>
      <c r="N997" s="10">
        <f ca="1">SUMPRODUCT($A997:$F997,Results!$B$19:$G$19)</f>
        <v>6.1741989471670715</v>
      </c>
      <c r="O997" s="10">
        <f ca="1">SUMPRODUCT($A997:$F997,Results!$B$20:$G$20)</f>
        <v>-13.034709879409036</v>
      </c>
      <c r="P997" s="10" cm="1">
        <f t="array" aca="1" ref="P997" ca="1">SUMPRODUCT(J997:O997,TRANSPOSE(BL$20:BL$25))+$AD$20-$BL$27</f>
        <v>11.739829084803521</v>
      </c>
      <c r="Q997" s="10" cm="1">
        <f t="array" aca="1" ref="Q997" ca="1">SUMPRODUCT(J997:O997,TRANSPOSE(ES$20:ES$25))+$AD$20-$ES$27</f>
        <v>13.239321154402369</v>
      </c>
      <c r="R997" s="10">
        <f ca="1">I997-Results!$E$5*H997</f>
        <v>6.4745216487960064</v>
      </c>
      <c r="S997" s="10" cm="1">
        <f t="array" aca="1" ref="S997" ca="1">SUMPRODUCT(J997:O997,TRANSPOSE(AR$28:AR$33))+$AD$20-$AC$26</f>
        <v>13.732415820887443</v>
      </c>
      <c r="T997" s="10">
        <f ca="1">SUMPRODUCT(J997:O997,Results!K$9:P$9)</f>
        <v>8.2585927008635238</v>
      </c>
      <c r="U997" s="10">
        <f ca="1">SUMPRODUCT(J997:O997,Results!K$9:P$9)+$AD$20-$AC$31</f>
        <v>8.3291880120158623</v>
      </c>
      <c r="V997" s="10">
        <f t="shared" ca="1" si="105"/>
        <v>11.750994580092847</v>
      </c>
      <c r="W997" s="10">
        <f t="shared" ca="1" si="107"/>
        <v>10.251502510493999</v>
      </c>
      <c r="X997" s="10">
        <f t="shared" ca="1" si="108"/>
        <v>17.016302016100362</v>
      </c>
      <c r="Y997" s="10">
        <f t="shared" ca="1" si="109"/>
        <v>9.758407844008925</v>
      </c>
      <c r="Z997" s="10">
        <f t="shared" ca="1" si="110"/>
        <v>50.183013916190916</v>
      </c>
      <c r="AA997" s="10">
        <f t="shared" ca="1" si="111"/>
        <v>15.161635652880506</v>
      </c>
    </row>
    <row r="998" spans="1:27">
      <c r="A998" s="6">
        <f ca="1">LN((RAND()^(-Results!$E$4))-1)</f>
        <v>-2.4564783429086856</v>
      </c>
      <c r="B998" s="6">
        <f ca="1">LN((RAND()^(-Results!$E$4))-1)</f>
        <v>-0.82276659411391806</v>
      </c>
      <c r="C998" s="6">
        <f ca="1">LN((RAND()^(-Results!$E$4))-1)</f>
        <v>1.1766401735146668</v>
      </c>
      <c r="D998" s="6">
        <f ca="1">LN((RAND()^(-Results!$E$4))-1)</f>
        <v>4.0046971857743134</v>
      </c>
      <c r="E998" s="6">
        <f ca="1">LN((RAND()^(-Results!$E$4))-1)</f>
        <v>1.8823560400937145</v>
      </c>
      <c r="F998" s="6">
        <f ca="1">LN((RAND()^(-Results!$E$4))-1)</f>
        <v>9.7200428551649214</v>
      </c>
      <c r="G998" s="6">
        <f ca="1">LN((RAND()^(-Results!$E$4))-1)</f>
        <v>1.4265790445530615</v>
      </c>
      <c r="H998" s="6">
        <f t="shared" ca="1" si="106"/>
        <v>-1.0504534924624922</v>
      </c>
      <c r="I998" s="10">
        <f ca="1">SUMPRODUCT(J998:O998,Results!B$12:G$12)+Results!$E$5*H998</f>
        <v>-48.804996498472029</v>
      </c>
      <c r="J998" s="10">
        <f ca="1">SUMPRODUCT($A998:$F998,Results!$B$15:$G$15)</f>
        <v>43.037969568829645</v>
      </c>
      <c r="K998" s="10">
        <f ca="1">SUMPRODUCT($A998:$F998,Results!$B$16:$G$16)</f>
        <v>0.45593920221790363</v>
      </c>
      <c r="L998" s="10">
        <f ca="1">SUMPRODUCT($A998:$F998,Results!$B$17:$G$17)</f>
        <v>-10.169554051766776</v>
      </c>
      <c r="M998" s="10">
        <f ca="1">SUMPRODUCT($A998:$F998,Results!$B$18:$G$18)</f>
        <v>-15.910386432900371</v>
      </c>
      <c r="N998" s="10">
        <f ca="1">SUMPRODUCT($A998:$F998,Results!$B$19:$G$19)</f>
        <v>-8.155042589959173</v>
      </c>
      <c r="O998" s="10">
        <f ca="1">SUMPRODUCT($A998:$F998,Results!$B$20:$G$20)</f>
        <v>-36.256932435345149</v>
      </c>
      <c r="P998" s="10" cm="1">
        <f t="array" aca="1" ref="P998" ca="1">SUMPRODUCT(J998:O998,TRANSPOSE(BL$20:BL$25))+$AD$20-$BL$27</f>
        <v>-45.949313350603411</v>
      </c>
      <c r="Q998" s="10" cm="1">
        <f t="array" aca="1" ref="Q998" ca="1">SUMPRODUCT(J998:O998,TRANSPOSE(ES$20:ES$25))+$AD$20-$ES$27</f>
        <v>-45.570528208686554</v>
      </c>
      <c r="R998" s="10">
        <f ca="1">I998-Results!$E$5*H998</f>
        <v>-42.502275543697074</v>
      </c>
      <c r="S998" s="10" cm="1">
        <f t="array" aca="1" ref="S998" ca="1">SUMPRODUCT(J998:O998,TRANSPOSE(AR$28:AR$33))+$AD$20-$AC$26</f>
        <v>-52.803717716357944</v>
      </c>
      <c r="T998" s="10">
        <f ca="1">SUMPRODUCT(J998:O998,Results!K$9:P$9)</f>
        <v>-42.382659252713239</v>
      </c>
      <c r="U998" s="10">
        <f ca="1">SUMPRODUCT(J998:O998,Results!K$9:P$9)+$AD$20-$AC$31</f>
        <v>-42.312063941560908</v>
      </c>
      <c r="V998" s="10">
        <f t="shared" ca="1" si="105"/>
        <v>-2.8556831478686178</v>
      </c>
      <c r="W998" s="10">
        <f t="shared" ca="1" si="107"/>
        <v>-3.2344682897854753</v>
      </c>
      <c r="X998" s="10">
        <f t="shared" ca="1" si="108"/>
        <v>-6.302720954774955</v>
      </c>
      <c r="Y998" s="10">
        <f t="shared" ca="1" si="109"/>
        <v>3.9987212178859153</v>
      </c>
      <c r="Z998" s="10">
        <f t="shared" ca="1" si="110"/>
        <v>-22.112806247177485</v>
      </c>
      <c r="AA998" s="10">
        <f t="shared" ca="1" si="111"/>
        <v>-6.4929325569111214</v>
      </c>
    </row>
    <row r="999" spans="1:27">
      <c r="A999" s="6">
        <f ca="1">LN((RAND()^(-Results!$E$4))-1)</f>
        <v>0.14838316672603194</v>
      </c>
      <c r="B999" s="6">
        <f ca="1">LN((RAND()^(-Results!$E$4))-1)</f>
        <v>-2.9771975427913064</v>
      </c>
      <c r="C999" s="6">
        <f ca="1">LN((RAND()^(-Results!$E$4))-1)</f>
        <v>0.38952745260406679</v>
      </c>
      <c r="D999" s="6">
        <f ca="1">LN((RAND()^(-Results!$E$4))-1)</f>
        <v>7.5816456802080827</v>
      </c>
      <c r="E999" s="6">
        <f ca="1">LN((RAND()^(-Results!$E$4))-1)</f>
        <v>9.9513575312973241</v>
      </c>
      <c r="F999" s="6">
        <f ca="1">LN((RAND()^(-Results!$E$4))-1)</f>
        <v>10.152163229440456</v>
      </c>
      <c r="G999" s="6">
        <f ca="1">LN((RAND()^(-Results!$E$4))-1)</f>
        <v>1.9218918483737022</v>
      </c>
      <c r="H999" s="6">
        <f t="shared" ca="1" si="106"/>
        <v>-0.55514068864185151</v>
      </c>
      <c r="I999" s="10">
        <f ca="1">SUMPRODUCT(J999:O999,Results!B$12:G$12)+Results!$E$5*H999</f>
        <v>-30.832991058425293</v>
      </c>
      <c r="J999" s="10">
        <f ca="1">SUMPRODUCT($A999:$F999,Results!$B$15:$G$15)</f>
        <v>43.175231626631557</v>
      </c>
      <c r="K999" s="10">
        <f ca="1">SUMPRODUCT($A999:$F999,Results!$B$16:$G$16)</f>
        <v>1.4375052070776171</v>
      </c>
      <c r="L999" s="10">
        <f ca="1">SUMPRODUCT($A999:$F999,Results!$B$17:$G$17)</f>
        <v>-0.36351519278879962</v>
      </c>
      <c r="M999" s="10">
        <f ca="1">SUMPRODUCT($A999:$F999,Results!$B$18:$G$18)</f>
        <v>3.6382329579868316</v>
      </c>
      <c r="N999" s="10">
        <f ca="1">SUMPRODUCT($A999:$F999,Results!$B$19:$G$19)</f>
        <v>-5.804303533771435</v>
      </c>
      <c r="O999" s="10">
        <f ca="1">SUMPRODUCT($A999:$F999,Results!$B$20:$G$20)</f>
        <v>-44.207435323206624</v>
      </c>
      <c r="P999" s="10" cm="1">
        <f t="array" aca="1" ref="P999" ca="1">SUMPRODUCT(J999:O999,TRANSPOSE(BL$20:BL$25))+$AD$20-$BL$27</f>
        <v>-20.296912505897033</v>
      </c>
      <c r="Q999" s="10" cm="1">
        <f t="array" aca="1" ref="Q999" ca="1">SUMPRODUCT(J999:O999,TRANSPOSE(ES$20:ES$25))+$AD$20-$ES$27</f>
        <v>-21.340323197055568</v>
      </c>
      <c r="R999" s="10">
        <f ca="1">I999-Results!$E$5*H999</f>
        <v>-27.502146926574184</v>
      </c>
      <c r="S999" s="10" cm="1">
        <f t="array" aca="1" ref="S999" ca="1">SUMPRODUCT(J999:O999,TRANSPOSE(AR$28:AR$33))+$AD$20-$AC$26</f>
        <v>-29.819951121145074</v>
      </c>
      <c r="T999" s="10">
        <f ca="1">SUMPRODUCT(J999:O999,Results!K$9:P$9)</f>
        <v>-24.827321042459275</v>
      </c>
      <c r="U999" s="10">
        <f ca="1">SUMPRODUCT(J999:O999,Results!K$9:P$9)+$AD$20-$AC$31</f>
        <v>-24.75672573130694</v>
      </c>
      <c r="V999" s="10">
        <f t="shared" ca="1" si="105"/>
        <v>-10.536078552528259</v>
      </c>
      <c r="W999" s="10">
        <f t="shared" ca="1" si="107"/>
        <v>-9.4926678613697248</v>
      </c>
      <c r="X999" s="10">
        <f t="shared" ca="1" si="108"/>
        <v>-3.3308441318511086</v>
      </c>
      <c r="Y999" s="10">
        <f t="shared" ca="1" si="109"/>
        <v>-1.0130399372802188</v>
      </c>
      <c r="Z999" s="10">
        <f t="shared" ca="1" si="110"/>
        <v>-4.1408008071307485</v>
      </c>
      <c r="AA999" s="10">
        <f t="shared" ca="1" si="111"/>
        <v>-6.0762653271183531</v>
      </c>
    </row>
    <row r="1000" spans="1:27">
      <c r="A1000" s="6">
        <f ca="1">LN((RAND()^(-Results!$E$4))-1)</f>
        <v>0.41413824218756934</v>
      </c>
      <c r="B1000" s="6">
        <f ca="1">LN((RAND()^(-Results!$E$4))-1)</f>
        <v>2.6870759343362964</v>
      </c>
      <c r="C1000" s="6">
        <f ca="1">LN((RAND()^(-Results!$E$4))-1)</f>
        <v>3.3665718872823862</v>
      </c>
      <c r="D1000" s="6">
        <f ca="1">LN((RAND()^(-Results!$E$4))-1)</f>
        <v>0.71978900693988468</v>
      </c>
      <c r="E1000" s="6">
        <f ca="1">LN((RAND()^(-Results!$E$4))-1)</f>
        <v>6.368677179080688</v>
      </c>
      <c r="F1000" s="6">
        <f ca="1">LN((RAND()^(-Results!$E$4))-1)</f>
        <v>-0.95359688143506316</v>
      </c>
      <c r="G1000" s="6">
        <f ca="1">LN((RAND()^(-Results!$E$4))-1)</f>
        <v>2.1337976994197736</v>
      </c>
      <c r="H1000" s="6">
        <f t="shared" ca="1" si="106"/>
        <v>-0.34323483759578011</v>
      </c>
      <c r="I1000" s="10">
        <f ca="1">SUMPRODUCT(J1000:O1000,Results!B$12:G$12)+Results!$E$5*H1000</f>
        <v>-4.3864872719915429</v>
      </c>
      <c r="J1000" s="10">
        <f ca="1">SUMPRODUCT($A1000:$F1000,Results!$B$15:$G$15)</f>
        <v>-2.0251217730469993</v>
      </c>
      <c r="K1000" s="10">
        <f ca="1">SUMPRODUCT($A1000:$F1000,Results!$B$16:$G$16)</f>
        <v>1.1719102553475931</v>
      </c>
      <c r="L1000" s="10">
        <f ca="1">SUMPRODUCT($A1000:$F1000,Results!$B$17:$G$17)</f>
        <v>-1.655392701252774</v>
      </c>
      <c r="M1000" s="10">
        <f ca="1">SUMPRODUCT($A1000:$F1000,Results!$B$18:$G$18)</f>
        <v>-10.235865703501048</v>
      </c>
      <c r="N1000" s="10">
        <f ca="1">SUMPRODUCT($A1000:$F1000,Results!$B$19:$G$19)</f>
        <v>-3.3953012159852345</v>
      </c>
      <c r="O1000" s="10">
        <f ca="1">SUMPRODUCT($A1000:$F1000,Results!$B$20:$G$20)</f>
        <v>-9.7356970353516132</v>
      </c>
      <c r="P1000" s="10" cm="1">
        <f t="array" aca="1" ref="P1000" ca="1">SUMPRODUCT(J1000:O1000,TRANSPOSE(BL$20:BL$25))+$AD$20-$BL$27</f>
        <v>-1.5855914545955088</v>
      </c>
      <c r="Q1000" s="10" cm="1">
        <f t="array" aca="1" ref="Q1000" ca="1">SUMPRODUCT(J1000:O1000,TRANSPOSE(ES$20:ES$25))+$AD$20-$ES$27</f>
        <v>0.54053754063892967</v>
      </c>
      <c r="R1000" s="10">
        <f ca="1">I1000-Results!$E$5*H1000</f>
        <v>-2.3270782464168622</v>
      </c>
      <c r="S1000" s="10" cm="1">
        <f t="array" aca="1" ref="S1000" ca="1">SUMPRODUCT(J1000:O1000,TRANSPOSE(AR$28:AR$33))+$AD$20-$AC$26</f>
        <v>-6.7149035561994808</v>
      </c>
      <c r="T1000" s="10">
        <f ca="1">SUMPRODUCT(J1000:O1000,Results!K$9:P$9)</f>
        <v>-3.1698263029070191</v>
      </c>
      <c r="U1000" s="10">
        <f ca="1">SUMPRODUCT(J1000:O1000,Results!K$9:P$9)+$AD$20-$AC$31</f>
        <v>-3.0992309917546805</v>
      </c>
      <c r="V1000" s="10">
        <f t="shared" ca="1" si="105"/>
        <v>-2.8008958173960341</v>
      </c>
      <c r="W1000" s="10">
        <f t="shared" ca="1" si="107"/>
        <v>-4.9270248126304725</v>
      </c>
      <c r="X1000" s="10">
        <f t="shared" ca="1" si="108"/>
        <v>-2.0594090255746806</v>
      </c>
      <c r="Y1000" s="10">
        <f t="shared" ca="1" si="109"/>
        <v>2.3284162842079379</v>
      </c>
      <c r="Z1000" s="10">
        <f t="shared" ca="1" si="110"/>
        <v>22.305702979303</v>
      </c>
      <c r="AA1000" s="10">
        <f t="shared" ca="1" si="111"/>
        <v>-1.2872562802368623</v>
      </c>
    </row>
    <row r="1001" spans="1:27">
      <c r="A1001" s="6">
        <f ca="1">LN((RAND()^(-Results!$E$4))-1)</f>
        <v>0.48994592835389467</v>
      </c>
      <c r="B1001" s="6">
        <f ca="1">LN((RAND()^(-Results!$E$4))-1)</f>
        <v>1.4913416753952127</v>
      </c>
      <c r="C1001" s="6">
        <f ca="1">LN((RAND()^(-Results!$E$4))-1)</f>
        <v>-0.41606391514117963</v>
      </c>
      <c r="D1001" s="6">
        <f ca="1">LN((RAND()^(-Results!$E$4))-1)</f>
        <v>11.442826723696156</v>
      </c>
      <c r="E1001" s="6">
        <f ca="1">LN((RAND()^(-Results!$E$4))-1)</f>
        <v>1.0930808652532149</v>
      </c>
      <c r="F1001" s="6">
        <f ca="1">LN((RAND()^(-Results!$E$4))-1)</f>
        <v>1.2590844748421706</v>
      </c>
      <c r="G1001" s="6">
        <f ca="1">LN((RAND()^(-Results!$E$4))-1)</f>
        <v>0.78986578396221852</v>
      </c>
      <c r="H1001" s="6">
        <f t="shared" ca="1" si="106"/>
        <v>-1.6871667530533352</v>
      </c>
      <c r="I1001" s="10">
        <f ca="1">SUMPRODUCT(J1001:O1001,Results!B$12:G$12)+Results!$E$5*H1001</f>
        <v>25.270193072074882</v>
      </c>
      <c r="J1001" s="10">
        <f ca="1">SUMPRODUCT($A1001:$F1001,Results!$B$15:$G$15)</f>
        <v>12.734970925962504</v>
      </c>
      <c r="K1001" s="10">
        <f ca="1">SUMPRODUCT($A1001:$F1001,Results!$B$16:$G$16)</f>
        <v>4.1335804973287953</v>
      </c>
      <c r="L1001" s="10">
        <f ca="1">SUMPRODUCT($A1001:$F1001,Results!$B$17:$G$17)</f>
        <v>5.2597576576772989</v>
      </c>
      <c r="M1001" s="10">
        <f ca="1">SUMPRODUCT($A1001:$F1001,Results!$B$18:$G$18)</f>
        <v>-0.22993741843823945</v>
      </c>
      <c r="N1001" s="10">
        <f ca="1">SUMPRODUCT($A1001:$F1001,Results!$B$19:$G$19)</f>
        <v>-24.625307108929256</v>
      </c>
      <c r="O1001" s="10">
        <f ca="1">SUMPRODUCT($A1001:$F1001,Results!$B$20:$G$20)</f>
        <v>-35.938186381017722</v>
      </c>
      <c r="P1001" s="10" cm="1">
        <f t="array" aca="1" ref="P1001" ca="1">SUMPRODUCT(J1001:O1001,TRANSPOSE(BL$20:BL$25))+$AD$20-$BL$27</f>
        <v>31.558615233092677</v>
      </c>
      <c r="Q1001" s="10" cm="1">
        <f t="array" aca="1" ref="Q1001" ca="1">SUMPRODUCT(J1001:O1001,TRANSPOSE(ES$20:ES$25))+$AD$20-$ES$27</f>
        <v>37.548024619542758</v>
      </c>
      <c r="R1001" s="10">
        <f ca="1">I1001-Results!$E$5*H1001</f>
        <v>35.393193590394894</v>
      </c>
      <c r="S1001" s="10" cm="1">
        <f t="array" aca="1" ref="S1001" ca="1">SUMPRODUCT(J1001:O1001,TRANSPOSE(AR$28:AR$33))+$AD$20-$AC$26</f>
        <v>1.9546619764196116</v>
      </c>
      <c r="T1001" s="10">
        <f ca="1">SUMPRODUCT(J1001:O1001,Results!K$9:P$9)</f>
        <v>39.421926420446717</v>
      </c>
      <c r="U1001" s="10">
        <f ca="1">SUMPRODUCT(J1001:O1001,Results!K$9:P$9)+$AD$20-$AC$31</f>
        <v>39.492521731599055</v>
      </c>
      <c r="V1001" s="10">
        <f t="shared" ca="1" si="105"/>
        <v>-6.2884221610177953</v>
      </c>
      <c r="W1001" s="10">
        <f t="shared" ca="1" si="107"/>
        <v>-12.277831547467876</v>
      </c>
      <c r="X1001" s="10">
        <f t="shared" ca="1" si="108"/>
        <v>-10.123000518320012</v>
      </c>
      <c r="Y1001" s="10">
        <f t="shared" ca="1" si="109"/>
        <v>23.31553109565527</v>
      </c>
      <c r="Z1001" s="10">
        <f t="shared" ca="1" si="110"/>
        <v>51.962383323369423</v>
      </c>
      <c r="AA1001" s="10">
        <f t="shared" ca="1" si="111"/>
        <v>-14.222328659524173</v>
      </c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tabSelected="1" topLeftCell="M1" workbookViewId="0">
      <selection activeCell="M13" sqref="M13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9.816406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1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242</v>
      </c>
      <c r="I1" s="43" t="s">
        <v>245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43" t="s">
        <v>273</v>
      </c>
      <c r="Q1" s="43" t="s">
        <v>276</v>
      </c>
      <c r="R1" s="43" t="s">
        <v>244</v>
      </c>
      <c r="S1" s="58" t="s">
        <v>255</v>
      </c>
      <c r="T1" s="56" t="s">
        <v>278</v>
      </c>
      <c r="U1" s="58" t="s">
        <v>268</v>
      </c>
      <c r="V1" s="56" t="s">
        <v>259</v>
      </c>
      <c r="W1" s="56" t="s">
        <v>260</v>
      </c>
      <c r="X1" s="56" t="s">
        <v>261</v>
      </c>
      <c r="Y1" s="56" t="s">
        <v>262</v>
      </c>
      <c r="Z1" s="56" t="s">
        <v>264</v>
      </c>
      <c r="AA1" s="56" t="s">
        <v>269</v>
      </c>
      <c r="AB1" s="34"/>
      <c r="AC1" s="14" t="s">
        <v>238</v>
      </c>
      <c r="AD1" s="9"/>
      <c r="AE1" s="20"/>
      <c r="AF1" s="20"/>
      <c r="AG1" s="20"/>
      <c r="AH1" s="20"/>
      <c r="AI1" s="20"/>
      <c r="AJ1" s="20"/>
      <c r="AK1" s="2"/>
      <c r="AL1" s="34"/>
      <c r="AM1" s="11"/>
      <c r="AN1" s="53"/>
      <c r="AO1" s="11"/>
      <c r="AP1" s="67"/>
      <c r="AQ1" s="68"/>
      <c r="AR1" s="68"/>
      <c r="AS1" s="68"/>
      <c r="AT1" s="68"/>
      <c r="AU1" s="68"/>
      <c r="AV1" s="2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</row>
    <row r="2" spans="1:149">
      <c r="A2" s="6">
        <f ca="1">LN((RAND()^(-Results!$E$4))-1)</f>
        <v>2.1569973164492429</v>
      </c>
      <c r="B2" s="6">
        <f ca="1">LN((RAND()^(-Results!$E$4))-1)</f>
        <v>-1.121535529812884</v>
      </c>
      <c r="C2" s="6">
        <f ca="1">LN((RAND()^(-Results!$E$4))-1)</f>
        <v>-6.7299988683769407E-2</v>
      </c>
      <c r="D2" s="6">
        <f ca="1">LN((RAND()^(-Results!$E$4))-1)</f>
        <v>5.5250309498163288</v>
      </c>
      <c r="E2" s="6">
        <f ca="1">LN((RAND()^(-Results!$E$4))-1)</f>
        <v>7.4572184865263562</v>
      </c>
      <c r="F2" s="6">
        <f ca="1">LN((RAND()^(-Results!$E$4))-1)</f>
        <v>2.1968752599822454</v>
      </c>
      <c r="G2" s="6">
        <f ca="1">LN((RAND()^(-Results!$E$4))-1)</f>
        <v>7.2592471218653287</v>
      </c>
      <c r="H2" s="6">
        <f ca="1">G2-$AC$5</f>
        <v>4.912260904286617</v>
      </c>
      <c r="I2" s="10">
        <f ca="1">SUMPRODUCT(J2:O2,Results!B$12:G$12)+Results!$E$5*H2</f>
        <v>37.555736113159483</v>
      </c>
      <c r="J2" s="10">
        <f ca="1">SUMPRODUCT($A2:$F2,Results!$B$15:$G$15)</f>
        <v>9.0745878901785595</v>
      </c>
      <c r="K2" s="10">
        <f ca="1">SUMPRODUCT($A2:$F2,Results!$B$16:$G$16)</f>
        <v>0.41972744964924047</v>
      </c>
      <c r="L2" s="10">
        <f ca="1">SUMPRODUCT($A2:$F2,Results!$B$17:$G$17)</f>
        <v>6.7763634941372022</v>
      </c>
      <c r="M2" s="10">
        <f ca="1">SUMPRODUCT($A2:$F2,Results!$B$18:$G$18)</f>
        <v>10.696722893295545</v>
      </c>
      <c r="N2" s="10">
        <f ca="1">SUMPRODUCT($A2:$F2,Results!$B$19:$G$19)</f>
        <v>-3.8891206668909701</v>
      </c>
      <c r="O2" s="10">
        <f ca="1">SUMPRODUCT($A2:$F2,Results!$B$20:$G$20)</f>
        <v>-20.157582092061229</v>
      </c>
      <c r="P2" s="10" cm="1">
        <f t="array" aca="1" ref="P2" ca="1">SUMPRODUCT(J2:O2,TRANSPOSE(Test!BL$20:BL$25))+Test!$AD$20-Test!$BL$27</f>
        <v>14.879877307993301</v>
      </c>
      <c r="Q2" s="10" cm="1">
        <f t="array" aca="1" ref="Q2" ca="1">SUMPRODUCT(J2:O2,TRANSPOSE(Test!ES$20:ES$25))+Test!$AD$20-Test!$ES$27</f>
        <v>14.977082276065321</v>
      </c>
      <c r="R2" s="10">
        <f ca="1">I2-Results!$E$5*H2</f>
        <v>8.0821706874397812</v>
      </c>
      <c r="S2" s="10" cm="1">
        <f t="array" aca="1" ref="S2" ca="1">SUMPRODUCT(J2:O2,TRANSPOSE(Test!AR$28:AR$33))+Test!$AD$20-Test!$AC$26</f>
        <v>7.9120032312201687</v>
      </c>
      <c r="T2" s="10">
        <f ca="1">SUMPRODUCT(J2:O2,Results!K$9:P$9)</f>
        <v>10.732368281533486</v>
      </c>
      <c r="U2" s="10">
        <f ca="1">SUMPRODUCT(J2:O2,Results!K$9:P$9)+Test!$AD$20-Test!$AC$31</f>
        <v>10.802963592685824</v>
      </c>
      <c r="V2" s="10">
        <f ca="1">I2-P2</f>
        <v>22.675858805166182</v>
      </c>
      <c r="W2" s="10">
        <f ca="1">I2-Q2</f>
        <v>22.578653837094162</v>
      </c>
      <c r="X2" s="10">
        <f ca="1">I2-R2</f>
        <v>29.473565425719702</v>
      </c>
      <c r="Y2" s="10">
        <f ca="1">I2-S2</f>
        <v>29.643732881939314</v>
      </c>
      <c r="Z2" s="10">
        <f ca="1">I2-$AD$20</f>
        <v>37.555736113159483</v>
      </c>
      <c r="AA2" s="10">
        <f ca="1">I2-U2</f>
        <v>26.752772520473659</v>
      </c>
      <c r="AC2" s="28">
        <f ca="1">COUNT(A:A)</f>
        <v>1000</v>
      </c>
      <c r="AD2" s="12"/>
      <c r="AE2" s="12"/>
      <c r="AF2" s="12"/>
      <c r="AG2" s="12"/>
      <c r="AH2" s="12"/>
      <c r="AI2" s="12"/>
      <c r="AJ2" s="12"/>
      <c r="AL2" s="12"/>
      <c r="AN2" s="12"/>
      <c r="AO2" s="12"/>
      <c r="AP2" s="12"/>
      <c r="AQ2" s="12"/>
      <c r="AR2" s="12"/>
      <c r="AS2" s="12"/>
      <c r="AT2" s="12"/>
      <c r="AU2" s="12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</row>
    <row r="3" spans="1:149" ht="16.5">
      <c r="A3" s="6">
        <f ca="1">LN((RAND()^(-Results!$E$4))-1)</f>
        <v>10.994723702810454</v>
      </c>
      <c r="B3" s="6">
        <f ca="1">LN((RAND()^(-Results!$E$4))-1)</f>
        <v>0.32329054945629904</v>
      </c>
      <c r="C3" s="6">
        <f ca="1">LN((RAND()^(-Results!$E$4))-1)</f>
        <v>2.3369163118676743</v>
      </c>
      <c r="D3" s="6">
        <f ca="1">LN((RAND()^(-Results!$E$4))-1)</f>
        <v>0.46702849755108267</v>
      </c>
      <c r="E3" s="6">
        <f ca="1">LN((RAND()^(-Results!$E$4))-1)</f>
        <v>4.7412582571159358</v>
      </c>
      <c r="F3" s="6">
        <f ca="1">LN((RAND()^(-Results!$E$4))-1)</f>
        <v>-0.8573243271787282</v>
      </c>
      <c r="G3" s="6">
        <f ca="1">LN((RAND()^(-Results!$E$4))-1)</f>
        <v>5.8242125535983416</v>
      </c>
      <c r="H3" s="6">
        <f t="shared" ref="H3:H66" ca="1" si="0">G3-$AC$5</f>
        <v>3.4772263360196303</v>
      </c>
      <c r="I3" s="10">
        <f ca="1">SUMPRODUCT(J3:O3,Results!B$12:G$12)+Results!$E$5*H3</f>
        <v>-14.232574759536949</v>
      </c>
      <c r="J3" s="10">
        <f ca="1">SUMPRODUCT($A3:$F3,Results!$B$15:$G$15)</f>
        <v>-14.991427643623775</v>
      </c>
      <c r="K3" s="10">
        <f ca="1">SUMPRODUCT($A3:$F3,Results!$B$16:$G$16)</f>
        <v>-21.573222335377135</v>
      </c>
      <c r="L3" s="10">
        <f ca="1">SUMPRODUCT($A3:$F3,Results!$B$17:$G$17)</f>
        <v>10.694389680492367</v>
      </c>
      <c r="M3" s="10">
        <f ca="1">SUMPRODUCT($A3:$F3,Results!$B$18:$G$18)</f>
        <v>-1.5284034929238743</v>
      </c>
      <c r="N3" s="10">
        <f ca="1">SUMPRODUCT($A3:$F3,Results!$B$19:$G$19)</f>
        <v>9.8230779669689721</v>
      </c>
      <c r="O3" s="10">
        <f ca="1">SUMPRODUCT($A3:$F3,Results!$B$20:$G$20)</f>
        <v>-2.9457899220217687E-2</v>
      </c>
      <c r="P3" s="10" cm="1">
        <f t="array" aca="1" ref="P3" ca="1">SUMPRODUCT(J3:O3,TRANSPOSE(Test!BL$20:BL$25))+Test!$AD$20-Test!$BL$27</f>
        <v>-19.010022844030878</v>
      </c>
      <c r="Q3" s="10" cm="1">
        <f t="array" aca="1" ref="Q3" ca="1">SUMPRODUCT(J3:O3,TRANSPOSE(Test!ES$20:ES$25))+Test!$AD$20-Test!$ES$27</f>
        <v>-27.590185031533281</v>
      </c>
      <c r="R3" s="10">
        <f ca="1">I3-Results!$E$5*H3</f>
        <v>-35.095932775654731</v>
      </c>
      <c r="S3" s="10" cm="1">
        <f t="array" aca="1" ref="S3" ca="1">SUMPRODUCT(J3:O3,TRANSPOSE(Test!AR$28:AR$33))+Test!$AD$20-Test!$AC$26</f>
        <v>7.9773766928946657</v>
      </c>
      <c r="T3" s="10">
        <f ca="1">SUMPRODUCT(J3:O3,Results!K$9:P$9)</f>
        <v>-33.720691880203347</v>
      </c>
      <c r="U3" s="10">
        <f ca="1">SUMPRODUCT(J3:O3,Results!K$9:P$9)+Test!$AD$20-Test!$AC$31</f>
        <v>-33.650096569051016</v>
      </c>
      <c r="V3" s="10">
        <f t="shared" ref="V3:V66" ca="1" si="1">I3-P3</f>
        <v>4.7774480844939298</v>
      </c>
      <c r="W3" s="10">
        <f t="shared" ref="W3:W66" ca="1" si="2">I3-Q3</f>
        <v>13.357610271996332</v>
      </c>
      <c r="X3" s="10">
        <f t="shared" ref="X3:X66" ca="1" si="3">I3-R3</f>
        <v>20.863358016117783</v>
      </c>
      <c r="Y3" s="10">
        <f t="shared" ref="Y3:Y66" ca="1" si="4">I3-S3</f>
        <v>-22.209951452431614</v>
      </c>
      <c r="Z3" s="10">
        <f t="shared" ref="Z3:Z66" ca="1" si="5">I3-$AD$20</f>
        <v>-14.232574759536949</v>
      </c>
      <c r="AA3" s="10">
        <f t="shared" ref="AA3:AA66" ca="1" si="6">I3-U3</f>
        <v>19.417521809514067</v>
      </c>
      <c r="AC3" s="20"/>
      <c r="AD3" s="12"/>
      <c r="AE3" s="12"/>
      <c r="AF3" s="12"/>
      <c r="AG3" s="12"/>
      <c r="AH3" s="12"/>
      <c r="AI3" s="12"/>
      <c r="AJ3" s="12"/>
      <c r="AL3" s="12"/>
      <c r="AN3" s="12"/>
      <c r="AO3" s="12"/>
      <c r="AP3" s="12"/>
      <c r="AQ3" s="12"/>
      <c r="AR3" s="12"/>
      <c r="AS3" s="12"/>
      <c r="AT3" s="12"/>
      <c r="AU3" s="12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</row>
    <row r="4" spans="1:149">
      <c r="A4" s="6">
        <f ca="1">LN((RAND()^(-Results!$E$4))-1)</f>
        <v>-0.27770338575169923</v>
      </c>
      <c r="B4" s="6">
        <f ca="1">LN((RAND()^(-Results!$E$4))-1)</f>
        <v>0.40551676898402778</v>
      </c>
      <c r="C4" s="6">
        <f ca="1">LN((RAND()^(-Results!$E$4))-1)</f>
        <v>3.1753938480489761</v>
      </c>
      <c r="D4" s="6">
        <f ca="1">LN((RAND()^(-Results!$E$4))-1)</f>
        <v>-0.72485049157240955</v>
      </c>
      <c r="E4" s="6">
        <f ca="1">LN((RAND()^(-Results!$E$4))-1)</f>
        <v>4.3045636751029379</v>
      </c>
      <c r="F4" s="6">
        <f ca="1">LN((RAND()^(-Results!$E$4))-1)</f>
        <v>7.9388645001133442</v>
      </c>
      <c r="G4" s="6">
        <f ca="1">LN((RAND()^(-Results!$E$4))-1)</f>
        <v>6.3984590203546405</v>
      </c>
      <c r="H4" s="6">
        <f t="shared" ca="1" si="0"/>
        <v>4.0514728027759297</v>
      </c>
      <c r="I4" s="10">
        <f ca="1">SUMPRODUCT(J4:O4,Results!B$12:G$12)+Results!$E$5*H4</f>
        <v>-38.535375524396521</v>
      </c>
      <c r="J4" s="10">
        <f ca="1">SUMPRODUCT($A4:$F4,Results!$B$15:$G$15)</f>
        <v>30.498358522956746</v>
      </c>
      <c r="K4" s="10">
        <f ca="1">SUMPRODUCT($A4:$F4,Results!$B$16:$G$16)</f>
        <v>-5.8470201089559257</v>
      </c>
      <c r="L4" s="10">
        <f ca="1">SUMPRODUCT($A4:$F4,Results!$B$17:$G$17)</f>
        <v>-11.094278660134339</v>
      </c>
      <c r="M4" s="10">
        <f ca="1">SUMPRODUCT($A4:$F4,Results!$B$18:$G$18)</f>
        <v>-21.589221801434483</v>
      </c>
      <c r="N4" s="10">
        <f ca="1">SUMPRODUCT($A4:$F4,Results!$B$19:$G$19)</f>
        <v>2.4526791332693891</v>
      </c>
      <c r="O4" s="10">
        <f ca="1">SUMPRODUCT($A4:$F4,Results!$B$20:$G$20)</f>
        <v>-23.868106140043949</v>
      </c>
      <c r="P4" s="10" cm="1">
        <f t="array" aca="1" ref="P4" ca="1">SUMPRODUCT(J4:O4,TRANSPOSE(Test!BL$20:BL$25))+Test!$AD$20-Test!$BL$27</f>
        <v>-62.189964118403871</v>
      </c>
      <c r="Q4" s="10" cm="1">
        <f t="array" aca="1" ref="Q4" ca="1">SUMPRODUCT(J4:O4,TRANSPOSE(Test!ES$20:ES$25))+Test!$AD$20-Test!$ES$27</f>
        <v>-64.605860133950515</v>
      </c>
      <c r="R4" s="10">
        <f ca="1">I4-Results!$E$5*H4</f>
        <v>-62.844212341052099</v>
      </c>
      <c r="S4" s="10" cm="1">
        <f t="array" aca="1" ref="S4" ca="1">SUMPRODUCT(J4:O4,TRANSPOSE(Test!AR$28:AR$33))+Test!$AD$20-Test!$AC$26</f>
        <v>-53.963412238119226</v>
      </c>
      <c r="T4" s="10">
        <f ca="1">SUMPRODUCT(J4:O4,Results!K$9:P$9)</f>
        <v>-64.629221535023703</v>
      </c>
      <c r="U4" s="10">
        <f ca="1">SUMPRODUCT(J4:O4,Results!K$9:P$9)+Test!$AD$20-Test!$AC$31</f>
        <v>-64.558626223871372</v>
      </c>
      <c r="V4" s="10">
        <f t="shared" ca="1" si="1"/>
        <v>23.65458859400735</v>
      </c>
      <c r="W4" s="10">
        <f t="shared" ca="1" si="2"/>
        <v>26.070484609553993</v>
      </c>
      <c r="X4" s="10">
        <f t="shared" ca="1" si="3"/>
        <v>24.308836816655578</v>
      </c>
      <c r="Y4" s="10">
        <f t="shared" ca="1" si="4"/>
        <v>15.428036713722705</v>
      </c>
      <c r="Z4" s="10">
        <f t="shared" ca="1" si="5"/>
        <v>-38.535375524396521</v>
      </c>
      <c r="AA4" s="10">
        <f t="shared" ca="1" si="6"/>
        <v>26.02325069947485</v>
      </c>
      <c r="AC4" s="56" t="s">
        <v>243</v>
      </c>
      <c r="AD4" s="12"/>
      <c r="AE4" s="12"/>
      <c r="AF4" s="12"/>
      <c r="AG4" s="12"/>
      <c r="AH4" s="12"/>
      <c r="AI4" s="12"/>
      <c r="AJ4" s="12"/>
      <c r="AL4" s="12"/>
      <c r="AN4" s="12"/>
      <c r="AO4" s="12"/>
      <c r="AP4" s="12"/>
      <c r="AQ4" s="12"/>
      <c r="AR4" s="12"/>
      <c r="AS4" s="12"/>
      <c r="AT4" s="12"/>
      <c r="AU4" s="12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</row>
    <row r="5" spans="1:149">
      <c r="A5" s="6">
        <f ca="1">LN((RAND()^(-Results!$E$4))-1)</f>
        <v>0.32669505308090857</v>
      </c>
      <c r="B5" s="6">
        <f ca="1">LN((RAND()^(-Results!$E$4))-1)</f>
        <v>-0.35710983333569418</v>
      </c>
      <c r="C5" s="6">
        <f ca="1">LN((RAND()^(-Results!$E$4))-1)</f>
        <v>0.39278365490214878</v>
      </c>
      <c r="D5" s="6">
        <f ca="1">LN((RAND()^(-Results!$E$4))-1)</f>
        <v>0.49329030249318095</v>
      </c>
      <c r="E5" s="6">
        <f ca="1">LN((RAND()^(-Results!$E$4))-1)</f>
        <v>4.5032151035133507</v>
      </c>
      <c r="F5" s="6">
        <f ca="1">LN((RAND()^(-Results!$E$4))-1)</f>
        <v>5.8631685788704795</v>
      </c>
      <c r="G5" s="6">
        <f ca="1">LN((RAND()^(-Results!$E$4))-1)</f>
        <v>1.9940477855821144</v>
      </c>
      <c r="H5" s="6">
        <f t="shared" ca="1" si="0"/>
        <v>-0.35293843199659691</v>
      </c>
      <c r="I5" s="10">
        <f ca="1">SUMPRODUCT(J5:O5,Results!B$12:G$12)+Results!$E$5*H5</f>
        <v>-35.225194206810826</v>
      </c>
      <c r="J5" s="10">
        <f ca="1">SUMPRODUCT($A5:$F5,Results!$B$15:$G$15)</f>
        <v>19.467719489233737</v>
      </c>
      <c r="K5" s="10">
        <f ca="1">SUMPRODUCT($A5:$F5,Results!$B$16:$G$16)</f>
        <v>-5.0603333140711628</v>
      </c>
      <c r="L5" s="10">
        <f ca="1">SUMPRODUCT($A5:$F5,Results!$B$17:$G$17)</f>
        <v>-3.6879247892935707</v>
      </c>
      <c r="M5" s="10">
        <f ca="1">SUMPRODUCT($A5:$F5,Results!$B$18:$G$18)</f>
        <v>-3.7711950994882493</v>
      </c>
      <c r="N5" s="10">
        <f ca="1">SUMPRODUCT($A5:$F5,Results!$B$19:$G$19)</f>
        <v>3.9625990544002256</v>
      </c>
      <c r="O5" s="10">
        <f ca="1">SUMPRODUCT($A5:$F5,Results!$B$20:$G$20)</f>
        <v>-18.642341085252063</v>
      </c>
      <c r="P5" s="10" cm="1">
        <f t="array" aca="1" ref="P5" ca="1">SUMPRODUCT(J5:O5,TRANSPOSE(Test!BL$20:BL$25))+Test!$AD$20-Test!$BL$27</f>
        <v>-31.256686988669934</v>
      </c>
      <c r="Q5" s="10" cm="1">
        <f t="array" aca="1" ref="Q5" ca="1">SUMPRODUCT(J5:O5,TRANSPOSE(Test!ES$20:ES$25))+Test!$AD$20-Test!$ES$27</f>
        <v>-32.503566143409415</v>
      </c>
      <c r="R5" s="10">
        <f ca="1">I5-Results!$E$5*H5</f>
        <v>-33.107563614831243</v>
      </c>
      <c r="S5" s="10" cm="1">
        <f t="array" aca="1" ref="S5" ca="1">SUMPRODUCT(J5:O5,TRANSPOSE(Test!AR$28:AR$33))+Test!$AD$20-Test!$AC$26</f>
        <v>-25.947893125989381</v>
      </c>
      <c r="T5" s="10">
        <f ca="1">SUMPRODUCT(J5:O5,Results!K$9:P$9)</f>
        <v>-33.066158312467216</v>
      </c>
      <c r="U5" s="10">
        <f ca="1">SUMPRODUCT(J5:O5,Results!K$9:P$9)+Test!$AD$20-Test!$AC$31</f>
        <v>-32.995563001314878</v>
      </c>
      <c r="V5" s="10">
        <f t="shared" ca="1" si="1"/>
        <v>-3.9685072181408927</v>
      </c>
      <c r="W5" s="10">
        <f t="shared" ca="1" si="2"/>
        <v>-2.7216280634014112</v>
      </c>
      <c r="X5" s="10">
        <f t="shared" ca="1" si="3"/>
        <v>-2.1176305919795837</v>
      </c>
      <c r="Y5" s="10">
        <f t="shared" ca="1" si="4"/>
        <v>-9.2773010808214451</v>
      </c>
      <c r="Z5" s="10">
        <f t="shared" ca="1" si="5"/>
        <v>-35.225194206810826</v>
      </c>
      <c r="AA5" s="10">
        <f t="shared" ca="1" si="6"/>
        <v>-2.2296312054959486</v>
      </c>
      <c r="AC5" s="25">
        <f ca="1">AVERAGE(G:G)</f>
        <v>2.3469862175787113</v>
      </c>
      <c r="AD5" s="12"/>
      <c r="AE5" s="12"/>
      <c r="AF5" s="12"/>
      <c r="AG5" s="12"/>
      <c r="AH5" s="12"/>
      <c r="AI5" s="12"/>
      <c r="AJ5" s="12"/>
      <c r="AL5" s="12"/>
      <c r="AN5" s="12"/>
      <c r="AO5" s="12"/>
      <c r="AP5" s="12"/>
      <c r="AQ5" s="12"/>
      <c r="AR5" s="12"/>
      <c r="AS5" s="12"/>
      <c r="AT5" s="12"/>
      <c r="AU5" s="12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</row>
    <row r="6" spans="1:149" ht="16.5">
      <c r="A6" s="6">
        <f ca="1">LN((RAND()^(-Results!$E$4))-1)</f>
        <v>11.122572857737863</v>
      </c>
      <c r="B6" s="6">
        <f ca="1">LN((RAND()^(-Results!$E$4))-1)</f>
        <v>9.768653257229797</v>
      </c>
      <c r="C6" s="6">
        <f ca="1">LN((RAND()^(-Results!$E$4))-1)</f>
        <v>6.1018373412856361E-2</v>
      </c>
      <c r="D6" s="6">
        <f ca="1">LN((RAND()^(-Results!$E$4))-1)</f>
        <v>6.0695216827353171</v>
      </c>
      <c r="E6" s="6">
        <f ca="1">LN((RAND()^(-Results!$E$4))-1)</f>
        <v>2.9680104682041781</v>
      </c>
      <c r="F6" s="6">
        <f ca="1">LN((RAND()^(-Results!$E$4))-1)</f>
        <v>4.5769768818179823</v>
      </c>
      <c r="G6" s="6">
        <f ca="1">LN((RAND()^(-Results!$E$4))-1)</f>
        <v>-0.80528746229195458</v>
      </c>
      <c r="H6" s="6">
        <f t="shared" ca="1" si="0"/>
        <v>-3.1522736798706656</v>
      </c>
      <c r="I6" s="10">
        <f ca="1">SUMPRODUCT(J6:O6,Results!B$12:G$12)+Results!$E$5*H6</f>
        <v>-59.219805726752085</v>
      </c>
      <c r="J6" s="10">
        <f ca="1">SUMPRODUCT($A6:$F6,Results!$B$15:$G$15)</f>
        <v>-6.7083181209987721</v>
      </c>
      <c r="K6" s="10">
        <f ca="1">SUMPRODUCT($A6:$F6,Results!$B$16:$G$16)</f>
        <v>-40.431209500998399</v>
      </c>
      <c r="L6" s="10">
        <f ca="1">SUMPRODUCT($A6:$F6,Results!$B$17:$G$17)</f>
        <v>4.0525829699853668</v>
      </c>
      <c r="M6" s="10">
        <f ca="1">SUMPRODUCT($A6:$F6,Results!$B$18:$G$18)</f>
        <v>-21.845036753994098</v>
      </c>
      <c r="N6" s="10">
        <f ca="1">SUMPRODUCT($A6:$F6,Results!$B$19:$G$19)</f>
        <v>-3.9788028130071105</v>
      </c>
      <c r="O6" s="10">
        <f ca="1">SUMPRODUCT($A6:$F6,Results!$B$20:$G$20)</f>
        <v>-50.973895230155307</v>
      </c>
      <c r="P6" s="10" cm="1">
        <f t="array" aca="1" ref="P6" ca="1">SUMPRODUCT(J6:O6,TRANSPOSE(Test!BL$20:BL$25))+Test!$AD$20-Test!$BL$27</f>
        <v>-40.798929152347405</v>
      </c>
      <c r="Q6" s="10" cm="1">
        <f t="array" aca="1" ref="Q6" ca="1">SUMPRODUCT(J6:O6,TRANSPOSE(Test!ES$20:ES$25))+Test!$AD$20-Test!$ES$27</f>
        <v>-38.660418900969844</v>
      </c>
      <c r="R6" s="10">
        <f ca="1">I6-Results!$E$5*H6</f>
        <v>-40.306163647528095</v>
      </c>
      <c r="S6" s="10" cm="1">
        <f t="array" aca="1" ref="S6" ca="1">SUMPRODUCT(J6:O6,TRANSPOSE(Test!AR$28:AR$33))+Test!$AD$20-Test!$AC$26</f>
        <v>-35.326741519751174</v>
      </c>
      <c r="T6" s="10">
        <f ca="1">SUMPRODUCT(J6:O6,Results!K$9:P$9)</f>
        <v>-37.077739944375558</v>
      </c>
      <c r="U6" s="10">
        <f ca="1">SUMPRODUCT(J6:O6,Results!K$9:P$9)+Test!$AD$20-Test!$AC$31</f>
        <v>-37.00714463322322</v>
      </c>
      <c r="V6" s="10">
        <f t="shared" ca="1" si="1"/>
        <v>-18.42087657440468</v>
      </c>
      <c r="W6" s="10">
        <f t="shared" ca="1" si="2"/>
        <v>-20.559386825782241</v>
      </c>
      <c r="X6" s="10">
        <f t="shared" ca="1" si="3"/>
        <v>-18.91364207922399</v>
      </c>
      <c r="Y6" s="10">
        <f t="shared" ca="1" si="4"/>
        <v>-23.893064207000911</v>
      </c>
      <c r="Z6" s="10">
        <f t="shared" ca="1" si="5"/>
        <v>-59.219805726752085</v>
      </c>
      <c r="AA6" s="10">
        <f t="shared" ca="1" si="6"/>
        <v>-22.212661093528865</v>
      </c>
      <c r="AC6" s="20"/>
      <c r="AD6" s="12"/>
      <c r="AE6" s="12"/>
      <c r="AF6" s="12"/>
      <c r="AG6" s="12"/>
      <c r="AH6" s="12"/>
      <c r="AI6" s="12"/>
      <c r="AJ6" s="12"/>
      <c r="AL6" s="12"/>
      <c r="AN6" s="12"/>
      <c r="AO6" s="12"/>
      <c r="AP6" s="12"/>
      <c r="AQ6" s="12"/>
      <c r="AR6" s="12"/>
      <c r="AS6" s="12"/>
      <c r="AT6" s="12"/>
      <c r="AU6" s="12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</row>
    <row r="7" spans="1:149" ht="16.5">
      <c r="A7" s="6">
        <f ca="1">LN((RAND()^(-Results!$E$4))-1)</f>
        <v>18.663795155563044</v>
      </c>
      <c r="B7" s="6">
        <f ca="1">LN((RAND()^(-Results!$E$4))-1)</f>
        <v>-1.1024548079952194</v>
      </c>
      <c r="C7" s="6">
        <f ca="1">LN((RAND()^(-Results!$E$4))-1)</f>
        <v>2.8264971096221321</v>
      </c>
      <c r="D7" s="6">
        <f ca="1">LN((RAND()^(-Results!$E$4))-1)</f>
        <v>-0.62259141494222292</v>
      </c>
      <c r="E7" s="6">
        <f ca="1">LN((RAND()^(-Results!$E$4))-1)</f>
        <v>-0.63766281031566097</v>
      </c>
      <c r="F7" s="6">
        <f ca="1">LN((RAND()^(-Results!$E$4))-1)</f>
        <v>-0.7930699168913462</v>
      </c>
      <c r="G7" s="6">
        <f ca="1">LN((RAND()^(-Results!$E$4))-1)</f>
        <v>2.1830532652655048</v>
      </c>
      <c r="H7" s="6">
        <f t="shared" ca="1" si="0"/>
        <v>-0.16393295231320648</v>
      </c>
      <c r="I7" s="10">
        <f ca="1">SUMPRODUCT(J7:O7,Results!B$12:G$12)+Results!$E$5*H7</f>
        <v>-74.093060558594971</v>
      </c>
      <c r="J7" s="10">
        <f ca="1">SUMPRODUCT($A7:$F7,Results!$B$15:$G$15)</f>
        <v>-21.89944191060982</v>
      </c>
      <c r="K7" s="10">
        <f ca="1">SUMPRODUCT($A7:$F7,Results!$B$16:$G$16)</f>
        <v>-39.266406612106238</v>
      </c>
      <c r="L7" s="10">
        <f ca="1">SUMPRODUCT($A7:$F7,Results!$B$17:$G$17)</f>
        <v>15.688368928810625</v>
      </c>
      <c r="M7" s="10">
        <f ca="1">SUMPRODUCT($A7:$F7,Results!$B$18:$G$18)</f>
        <v>-7.3177095563190822</v>
      </c>
      <c r="N7" s="10">
        <f ca="1">SUMPRODUCT($A7:$F7,Results!$B$19:$G$19)</f>
        <v>16.792383885310521</v>
      </c>
      <c r="O7" s="10">
        <f ca="1">SUMPRODUCT($A7:$F7,Results!$B$20:$G$20)</f>
        <v>10.371485701317123</v>
      </c>
      <c r="P7" s="10" cm="1">
        <f t="array" aca="1" ref="P7" ca="1">SUMPRODUCT(J7:O7,TRANSPOSE(Test!BL$20:BL$25))+Test!$AD$20-Test!$BL$27</f>
        <v>-48.453708349413539</v>
      </c>
      <c r="Q7" s="10" cm="1">
        <f t="array" aca="1" ref="Q7" ca="1">SUMPRODUCT(J7:O7,TRANSPOSE(Test!ES$20:ES$25))+Test!$AD$20-Test!$ES$27</f>
        <v>-66.011941201846938</v>
      </c>
      <c r="R7" s="10">
        <f ca="1">I7-Results!$E$5*H7</f>
        <v>-73.109462844715736</v>
      </c>
      <c r="S7" s="10" cm="1">
        <f t="array" aca="1" ref="S7" ca="1">SUMPRODUCT(J7:O7,TRANSPOSE(Test!AR$28:AR$33))+Test!$AD$20-Test!$AC$26</f>
        <v>5.4382382328925694</v>
      </c>
      <c r="T7" s="10">
        <f ca="1">SUMPRODUCT(J7:O7,Results!K$9:P$9)</f>
        <v>-71.195011313931531</v>
      </c>
      <c r="U7" s="10">
        <f ca="1">SUMPRODUCT(J7:O7,Results!K$9:P$9)+Test!$AD$20-Test!$AC$31</f>
        <v>-71.124416002779199</v>
      </c>
      <c r="V7" s="10">
        <f t="shared" ca="1" si="1"/>
        <v>-25.639352209181432</v>
      </c>
      <c r="W7" s="10">
        <f t="shared" ca="1" si="2"/>
        <v>-8.0811193567480331</v>
      </c>
      <c r="X7" s="10">
        <f t="shared" ca="1" si="3"/>
        <v>-0.98359771387923445</v>
      </c>
      <c r="Y7" s="10">
        <f t="shared" ca="1" si="4"/>
        <v>-79.531298791487544</v>
      </c>
      <c r="Z7" s="10">
        <f t="shared" ca="1" si="5"/>
        <v>-74.093060558594971</v>
      </c>
      <c r="AA7" s="10">
        <f t="shared" ca="1" si="6"/>
        <v>-2.9686445558157715</v>
      </c>
      <c r="AC7" s="20"/>
      <c r="AD7" s="12"/>
      <c r="AE7" s="12"/>
      <c r="AF7" s="12"/>
      <c r="AG7" s="12"/>
      <c r="AH7" s="12"/>
      <c r="AI7" s="12"/>
      <c r="AJ7" s="12"/>
      <c r="AL7" s="12"/>
      <c r="AN7" s="12"/>
      <c r="AO7" s="12"/>
      <c r="AP7" s="12"/>
      <c r="AQ7" s="12"/>
      <c r="AR7" s="12"/>
      <c r="AS7" s="12"/>
      <c r="AT7" s="12"/>
      <c r="AU7" s="12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</row>
    <row r="8" spans="1:149" ht="16.5">
      <c r="A8" s="6">
        <f ca="1">LN((RAND()^(-Results!$E$4))-1)</f>
        <v>6.7324507757552308</v>
      </c>
      <c r="B8" s="6">
        <f ca="1">LN((RAND()^(-Results!$E$4))-1)</f>
        <v>3.0364753783796483</v>
      </c>
      <c r="C8" s="6">
        <f ca="1">LN((RAND()^(-Results!$E$4))-1)</f>
        <v>0.90201311293608499</v>
      </c>
      <c r="D8" s="6">
        <f ca="1">LN((RAND()^(-Results!$E$4))-1)</f>
        <v>8.5780235924823922E-2</v>
      </c>
      <c r="E8" s="6">
        <f ca="1">LN((RAND()^(-Results!$E$4))-1)</f>
        <v>0.14861250479758309</v>
      </c>
      <c r="F8" s="6">
        <f ca="1">LN((RAND()^(-Results!$E$4))-1)</f>
        <v>5.1222554306225154</v>
      </c>
      <c r="G8" s="6">
        <f ca="1">LN((RAND()^(-Results!$E$4))-1)</f>
        <v>1.7641428763513753</v>
      </c>
      <c r="H8" s="6">
        <f t="shared" ca="1" si="0"/>
        <v>-0.58284334122733594</v>
      </c>
      <c r="I8" s="10">
        <f ca="1">SUMPRODUCT(J8:O8,Results!B$12:G$12)+Results!$E$5*H8</f>
        <v>-61.957163147172253</v>
      </c>
      <c r="J8" s="10">
        <f ca="1">SUMPRODUCT($A8:$F8,Results!$B$15:$G$15)</f>
        <v>5.9000475104717029</v>
      </c>
      <c r="K8" s="10">
        <f ca="1">SUMPRODUCT($A8:$F8,Results!$B$16:$G$16)</f>
        <v>-25.358438124364021</v>
      </c>
      <c r="L8" s="10">
        <f ca="1">SUMPRODUCT($A8:$F8,Results!$B$17:$G$17)</f>
        <v>-1.6293070416843065</v>
      </c>
      <c r="M8" s="10">
        <f ca="1">SUMPRODUCT($A8:$F8,Results!$B$18:$G$18)</f>
        <v>-17.37009608477112</v>
      </c>
      <c r="N8" s="10">
        <f ca="1">SUMPRODUCT($A8:$F8,Results!$B$19:$G$19)</f>
        <v>5.8509603653366948</v>
      </c>
      <c r="O8" s="10">
        <f ca="1">SUMPRODUCT($A8:$F8,Results!$B$20:$G$20)</f>
        <v>-20.567351517656942</v>
      </c>
      <c r="P8" s="10" cm="1">
        <f t="array" aca="1" ref="P8" ca="1">SUMPRODUCT(J8:O8,TRANSPOSE(Test!BL$20:BL$25))+Test!$AD$20-Test!$BL$27</f>
        <v>-55.761457093876054</v>
      </c>
      <c r="Q8" s="10" cm="1">
        <f t="array" aca="1" ref="Q8" ca="1">SUMPRODUCT(J8:O8,TRANSPOSE(Test!ES$20:ES$25))+Test!$AD$20-Test!$ES$27</f>
        <v>-59.786315685883864</v>
      </c>
      <c r="R8" s="10">
        <f ca="1">I8-Results!$E$5*H8</f>
        <v>-58.460103099808236</v>
      </c>
      <c r="S8" s="10" cm="1">
        <f t="array" aca="1" ref="S8" ca="1">SUMPRODUCT(J8:O8,TRANSPOSE(Test!AR$28:AR$33))+Test!$AD$20-Test!$AC$26</f>
        <v>-35.71064817973464</v>
      </c>
      <c r="T8" s="10">
        <f ca="1">SUMPRODUCT(J8:O8,Results!K$9:P$9)</f>
        <v>-58.096185556605718</v>
      </c>
      <c r="U8" s="10">
        <f ca="1">SUMPRODUCT(J8:O8,Results!K$9:P$9)+Test!$AD$20-Test!$AC$31</f>
        <v>-58.025590245453387</v>
      </c>
      <c r="V8" s="10">
        <f t="shared" ca="1" si="1"/>
        <v>-6.1957060532961989</v>
      </c>
      <c r="W8" s="10">
        <f t="shared" ca="1" si="2"/>
        <v>-2.170847461288389</v>
      </c>
      <c r="X8" s="10">
        <f t="shared" ca="1" si="3"/>
        <v>-3.4970600473640161</v>
      </c>
      <c r="Y8" s="10">
        <f t="shared" ca="1" si="4"/>
        <v>-26.246514967437612</v>
      </c>
      <c r="Z8" s="10">
        <f t="shared" ca="1" si="5"/>
        <v>-61.957163147172253</v>
      </c>
      <c r="AA8" s="10">
        <f t="shared" ca="1" si="6"/>
        <v>-3.9315729017188659</v>
      </c>
      <c r="AC8" s="20"/>
      <c r="AD8" s="12"/>
      <c r="AE8" s="12"/>
      <c r="AF8" s="12"/>
      <c r="AG8" s="12"/>
      <c r="AH8" s="12"/>
      <c r="AI8" s="12"/>
      <c r="AJ8" s="12"/>
      <c r="AL8" s="12"/>
      <c r="AN8" s="12"/>
      <c r="AO8" s="12"/>
      <c r="AP8" s="12"/>
      <c r="AQ8" s="12"/>
      <c r="AR8" s="12"/>
      <c r="AS8" s="12"/>
      <c r="AT8" s="12"/>
      <c r="AU8" s="12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3.0885998679746969</v>
      </c>
      <c r="B9" s="6">
        <f ca="1">LN((RAND()^(-Results!$E$4))-1)</f>
        <v>4.1493371427714045</v>
      </c>
      <c r="C9" s="6">
        <f ca="1">LN((RAND()^(-Results!$E$4))-1)</f>
        <v>1.5608277667070489</v>
      </c>
      <c r="D9" s="6">
        <f ca="1">LN((RAND()^(-Results!$E$4))-1)</f>
        <v>-0.24156530231056214</v>
      </c>
      <c r="E9" s="6">
        <f ca="1">LN((RAND()^(-Results!$E$4))-1)</f>
        <v>0.23975457417229717</v>
      </c>
      <c r="F9" s="6">
        <f ca="1">LN((RAND()^(-Results!$E$4))-1)</f>
        <v>2.5586318740976468</v>
      </c>
      <c r="G9" s="6">
        <f ca="1">LN((RAND()^(-Results!$E$4))-1)</f>
        <v>3.5010214389015371</v>
      </c>
      <c r="H9" s="6">
        <f t="shared" ca="1" si="0"/>
        <v>1.1540352213228258</v>
      </c>
      <c r="I9" s="10">
        <f ca="1">SUMPRODUCT(J9:O9,Results!B$12:G$12)+Results!$E$5*H9</f>
        <v>-27.842191518250754</v>
      </c>
      <c r="J9" s="10">
        <f ca="1">SUMPRODUCT($A9:$F9,Results!$B$15:$G$15)</f>
        <v>1.7900366675826698</v>
      </c>
      <c r="K9" s="10">
        <f ca="1">SUMPRODUCT($A9:$F9,Results!$B$16:$G$16)</f>
        <v>-15.256758621257962</v>
      </c>
      <c r="L9" s="10">
        <f ca="1">SUMPRODUCT($A9:$F9,Results!$B$17:$G$17)</f>
        <v>-4.3406762125085709</v>
      </c>
      <c r="M9" s="10">
        <f ca="1">SUMPRODUCT($A9:$F9,Results!$B$18:$G$18)</f>
        <v>-19.112283755785562</v>
      </c>
      <c r="N9" s="10">
        <f ca="1">SUMPRODUCT($A9:$F9,Results!$B$19:$G$19)</f>
        <v>0.44675303039651637</v>
      </c>
      <c r="O9" s="10">
        <f ca="1">SUMPRODUCT($A9:$F9,Results!$B$20:$G$20)</f>
        <v>-16.536245303077582</v>
      </c>
      <c r="P9" s="10" cm="1">
        <f t="array" aca="1" ref="P9" ca="1">SUMPRODUCT(J9:O9,TRANSPOSE(Test!BL$20:BL$25))+Test!$AD$20-Test!$BL$27</f>
        <v>-37.558699419693404</v>
      </c>
      <c r="Q9" s="10" cm="1">
        <f t="array" aca="1" ref="Q9" ca="1">SUMPRODUCT(J9:O9,TRANSPOSE(Test!ES$20:ES$25))+Test!$AD$20-Test!$ES$27</f>
        <v>-37.36792897943694</v>
      </c>
      <c r="R9" s="10">
        <f ca="1">I9-Results!$E$5*H9</f>
        <v>-34.766402846187709</v>
      </c>
      <c r="S9" s="10" cm="1">
        <f t="array" aca="1" ref="S9" ca="1">SUMPRODUCT(J9:O9,TRANSPOSE(Test!AR$28:AR$33))+Test!$AD$20-Test!$AC$26</f>
        <v>-29.819297100765091</v>
      </c>
      <c r="T9" s="10">
        <f ca="1">SUMPRODUCT(J9:O9,Results!K$9:P$9)</f>
        <v>-35.350047196012966</v>
      </c>
      <c r="U9" s="10">
        <f ca="1">SUMPRODUCT(J9:O9,Results!K$9:P$9)+Test!$AD$20-Test!$AC$31</f>
        <v>-35.279451884860634</v>
      </c>
      <c r="V9" s="10">
        <f t="shared" ca="1" si="1"/>
        <v>9.7165079014426503</v>
      </c>
      <c r="W9" s="10">
        <f t="shared" ca="1" si="2"/>
        <v>9.5257374611861856</v>
      </c>
      <c r="X9" s="10">
        <f t="shared" ca="1" si="3"/>
        <v>6.9242113279369555</v>
      </c>
      <c r="Y9" s="10">
        <f t="shared" ca="1" si="4"/>
        <v>1.9771055825143371</v>
      </c>
      <c r="Z9" s="10">
        <f t="shared" ca="1" si="5"/>
        <v>-27.842191518250754</v>
      </c>
      <c r="AA9" s="10">
        <f t="shared" ca="1" si="6"/>
        <v>7.4372603666098804</v>
      </c>
      <c r="AL9" s="12"/>
      <c r="AN9" s="12"/>
      <c r="AO9" s="31"/>
      <c r="AP9" s="31"/>
      <c r="AQ9" s="31"/>
      <c r="AR9" s="31"/>
      <c r="AS9" s="31"/>
      <c r="AT9" s="31"/>
      <c r="AU9" s="31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</row>
    <row r="10" spans="1:149" ht="16.5">
      <c r="A10" s="6">
        <f ca="1">LN((RAND()^(-Results!$E$4))-1)</f>
        <v>2.2798595195720637</v>
      </c>
      <c r="B10" s="6">
        <f ca="1">LN((RAND()^(-Results!$E$4))-1)</f>
        <v>2.591522466141496</v>
      </c>
      <c r="C10" s="6">
        <f ca="1">LN((RAND()^(-Results!$E$4))-1)</f>
        <v>-0.57235392917174555</v>
      </c>
      <c r="D10" s="6">
        <f ca="1">LN((RAND()^(-Results!$E$4))-1)</f>
        <v>2.6079608341973559</v>
      </c>
      <c r="E10" s="6">
        <f ca="1">LN((RAND()^(-Results!$E$4))-1)</f>
        <v>3.614053589439103</v>
      </c>
      <c r="F10" s="6">
        <f ca="1">LN((RAND()^(-Results!$E$4))-1)</f>
        <v>-0.24933784779849222</v>
      </c>
      <c r="G10" s="6">
        <f ca="1">LN((RAND()^(-Results!$E$4))-1)</f>
        <v>2.4313287570963933</v>
      </c>
      <c r="H10" s="6">
        <f t="shared" ca="1" si="0"/>
        <v>8.4342539517682003E-2</v>
      </c>
      <c r="I10" s="10">
        <f ca="1">SUMPRODUCT(J10:O10,Results!B$12:G$12)+Results!$E$5*H10</f>
        <v>11.062405408957801</v>
      </c>
      <c r="J10" s="10">
        <f ca="1">SUMPRODUCT($A10:$F10,Results!$B$15:$G$15)</f>
        <v>-6.8207037427630741</v>
      </c>
      <c r="K10" s="10">
        <f ca="1">SUMPRODUCT($A10:$F10,Results!$B$16:$G$16)</f>
        <v>-6.436212135218236</v>
      </c>
      <c r="L10" s="10">
        <f ca="1">SUMPRODUCT($A10:$F10,Results!$B$17:$G$17)</f>
        <v>4.3247147846732883</v>
      </c>
      <c r="M10" s="10">
        <f ca="1">SUMPRODUCT($A10:$F10,Results!$B$18:$G$18)</f>
        <v>3.1020964162995526</v>
      </c>
      <c r="N10" s="10">
        <f ca="1">SUMPRODUCT($A10:$F10,Results!$B$19:$G$19)</f>
        <v>-1.8425661593176388</v>
      </c>
      <c r="O10" s="10">
        <f ca="1">SUMPRODUCT($A10:$F10,Results!$B$20:$G$20)</f>
        <v>-13.426231074434938</v>
      </c>
      <c r="P10" s="10" cm="1">
        <f t="array" aca="1" ref="P10" ca="1">SUMPRODUCT(J10:O10,TRANSPOSE(Test!BL$20:BL$25))+Test!$AD$20-Test!$BL$27</f>
        <v>10.407862272972071</v>
      </c>
      <c r="Q10" s="10" cm="1">
        <f t="array" aca="1" ref="Q10" ca="1">SUMPRODUCT(J10:O10,TRANSPOSE(Test!ES$20:ES$25))+Test!$AD$20-Test!$ES$27</f>
        <v>13.096147779522948</v>
      </c>
      <c r="R10" s="10">
        <f ca="1">I10-Results!$E$5*H10</f>
        <v>10.556350171851708</v>
      </c>
      <c r="S10" s="10" cm="1">
        <f t="array" aca="1" ref="S10" ca="1">SUMPRODUCT(J10:O10,TRANSPOSE(Test!AR$28:AR$33))+Test!$AD$20-Test!$AC$26</f>
        <v>6.3411671802924232</v>
      </c>
      <c r="T10" s="10">
        <f ca="1">SUMPRODUCT(J10:O10,Results!K$9:P$9)</f>
        <v>12.109137562491551</v>
      </c>
      <c r="U10" s="10">
        <f ca="1">SUMPRODUCT(J10:O10,Results!K$9:P$9)+Test!$AD$20-Test!$AC$31</f>
        <v>12.179732873643889</v>
      </c>
      <c r="V10" s="10">
        <f t="shared" ca="1" si="1"/>
        <v>0.65454313598572966</v>
      </c>
      <c r="W10" s="10">
        <f t="shared" ca="1" si="2"/>
        <v>-2.0337423705651467</v>
      </c>
      <c r="X10" s="10">
        <f t="shared" ca="1" si="3"/>
        <v>0.5060552371060929</v>
      </c>
      <c r="Y10" s="10">
        <f t="shared" ca="1" si="4"/>
        <v>4.7212382286653778</v>
      </c>
      <c r="Z10" s="10">
        <f t="shared" ca="1" si="5"/>
        <v>11.062405408957801</v>
      </c>
      <c r="AA10" s="10">
        <f t="shared" ca="1" si="6"/>
        <v>-1.1173274646860882</v>
      </c>
      <c r="AC10" s="9"/>
      <c r="AD10" s="9"/>
      <c r="AE10" s="20"/>
      <c r="AF10" s="20"/>
      <c r="AG10" s="20"/>
      <c r="AH10" s="20"/>
      <c r="AI10" s="20"/>
      <c r="AJ10" s="20"/>
      <c r="AK10" s="20"/>
      <c r="AL10" s="12"/>
      <c r="AN10" s="12"/>
      <c r="AO10" s="31"/>
      <c r="AP10" s="31"/>
      <c r="AQ10" s="31"/>
      <c r="AR10" s="31"/>
      <c r="AS10" s="31"/>
      <c r="AT10" s="31"/>
      <c r="AU10" s="31"/>
    </row>
    <row r="11" spans="1:149">
      <c r="A11" s="6">
        <f ca="1">LN((RAND()^(-Results!$E$4))-1)</f>
        <v>2.3998414094048144</v>
      </c>
      <c r="B11" s="6">
        <f ca="1">LN((RAND()^(-Results!$E$4))-1)</f>
        <v>5.1443345244431784</v>
      </c>
      <c r="C11" s="6">
        <f ca="1">LN((RAND()^(-Results!$E$4))-1)</f>
        <v>-1.1109729284497665</v>
      </c>
      <c r="D11" s="6">
        <f ca="1">LN((RAND()^(-Results!$E$4))-1)</f>
        <v>-1.0260022233277986</v>
      </c>
      <c r="E11" s="6">
        <f ca="1">LN((RAND()^(-Results!$E$4))-1)</f>
        <v>-1.1510561223096825</v>
      </c>
      <c r="F11" s="6">
        <f ca="1">LN((RAND()^(-Results!$E$4))-1)</f>
        <v>1.135831398030325</v>
      </c>
      <c r="G11" s="6">
        <f ca="1">LN((RAND()^(-Results!$E$4))-1)</f>
        <v>2.2399501197422897</v>
      </c>
      <c r="H11" s="6">
        <f t="shared" ca="1" si="0"/>
        <v>-0.10703609783642154</v>
      </c>
      <c r="I11" s="10">
        <f ca="1">SUMPRODUCT(J11:O11,Results!B$12:G$12)+Results!$E$5*H11</f>
        <v>-15.272114059853624</v>
      </c>
      <c r="J11" s="10">
        <f ca="1">SUMPRODUCT($A11:$F11,Results!$B$15:$G$15)</f>
        <v>-8.8795435283088651</v>
      </c>
      <c r="K11" s="10">
        <f ca="1">SUMPRODUCT($A11:$F11,Results!$B$16:$G$16)</f>
        <v>-16.778882707548959</v>
      </c>
      <c r="L11" s="10">
        <f ca="1">SUMPRODUCT($A11:$F11,Results!$B$17:$G$17)</f>
        <v>-1.9092620270101794</v>
      </c>
      <c r="M11" s="10">
        <f ca="1">SUMPRODUCT($A11:$F11,Results!$B$18:$G$18)</f>
        <v>-9.2380945209502858</v>
      </c>
      <c r="N11" s="10">
        <f ca="1">SUMPRODUCT($A11:$F11,Results!$B$19:$G$19)</f>
        <v>3.2515350163681123</v>
      </c>
      <c r="O11" s="10">
        <f ca="1">SUMPRODUCT($A11:$F11,Results!$B$20:$G$20)</f>
        <v>-12.034742834425256</v>
      </c>
      <c r="P11" s="10" cm="1">
        <f t="array" aca="1" ref="P11" ca="1">SUMPRODUCT(J11:O11,TRANSPOSE(Test!BL$20:BL$25))+Test!$AD$20-Test!$BL$27</f>
        <v>-21.131408620318652</v>
      </c>
      <c r="Q11" s="10" cm="1">
        <f t="array" aca="1" ref="Q11" ca="1">SUMPRODUCT(J11:O11,TRANSPOSE(Test!ES$20:ES$25))+Test!$AD$20-Test!$ES$27</f>
        <v>-18.284700530613733</v>
      </c>
      <c r="R11" s="10">
        <f ca="1">I11-Results!$E$5*H11</f>
        <v>-14.629897472835095</v>
      </c>
      <c r="S11" s="10" cm="1">
        <f t="array" aca="1" ref="S11" ca="1">SUMPRODUCT(J11:O11,TRANSPOSE(Test!AR$28:AR$33))+Test!$AD$20-Test!$AC$26</f>
        <v>-15.269821781639742</v>
      </c>
      <c r="T11" s="10">
        <f ca="1">SUMPRODUCT(J11:O11,Results!K$9:P$9)</f>
        <v>-14.57182978693336</v>
      </c>
      <c r="U11" s="10">
        <f ca="1">SUMPRODUCT(J11:O11,Results!K$9:P$9)+Test!$AD$20-Test!$AC$31</f>
        <v>-14.501234475781022</v>
      </c>
      <c r="V11" s="10">
        <f t="shared" ca="1" si="1"/>
        <v>5.8592945604650275</v>
      </c>
      <c r="W11" s="10">
        <f t="shared" ca="1" si="2"/>
        <v>3.0125864707601089</v>
      </c>
      <c r="X11" s="10">
        <f t="shared" ca="1" si="3"/>
        <v>-0.64221658701852924</v>
      </c>
      <c r="Y11" s="10">
        <f t="shared" ca="1" si="4"/>
        <v>-2.2922782138827813E-3</v>
      </c>
      <c r="Z11" s="10">
        <f t="shared" ca="1" si="5"/>
        <v>-15.272114059853624</v>
      </c>
      <c r="AA11" s="10">
        <f t="shared" ca="1" si="6"/>
        <v>-0.7708795840726026</v>
      </c>
      <c r="AC11" s="9"/>
      <c r="AD11" s="12"/>
      <c r="AE11" s="12"/>
      <c r="AF11" s="12"/>
      <c r="AG11" s="12"/>
      <c r="AH11" s="12"/>
      <c r="AI11" s="12"/>
      <c r="AJ11" s="12"/>
      <c r="AK11" s="12"/>
      <c r="AL11" s="12"/>
      <c r="AN11" s="12"/>
      <c r="AO11" s="31"/>
      <c r="AP11" s="31"/>
      <c r="AQ11" s="31"/>
      <c r="AR11" s="31"/>
      <c r="AS11" s="31"/>
      <c r="AT11" s="31"/>
      <c r="AU11" s="31"/>
    </row>
    <row r="12" spans="1:149" ht="16.5">
      <c r="A12" s="6">
        <f ca="1">LN((RAND()^(-Results!$E$4))-1)</f>
        <v>1.6702419385940535</v>
      </c>
      <c r="B12" s="6">
        <f ca="1">LN((RAND()^(-Results!$E$4))-1)</f>
        <v>0.496588905766227</v>
      </c>
      <c r="C12" s="6">
        <f ca="1">LN((RAND()^(-Results!$E$4))-1)</f>
        <v>1.4203137708879328</v>
      </c>
      <c r="D12" s="6">
        <f ca="1">LN((RAND()^(-Results!$E$4))-1)</f>
        <v>5.049288435186174</v>
      </c>
      <c r="E12" s="6">
        <f ca="1">LN((RAND()^(-Results!$E$4))-1)</f>
        <v>5.0122278424718578</v>
      </c>
      <c r="F12" s="6">
        <f ca="1">LN((RAND()^(-Results!$E$4))-1)</f>
        <v>1.9113352550567526</v>
      </c>
      <c r="G12" s="6">
        <f ca="1">LN((RAND()^(-Results!$E$4))-1)</f>
        <v>-2.2119544806712736E-2</v>
      </c>
      <c r="H12" s="6">
        <f t="shared" ca="1" si="0"/>
        <v>-2.3691057623854239</v>
      </c>
      <c r="I12" s="10">
        <f ca="1">SUMPRODUCT(J12:O12,Results!B$12:G$12)+Results!$E$5*H12</f>
        <v>-14.748977774093525</v>
      </c>
      <c r="J12" s="10">
        <f ca="1">SUMPRODUCT($A12:$F12,Results!$B$15:$G$15)</f>
        <v>9.9590137755706003</v>
      </c>
      <c r="K12" s="10">
        <f ca="1">SUMPRODUCT($A12:$F12,Results!$B$16:$G$16)</f>
        <v>-0.3271860976954768</v>
      </c>
      <c r="L12" s="10">
        <f ca="1">SUMPRODUCT($A12:$F12,Results!$B$17:$G$17)</f>
        <v>2.3610273299402005</v>
      </c>
      <c r="M12" s="10">
        <f ca="1">SUMPRODUCT($A12:$F12,Results!$B$18:$G$18)</f>
        <v>-2.5021812985340017</v>
      </c>
      <c r="N12" s="10">
        <f ca="1">SUMPRODUCT($A12:$F12,Results!$B$19:$G$19)</f>
        <v>-7.9770305335037968</v>
      </c>
      <c r="O12" s="10">
        <f ca="1">SUMPRODUCT($A12:$F12,Results!$B$20:$G$20)</f>
        <v>-21.460717529175369</v>
      </c>
      <c r="P12" s="10" cm="1">
        <f t="array" aca="1" ref="P12" ca="1">SUMPRODUCT(J12:O12,TRANSPOSE(Test!BL$20:BL$25))+Test!$AD$20-Test!$BL$27</f>
        <v>2.3947787091878538</v>
      </c>
      <c r="Q12" s="10" cm="1">
        <f t="array" aca="1" ref="Q12" ca="1">SUMPRODUCT(J12:O12,TRANSPOSE(Test!ES$20:ES$25))+Test!$AD$20-Test!$ES$27</f>
        <v>3.2749789211476639</v>
      </c>
      <c r="R12" s="10">
        <f ca="1">I12-Results!$E$5*H12</f>
        <v>-0.53434319978098088</v>
      </c>
      <c r="S12" s="10" cm="1">
        <f t="array" aca="1" ref="S12" ca="1">SUMPRODUCT(J12:O12,TRANSPOSE(Test!AR$28:AR$33))+Test!$AD$20-Test!$AC$26</f>
        <v>-5.854299548314593</v>
      </c>
      <c r="T12" s="10">
        <f ca="1">SUMPRODUCT(J12:O12,Results!K$9:P$9)</f>
        <v>1.0299264208252508</v>
      </c>
      <c r="U12" s="10">
        <f ca="1">SUMPRODUCT(J12:O12,Results!K$9:P$9)+Test!$AD$20-Test!$AC$31</f>
        <v>1.1005217319775902</v>
      </c>
      <c r="V12" s="10">
        <f t="shared" ca="1" si="1"/>
        <v>-17.143756483281379</v>
      </c>
      <c r="W12" s="10">
        <f t="shared" ca="1" si="2"/>
        <v>-18.023956695241189</v>
      </c>
      <c r="X12" s="10">
        <f t="shared" ca="1" si="3"/>
        <v>-14.214634574312544</v>
      </c>
      <c r="Y12" s="10">
        <f t="shared" ca="1" si="4"/>
        <v>-8.8946782257789323</v>
      </c>
      <c r="Z12" s="10">
        <f t="shared" ca="1" si="5"/>
        <v>-14.748977774093525</v>
      </c>
      <c r="AA12" s="10">
        <f t="shared" ca="1" si="6"/>
        <v>-15.849499506071115</v>
      </c>
      <c r="AC12" s="20"/>
      <c r="AD12" s="12"/>
      <c r="AE12" s="12"/>
      <c r="AF12" s="12"/>
      <c r="AG12" s="12"/>
      <c r="AH12" s="12"/>
      <c r="AI12" s="12"/>
      <c r="AJ12" s="12"/>
      <c r="AK12" s="12"/>
      <c r="AN12" s="12"/>
      <c r="AO12" s="31"/>
      <c r="AP12" s="31"/>
      <c r="AQ12" s="31"/>
      <c r="AR12" s="31"/>
      <c r="AS12" s="31"/>
      <c r="AT12" s="31"/>
      <c r="AU12" s="31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</row>
    <row r="13" spans="1:149" ht="16.5">
      <c r="A13" s="6">
        <f ca="1">LN((RAND()^(-Results!$E$4))-1)</f>
        <v>3.614095045607169</v>
      </c>
      <c r="B13" s="6">
        <f ca="1">LN((RAND()^(-Results!$E$4))-1)</f>
        <v>6.1700910991101017</v>
      </c>
      <c r="C13" s="6">
        <f ca="1">LN((RAND()^(-Results!$E$4))-1)</f>
        <v>-1.6706266073485749</v>
      </c>
      <c r="D13" s="6">
        <f ca="1">LN((RAND()^(-Results!$E$4))-1)</f>
        <v>1.9042915801819718</v>
      </c>
      <c r="E13" s="6">
        <f ca="1">LN((RAND()^(-Results!$E$4))-1)</f>
        <v>-0.97725334351662296</v>
      </c>
      <c r="F13" s="6">
        <f ca="1">LN((RAND()^(-Results!$E$4))-1)</f>
        <v>-0.82206493585940743</v>
      </c>
      <c r="G13" s="6">
        <f ca="1">LN((RAND()^(-Results!$E$4))-1)</f>
        <v>2.2291242873211488</v>
      </c>
      <c r="H13" s="6">
        <f t="shared" ca="1" si="0"/>
        <v>-0.11786193025756253</v>
      </c>
      <c r="I13" s="10">
        <f ca="1">SUMPRODUCT(J13:O13,Results!B$12:G$12)+Results!$E$5*H13</f>
        <v>6.7014925352374259</v>
      </c>
      <c r="J13" s="10">
        <f ca="1">SUMPRODUCT($A13:$F13,Results!$B$15:$G$15)</f>
        <v>-16.446051598020173</v>
      </c>
      <c r="K13" s="10">
        <f ca="1">SUMPRODUCT($A13:$F13,Results!$B$16:$G$16)</f>
        <v>-17.026634511522598</v>
      </c>
      <c r="L13" s="10">
        <f ca="1">SUMPRODUCT($A13:$F13,Results!$B$17:$G$17)</f>
        <v>2.8795637808049062</v>
      </c>
      <c r="M13" s="10">
        <f ca="1">SUMPRODUCT($A13:$F13,Results!$B$18:$G$18)</f>
        <v>-5.0768234483865129</v>
      </c>
      <c r="N13" s="10">
        <f ca="1">SUMPRODUCT($A13:$F13,Results!$B$19:$G$19)</f>
        <v>-2.5224738783496674</v>
      </c>
      <c r="O13" s="10">
        <f ca="1">SUMPRODUCT($A13:$F13,Results!$B$20:$G$20)</f>
        <v>-16.203116155986702</v>
      </c>
      <c r="P13" s="10" cm="1">
        <f t="array" aca="1" ref="P13" ca="1">SUMPRODUCT(J13:O13,TRANSPOSE(Test!BL$20:BL$25))+Test!$AD$20-Test!$BL$27</f>
        <v>0.79578173884180003</v>
      </c>
      <c r="Q13" s="10" cm="1">
        <f t="array" aca="1" ref="Q13" ca="1">SUMPRODUCT(J13:O13,TRANSPOSE(Test!ES$20:ES$25))+Test!$AD$20-Test!$ES$27</f>
        <v>5.6067878850634152</v>
      </c>
      <c r="R13" s="10">
        <f ca="1">I13-Results!$E$5*H13</f>
        <v>7.4086641167828011</v>
      </c>
      <c r="S13" s="10" cm="1">
        <f t="array" aca="1" ref="S13" ca="1">SUMPRODUCT(J13:O13,TRANSPOSE(Test!AR$28:AR$33))+Test!$AD$20-Test!$AC$26</f>
        <v>-1.2598247585510123</v>
      </c>
      <c r="T13" s="10">
        <f ca="1">SUMPRODUCT(J13:O13,Results!K$9:P$9)</f>
        <v>8.9381853028223013</v>
      </c>
      <c r="U13" s="10">
        <f ca="1">SUMPRODUCT(J13:O13,Results!K$9:P$9)+Test!$AD$20-Test!$AC$31</f>
        <v>9.0087806139746398</v>
      </c>
      <c r="V13" s="10">
        <f t="shared" ca="1" si="1"/>
        <v>5.9057107963956259</v>
      </c>
      <c r="W13" s="10">
        <f t="shared" ca="1" si="2"/>
        <v>1.0947046501740108</v>
      </c>
      <c r="X13" s="10">
        <f t="shared" ca="1" si="3"/>
        <v>-0.70717158154537518</v>
      </c>
      <c r="Y13" s="10">
        <f t="shared" ca="1" si="4"/>
        <v>7.9613172937884382</v>
      </c>
      <c r="Z13" s="10">
        <f t="shared" ca="1" si="5"/>
        <v>6.7014925352374259</v>
      </c>
      <c r="AA13" s="10">
        <f t="shared" ca="1" si="6"/>
        <v>-2.3072880787372139</v>
      </c>
      <c r="AC13" s="20"/>
      <c r="AD13" s="12"/>
      <c r="AE13" s="12"/>
      <c r="AF13" s="12"/>
      <c r="AG13" s="12"/>
      <c r="AH13" s="12"/>
      <c r="AI13" s="12"/>
      <c r="AJ13" s="12"/>
      <c r="AK13" s="12"/>
      <c r="AN13" s="12"/>
      <c r="AO13" s="31"/>
      <c r="AP13" s="31"/>
      <c r="AQ13" s="31"/>
      <c r="AR13" s="31"/>
      <c r="AS13" s="31"/>
      <c r="AT13" s="31"/>
      <c r="AU13" s="3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</row>
    <row r="14" spans="1:149" ht="16.5">
      <c r="A14" s="6">
        <f ca="1">LN((RAND()^(-Results!$E$4))-1)</f>
        <v>2.1479909790655203</v>
      </c>
      <c r="B14" s="6">
        <f ca="1">LN((RAND()^(-Results!$E$4))-1)</f>
        <v>12.802018924222043</v>
      </c>
      <c r="C14" s="6">
        <f ca="1">LN((RAND()^(-Results!$E$4))-1)</f>
        <v>1.0750906542124119</v>
      </c>
      <c r="D14" s="6">
        <f ca="1">LN((RAND()^(-Results!$E$4))-1)</f>
        <v>3.2781801947900169</v>
      </c>
      <c r="E14" s="6">
        <f ca="1">LN((RAND()^(-Results!$E$4))-1)</f>
        <v>9.1266769085851074</v>
      </c>
      <c r="F14" s="6">
        <f ca="1">LN((RAND()^(-Results!$E$4))-1)</f>
        <v>15.099496494532154</v>
      </c>
      <c r="G14" s="6">
        <f ca="1">LN((RAND()^(-Results!$E$4))-1)</f>
        <v>0.90694164048584025</v>
      </c>
      <c r="H14" s="6">
        <f t="shared" ca="1" si="0"/>
        <v>-1.4400445770928711</v>
      </c>
      <c r="I14" s="10">
        <f ca="1">SUMPRODUCT(J14:O14,Results!B$12:G$12)+Results!$E$5*H14</f>
        <v>-94.327571413877081</v>
      </c>
      <c r="J14" s="10">
        <f ca="1">SUMPRODUCT($A14:$F14,Results!$B$15:$G$15)</f>
        <v>34.055659015386077</v>
      </c>
      <c r="K14" s="10">
        <f ca="1">SUMPRODUCT($A14:$F14,Results!$B$16:$G$16)</f>
        <v>-35.909790811102354</v>
      </c>
      <c r="L14" s="10">
        <f ca="1">SUMPRODUCT($A14:$F14,Results!$B$17:$G$17)</f>
        <v>-17.558877968547876</v>
      </c>
      <c r="M14" s="10">
        <f ca="1">SUMPRODUCT($A14:$F14,Results!$B$18:$G$18)</f>
        <v>-42.385002732249589</v>
      </c>
      <c r="N14" s="10">
        <f ca="1">SUMPRODUCT($A14:$F14,Results!$B$19:$G$19)</f>
        <v>-2.1106226690616579</v>
      </c>
      <c r="O14" s="10">
        <f ca="1">SUMPRODUCT($A14:$F14,Results!$B$20:$G$20)</f>
        <v>-85.744172426307074</v>
      </c>
      <c r="P14" s="10" cm="1">
        <f t="array" aca="1" ref="P14" ca="1">SUMPRODUCT(J14:O14,TRANSPOSE(Test!BL$20:BL$25))+Test!$AD$20-Test!$BL$27</f>
        <v>-98.655361264053852</v>
      </c>
      <c r="Q14" s="10" cm="1">
        <f t="array" aca="1" ref="Q14" ca="1">SUMPRODUCT(J14:O14,TRANSPOSE(Test!ES$20:ES$25))+Test!$AD$20-Test!$ES$27</f>
        <v>-89.780315270210352</v>
      </c>
      <c r="R14" s="10">
        <f ca="1">I14-Results!$E$5*H14</f>
        <v>-85.687303951319848</v>
      </c>
      <c r="S14" s="10" cm="1">
        <f t="array" aca="1" ref="S14" ca="1">SUMPRODUCT(J14:O14,TRANSPOSE(Test!AR$28:AR$33))+Test!$AD$20-Test!$AC$26</f>
        <v>-105.74386457092987</v>
      </c>
      <c r="T14" s="10">
        <f ca="1">SUMPRODUCT(J14:O14,Results!K$9:P$9)</f>
        <v>-85.752349279787666</v>
      </c>
      <c r="U14" s="10">
        <f ca="1">SUMPRODUCT(J14:O14,Results!K$9:P$9)+Test!$AD$20-Test!$AC$31</f>
        <v>-85.681753968635334</v>
      </c>
      <c r="V14" s="10">
        <f t="shared" ca="1" si="1"/>
        <v>4.3277898501767709</v>
      </c>
      <c r="W14" s="10">
        <f t="shared" ca="1" si="2"/>
        <v>-4.5472561436667291</v>
      </c>
      <c r="X14" s="10">
        <f t="shared" ca="1" si="3"/>
        <v>-8.6402674625572331</v>
      </c>
      <c r="Y14" s="10">
        <f t="shared" ca="1" si="4"/>
        <v>11.416293157052792</v>
      </c>
      <c r="Z14" s="10">
        <f t="shared" ca="1" si="5"/>
        <v>-94.327571413877081</v>
      </c>
      <c r="AA14" s="10">
        <f t="shared" ca="1" si="6"/>
        <v>-8.6458174452417467</v>
      </c>
      <c r="AC14" s="20"/>
      <c r="AD14" s="12"/>
      <c r="AE14" s="12"/>
      <c r="AF14" s="12"/>
      <c r="AG14" s="12"/>
      <c r="AH14" s="12"/>
      <c r="AI14" s="12"/>
      <c r="AJ14" s="12"/>
      <c r="AK14" s="12"/>
      <c r="AN14" s="12"/>
      <c r="AO14" s="31"/>
      <c r="AP14" s="31"/>
      <c r="AQ14" s="31"/>
      <c r="AR14" s="31"/>
      <c r="AS14" s="31"/>
      <c r="AT14" s="31"/>
      <c r="AU14" s="31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</row>
    <row r="15" spans="1:149" ht="16.5">
      <c r="A15" s="6">
        <f ca="1">LN((RAND()^(-Results!$E$4))-1)</f>
        <v>-1.2654623150528503</v>
      </c>
      <c r="B15" s="6">
        <f ca="1">LN((RAND()^(-Results!$E$4))-1)</f>
        <v>2.3604028773670125</v>
      </c>
      <c r="C15" s="6">
        <f ca="1">LN((RAND()^(-Results!$E$4))-1)</f>
        <v>0.25940485615264786</v>
      </c>
      <c r="D15" s="6">
        <f ca="1">LN((RAND()^(-Results!$E$4))-1)</f>
        <v>4.9081600993257908</v>
      </c>
      <c r="E15" s="6">
        <f ca="1">LN((RAND()^(-Results!$E$4))-1)</f>
        <v>1.1867426299609094</v>
      </c>
      <c r="F15" s="6">
        <f ca="1">LN((RAND()^(-Results!$E$4))-1)</f>
        <v>1.426103780481776</v>
      </c>
      <c r="G15" s="6">
        <f ca="1">LN((RAND()^(-Results!$E$4))-1)</f>
        <v>0.27917869940415607</v>
      </c>
      <c r="H15" s="6">
        <f t="shared" ca="1" si="0"/>
        <v>-2.067807518174555</v>
      </c>
      <c r="I15" s="10">
        <f ca="1">SUMPRODUCT(J15:O15,Results!B$12:G$12)+Results!$E$5*H15</f>
        <v>0.59242236201084175</v>
      </c>
      <c r="J15" s="10">
        <f ca="1">SUMPRODUCT($A15:$F15,Results!$B$15:$G$15)</f>
        <v>8.8986897591108161</v>
      </c>
      <c r="K15" s="10">
        <f ca="1">SUMPRODUCT($A15:$F15,Results!$B$16:$G$16)</f>
        <v>2.1509407225902066</v>
      </c>
      <c r="L15" s="10">
        <f ca="1">SUMPRODUCT($A15:$F15,Results!$B$17:$G$17)</f>
        <v>-1.4964062518730514</v>
      </c>
      <c r="M15" s="10">
        <f ca="1">SUMPRODUCT($A15:$F15,Results!$B$18:$G$18)</f>
        <v>-6.332553603919667</v>
      </c>
      <c r="N15" s="10">
        <f ca="1">SUMPRODUCT($A15:$F15,Results!$B$19:$G$19)</f>
        <v>-12.830360505102179</v>
      </c>
      <c r="O15" s="10">
        <f ca="1">SUMPRODUCT($A15:$F15,Results!$B$20:$G$20)</f>
        <v>-22.927500350386751</v>
      </c>
      <c r="P15" s="10" cm="1">
        <f t="array" aca="1" ref="P15" ca="1">SUMPRODUCT(J15:O15,TRANSPOSE(Test!BL$20:BL$25))+Test!$AD$20-Test!$BL$27</f>
        <v>6.8743198962632874</v>
      </c>
      <c r="Q15" s="10" cm="1">
        <f t="array" aca="1" ref="Q15" ca="1">SUMPRODUCT(J15:O15,TRANSPOSE(Test!ES$20:ES$25))+Test!$AD$20-Test!$ES$27</f>
        <v>12.069703269476323</v>
      </c>
      <c r="R15" s="10">
        <f ca="1">I15-Results!$E$5*H15</f>
        <v>12.999267471058172</v>
      </c>
      <c r="S15" s="10" cm="1">
        <f t="array" aca="1" ref="S15" ca="1">SUMPRODUCT(J15:O15,TRANSPOSE(Test!AR$28:AR$33))+Test!$AD$20-Test!$AC$26</f>
        <v>-10.286606836748042</v>
      </c>
      <c r="T15" s="10">
        <f ca="1">SUMPRODUCT(J15:O15,Results!K$9:P$9)</f>
        <v>14.174711918179348</v>
      </c>
      <c r="U15" s="10">
        <f ca="1">SUMPRODUCT(J15:O15,Results!K$9:P$9)+Test!$AD$20-Test!$AC$31</f>
        <v>14.245307229331686</v>
      </c>
      <c r="V15" s="10">
        <f t="shared" ca="1" si="1"/>
        <v>-6.2818975342524457</v>
      </c>
      <c r="W15" s="10">
        <f t="shared" ca="1" si="2"/>
        <v>-11.477280907465481</v>
      </c>
      <c r="X15" s="10">
        <f t="shared" ca="1" si="3"/>
        <v>-12.40684510904733</v>
      </c>
      <c r="Y15" s="10">
        <f t="shared" ca="1" si="4"/>
        <v>10.879029198758884</v>
      </c>
      <c r="Z15" s="10">
        <f t="shared" ca="1" si="5"/>
        <v>0.59242236201084175</v>
      </c>
      <c r="AA15" s="10">
        <f t="shared" ca="1" si="6"/>
        <v>-13.652884867320845</v>
      </c>
      <c r="AC15" s="20"/>
      <c r="AD15" s="12"/>
      <c r="AE15" s="12"/>
      <c r="AF15" s="12"/>
      <c r="AG15" s="12"/>
      <c r="AH15" s="12"/>
      <c r="AI15" s="12"/>
      <c r="AJ15" s="12"/>
      <c r="AK15" s="12"/>
      <c r="AN15" s="12"/>
      <c r="AO15" s="31"/>
      <c r="AP15" s="31"/>
      <c r="AQ15" s="31"/>
      <c r="AR15" s="31"/>
      <c r="AS15" s="31"/>
      <c r="AT15" s="31"/>
      <c r="AU15" s="31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</row>
    <row r="16" spans="1:149" ht="16.5">
      <c r="A16" s="6">
        <f ca="1">LN((RAND()^(-Results!$E$4))-1)</f>
        <v>0.86312430340224455</v>
      </c>
      <c r="B16" s="6">
        <f ca="1">LN((RAND()^(-Results!$E$4))-1)</f>
        <v>4.4317293135142455</v>
      </c>
      <c r="C16" s="6">
        <f ca="1">LN((RAND()^(-Results!$E$4))-1)</f>
        <v>7.4554959861669818</v>
      </c>
      <c r="D16" s="6">
        <f ca="1">LN((RAND()^(-Results!$E$4))-1)</f>
        <v>10.188292683163121</v>
      </c>
      <c r="E16" s="6">
        <f ca="1">LN((RAND()^(-Results!$E$4))-1)</f>
        <v>-2.5503733741000651</v>
      </c>
      <c r="F16" s="6">
        <f ca="1">LN((RAND()^(-Results!$E$4))-1)</f>
        <v>1.2007534444106689</v>
      </c>
      <c r="G16" s="6">
        <f ca="1">LN((RAND()^(-Results!$E$4))-1)</f>
        <v>0.83991497741039012</v>
      </c>
      <c r="H16" s="6">
        <f t="shared" ca="1" si="0"/>
        <v>-1.5070712401683211</v>
      </c>
      <c r="I16" s="10">
        <f ca="1">SUMPRODUCT(J16:O16,Results!B$12:G$12)+Results!$E$5*H16</f>
        <v>-22.6912695807695</v>
      </c>
      <c r="J16" s="10">
        <f ca="1">SUMPRODUCT($A16:$F16,Results!$B$15:$G$15)</f>
        <v>23.543470181298236</v>
      </c>
      <c r="K16" s="10">
        <f ca="1">SUMPRODUCT($A16:$F16,Results!$B$16:$G$16)</f>
        <v>3.6057984768584221</v>
      </c>
      <c r="L16" s="10">
        <f ca="1">SUMPRODUCT($A16:$F16,Results!$B$17:$G$17)</f>
        <v>-8.3417541235004187</v>
      </c>
      <c r="M16" s="10">
        <f ca="1">SUMPRODUCT($A16:$F16,Results!$B$18:$G$18)</f>
        <v>-46.746316903691529</v>
      </c>
      <c r="N16" s="10">
        <f ca="1">SUMPRODUCT($A16:$F16,Results!$B$19:$G$19)</f>
        <v>-36.320394019219869</v>
      </c>
      <c r="O16" s="10">
        <f ca="1">SUMPRODUCT($A16:$F16,Results!$B$20:$G$20)</f>
        <v>-39.882085278496362</v>
      </c>
      <c r="P16" s="10" cm="1">
        <f t="array" aca="1" ref="P16" ca="1">SUMPRODUCT(J16:O16,TRANSPOSE(Test!BL$20:BL$25))+Test!$AD$20-Test!$BL$27</f>
        <v>-20.765138418006451</v>
      </c>
      <c r="Q16" s="10" cm="1">
        <f t="array" aca="1" ref="Q16" ca="1">SUMPRODUCT(J16:O16,TRANSPOSE(Test!ES$20:ES$25))+Test!$AD$20-Test!$ES$27</f>
        <v>-17.060620131047074</v>
      </c>
      <c r="R16" s="10">
        <f ca="1">I16-Results!$E$5*H16</f>
        <v>-13.648842139759573</v>
      </c>
      <c r="S16" s="10" cm="1">
        <f t="array" aca="1" ref="S16" ca="1">SUMPRODUCT(J16:O16,TRANSPOSE(Test!AR$28:AR$33))+Test!$AD$20-Test!$AC$26</f>
        <v>-47.743171376681921</v>
      </c>
      <c r="T16" s="10">
        <f ca="1">SUMPRODUCT(J16:O16,Results!K$9:P$9)</f>
        <v>-13.611507254381186</v>
      </c>
      <c r="U16" s="10">
        <f ca="1">SUMPRODUCT(J16:O16,Results!K$9:P$9)+Test!$AD$20-Test!$AC$31</f>
        <v>-13.540911943228846</v>
      </c>
      <c r="V16" s="10">
        <f t="shared" ca="1" si="1"/>
        <v>-1.9261311627630491</v>
      </c>
      <c r="W16" s="10">
        <f t="shared" ca="1" si="2"/>
        <v>-5.6306494497224264</v>
      </c>
      <c r="X16" s="10">
        <f t="shared" ca="1" si="3"/>
        <v>-9.0424274410099272</v>
      </c>
      <c r="Y16" s="10">
        <f t="shared" ca="1" si="4"/>
        <v>25.051901795912421</v>
      </c>
      <c r="Z16" s="10">
        <f t="shared" ca="1" si="5"/>
        <v>-22.6912695807695</v>
      </c>
      <c r="AA16" s="10">
        <f t="shared" ca="1" si="6"/>
        <v>-9.1503576375406546</v>
      </c>
      <c r="AC16" s="20"/>
      <c r="AD16" s="12"/>
      <c r="AE16" s="12"/>
      <c r="AF16" s="12"/>
      <c r="AG16" s="12"/>
      <c r="AH16" s="12"/>
      <c r="AI16" s="12"/>
      <c r="AJ16" s="12"/>
      <c r="AK16" s="12"/>
      <c r="AN16" s="12"/>
      <c r="AO16" s="12"/>
      <c r="AP16" s="12"/>
      <c r="AQ16" s="12"/>
      <c r="AR16" s="12"/>
      <c r="AS16" s="12"/>
      <c r="AT16" s="12"/>
      <c r="AU16" s="12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</row>
    <row r="17" spans="1:149" ht="16.5">
      <c r="A17" s="6">
        <f ca="1">LN((RAND()^(-Results!$E$4))-1)</f>
        <v>3.7246133764091089</v>
      </c>
      <c r="B17" s="6">
        <f ca="1">LN((RAND()^(-Results!$E$4))-1)</f>
        <v>8.928060528097685</v>
      </c>
      <c r="C17" s="6">
        <f ca="1">LN((RAND()^(-Results!$E$4))-1)</f>
        <v>1.7332723588346635</v>
      </c>
      <c r="D17" s="6">
        <f ca="1">LN((RAND()^(-Results!$E$4))-1)</f>
        <v>4.0690085281092561</v>
      </c>
      <c r="E17" s="6">
        <f ca="1">LN((RAND()^(-Results!$E$4))-1)</f>
        <v>4.9456568450901237</v>
      </c>
      <c r="F17" s="6">
        <f ca="1">LN((RAND()^(-Results!$E$4))-1)</f>
        <v>0.16251860876109073</v>
      </c>
      <c r="G17" s="6">
        <f ca="1">LN((RAND()^(-Results!$E$4))-1)</f>
        <v>-5.6658897116992291E-2</v>
      </c>
      <c r="H17" s="6">
        <f t="shared" ca="1" si="0"/>
        <v>-2.4036451146957036</v>
      </c>
      <c r="I17" s="10">
        <f ca="1">SUMPRODUCT(J17:O17,Results!B$12:G$12)+Results!$E$5*H17</f>
        <v>-16.029391513369763</v>
      </c>
      <c r="J17" s="10">
        <f ca="1">SUMPRODUCT($A17:$F17,Results!$B$15:$G$15)</f>
        <v>-9.8555766991250149</v>
      </c>
      <c r="K17" s="10">
        <f ca="1">SUMPRODUCT($A17:$F17,Results!$B$16:$G$16)</f>
        <v>-16.428576152900469</v>
      </c>
      <c r="L17" s="10">
        <f ca="1">SUMPRODUCT($A17:$F17,Results!$B$17:$G$17)</f>
        <v>-0.53002654685514894</v>
      </c>
      <c r="M17" s="10">
        <f ca="1">SUMPRODUCT($A17:$F17,Results!$B$18:$G$18)</f>
        <v>-19.14429958885146</v>
      </c>
      <c r="N17" s="10">
        <f ca="1">SUMPRODUCT($A17:$F17,Results!$B$19:$G$19)</f>
        <v>-9.2260164864140659</v>
      </c>
      <c r="O17" s="10">
        <f ca="1">SUMPRODUCT($A17:$F17,Results!$B$20:$G$20)</f>
        <v>-34.864245325608863</v>
      </c>
      <c r="P17" s="10" cm="1">
        <f t="array" aca="1" ref="P17" ca="1">SUMPRODUCT(J17:O17,TRANSPOSE(Test!BL$20:BL$25))+Test!$AD$20-Test!$BL$27</f>
        <v>-7.5515780520644427</v>
      </c>
      <c r="Q17" s="10" cm="1">
        <f t="array" aca="1" ref="Q17" ca="1">SUMPRODUCT(J17:O17,TRANSPOSE(Test!ES$20:ES$25))+Test!$AD$20-Test!$ES$27</f>
        <v>-0.48149914505786384</v>
      </c>
      <c r="R17" s="10">
        <f ca="1">I17-Results!$E$5*H17</f>
        <v>-1.6075208251955413</v>
      </c>
      <c r="S17" s="10" cm="1">
        <f t="array" aca="1" ref="S17" ca="1">SUMPRODUCT(J17:O17,TRANSPOSE(Test!AR$28:AR$33))+Test!$AD$20-Test!$AC$26</f>
        <v>-19.477200557304919</v>
      </c>
      <c r="T17" s="10">
        <f ca="1">SUMPRODUCT(J17:O17,Results!K$9:P$9)</f>
        <v>-0.62644096313348996</v>
      </c>
      <c r="U17" s="10">
        <f ca="1">SUMPRODUCT(J17:O17,Results!K$9:P$9)+Test!$AD$20-Test!$AC$31</f>
        <v>-0.55584565198115143</v>
      </c>
      <c r="V17" s="10">
        <f t="shared" ca="1" si="1"/>
        <v>-8.4778134613053204</v>
      </c>
      <c r="W17" s="10">
        <f t="shared" ca="1" si="2"/>
        <v>-15.547892368311899</v>
      </c>
      <c r="X17" s="10">
        <f t="shared" ca="1" si="3"/>
        <v>-14.421870688174222</v>
      </c>
      <c r="Y17" s="10">
        <f t="shared" ca="1" si="4"/>
        <v>3.4478090439351554</v>
      </c>
      <c r="Z17" s="10">
        <f t="shared" ca="1" si="5"/>
        <v>-16.029391513369763</v>
      </c>
      <c r="AA17" s="10">
        <f t="shared" ca="1" si="6"/>
        <v>-15.473545861388612</v>
      </c>
      <c r="AC17" s="20"/>
      <c r="AD17" s="12"/>
      <c r="AE17" s="12"/>
      <c r="AF17" s="12"/>
      <c r="AG17" s="12"/>
      <c r="AH17" s="12"/>
      <c r="AI17" s="12"/>
      <c r="AJ17" s="12"/>
      <c r="AK17" s="12"/>
      <c r="AN17" s="12"/>
      <c r="AO17" s="12"/>
      <c r="AP17" s="12"/>
      <c r="AQ17" s="12"/>
      <c r="AR17" s="12"/>
      <c r="AS17" s="12"/>
      <c r="AT17" s="12"/>
      <c r="AU17" s="12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</row>
    <row r="18" spans="1:149" ht="16.5">
      <c r="A18" s="6">
        <f ca="1">LN((RAND()^(-Results!$E$4))-1)</f>
        <v>-2.0675980854577727</v>
      </c>
      <c r="B18" s="6">
        <f ca="1">LN((RAND()^(-Results!$E$4))-1)</f>
        <v>4.2814558610838556E-2</v>
      </c>
      <c r="C18" s="6">
        <f ca="1">LN((RAND()^(-Results!$E$4))-1)</f>
        <v>-2.800001525490361</v>
      </c>
      <c r="D18" s="6">
        <f ca="1">LN((RAND()^(-Results!$E$4))-1)</f>
        <v>5.3812661479296509</v>
      </c>
      <c r="E18" s="6">
        <f ca="1">LN((RAND()^(-Results!$E$4))-1)</f>
        <v>1.1357437531402326</v>
      </c>
      <c r="F18" s="6">
        <f ca="1">LN((RAND()^(-Results!$E$4))-1)</f>
        <v>0.69724238279480288</v>
      </c>
      <c r="G18" s="6">
        <f ca="1">LN((RAND()^(-Results!$E$4))-1)</f>
        <v>2.705269475394855</v>
      </c>
      <c r="H18" s="6">
        <f t="shared" ca="1" si="0"/>
        <v>0.35828325781614367</v>
      </c>
      <c r="I18" s="10">
        <f ca="1">SUMPRODUCT(J18:O18,Results!B$12:G$12)+Results!$E$5*H18</f>
        <v>39.399453493843076</v>
      </c>
      <c r="J18" s="10">
        <f ca="1">SUMPRODUCT($A18:$F18,Results!$B$15:$G$15)</f>
        <v>5.0513578888332704</v>
      </c>
      <c r="K18" s="10">
        <f ca="1">SUMPRODUCT($A18:$F18,Results!$B$16:$G$16)</f>
        <v>6.1392383049051418</v>
      </c>
      <c r="L18" s="10">
        <f ca="1">SUMPRODUCT($A18:$F18,Results!$B$17:$G$17)</f>
        <v>4.082362512398209</v>
      </c>
      <c r="M18" s="10">
        <f ca="1">SUMPRODUCT($A18:$F18,Results!$B$18:$G$18)</f>
        <v>13.295840175994261</v>
      </c>
      <c r="N18" s="10">
        <f ca="1">SUMPRODUCT($A18:$F18,Results!$B$19:$G$19)</f>
        <v>-9.5545857295296006</v>
      </c>
      <c r="O18" s="10">
        <f ca="1">SUMPRODUCT($A18:$F18,Results!$B$20:$G$20)</f>
        <v>-15.785060275501738</v>
      </c>
      <c r="P18" s="10" cm="1">
        <f t="array" aca="1" ref="P18" ca="1">SUMPRODUCT(J18:O18,TRANSPOSE(Test!BL$20:BL$25))+Test!$AD$20-Test!$BL$27</f>
        <v>32.406061123715503</v>
      </c>
      <c r="Q18" s="10" cm="1">
        <f t="array" aca="1" ref="Q18" ca="1">SUMPRODUCT(J18:O18,TRANSPOSE(Test!ES$20:ES$25))+Test!$AD$20-Test!$ES$27</f>
        <v>37.908112079045054</v>
      </c>
      <c r="R18" s="10">
        <f ca="1">I18-Results!$E$5*H18</f>
        <v>37.249753946946214</v>
      </c>
      <c r="S18" s="10" cm="1">
        <f t="array" aca="1" ref="S18" ca="1">SUMPRODUCT(J18:O18,TRANSPOSE(Test!AR$28:AR$33))+Test!$AD$20-Test!$AC$26</f>
        <v>13.796261907382656</v>
      </c>
      <c r="T18" s="10">
        <f ca="1">SUMPRODUCT(J18:O18,Results!K$9:P$9)</f>
        <v>39.892614073576794</v>
      </c>
      <c r="U18" s="10">
        <f ca="1">SUMPRODUCT(J18:O18,Results!K$9:P$9)+Test!$AD$20-Test!$AC$31</f>
        <v>39.963209384729133</v>
      </c>
      <c r="V18" s="10">
        <f t="shared" ca="1" si="1"/>
        <v>6.9933923701275731</v>
      </c>
      <c r="W18" s="10">
        <f t="shared" ca="1" si="2"/>
        <v>1.491341414798022</v>
      </c>
      <c r="X18" s="10">
        <f t="shared" ca="1" si="3"/>
        <v>2.149699546896862</v>
      </c>
      <c r="Y18" s="10">
        <f t="shared" ca="1" si="4"/>
        <v>25.603191586460419</v>
      </c>
      <c r="Z18" s="10">
        <f t="shared" ca="1" si="5"/>
        <v>39.399453493843076</v>
      </c>
      <c r="AA18" s="10">
        <f t="shared" ca="1" si="6"/>
        <v>-0.56375589088605693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N18" s="12"/>
      <c r="AO18" s="12"/>
      <c r="AP18" s="12"/>
      <c r="AQ18" s="12"/>
      <c r="AR18" s="12"/>
      <c r="AS18" s="12"/>
      <c r="AT18" s="12"/>
      <c r="AU18" s="12"/>
    </row>
    <row r="19" spans="1:149" ht="16.5">
      <c r="A19" s="6">
        <f ca="1">LN((RAND()^(-Results!$E$4))-1)</f>
        <v>3.4484493888171452</v>
      </c>
      <c r="B19" s="6">
        <f ca="1">LN((RAND()^(-Results!$E$4))-1)</f>
        <v>0.97841424488807582</v>
      </c>
      <c r="C19" s="6">
        <f ca="1">LN((RAND()^(-Results!$E$4))-1)</f>
        <v>2.0230079583049014</v>
      </c>
      <c r="D19" s="6">
        <f ca="1">LN((RAND()^(-Results!$E$4))-1)</f>
        <v>3.5968703717387118</v>
      </c>
      <c r="E19" s="6">
        <f ca="1">LN((RAND()^(-Results!$E$4))-1)</f>
        <v>5.5166307654318096</v>
      </c>
      <c r="F19" s="6">
        <f ca="1">LN((RAND()^(-Results!$E$4))-1)</f>
        <v>-2.1469886486783221</v>
      </c>
      <c r="G19" s="6">
        <f ca="1">LN((RAND()^(-Results!$E$4))-1)</f>
        <v>8.057775620093242</v>
      </c>
      <c r="H19" s="6">
        <f t="shared" ca="1" si="0"/>
        <v>5.7107894025145303</v>
      </c>
      <c r="I19" s="10">
        <f ca="1">SUMPRODUCT(J19:O19,Results!B$12:G$12)+Results!$E$5*H19</f>
        <v>45.815603868477432</v>
      </c>
      <c r="J19" s="10">
        <f ca="1">SUMPRODUCT($A19:$F19,Results!$B$15:$G$15)</f>
        <v>-7.2946809468098186</v>
      </c>
      <c r="K19" s="10">
        <f ca="1">SUMPRODUCT($A19:$F19,Results!$B$16:$G$16)</f>
        <v>-1.0398518708833056</v>
      </c>
      <c r="L19" s="10">
        <f ca="1">SUMPRODUCT($A19:$F19,Results!$B$17:$G$17)</f>
        <v>6.531498134059273</v>
      </c>
      <c r="M19" s="10">
        <f ca="1">SUMPRODUCT($A19:$F19,Results!$B$18:$G$18)</f>
        <v>0.90157565970714248</v>
      </c>
      <c r="N19" s="10">
        <f ca="1">SUMPRODUCT($A19:$F19,Results!$B$19:$G$19)</f>
        <v>-5.0173060799298881</v>
      </c>
      <c r="O19" s="10">
        <f ca="1">SUMPRODUCT($A19:$F19,Results!$B$20:$G$20)</f>
        <v>-7.935180209852005</v>
      </c>
      <c r="P19" s="10" cm="1">
        <f t="array" aca="1" ref="P19" ca="1">SUMPRODUCT(J19:O19,TRANSPOSE(Test!BL$20:BL$25))+Test!$AD$20-Test!$BL$27</f>
        <v>17.333477677708778</v>
      </c>
      <c r="Q19" s="10" cm="1">
        <f t="array" aca="1" ref="Q19" ca="1">SUMPRODUCT(J19:O19,TRANSPOSE(Test!ES$20:ES$25))+Test!$AD$20-Test!$ES$27</f>
        <v>17.387682947606464</v>
      </c>
      <c r="R19" s="10">
        <f ca="1">I19-Results!$E$5*H19</f>
        <v>11.550867453390246</v>
      </c>
      <c r="S19" s="10" cm="1">
        <f t="array" aca="1" ref="S19" ca="1">SUMPRODUCT(J19:O19,TRANSPOSE(Test!AR$28:AR$33))+Test!$AD$20-Test!$AC$26</f>
        <v>13.540127793086803</v>
      </c>
      <c r="T19" s="10">
        <f ca="1">SUMPRODUCT(J19:O19,Results!K$9:P$9)</f>
        <v>12.882405999566949</v>
      </c>
      <c r="U19" s="10">
        <f ca="1">SUMPRODUCT(J19:O19,Results!K$9:P$9)+Test!$AD$20-Test!$AC$31</f>
        <v>12.953001310719287</v>
      </c>
      <c r="V19" s="10">
        <f t="shared" ca="1" si="1"/>
        <v>28.482126190768653</v>
      </c>
      <c r="W19" s="10">
        <f t="shared" ca="1" si="2"/>
        <v>28.427920920870967</v>
      </c>
      <c r="X19" s="10">
        <f t="shared" ca="1" si="3"/>
        <v>34.264736415087185</v>
      </c>
      <c r="Y19" s="10">
        <f t="shared" ca="1" si="4"/>
        <v>32.275476075390628</v>
      </c>
      <c r="Z19" s="10">
        <f t="shared" ca="1" si="5"/>
        <v>45.815603868477432</v>
      </c>
      <c r="AA19" s="10">
        <f t="shared" ca="1" si="6"/>
        <v>32.862602557758144</v>
      </c>
      <c r="AD19" s="9"/>
      <c r="AE19" s="20"/>
      <c r="AF19" s="20"/>
      <c r="AG19" s="20"/>
      <c r="AH19" s="20"/>
      <c r="AI19" s="20"/>
      <c r="AJ19" s="20"/>
      <c r="AK19" s="20"/>
      <c r="AP19" s="10"/>
      <c r="AQ19" s="10"/>
      <c r="AR19" s="10"/>
      <c r="AS19" s="10"/>
      <c r="AT19" s="10"/>
      <c r="AU19" s="10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69"/>
      <c r="BN19" s="69"/>
      <c r="BO19" s="69"/>
      <c r="BP19" s="69"/>
      <c r="BQ19" s="69"/>
      <c r="BR19" s="69"/>
      <c r="BS19" s="69"/>
      <c r="BT19" s="69"/>
      <c r="BU19" s="69"/>
      <c r="BV19" s="69"/>
      <c r="BW19" s="69"/>
      <c r="BX19" s="69"/>
      <c r="BY19" s="69"/>
      <c r="BZ19" s="69"/>
      <c r="CA19" s="69"/>
      <c r="CB19" s="69"/>
      <c r="CC19" s="69"/>
      <c r="CD19" s="69"/>
      <c r="CE19" s="69"/>
      <c r="CF19" s="69"/>
      <c r="CG19" s="69"/>
      <c r="CH19" s="69"/>
      <c r="CI19" s="69"/>
      <c r="CJ19" s="69"/>
      <c r="CK19" s="69"/>
      <c r="CL19" s="69"/>
      <c r="CM19" s="69"/>
      <c r="CN19" s="69"/>
      <c r="CO19" s="69"/>
      <c r="CP19" s="69"/>
      <c r="CQ19" s="69"/>
      <c r="CR19" s="69"/>
      <c r="CS19" s="69"/>
      <c r="CT19" s="69"/>
      <c r="CU19" s="69"/>
      <c r="CV19" s="69"/>
      <c r="CW19" s="69"/>
      <c r="CX19" s="69"/>
      <c r="CY19" s="69"/>
      <c r="CZ19" s="69"/>
      <c r="DA19" s="69"/>
      <c r="DB19" s="69"/>
      <c r="DC19" s="69"/>
      <c r="DD19" s="69"/>
      <c r="DE19" s="69"/>
      <c r="DF19" s="69"/>
      <c r="DG19" s="69"/>
      <c r="DH19" s="69"/>
      <c r="DI19" s="69"/>
      <c r="DJ19" s="69"/>
      <c r="DK19" s="69"/>
      <c r="DL19" s="69"/>
      <c r="DM19" s="69"/>
      <c r="DN19" s="69"/>
      <c r="DO19" s="69"/>
      <c r="DP19" s="69"/>
      <c r="DQ19" s="69"/>
      <c r="DR19" s="69"/>
      <c r="DS19" s="69"/>
      <c r="DT19" s="69"/>
      <c r="DU19" s="69"/>
      <c r="DV19" s="69"/>
      <c r="DW19" s="69"/>
      <c r="DX19" s="69"/>
      <c r="DY19" s="69"/>
      <c r="DZ19" s="69"/>
      <c r="EA19" s="69"/>
      <c r="EB19" s="69"/>
      <c r="EC19" s="69"/>
      <c r="ED19" s="69"/>
      <c r="EE19" s="69"/>
      <c r="EF19" s="69"/>
      <c r="EG19" s="69"/>
      <c r="EH19" s="69"/>
      <c r="EI19" s="69"/>
      <c r="EJ19" s="69"/>
      <c r="EK19" s="69"/>
      <c r="EL19" s="69"/>
      <c r="EM19" s="69"/>
      <c r="EN19" s="69"/>
      <c r="EO19" s="69"/>
      <c r="EP19" s="69"/>
      <c r="EQ19" s="69"/>
      <c r="ER19" s="69"/>
      <c r="ES19" s="69"/>
    </row>
    <row r="20" spans="1:149">
      <c r="A20" s="6">
        <f ca="1">LN((RAND()^(-Results!$E$4))-1)</f>
        <v>1.3621947315877854</v>
      </c>
      <c r="B20" s="6">
        <f ca="1">LN((RAND()^(-Results!$E$4))-1)</f>
        <v>1.7126016959580515</v>
      </c>
      <c r="C20" s="6">
        <f ca="1">LN((RAND()^(-Results!$E$4))-1)</f>
        <v>0.13633595966075251</v>
      </c>
      <c r="D20" s="6">
        <f ca="1">LN((RAND()^(-Results!$E$4))-1)</f>
        <v>0.96208650497915804</v>
      </c>
      <c r="E20" s="6">
        <f ca="1">LN((RAND()^(-Results!$E$4))-1)</f>
        <v>10.920528849951269</v>
      </c>
      <c r="F20" s="6">
        <f ca="1">LN((RAND()^(-Results!$E$4))-1)</f>
        <v>2.1533442696498191</v>
      </c>
      <c r="G20" s="6">
        <f ca="1">LN((RAND()^(-Results!$E$4))-1)</f>
        <v>-2.8849162006481621</v>
      </c>
      <c r="H20" s="6">
        <f t="shared" ca="1" si="0"/>
        <v>-5.2319024182268734</v>
      </c>
      <c r="I20" s="10">
        <f ca="1">SUMPRODUCT(J20:O20,Results!B$12:G$12)+Results!$E$5*H20</f>
        <v>-34.163686144247649</v>
      </c>
      <c r="J20" s="10">
        <f ca="1">SUMPRODUCT($A20:$F20,Results!$B$15:$G$15)</f>
        <v>0.75661408480163139</v>
      </c>
      <c r="K20" s="10">
        <f ca="1">SUMPRODUCT($A20:$F20,Results!$B$16:$G$16)</f>
        <v>-4.4946835024107665</v>
      </c>
      <c r="L20" s="10">
        <f ca="1">SUMPRODUCT($A20:$F20,Results!$B$17:$G$17)</f>
        <v>2.8735804064010524</v>
      </c>
      <c r="M20" s="10">
        <f ca="1">SUMPRODUCT($A20:$F20,Results!$B$18:$G$18)</f>
        <v>7.9170048461227633</v>
      </c>
      <c r="N20" s="10">
        <f ca="1">SUMPRODUCT($A20:$F20,Results!$B$19:$G$19)</f>
        <v>6.188907867032948</v>
      </c>
      <c r="O20" s="10">
        <f ca="1">SUMPRODUCT($A20:$F20,Results!$B$20:$G$20)</f>
        <v>-17.73374735002789</v>
      </c>
      <c r="P20" s="10" cm="1">
        <f t="array" aca="1" ref="P20" ca="1">SUMPRODUCT(J20:O20,TRANSPOSE(Test!BL$20:BL$25))+Test!$AD$20-Test!$BL$27</f>
        <v>1.9210167227935671</v>
      </c>
      <c r="Q20" s="10" cm="1">
        <f t="array" aca="1" ref="Q20" ca="1">SUMPRODUCT(J20:O20,TRANSPOSE(Test!ES$20:ES$25))+Test!$AD$20-Test!$ES$27</f>
        <v>3.81503920179766</v>
      </c>
      <c r="R20" s="10">
        <f ca="1">I20-Results!$E$5*H20</f>
        <v>-2.7722716348864083</v>
      </c>
      <c r="S20" s="10" cm="1">
        <f t="array" aca="1" ref="S20" ca="1">SUMPRODUCT(J20:O20,TRANSPOSE(Test!AR$28:AR$33))+Test!$AD$20-Test!$AC$26</f>
        <v>0.76745027488332695</v>
      </c>
      <c r="T20" s="10">
        <f ca="1">SUMPRODUCT(J20:O20,Results!K$9:P$9)</f>
        <v>-1.880161245085664</v>
      </c>
      <c r="U20" s="10">
        <f ca="1">SUMPRODUCT(J20:O20,Results!K$9:P$9)+Test!$AD$20-Test!$AC$31</f>
        <v>-1.8095659339333245</v>
      </c>
      <c r="V20" s="10">
        <f t="shared" ca="1" si="1"/>
        <v>-36.084702867041216</v>
      </c>
      <c r="W20" s="10">
        <f t="shared" ca="1" si="2"/>
        <v>-37.978725346045309</v>
      </c>
      <c r="X20" s="10">
        <f t="shared" ca="1" si="3"/>
        <v>-31.39141450936124</v>
      </c>
      <c r="Y20" s="10">
        <f t="shared" ca="1" si="4"/>
        <v>-34.931136419130979</v>
      </c>
      <c r="Z20" s="10">
        <f t="shared" ca="1" si="5"/>
        <v>-34.163686144247649</v>
      </c>
      <c r="AA20" s="10">
        <f t="shared" ca="1" si="6"/>
        <v>-32.354120210314321</v>
      </c>
      <c r="AE20" s="10"/>
      <c r="AF20" s="10"/>
      <c r="AG20" s="10"/>
      <c r="AH20" s="10"/>
      <c r="AI20" s="10"/>
      <c r="AJ20" s="10"/>
      <c r="AK20" s="12"/>
      <c r="AP20" s="12"/>
      <c r="AQ20" s="12"/>
      <c r="AR20" s="12"/>
      <c r="AS20" s="12"/>
      <c r="AT20" s="12"/>
      <c r="AU20" s="12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</row>
    <row r="21" spans="1:149">
      <c r="A21" s="6">
        <f ca="1">LN((RAND()^(-Results!$E$4))-1)</f>
        <v>-1.7440249595683539</v>
      </c>
      <c r="B21" s="6">
        <f ca="1">LN((RAND()^(-Results!$E$4))-1)</f>
        <v>0.57883824127571626</v>
      </c>
      <c r="C21" s="6">
        <f ca="1">LN((RAND()^(-Results!$E$4))-1)</f>
        <v>4.2350580019754149</v>
      </c>
      <c r="D21" s="6">
        <f ca="1">LN((RAND()^(-Results!$E$4))-1)</f>
        <v>1.6013861175781325</v>
      </c>
      <c r="E21" s="6">
        <f ca="1">LN((RAND()^(-Results!$E$4))-1)</f>
        <v>0.46281826919377578</v>
      </c>
      <c r="F21" s="6">
        <f ca="1">LN((RAND()^(-Results!$E$4))-1)</f>
        <v>6.3753004487993863</v>
      </c>
      <c r="G21" s="6">
        <f ca="1">LN((RAND()^(-Results!$E$4))-1)</f>
        <v>0.4295772351631611</v>
      </c>
      <c r="H21" s="6">
        <f t="shared" ca="1" si="0"/>
        <v>-1.9174089824155502</v>
      </c>
      <c r="I21" s="10">
        <f ca="1">SUMPRODUCT(J21:O21,Results!B$12:G$12)+Results!$E$5*H21</f>
        <v>-60.917058106436791</v>
      </c>
      <c r="J21" s="10">
        <f ca="1">SUMPRODUCT($A21:$F21,Results!$B$15:$G$15)</f>
        <v>32.910318604135725</v>
      </c>
      <c r="K21" s="10">
        <f ca="1">SUMPRODUCT($A21:$F21,Results!$B$16:$G$16)</f>
        <v>0.84217627500333148</v>
      </c>
      <c r="L21" s="10">
        <f ca="1">SUMPRODUCT($A21:$F21,Results!$B$17:$G$17)</f>
        <v>-12.759692260116154</v>
      </c>
      <c r="M21" s="10">
        <f ca="1">SUMPRODUCT($A21:$F21,Results!$B$18:$G$18)</f>
        <v>-29.509794051437282</v>
      </c>
      <c r="N21" s="10">
        <f ca="1">SUMPRODUCT($A21:$F21,Results!$B$19:$G$19)</f>
        <v>-9.0648856510671276</v>
      </c>
      <c r="O21" s="10">
        <f ca="1">SUMPRODUCT($A21:$F21,Results!$B$20:$G$20)</f>
        <v>-24.454955138205843</v>
      </c>
      <c r="P21" s="10" cm="1">
        <f t="array" aca="1" ref="P21" ca="1">SUMPRODUCT(J21:O21,TRANSPOSE(Test!BL$20:BL$25))+Test!$AD$20-Test!$BL$27</f>
        <v>-53.052501951950056</v>
      </c>
      <c r="Q21" s="10" cm="1">
        <f t="array" aca="1" ref="Q21" ca="1">SUMPRODUCT(J21:O21,TRANSPOSE(Test!ES$20:ES$25))+Test!$AD$20-Test!$ES$27</f>
        <v>-53.75325222309317</v>
      </c>
      <c r="R21" s="10">
        <f ca="1">I21-Results!$E$5*H21</f>
        <v>-49.412604211943489</v>
      </c>
      <c r="S21" s="10" cm="1">
        <f t="array" aca="1" ref="S21" ca="1">SUMPRODUCT(J21:O21,TRANSPOSE(Test!AR$28:AR$33))+Test!$AD$20-Test!$AC$26</f>
        <v>-55.324269419607511</v>
      </c>
      <c r="T21" s="10">
        <f ca="1">SUMPRODUCT(J21:O21,Results!K$9:P$9)</f>
        <v>-51.244796474527519</v>
      </c>
      <c r="U21" s="10">
        <f ca="1">SUMPRODUCT(J21:O21,Results!K$9:P$9)+Test!$AD$20-Test!$AC$31</f>
        <v>-51.174201163375187</v>
      </c>
      <c r="V21" s="10">
        <f t="shared" ca="1" si="1"/>
        <v>-7.8645561544867348</v>
      </c>
      <c r="W21" s="10">
        <f t="shared" ca="1" si="2"/>
        <v>-7.1638058833436205</v>
      </c>
      <c r="X21" s="10">
        <f t="shared" ca="1" si="3"/>
        <v>-11.504453894493302</v>
      </c>
      <c r="Y21" s="10">
        <f t="shared" ca="1" si="4"/>
        <v>-5.5927886868292802</v>
      </c>
      <c r="Z21" s="10">
        <f t="shared" ca="1" si="5"/>
        <v>-60.917058106436791</v>
      </c>
      <c r="AA21" s="10">
        <f t="shared" ca="1" si="6"/>
        <v>-9.7428569430616037</v>
      </c>
      <c r="AK21" s="12"/>
      <c r="AP21" s="12"/>
      <c r="AQ21" s="12"/>
      <c r="AR21" s="12"/>
      <c r="AS21" s="12"/>
      <c r="AT21" s="12"/>
      <c r="AU21" s="12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</row>
    <row r="22" spans="1:149">
      <c r="A22" s="6">
        <f ca="1">LN((RAND()^(-Results!$E$4))-1)</f>
        <v>-0.39411142735326676</v>
      </c>
      <c r="B22" s="6">
        <f ca="1">LN((RAND()^(-Results!$E$4))-1)</f>
        <v>3.3966038905847076</v>
      </c>
      <c r="C22" s="6">
        <f ca="1">LN((RAND()^(-Results!$E$4))-1)</f>
        <v>2.667483442751462</v>
      </c>
      <c r="D22" s="6">
        <f ca="1">LN((RAND()^(-Results!$E$4))-1)</f>
        <v>3.8727020252508897</v>
      </c>
      <c r="E22" s="6">
        <f ca="1">LN((RAND()^(-Results!$E$4))-1)</f>
        <v>4.0027122220531774</v>
      </c>
      <c r="F22" s="6">
        <f ca="1">LN((RAND()^(-Results!$E$4))-1)</f>
        <v>-2.3805982492898781</v>
      </c>
      <c r="G22" s="6">
        <f ca="1">LN((RAND()^(-Results!$E$4))-1)</f>
        <v>1.5916065077096606</v>
      </c>
      <c r="H22" s="6">
        <f t="shared" ca="1" si="0"/>
        <v>-0.75537970986905068</v>
      </c>
      <c r="I22" s="10">
        <f ca="1">SUMPRODUCT(J22:O22,Results!B$12:G$12)+Results!$E$5*H22</f>
        <v>17.044670694717034</v>
      </c>
      <c r="J22" s="10">
        <f ca="1">SUMPRODUCT($A22:$F22,Results!$B$15:$G$15)</f>
        <v>-3.7875413828123978</v>
      </c>
      <c r="K22" s="10">
        <f ca="1">SUMPRODUCT($A22:$F22,Results!$B$16:$G$16)</f>
        <v>4.9022437846454281</v>
      </c>
      <c r="L22" s="10">
        <f ca="1">SUMPRODUCT($A22:$F22,Results!$B$17:$G$17)</f>
        <v>7.5552468435629017E-2</v>
      </c>
      <c r="M22" s="10">
        <f ca="1">SUMPRODUCT($A22:$F22,Results!$B$18:$G$18)</f>
        <v>-9.4117227512101689</v>
      </c>
      <c r="N22" s="10">
        <f ca="1">SUMPRODUCT($A22:$F22,Results!$B$19:$G$19)</f>
        <v>-12.927502143710353</v>
      </c>
      <c r="O22" s="10">
        <f ca="1">SUMPRODUCT($A22:$F22,Results!$B$20:$G$20)</f>
        <v>-14.278566416464606</v>
      </c>
      <c r="P22" s="10" cm="1">
        <f t="array" aca="1" ref="P22" ca="1">SUMPRODUCT(J22:O22,TRANSPOSE(Test!BL$20:BL$25))+Test!$AD$20-Test!$BL$27</f>
        <v>18.336150158436009</v>
      </c>
      <c r="Q22" s="10" cm="1">
        <f t="array" aca="1" ref="Q22" ca="1">SUMPRODUCT(J22:O22,TRANSPOSE(Test!ES$20:ES$25))+Test!$AD$20-Test!$ES$27</f>
        <v>23.491908963610275</v>
      </c>
      <c r="R22" s="10">
        <f ca="1">I22-Results!$E$5*H22</f>
        <v>21.576948953931339</v>
      </c>
      <c r="S22" s="10" cm="1">
        <f t="array" aca="1" ref="S22" ca="1">SUMPRODUCT(J22:O22,TRANSPOSE(Test!AR$28:AR$33))+Test!$AD$20-Test!$AC$26</f>
        <v>1.0061844774481514</v>
      </c>
      <c r="T22" s="10">
        <f ca="1">SUMPRODUCT(J22:O22,Results!K$9:P$9)</f>
        <v>21.842794316457603</v>
      </c>
      <c r="U22" s="10">
        <f ca="1">SUMPRODUCT(J22:O22,Results!K$9:P$9)+Test!$AD$20-Test!$AC$31</f>
        <v>21.913389627609941</v>
      </c>
      <c r="V22" s="10">
        <f t="shared" ca="1" si="1"/>
        <v>-1.291479463718975</v>
      </c>
      <c r="W22" s="10">
        <f t="shared" ca="1" si="2"/>
        <v>-6.4472382688932406</v>
      </c>
      <c r="X22" s="10">
        <f t="shared" ca="1" si="3"/>
        <v>-4.5322782592143049</v>
      </c>
      <c r="Y22" s="10">
        <f t="shared" ca="1" si="4"/>
        <v>16.038486217268883</v>
      </c>
      <c r="Z22" s="10">
        <f t="shared" ca="1" si="5"/>
        <v>17.044670694717034</v>
      </c>
      <c r="AA22" s="10">
        <f t="shared" ca="1" si="6"/>
        <v>-4.8687189328929072</v>
      </c>
      <c r="AK22" s="12"/>
      <c r="AP22" s="12"/>
      <c r="AQ22" s="12"/>
      <c r="AR22" s="12"/>
      <c r="AS22" s="12"/>
      <c r="AT22" s="12"/>
      <c r="AU22" s="12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</row>
    <row r="23" spans="1:149">
      <c r="A23" s="6">
        <f ca="1">LN((RAND()^(-Results!$E$4))-1)</f>
        <v>5.5777804186683442</v>
      </c>
      <c r="B23" s="6">
        <f ca="1">LN((RAND()^(-Results!$E$4))-1)</f>
        <v>3.4093002377723245</v>
      </c>
      <c r="C23" s="6">
        <f ca="1">LN((RAND()^(-Results!$E$4))-1)</f>
        <v>8.6604342688584701</v>
      </c>
      <c r="D23" s="6">
        <f ca="1">LN((RAND()^(-Results!$E$4))-1)</f>
        <v>3.6840972877848635</v>
      </c>
      <c r="E23" s="6">
        <f ca="1">LN((RAND()^(-Results!$E$4))-1)</f>
        <v>0.28173371161310307</v>
      </c>
      <c r="F23" s="6">
        <f ca="1">LN((RAND()^(-Results!$E$4))-1)</f>
        <v>5.4740655224611858</v>
      </c>
      <c r="G23" s="6">
        <f ca="1">LN((RAND()^(-Results!$E$4))-1)</f>
        <v>2.3685877440379959</v>
      </c>
      <c r="H23" s="6">
        <f t="shared" ca="1" si="0"/>
        <v>2.1601526459284592E-2</v>
      </c>
      <c r="I23" s="10">
        <f ca="1">SUMPRODUCT(J23:O23,Results!B$12:G$12)+Results!$E$5*H23</f>
        <v>-82.357767494982753</v>
      </c>
      <c r="J23" s="10">
        <f ca="1">SUMPRODUCT($A23:$F23,Results!$B$15:$G$15)</f>
        <v>27.131506380864565</v>
      </c>
      <c r="K23" s="10">
        <f ca="1">SUMPRODUCT($A23:$F23,Results!$B$16:$G$16)</f>
        <v>-14.152019922001067</v>
      </c>
      <c r="L23" s="10">
        <f ca="1">SUMPRODUCT($A23:$F23,Results!$B$17:$G$17)</f>
        <v>-11.113071438079276</v>
      </c>
      <c r="M23" s="10">
        <f ca="1">SUMPRODUCT($A23:$F23,Results!$B$18:$G$18)</f>
        <v>-52.84119373923911</v>
      </c>
      <c r="N23" s="10">
        <f ca="1">SUMPRODUCT($A23:$F23,Results!$B$19:$G$19)</f>
        <v>-14.29243979853508</v>
      </c>
      <c r="O23" s="10">
        <f ca="1">SUMPRODUCT($A23:$F23,Results!$B$20:$G$20)</f>
        <v>-33.484684830914411</v>
      </c>
      <c r="P23" s="10" cm="1">
        <f t="array" aca="1" ref="P23" ca="1">SUMPRODUCT(J23:O23,TRANSPOSE(Test!BL$20:BL$25))+Test!$AD$20-Test!$BL$27</f>
        <v>-79.733693034387102</v>
      </c>
      <c r="Q23" s="10" cm="1">
        <f t="array" aca="1" ref="Q23" ca="1">SUMPRODUCT(J23:O23,TRANSPOSE(Test!ES$20:ES$25))+Test!$AD$20-Test!$ES$27</f>
        <v>-84.811502122504891</v>
      </c>
      <c r="R23" s="10">
        <f ca="1">I23-Results!$E$5*H23</f>
        <v>-82.487376653738465</v>
      </c>
      <c r="S23" s="10" cm="1">
        <f t="array" aca="1" ref="S23" ca="1">SUMPRODUCT(J23:O23,TRANSPOSE(Test!AR$28:AR$33))+Test!$AD$20-Test!$AC$26</f>
        <v>-72.206645041059801</v>
      </c>
      <c r="T23" s="10">
        <f ca="1">SUMPRODUCT(J23:O23,Results!K$9:P$9)</f>
        <v>-84.326537546896063</v>
      </c>
      <c r="U23" s="10">
        <f ca="1">SUMPRODUCT(J23:O23,Results!K$9:P$9)+Test!$AD$20-Test!$AC$31</f>
        <v>-84.255942235743731</v>
      </c>
      <c r="V23" s="10">
        <f t="shared" ca="1" si="1"/>
        <v>-2.6240744605956507</v>
      </c>
      <c r="W23" s="10">
        <f t="shared" ca="1" si="2"/>
        <v>2.4537346275221381</v>
      </c>
      <c r="X23" s="10">
        <f t="shared" ca="1" si="3"/>
        <v>0.12960915875571288</v>
      </c>
      <c r="Y23" s="10">
        <f t="shared" ca="1" si="4"/>
        <v>-10.151122453922952</v>
      </c>
      <c r="Z23" s="10">
        <f t="shared" ca="1" si="5"/>
        <v>-82.357767494982753</v>
      </c>
      <c r="AA23" s="10">
        <f t="shared" ca="1" si="6"/>
        <v>1.8981747407609788</v>
      </c>
      <c r="AK23" s="12"/>
      <c r="AP23" s="12"/>
      <c r="AQ23" s="12"/>
      <c r="AR23" s="12"/>
      <c r="AS23" s="12"/>
      <c r="AT23" s="12"/>
      <c r="AU23" s="12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</row>
    <row r="24" spans="1:149">
      <c r="A24" s="6">
        <f ca="1">LN((RAND()^(-Results!$E$4))-1)</f>
        <v>3.6182693544794744</v>
      </c>
      <c r="B24" s="6">
        <f ca="1">LN((RAND()^(-Results!$E$4))-1)</f>
        <v>3.3549296745336079</v>
      </c>
      <c r="C24" s="6">
        <f ca="1">LN((RAND()^(-Results!$E$4))-1)</f>
        <v>2.3628250449599344</v>
      </c>
      <c r="D24" s="6">
        <f ca="1">LN((RAND()^(-Results!$E$4))-1)</f>
        <v>-3.2103103914115867E-2</v>
      </c>
      <c r="E24" s="6">
        <f ca="1">LN((RAND()^(-Results!$E$4))-1)</f>
        <v>1.6662740299780261</v>
      </c>
      <c r="F24" s="6">
        <f ca="1">LN((RAND()^(-Results!$E$4))-1)</f>
        <v>3.3420508681680556</v>
      </c>
      <c r="G24" s="6">
        <f ca="1">LN((RAND()^(-Results!$E$4))-1)</f>
        <v>3.8940558873243054</v>
      </c>
      <c r="H24" s="6">
        <f t="shared" ca="1" si="0"/>
        <v>1.5470696697455941</v>
      </c>
      <c r="I24" s="10">
        <f ca="1">SUMPRODUCT(J24:O24,Results!B$12:G$12)+Results!$E$5*H24</f>
        <v>-33.762752503458408</v>
      </c>
      <c r="J24" s="10">
        <f ca="1">SUMPRODUCT($A24:$F24,Results!$B$15:$G$15)</f>
        <v>6.0020305293460341</v>
      </c>
      <c r="K24" s="10">
        <f ca="1">SUMPRODUCT($A24:$F24,Results!$B$16:$G$16)</f>
        <v>-14.966318231261713</v>
      </c>
      <c r="L24" s="10">
        <f ca="1">SUMPRODUCT($A24:$F24,Results!$B$17:$G$17)</f>
        <v>-4.371748240869854</v>
      </c>
      <c r="M24" s="10">
        <f ca="1">SUMPRODUCT($A24:$F24,Results!$B$18:$G$18)</f>
        <v>-20.121179015453283</v>
      </c>
      <c r="N24" s="10">
        <f ca="1">SUMPRODUCT($A24:$F24,Results!$B$19:$G$19)</f>
        <v>1.0676357815567792</v>
      </c>
      <c r="O24" s="10">
        <f ca="1">SUMPRODUCT($A24:$F24,Results!$B$20:$G$20)</f>
        <v>-17.990923492701377</v>
      </c>
      <c r="P24" s="10" cm="1">
        <f t="array" aca="1" ref="P24" ca="1">SUMPRODUCT(J24:O24,TRANSPOSE(Test!BL$20:BL$25))+Test!$AD$20-Test!$BL$27</f>
        <v>-43.022016783380245</v>
      </c>
      <c r="Q24" s="10" cm="1">
        <f t="array" aca="1" ref="Q24" ca="1">SUMPRODUCT(J24:O24,TRANSPOSE(Test!ES$20:ES$25))+Test!$AD$20-Test!$ES$27</f>
        <v>-44.335890403751677</v>
      </c>
      <c r="R24" s="10">
        <f ca="1">I24-Results!$E$5*H24</f>
        <v>-43.045170521931972</v>
      </c>
      <c r="S24" s="10" cm="1">
        <f t="array" aca="1" ref="S24" ca="1">SUMPRODUCT(J24:O24,TRANSPOSE(Test!AR$28:AR$33))+Test!$AD$20-Test!$AC$26</f>
        <v>-33.209035177612726</v>
      </c>
      <c r="T24" s="10">
        <f ca="1">SUMPRODUCT(J24:O24,Results!K$9:P$9)</f>
        <v>-43.703335990569911</v>
      </c>
      <c r="U24" s="10">
        <f ca="1">SUMPRODUCT(J24:O24,Results!K$9:P$9)+Test!$AD$20-Test!$AC$31</f>
        <v>-43.63274067941758</v>
      </c>
      <c r="V24" s="10">
        <f t="shared" ca="1" si="1"/>
        <v>9.2592642799218368</v>
      </c>
      <c r="W24" s="10">
        <f t="shared" ca="1" si="2"/>
        <v>10.573137900293268</v>
      </c>
      <c r="X24" s="10">
        <f t="shared" ca="1" si="3"/>
        <v>9.2824180184735638</v>
      </c>
      <c r="Y24" s="10">
        <f t="shared" ca="1" si="4"/>
        <v>-0.55371732584568178</v>
      </c>
      <c r="Z24" s="10">
        <f t="shared" ca="1" si="5"/>
        <v>-33.762752503458408</v>
      </c>
      <c r="AA24" s="10">
        <f t="shared" ca="1" si="6"/>
        <v>9.8699881759591719</v>
      </c>
      <c r="AK24" s="12"/>
      <c r="AP24" s="12"/>
      <c r="AQ24" s="12"/>
      <c r="AR24" s="12"/>
      <c r="AS24" s="12"/>
      <c r="AT24" s="12"/>
      <c r="AU24" s="12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</row>
    <row r="25" spans="1:149">
      <c r="A25" s="6">
        <f ca="1">LN((RAND()^(-Results!$E$4))-1)</f>
        <v>8.6024983512932707</v>
      </c>
      <c r="B25" s="6">
        <f ca="1">LN((RAND()^(-Results!$E$4))-1)</f>
        <v>3.189403598677111</v>
      </c>
      <c r="C25" s="6">
        <f ca="1">LN((RAND()^(-Results!$E$4))-1)</f>
        <v>4.9298038605802223E-2</v>
      </c>
      <c r="D25" s="6">
        <f ca="1">LN((RAND()^(-Results!$E$4))-1)</f>
        <v>0.48547259077732829</v>
      </c>
      <c r="E25" s="6">
        <f ca="1">LN((RAND()^(-Results!$E$4))-1)</f>
        <v>4.3570182095578405</v>
      </c>
      <c r="F25" s="6">
        <f ca="1">LN((RAND()^(-Results!$E$4))-1)</f>
        <v>6.8101235802756177</v>
      </c>
      <c r="G25" s="6">
        <f ca="1">LN((RAND()^(-Results!$E$4))-1)</f>
        <v>4.6209265198240699</v>
      </c>
      <c r="H25" s="6">
        <f t="shared" ca="1" si="0"/>
        <v>2.2739403022453586</v>
      </c>
      <c r="I25" s="10">
        <f ca="1">SUMPRODUCT(J25:O25,Results!B$12:G$12)+Results!$E$5*H25</f>
        <v>-51.054529508398254</v>
      </c>
      <c r="J25" s="10">
        <f ca="1">SUMPRODUCT($A25:$F25,Results!$B$15:$G$15)</f>
        <v>6.1334660813727986</v>
      </c>
      <c r="K25" s="10">
        <f ca="1">SUMPRODUCT($A25:$F25,Results!$B$16:$G$16)</f>
        <v>-31.198591617954584</v>
      </c>
      <c r="L25" s="10">
        <f ca="1">SUMPRODUCT($A25:$F25,Results!$B$17:$G$17)</f>
        <v>1.4269240004273067</v>
      </c>
      <c r="M25" s="10">
        <f ca="1">SUMPRODUCT($A25:$F25,Results!$B$18:$G$18)</f>
        <v>-10.343196289388953</v>
      </c>
      <c r="N25" s="10">
        <f ca="1">SUMPRODUCT($A25:$F25,Results!$B$19:$G$19)</f>
        <v>11.400636300067456</v>
      </c>
      <c r="O25" s="10">
        <f ca="1">SUMPRODUCT($A25:$F25,Results!$B$20:$G$20)</f>
        <v>-28.046039027709796</v>
      </c>
      <c r="P25" s="10" cm="1">
        <f t="array" aca="1" ref="P25" ca="1">SUMPRODUCT(J25:O25,TRANSPOSE(Test!BL$20:BL$25))+Test!$AD$20-Test!$BL$27</f>
        <v>-57.749404848187687</v>
      </c>
      <c r="Q25" s="10" cm="1">
        <f t="array" aca="1" ref="Q25" ca="1">SUMPRODUCT(J25:O25,TRANSPOSE(Test!ES$20:ES$25))+Test!$AD$20-Test!$ES$27</f>
        <v>-62.470976305222408</v>
      </c>
      <c r="R25" s="10">
        <f ca="1">I25-Results!$E$5*H25</f>
        <v>-64.698171321870404</v>
      </c>
      <c r="S25" s="10" cm="1">
        <f t="array" aca="1" ref="S25" ca="1">SUMPRODUCT(J25:O25,TRANSPOSE(Test!AR$28:AR$33))+Test!$AD$20-Test!$AC$26</f>
        <v>-34.029571309663687</v>
      </c>
      <c r="T25" s="10">
        <f ca="1">SUMPRODUCT(J25:O25,Results!K$9:P$9)</f>
        <v>-63.387018886693411</v>
      </c>
      <c r="U25" s="10">
        <f ca="1">SUMPRODUCT(J25:O25,Results!K$9:P$9)+Test!$AD$20-Test!$AC$31</f>
        <v>-63.31642357554108</v>
      </c>
      <c r="V25" s="10">
        <f t="shared" ca="1" si="1"/>
        <v>6.6948753397894336</v>
      </c>
      <c r="W25" s="10">
        <f t="shared" ca="1" si="2"/>
        <v>11.416446796824154</v>
      </c>
      <c r="X25" s="10">
        <f t="shared" ca="1" si="3"/>
        <v>13.643641813472151</v>
      </c>
      <c r="Y25" s="10">
        <f t="shared" ca="1" si="4"/>
        <v>-17.024958198734566</v>
      </c>
      <c r="Z25" s="10">
        <f t="shared" ca="1" si="5"/>
        <v>-51.054529508398254</v>
      </c>
      <c r="AA25" s="10">
        <f t="shared" ca="1" si="6"/>
        <v>12.261894067142826</v>
      </c>
      <c r="AC25" s="9"/>
      <c r="AK25" s="12"/>
      <c r="AP25" s="12"/>
      <c r="AQ25" s="12"/>
      <c r="AR25" s="12"/>
      <c r="AS25" s="12"/>
      <c r="AT25" s="12"/>
      <c r="AU25" s="12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</row>
    <row r="26" spans="1:149">
      <c r="A26" s="6">
        <f ca="1">LN((RAND()^(-Results!$E$4))-1)</f>
        <v>2.5645798680662697</v>
      </c>
      <c r="B26" s="6">
        <f ca="1">LN((RAND()^(-Results!$E$4))-1)</f>
        <v>2.9345240078708552</v>
      </c>
      <c r="C26" s="6">
        <f ca="1">LN((RAND()^(-Results!$E$4))-1)</f>
        <v>4.8966706536611762</v>
      </c>
      <c r="D26" s="6">
        <f ca="1">LN((RAND()^(-Results!$E$4))-1)</f>
        <v>0.84552442145734386</v>
      </c>
      <c r="E26" s="6">
        <f ca="1">LN((RAND()^(-Results!$E$4))-1)</f>
        <v>10.994234254280634</v>
      </c>
      <c r="F26" s="6">
        <f ca="1">LN((RAND()^(-Results!$E$4))-1)</f>
        <v>-0.21718964713464733</v>
      </c>
      <c r="G26" s="6">
        <f ca="1">LN((RAND()^(-Results!$E$4))-1)</f>
        <v>2.9281077312014556</v>
      </c>
      <c r="H26" s="6">
        <f t="shared" ca="1" si="0"/>
        <v>0.58112151362274433</v>
      </c>
      <c r="I26" s="10">
        <f ca="1">SUMPRODUCT(J26:O26,Results!B$12:G$12)+Results!$E$5*H26</f>
        <v>-12.429703426291287</v>
      </c>
      <c r="J26" s="10">
        <f ca="1">SUMPRODUCT($A26:$F26,Results!$B$15:$G$15)</f>
        <v>-1.2866355499059421</v>
      </c>
      <c r="K26" s="10">
        <f ca="1">SUMPRODUCT($A26:$F26,Results!$B$16:$G$16)</f>
        <v>-2.4507006869967722</v>
      </c>
      <c r="L26" s="10">
        <f ca="1">SUMPRODUCT($A26:$F26,Results!$B$17:$G$17)</f>
        <v>-0.39009904936250661</v>
      </c>
      <c r="M26" s="10">
        <f ca="1">SUMPRODUCT($A26:$F26,Results!$B$18:$G$18)</f>
        <v>-11.964201205412234</v>
      </c>
      <c r="N26" s="10">
        <f ca="1">SUMPRODUCT($A26:$F26,Results!$B$19:$G$19)</f>
        <v>-0.34208442125182748</v>
      </c>
      <c r="O26" s="10">
        <f ca="1">SUMPRODUCT($A26:$F26,Results!$B$20:$G$20)</f>
        <v>-14.850221348939028</v>
      </c>
      <c r="P26" s="10" cm="1">
        <f t="array" aca="1" ref="P26" ca="1">SUMPRODUCT(J26:O26,TRANSPOSE(Test!BL$20:BL$25))+Test!$AD$20-Test!$BL$27</f>
        <v>-9.4992785992396307</v>
      </c>
      <c r="Q26" s="10" cm="1">
        <f t="array" aca="1" ref="Q26" ca="1">SUMPRODUCT(J26:O26,TRANSPOSE(Test!ES$20:ES$25))+Test!$AD$20-Test!$ES$27</f>
        <v>-9.1922812691359468</v>
      </c>
      <c r="R26" s="10">
        <f ca="1">I26-Results!$E$5*H26</f>
        <v>-15.916432508027754</v>
      </c>
      <c r="S26" s="10" cm="1">
        <f t="array" aca="1" ref="S26" ca="1">SUMPRODUCT(J26:O26,TRANSPOSE(Test!AR$28:AR$33))+Test!$AD$20-Test!$AC$26</f>
        <v>-10.354387679633454</v>
      </c>
      <c r="T26" s="10">
        <f ca="1">SUMPRODUCT(J26:O26,Results!K$9:P$9)</f>
        <v>-16.770559890536774</v>
      </c>
      <c r="U26" s="10">
        <f ca="1">SUMPRODUCT(J26:O26,Results!K$9:P$9)+Test!$AD$20-Test!$AC$31</f>
        <v>-16.699964579384439</v>
      </c>
      <c r="V26" s="10">
        <f t="shared" ca="1" si="1"/>
        <v>-2.930424827051656</v>
      </c>
      <c r="W26" s="10">
        <f t="shared" ca="1" si="2"/>
        <v>-3.2374221571553399</v>
      </c>
      <c r="X26" s="10">
        <f t="shared" ca="1" si="3"/>
        <v>3.4867290817364669</v>
      </c>
      <c r="Y26" s="10">
        <f t="shared" ca="1" si="4"/>
        <v>-2.0753157466578322</v>
      </c>
      <c r="Z26" s="10">
        <f t="shared" ca="1" si="5"/>
        <v>-12.429703426291287</v>
      </c>
      <c r="AA26" s="10">
        <f t="shared" ca="1" si="6"/>
        <v>4.270261153093152</v>
      </c>
      <c r="AK26" s="12"/>
    </row>
    <row r="27" spans="1:149">
      <c r="A27" s="6">
        <f ca="1">LN((RAND()^(-Results!$E$4))-1)</f>
        <v>-0.70519251980305209</v>
      </c>
      <c r="B27" s="6">
        <f ca="1">LN((RAND()^(-Results!$E$4))-1)</f>
        <v>5.9279226759085697</v>
      </c>
      <c r="C27" s="6">
        <f ca="1">LN((RAND()^(-Results!$E$4))-1)</f>
        <v>2.0553228510487211</v>
      </c>
      <c r="D27" s="6">
        <f ca="1">LN((RAND()^(-Results!$E$4))-1)</f>
        <v>2.8774378263561782</v>
      </c>
      <c r="E27" s="6">
        <f ca="1">LN((RAND()^(-Results!$E$4))-1)</f>
        <v>9.1601047774415552</v>
      </c>
      <c r="F27" s="6">
        <f ca="1">LN((RAND()^(-Results!$E$4))-1)</f>
        <v>1.666771231403676</v>
      </c>
      <c r="G27" s="6">
        <f ca="1">LN((RAND()^(-Results!$E$4))-1)</f>
        <v>2.6472290723327054</v>
      </c>
      <c r="H27" s="6">
        <f t="shared" ca="1" si="0"/>
        <v>0.30024285475399415</v>
      </c>
      <c r="I27" s="10">
        <f ca="1">SUMPRODUCT(J27:O27,Results!B$12:G$12)+Results!$E$5*H27</f>
        <v>4.1173141166758809</v>
      </c>
      <c r="J27" s="10">
        <f ca="1">SUMPRODUCT($A27:$F27,Results!$B$15:$G$15)</f>
        <v>3.0152898690458581</v>
      </c>
      <c r="K27" s="10">
        <f ca="1">SUMPRODUCT($A27:$F27,Results!$B$16:$G$16)</f>
        <v>-2.8177278302275504</v>
      </c>
      <c r="L27" s="10">
        <f ca="1">SUMPRODUCT($A27:$F27,Results!$B$17:$G$17)</f>
        <v>-3.6352205658212879</v>
      </c>
      <c r="M27" s="10">
        <f ca="1">SUMPRODUCT($A27:$F27,Results!$B$18:$G$18)</f>
        <v>-11.413114156913755</v>
      </c>
      <c r="N27" s="10">
        <f ca="1">SUMPRODUCT($A27:$F27,Results!$B$19:$G$19)</f>
        <v>-6.5983717205148258</v>
      </c>
      <c r="O27" s="10">
        <f ca="1">SUMPRODUCT($A27:$F27,Results!$B$20:$G$20)</f>
        <v>-31.708965086463795</v>
      </c>
      <c r="P27" s="10" cm="1">
        <f t="array" aca="1" ref="P27" ca="1">SUMPRODUCT(J27:O27,TRANSPOSE(Test!BL$20:BL$25))+Test!$AD$20-Test!$BL$27</f>
        <v>-2.2479255225813546</v>
      </c>
      <c r="Q27" s="10" cm="1">
        <f t="array" aca="1" ref="Q27" ca="1">SUMPRODUCT(J27:O27,TRANSPOSE(Test!ES$20:ES$25))+Test!$AD$20-Test!$ES$27</f>
        <v>5.0940057707324549</v>
      </c>
      <c r="R27" s="10">
        <f ca="1">I27-Results!$E$5*H27</f>
        <v>2.315856988151916</v>
      </c>
      <c r="S27" s="10" cm="1">
        <f t="array" aca="1" ref="S27" ca="1">SUMPRODUCT(J27:O27,TRANSPOSE(Test!AR$28:AR$33))+Test!$AD$20-Test!$AC$26</f>
        <v>-18.992420166165992</v>
      </c>
      <c r="T27" s="10">
        <f ca="1">SUMPRODUCT(J27:O27,Results!K$9:P$9)</f>
        <v>2.3585468349168881</v>
      </c>
      <c r="U27" s="10">
        <f ca="1">SUMPRODUCT(J27:O27,Results!K$9:P$9)+Test!$AD$20-Test!$AC$31</f>
        <v>2.4291421460692284</v>
      </c>
      <c r="V27" s="10">
        <f t="shared" ca="1" si="1"/>
        <v>6.3652396392572355</v>
      </c>
      <c r="W27" s="10">
        <f t="shared" ca="1" si="2"/>
        <v>-0.97669165405657399</v>
      </c>
      <c r="X27" s="10">
        <f t="shared" ca="1" si="3"/>
        <v>1.8014571285239649</v>
      </c>
      <c r="Y27" s="10">
        <f t="shared" ca="1" si="4"/>
        <v>23.109734282841874</v>
      </c>
      <c r="Z27" s="10">
        <f t="shared" ca="1" si="5"/>
        <v>4.1173141166758809</v>
      </c>
      <c r="AA27" s="10">
        <f t="shared" ca="1" si="6"/>
        <v>1.6881719706066525</v>
      </c>
      <c r="AP27" s="11"/>
      <c r="AQ27" s="11"/>
      <c r="AR27" s="11"/>
      <c r="AV27" s="17"/>
      <c r="AW27" s="12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</row>
    <row r="28" spans="1:149">
      <c r="A28" s="6">
        <f ca="1">LN((RAND()^(-Results!$E$4))-1)</f>
        <v>3.8192673109900488</v>
      </c>
      <c r="B28" s="6">
        <f ca="1">LN((RAND()^(-Results!$E$4))-1)</f>
        <v>2.3460531199466876</v>
      </c>
      <c r="C28" s="6">
        <f ca="1">LN((RAND()^(-Results!$E$4))-1)</f>
        <v>10.881696331425101</v>
      </c>
      <c r="D28" s="6">
        <f ca="1">LN((RAND()^(-Results!$E$4))-1)</f>
        <v>-1.5641927903328765</v>
      </c>
      <c r="E28" s="6">
        <f ca="1">LN((RAND()^(-Results!$E$4))-1)</f>
        <v>-4.048300064601114</v>
      </c>
      <c r="F28" s="6">
        <f ca="1">LN((RAND()^(-Results!$E$4))-1)</f>
        <v>-3.4656080791461124</v>
      </c>
      <c r="G28" s="6">
        <f ca="1">LN((RAND()^(-Results!$E$4))-1)</f>
        <v>2.4105646946888624</v>
      </c>
      <c r="H28" s="6">
        <f t="shared" ca="1" si="0"/>
        <v>6.3578477110151077E-2</v>
      </c>
      <c r="I28" s="10">
        <f ca="1">SUMPRODUCT(J28:O28,Results!B$12:G$12)+Results!$E$5*H28</f>
        <v>-55.041868357856799</v>
      </c>
      <c r="J28" s="10">
        <f ca="1">SUMPRODUCT($A28:$F28,Results!$B$15:$G$15)</f>
        <v>1.0393137969200339</v>
      </c>
      <c r="K28" s="10">
        <f ca="1">SUMPRODUCT($A28:$F28,Results!$B$16:$G$16)</f>
        <v>-1.5427464727181821</v>
      </c>
      <c r="L28" s="10">
        <f ca="1">SUMPRODUCT($A28:$F28,Results!$B$17:$G$17)</f>
        <v>-10.504764642994882</v>
      </c>
      <c r="M28" s="10">
        <f ca="1">SUMPRODUCT($A28:$F28,Results!$B$18:$G$18)</f>
        <v>-53.450350597248644</v>
      </c>
      <c r="N28" s="10">
        <f ca="1">SUMPRODUCT($A28:$F28,Results!$B$19:$G$19)</f>
        <v>-12.74278012331539</v>
      </c>
      <c r="O28" s="10">
        <f ca="1">SUMPRODUCT($A28:$F28,Results!$B$20:$G$20)</f>
        <v>7.9342629419238584</v>
      </c>
      <c r="P28" s="10" cm="1">
        <f t="array" aca="1" ref="P28" ca="1">SUMPRODUCT(J28:O28,TRANSPOSE(Test!BL$20:BL$25))+Test!$AD$20-Test!$BL$27</f>
        <v>-53.434832016416159</v>
      </c>
      <c r="Q28" s="10" cm="1">
        <f t="array" aca="1" ref="Q28" ca="1">SUMPRODUCT(J28:O28,TRANSPOSE(Test!ES$20:ES$25))+Test!$AD$20-Test!$ES$27</f>
        <v>-59.66783127616975</v>
      </c>
      <c r="R28" s="10">
        <f ca="1">I28-Results!$E$5*H28</f>
        <v>-55.423339220517704</v>
      </c>
      <c r="S28" s="10" cm="1">
        <f t="array" aca="1" ref="S28" ca="1">SUMPRODUCT(J28:O28,TRANSPOSE(Test!AR$28:AR$33))+Test!$AD$20-Test!$AC$26</f>
        <v>-40.991531156929192</v>
      </c>
      <c r="T28" s="10">
        <f ca="1">SUMPRODUCT(J28:O28,Results!K$9:P$9)</f>
        <v>-59.975115818041694</v>
      </c>
      <c r="U28" s="10">
        <f ca="1">SUMPRODUCT(J28:O28,Results!K$9:P$9)+Test!$AD$20-Test!$AC$31</f>
        <v>-59.904520506889355</v>
      </c>
      <c r="V28" s="10">
        <f t="shared" ca="1" si="1"/>
        <v>-1.6070363414406401</v>
      </c>
      <c r="W28" s="10">
        <f t="shared" ca="1" si="2"/>
        <v>4.6259629183129505</v>
      </c>
      <c r="X28" s="10">
        <f t="shared" ca="1" si="3"/>
        <v>0.38147086266090469</v>
      </c>
      <c r="Y28" s="10">
        <f t="shared" ca="1" si="4"/>
        <v>-14.050337200927608</v>
      </c>
      <c r="Z28" s="10">
        <f t="shared" ca="1" si="5"/>
        <v>-55.041868357856799</v>
      </c>
      <c r="AA28" s="10">
        <f t="shared" ca="1" si="6"/>
        <v>4.8626521490325558</v>
      </c>
      <c r="AP28" s="12"/>
      <c r="AQ28" s="12"/>
      <c r="AR28" s="12"/>
    </row>
    <row r="29" spans="1:149">
      <c r="A29" s="6">
        <f ca="1">LN((RAND()^(-Results!$E$4))-1)</f>
        <v>3.4146013382513769</v>
      </c>
      <c r="B29" s="6">
        <f ca="1">LN((RAND()^(-Results!$E$4))-1)</f>
        <v>6.152845076143187</v>
      </c>
      <c r="C29" s="6">
        <f ca="1">LN((RAND()^(-Results!$E$4))-1)</f>
        <v>1.6452319551698165</v>
      </c>
      <c r="D29" s="6">
        <f ca="1">LN((RAND()^(-Results!$E$4))-1)</f>
        <v>-3.332740162241013E-2</v>
      </c>
      <c r="E29" s="6">
        <f ca="1">LN((RAND()^(-Results!$E$4))-1)</f>
        <v>3.8698643374952817</v>
      </c>
      <c r="F29" s="6">
        <f ca="1">LN((RAND()^(-Results!$E$4))-1)</f>
        <v>0.14468580540361492</v>
      </c>
      <c r="G29" s="6">
        <f ca="1">LN((RAND()^(-Results!$E$4))-1)</f>
        <v>2.3727196313867944</v>
      </c>
      <c r="H29" s="6">
        <f t="shared" ca="1" si="0"/>
        <v>2.5733413808083139E-2</v>
      </c>
      <c r="I29" s="10">
        <f ca="1">SUMPRODUCT(J29:O29,Results!B$12:G$12)+Results!$E$5*H29</f>
        <v>-15.985578157944715</v>
      </c>
      <c r="J29" s="10">
        <f ca="1">SUMPRODUCT($A29:$F29,Results!$B$15:$G$15)</f>
        <v>-10.166510419401938</v>
      </c>
      <c r="K29" s="10">
        <f ca="1">SUMPRODUCT($A29:$F29,Results!$B$16:$G$16)</f>
        <v>-15.079868537043057</v>
      </c>
      <c r="L29" s="10">
        <f ca="1">SUMPRODUCT($A29:$F29,Results!$B$17:$G$17)</f>
        <v>-1.4491462877549</v>
      </c>
      <c r="M29" s="10">
        <f ca="1">SUMPRODUCT($A29:$F29,Results!$B$18:$G$18)</f>
        <v>-14.858124634906495</v>
      </c>
      <c r="N29" s="10">
        <f ca="1">SUMPRODUCT($A29:$F29,Results!$B$19:$G$19)</f>
        <v>0.68916620763523495</v>
      </c>
      <c r="O29" s="10">
        <f ca="1">SUMPRODUCT($A29:$F29,Results!$B$20:$G$20)</f>
        <v>-17.207588339305236</v>
      </c>
      <c r="P29" s="10" cm="1">
        <f t="array" aca="1" ref="P29" ca="1">SUMPRODUCT(J29:O29,TRANSPOSE(Test!BL$20:BL$25))+Test!$AD$20-Test!$BL$27</f>
        <v>-18.701674314747244</v>
      </c>
      <c r="Q29" s="10" cm="1">
        <f t="array" aca="1" ref="Q29" ca="1">SUMPRODUCT(J29:O29,TRANSPOSE(Test!ES$20:ES$25))+Test!$AD$20-Test!$ES$27</f>
        <v>-15.789337448257278</v>
      </c>
      <c r="R29" s="10">
        <f ca="1">I29-Results!$E$5*H29</f>
        <v>-16.139978640793213</v>
      </c>
      <c r="S29" s="10" cm="1">
        <f t="array" aca="1" ref="S29" ca="1">SUMPRODUCT(J29:O29,TRANSPOSE(Test!AR$28:AR$33))+Test!$AD$20-Test!$AC$26</f>
        <v>-16.424847884472875</v>
      </c>
      <c r="T29" s="10">
        <f ca="1">SUMPRODUCT(J29:O29,Results!K$9:P$9)</f>
        <v>-16.440067854016622</v>
      </c>
      <c r="U29" s="10">
        <f ca="1">SUMPRODUCT(J29:O29,Results!K$9:P$9)+Test!$AD$20-Test!$AC$31</f>
        <v>-16.369472542864283</v>
      </c>
      <c r="V29" s="10">
        <f t="shared" ca="1" si="1"/>
        <v>2.7160961568025286</v>
      </c>
      <c r="W29" s="10">
        <f t="shared" ca="1" si="2"/>
        <v>-0.19624070968743723</v>
      </c>
      <c r="X29" s="10">
        <f t="shared" ca="1" si="3"/>
        <v>0.15440048284849794</v>
      </c>
      <c r="Y29" s="10">
        <f t="shared" ca="1" si="4"/>
        <v>0.43926972652815977</v>
      </c>
      <c r="Z29" s="10">
        <f t="shared" ca="1" si="5"/>
        <v>-15.985578157944715</v>
      </c>
      <c r="AA29" s="10">
        <f t="shared" ca="1" si="6"/>
        <v>0.38389438491956795</v>
      </c>
      <c r="AP29" s="12"/>
      <c r="AQ29" s="12"/>
      <c r="AR29" s="12"/>
    </row>
    <row r="30" spans="1:149">
      <c r="A30" s="6">
        <f ca="1">LN((RAND()^(-Results!$E$4))-1)</f>
        <v>3.8873933626276935</v>
      </c>
      <c r="B30" s="6">
        <f ca="1">LN((RAND()^(-Results!$E$4))-1)</f>
        <v>3.8677453315879289</v>
      </c>
      <c r="C30" s="6">
        <f ca="1">LN((RAND()^(-Results!$E$4))-1)</f>
        <v>2.0128596281878637</v>
      </c>
      <c r="D30" s="6">
        <f ca="1">LN((RAND()^(-Results!$E$4))-1)</f>
        <v>3.6670112868142555</v>
      </c>
      <c r="E30" s="6">
        <f ca="1">LN((RAND()^(-Results!$E$4))-1)</f>
        <v>5.9042543581558204</v>
      </c>
      <c r="F30" s="6">
        <f ca="1">LN((RAND()^(-Results!$E$4))-1)</f>
        <v>1.225216115982587</v>
      </c>
      <c r="G30" s="6">
        <f ca="1">LN((RAND()^(-Results!$E$4))-1)</f>
        <v>6.3529749984678698</v>
      </c>
      <c r="H30" s="6">
        <f t="shared" ca="1" si="0"/>
        <v>4.0059887808891581</v>
      </c>
      <c r="I30" s="10">
        <f ca="1">SUMPRODUCT(J30:O30,Results!B$12:G$12)+Results!$E$5*H30</f>
        <v>13.535800721082705</v>
      </c>
      <c r="J30" s="10">
        <f ca="1">SUMPRODUCT($A30:$F30,Results!$B$15:$G$15)</f>
        <v>-0.30386073541664516</v>
      </c>
      <c r="K30" s="10">
        <f ca="1">SUMPRODUCT($A30:$F30,Results!$B$16:$G$16)</f>
        <v>-10.183552023135872</v>
      </c>
      <c r="L30" s="10">
        <f ca="1">SUMPRODUCT($A30:$F30,Results!$B$17:$G$17)</f>
        <v>1.8276670971370972</v>
      </c>
      <c r="M30" s="10">
        <f ca="1">SUMPRODUCT($A30:$F30,Results!$B$18:$G$18)</f>
        <v>-9.9088730476448426</v>
      </c>
      <c r="N30" s="10">
        <f ca="1">SUMPRODUCT($A30:$F30,Results!$B$19:$G$19)</f>
        <v>-4.7953791521665705</v>
      </c>
      <c r="O30" s="10">
        <f ca="1">SUMPRODUCT($A30:$F30,Results!$B$20:$G$20)</f>
        <v>-24.643981450401231</v>
      </c>
      <c r="P30" s="10" cm="1">
        <f t="array" aca="1" ref="P30" ca="1">SUMPRODUCT(J30:O30,TRANSPOSE(Test!BL$20:BL$25))+Test!$AD$20-Test!$BL$27</f>
        <v>-8.4886662891367237</v>
      </c>
      <c r="Q30" s="10" cm="1">
        <f t="array" aca="1" ref="Q30" ca="1">SUMPRODUCT(J30:O30,TRANSPOSE(Test!ES$20:ES$25))+Test!$AD$20-Test!$ES$27</f>
        <v>-6.7970968803986622</v>
      </c>
      <c r="R30" s="10">
        <f ca="1">I30-Results!$E$5*H30</f>
        <v>-10.500131964252244</v>
      </c>
      <c r="S30" s="10" cm="1">
        <f t="array" aca="1" ref="S30" ca="1">SUMPRODUCT(J30:O30,TRANSPOSE(Test!AR$28:AR$33))+Test!$AD$20-Test!$AC$26</f>
        <v>-12.045421498362181</v>
      </c>
      <c r="T30" s="10">
        <f ca="1">SUMPRODUCT(J30:O30,Results!K$9:P$9)</f>
        <v>-9.4057859489571332</v>
      </c>
      <c r="U30" s="10">
        <f ca="1">SUMPRODUCT(J30:O30,Results!K$9:P$9)+Test!$AD$20-Test!$AC$31</f>
        <v>-9.3351906378047964</v>
      </c>
      <c r="V30" s="10">
        <f t="shared" ca="1" si="1"/>
        <v>22.024467010219428</v>
      </c>
      <c r="W30" s="10">
        <f t="shared" ca="1" si="2"/>
        <v>20.332897601481367</v>
      </c>
      <c r="X30" s="10">
        <f t="shared" ca="1" si="3"/>
        <v>24.035932685334949</v>
      </c>
      <c r="Y30" s="10">
        <f t="shared" ca="1" si="4"/>
        <v>25.581222219444886</v>
      </c>
      <c r="Z30" s="10">
        <f t="shared" ca="1" si="5"/>
        <v>13.535800721082705</v>
      </c>
      <c r="AA30" s="10">
        <f t="shared" ca="1" si="6"/>
        <v>22.870991358887501</v>
      </c>
      <c r="AP30" s="12"/>
      <c r="AQ30" s="12"/>
      <c r="AR30" s="12"/>
    </row>
    <row r="31" spans="1:149">
      <c r="A31" s="6">
        <f ca="1">LN((RAND()^(-Results!$E$4))-1)</f>
        <v>-1.150246722117126</v>
      </c>
      <c r="B31" s="6">
        <f ca="1">LN((RAND()^(-Results!$E$4))-1)</f>
        <v>3.9390899886377273</v>
      </c>
      <c r="C31" s="6">
        <f ca="1">LN((RAND()^(-Results!$E$4))-1)</f>
        <v>1.9265656363860502</v>
      </c>
      <c r="D31" s="6">
        <f ca="1">LN((RAND()^(-Results!$E$4))-1)</f>
        <v>2.6827856522336311</v>
      </c>
      <c r="E31" s="6">
        <f ca="1">LN((RAND()^(-Results!$E$4))-1)</f>
        <v>11.653613371455409</v>
      </c>
      <c r="F31" s="6">
        <f ca="1">LN((RAND()^(-Results!$E$4))-1)</f>
        <v>2.175583313742</v>
      </c>
      <c r="G31" s="6">
        <f ca="1">LN((RAND()^(-Results!$E$4))-1)</f>
        <v>4.6601454080689386</v>
      </c>
      <c r="H31" s="6">
        <f t="shared" ca="1" si="0"/>
        <v>2.3131591904902273</v>
      </c>
      <c r="I31" s="10">
        <f ca="1">SUMPRODUCT(J31:O31,Results!B$12:G$12)+Results!$E$5*H31</f>
        <v>17.271712848361936</v>
      </c>
      <c r="J31" s="10">
        <f ca="1">SUMPRODUCT($A31:$F31,Results!$B$15:$G$15)</f>
        <v>6.5487954360909129</v>
      </c>
      <c r="K31" s="10">
        <f ca="1">SUMPRODUCT($A31:$F31,Results!$B$16:$G$16)</f>
        <v>1.0486462700749568</v>
      </c>
      <c r="L31" s="10">
        <f ca="1">SUMPRODUCT($A31:$F31,Results!$B$17:$G$17)</f>
        <v>-2.1428266171051011</v>
      </c>
      <c r="M31" s="10">
        <f ca="1">SUMPRODUCT($A31:$F31,Results!$B$18:$G$18)</f>
        <v>-3.9836022169398628</v>
      </c>
      <c r="N31" s="10">
        <f ca="1">SUMPRODUCT($A31:$F31,Results!$B$19:$G$19)</f>
        <v>-3.523374723596882</v>
      </c>
      <c r="O31" s="10">
        <f ca="1">SUMPRODUCT($A31:$F31,Results!$B$20:$G$20)</f>
        <v>-28.96842814450434</v>
      </c>
      <c r="P31" s="10" cm="1">
        <f t="array" aca="1" ref="P31" ca="1">SUMPRODUCT(J31:O31,TRANSPOSE(Test!BL$20:BL$25))+Test!$AD$20-Test!$BL$27</f>
        <v>2.5742451576746106</v>
      </c>
      <c r="Q31" s="10" cm="1">
        <f t="array" aca="1" ref="Q31" ca="1">SUMPRODUCT(J31:O31,TRANSPOSE(Test!ES$20:ES$25))+Test!$AD$20-Test!$ES$27</f>
        <v>8.5575409170304155</v>
      </c>
      <c r="R31" s="10">
        <f ca="1">I31-Results!$E$5*H31</f>
        <v>3.3927577054205713</v>
      </c>
      <c r="S31" s="10" cm="1">
        <f t="array" aca="1" ref="S31" ca="1">SUMPRODUCT(J31:O31,TRANSPOSE(Test!AR$28:AR$33))+Test!$AD$20-Test!$AC$26</f>
        <v>-12.766467113191489</v>
      </c>
      <c r="T31" s="10">
        <f ca="1">SUMPRODUCT(J31:O31,Results!K$9:P$9)</f>
        <v>3.5918468767267351</v>
      </c>
      <c r="U31" s="10">
        <f ca="1">SUMPRODUCT(J31:O31,Results!K$9:P$9)+Test!$AD$20-Test!$AC$31</f>
        <v>3.6624421878790727</v>
      </c>
      <c r="V31" s="10">
        <f t="shared" ca="1" si="1"/>
        <v>14.697467690687326</v>
      </c>
      <c r="W31" s="10">
        <f t="shared" ca="1" si="2"/>
        <v>8.7141719313315207</v>
      </c>
      <c r="X31" s="10">
        <f t="shared" ca="1" si="3"/>
        <v>13.878955142941365</v>
      </c>
      <c r="Y31" s="10">
        <f t="shared" ca="1" si="4"/>
        <v>30.038179961553425</v>
      </c>
      <c r="Z31" s="10">
        <f t="shared" ca="1" si="5"/>
        <v>17.271712848361936</v>
      </c>
      <c r="AA31" s="10">
        <f t="shared" ca="1" si="6"/>
        <v>13.609270660482863</v>
      </c>
      <c r="AP31" s="12"/>
      <c r="AQ31" s="12"/>
      <c r="AR31" s="12"/>
    </row>
    <row r="32" spans="1:149" ht="16.5">
      <c r="A32" s="6">
        <f ca="1">LN((RAND()^(-Results!$E$4))-1)</f>
        <v>1.3372247350442292</v>
      </c>
      <c r="B32" s="6">
        <f ca="1">LN((RAND()^(-Results!$E$4))-1)</f>
        <v>0.27969531614103743</v>
      </c>
      <c r="C32" s="6">
        <f ca="1">LN((RAND()^(-Results!$E$4))-1)</f>
        <v>0.34199558876882963</v>
      </c>
      <c r="D32" s="6">
        <f ca="1">LN((RAND()^(-Results!$E$4))-1)</f>
        <v>0.3225930548441896</v>
      </c>
      <c r="E32" s="6">
        <f ca="1">LN((RAND()^(-Results!$E$4))-1)</f>
        <v>-2.6591052381973284</v>
      </c>
      <c r="F32" s="6">
        <f ca="1">LN((RAND()^(-Results!$E$4))-1)</f>
        <v>1.441535612608315</v>
      </c>
      <c r="G32" s="6">
        <f ca="1">LN((RAND()^(-Results!$E$4))-1)</f>
        <v>-1.8019621616160384</v>
      </c>
      <c r="H32" s="6">
        <f t="shared" ca="1" si="0"/>
        <v>-4.1489483791947492</v>
      </c>
      <c r="I32" s="10">
        <f ca="1">SUMPRODUCT(J32:O32,Results!B$12:G$12)+Results!$E$5*H32</f>
        <v>-41.957121483158183</v>
      </c>
      <c r="J32" s="10">
        <f ca="1">SUMPRODUCT($A32:$F32,Results!$B$15:$G$15)</f>
        <v>4.5709423266526024</v>
      </c>
      <c r="K32" s="10">
        <f ca="1">SUMPRODUCT($A32:$F32,Results!$B$16:$G$16)</f>
        <v>-5.3656358555186046</v>
      </c>
      <c r="L32" s="10">
        <f ca="1">SUMPRODUCT($A32:$F32,Results!$B$17:$G$17)</f>
        <v>-1.6847218114124589</v>
      </c>
      <c r="M32" s="10">
        <f ca="1">SUMPRODUCT($A32:$F32,Results!$B$18:$G$18)</f>
        <v>-7.861968421251289</v>
      </c>
      <c r="N32" s="10">
        <f ca="1">SUMPRODUCT($A32:$F32,Results!$B$19:$G$19)</f>
        <v>-1.2346684432928487</v>
      </c>
      <c r="O32" s="10">
        <f ca="1">SUMPRODUCT($A32:$F32,Results!$B$20:$G$20)</f>
        <v>-3.8920403840460507</v>
      </c>
      <c r="P32" s="10" cm="1">
        <f t="array" aca="1" ref="P32" ca="1">SUMPRODUCT(J32:O32,TRANSPOSE(Test!BL$20:BL$25))+Test!$AD$20-Test!$BL$27</f>
        <v>-18.755571943048643</v>
      </c>
      <c r="Q32" s="10" cm="1">
        <f t="array" aca="1" ref="Q32" ca="1">SUMPRODUCT(J32:O32,TRANSPOSE(Test!ES$20:ES$25))+Test!$AD$20-Test!$ES$27</f>
        <v>-20.068141593400036</v>
      </c>
      <c r="R32" s="10">
        <f ca="1">I32-Results!$E$5*H32</f>
        <v>-17.063431207989687</v>
      </c>
      <c r="S32" s="10" cm="1">
        <f t="array" aca="1" ref="S32" ca="1">SUMPRODUCT(J32:O32,TRANSPOSE(Test!AR$28:AR$33))+Test!$AD$20-Test!$AC$26</f>
        <v>-12.572375672432266</v>
      </c>
      <c r="T32" s="10">
        <f ca="1">SUMPRODUCT(J32:O32,Results!K$9:P$9)</f>
        <v>-17.104832833078731</v>
      </c>
      <c r="U32" s="10">
        <f ca="1">SUMPRODUCT(J32:O32,Results!K$9:P$9)+Test!$AD$20-Test!$AC$31</f>
        <v>-17.034237521926396</v>
      </c>
      <c r="V32" s="10">
        <f t="shared" ca="1" si="1"/>
        <v>-23.201549540109539</v>
      </c>
      <c r="W32" s="10">
        <f t="shared" ca="1" si="2"/>
        <v>-21.888979889758147</v>
      </c>
      <c r="X32" s="10">
        <f t="shared" ca="1" si="3"/>
        <v>-24.893690275168495</v>
      </c>
      <c r="Y32" s="10">
        <f t="shared" ca="1" si="4"/>
        <v>-29.384745810725917</v>
      </c>
      <c r="Z32" s="10">
        <f t="shared" ca="1" si="5"/>
        <v>-41.957121483158183</v>
      </c>
      <c r="AA32" s="10">
        <f t="shared" ca="1" si="6"/>
        <v>-24.922883961231786</v>
      </c>
      <c r="AK32" s="20"/>
      <c r="AP32" s="12"/>
      <c r="AQ32" s="12"/>
      <c r="AR32" s="12"/>
    </row>
    <row r="33" spans="1:149">
      <c r="A33" s="6">
        <f ca="1">LN((RAND()^(-Results!$E$4))-1)</f>
        <v>5.3655593202223457</v>
      </c>
      <c r="B33" s="6">
        <f ca="1">LN((RAND()^(-Results!$E$4))-1)</f>
        <v>1.4163740852501454</v>
      </c>
      <c r="C33" s="6">
        <f ca="1">LN((RAND()^(-Results!$E$4))-1)</f>
        <v>1.9327648441089358</v>
      </c>
      <c r="D33" s="6">
        <f ca="1">LN((RAND()^(-Results!$E$4))-1)</f>
        <v>2.4076720995365224</v>
      </c>
      <c r="E33" s="6">
        <f ca="1">LN((RAND()^(-Results!$E$4))-1)</f>
        <v>-0.69777977919844136</v>
      </c>
      <c r="F33" s="6">
        <f ca="1">LN((RAND()^(-Results!$E$4))-1)</f>
        <v>2.35433264983457</v>
      </c>
      <c r="G33" s="6">
        <f ca="1">LN((RAND()^(-Results!$E$4))-1)</f>
        <v>3.1643350303027389</v>
      </c>
      <c r="H33" s="6">
        <f t="shared" ca="1" si="0"/>
        <v>0.8173488127240276</v>
      </c>
      <c r="I33" s="10">
        <f ca="1">SUMPRODUCT(J33:O33,Results!B$12:G$12)+Results!$E$5*H33</f>
        <v>-29.243416244481665</v>
      </c>
      <c r="J33" s="10">
        <f ca="1">SUMPRODUCT($A33:$F33,Results!$B$15:$G$15)</f>
        <v>5.316245597048125</v>
      </c>
      <c r="K33" s="10">
        <f ca="1">SUMPRODUCT($A33:$F33,Results!$B$16:$G$16)</f>
        <v>-14.029262118939551</v>
      </c>
      <c r="L33" s="10">
        <f ca="1">SUMPRODUCT($A33:$F33,Results!$B$17:$G$17)</f>
        <v>0.50186203309481892</v>
      </c>
      <c r="M33" s="10">
        <f ca="1">SUMPRODUCT($A33:$F33,Results!$B$18:$G$18)</f>
        <v>-15.239492691646438</v>
      </c>
      <c r="N33" s="10">
        <f ca="1">SUMPRODUCT($A33:$F33,Results!$B$19:$G$19)</f>
        <v>-2.9767343216435274</v>
      </c>
      <c r="O33" s="10">
        <f ca="1">SUMPRODUCT($A33:$F33,Results!$B$20:$G$20)</f>
        <v>-14.835996127638346</v>
      </c>
      <c r="P33" s="10" cm="1">
        <f t="array" aca="1" ref="P33" ca="1">SUMPRODUCT(J33:O33,TRANSPOSE(Test!BL$20:BL$25))+Test!$AD$20-Test!$BL$27</f>
        <v>-31.018650275821614</v>
      </c>
      <c r="Q33" s="10" cm="1">
        <f t="array" aca="1" ref="Q33" ca="1">SUMPRODUCT(J33:O33,TRANSPOSE(Test!ES$20:ES$25))+Test!$AD$20-Test!$ES$27</f>
        <v>-34.433126432569011</v>
      </c>
      <c r="R33" s="10">
        <f ca="1">I33-Results!$E$5*H33</f>
        <v>-34.147509120825831</v>
      </c>
      <c r="S33" s="10" cm="1">
        <f t="array" aca="1" ref="S33" ca="1">SUMPRODUCT(J33:O33,TRANSPOSE(Test!AR$28:AR$33))+Test!$AD$20-Test!$AC$26</f>
        <v>-21.035845214977336</v>
      </c>
      <c r="T33" s="10">
        <f ca="1">SUMPRODUCT(J33:O33,Results!K$9:P$9)</f>
        <v>-33.455786843475188</v>
      </c>
      <c r="U33" s="10">
        <f ca="1">SUMPRODUCT(J33:O33,Results!K$9:P$9)+Test!$AD$20-Test!$AC$31</f>
        <v>-33.38519153232285</v>
      </c>
      <c r="V33" s="10">
        <f t="shared" ca="1" si="1"/>
        <v>1.7752340313399486</v>
      </c>
      <c r="W33" s="10">
        <f t="shared" ca="1" si="2"/>
        <v>5.1897101880873464</v>
      </c>
      <c r="X33" s="10">
        <f t="shared" ca="1" si="3"/>
        <v>4.9040928763441656</v>
      </c>
      <c r="Y33" s="10">
        <f t="shared" ca="1" si="4"/>
        <v>-8.2075710295043294</v>
      </c>
      <c r="Z33" s="10">
        <f t="shared" ca="1" si="5"/>
        <v>-29.243416244481665</v>
      </c>
      <c r="AA33" s="10">
        <f t="shared" ca="1" si="6"/>
        <v>4.1417752878411846</v>
      </c>
      <c r="AK33" s="10"/>
      <c r="AP33" s="12"/>
      <c r="AQ33" s="12"/>
      <c r="AR33" s="12"/>
    </row>
    <row r="34" spans="1:149">
      <c r="A34" s="6">
        <f ca="1">LN((RAND()^(-Results!$E$4))-1)</f>
        <v>6.7535664319386832</v>
      </c>
      <c r="B34" s="6">
        <f ca="1">LN((RAND()^(-Results!$E$4))-1)</f>
        <v>3.0841098509597118</v>
      </c>
      <c r="C34" s="6">
        <f ca="1">LN((RAND()^(-Results!$E$4))-1)</f>
        <v>1.1210049612447532</v>
      </c>
      <c r="D34" s="6">
        <f ca="1">LN((RAND()^(-Results!$E$4))-1)</f>
        <v>6.6488828791153045</v>
      </c>
      <c r="E34" s="6">
        <f ca="1">LN((RAND()^(-Results!$E$4))-1)</f>
        <v>0.87172373332774622</v>
      </c>
      <c r="F34" s="6">
        <f ca="1">LN((RAND()^(-Results!$E$4))-1)</f>
        <v>-2.8464370707466222</v>
      </c>
      <c r="G34" s="6">
        <f ca="1">LN((RAND()^(-Results!$E$4))-1)</f>
        <v>4.1518230245662568</v>
      </c>
      <c r="H34" s="6">
        <f t="shared" ca="1" si="0"/>
        <v>1.8048368069875456</v>
      </c>
      <c r="I34" s="10">
        <f ca="1">SUMPRODUCT(J34:O34,Results!B$12:G$12)+Results!$E$5*H34</f>
        <v>26.250534095417454</v>
      </c>
      <c r="J34" s="10">
        <f ca="1">SUMPRODUCT($A34:$F34,Results!$B$15:$G$15)</f>
        <v>-13.769190694228865</v>
      </c>
      <c r="K34" s="10">
        <f ca="1">SUMPRODUCT($A34:$F34,Results!$B$16:$G$16)</f>
        <v>-10.728707051773659</v>
      </c>
      <c r="L34" s="10">
        <f ca="1">SUMPRODUCT($A34:$F34,Results!$B$17:$G$17)</f>
        <v>9.87069681691362</v>
      </c>
      <c r="M34" s="10">
        <f ca="1">SUMPRODUCT($A34:$F34,Results!$B$18:$G$18)</f>
        <v>-4.1071410601456115</v>
      </c>
      <c r="N34" s="10">
        <f ca="1">SUMPRODUCT($A34:$F34,Results!$B$19:$G$19)</f>
        <v>-11.774846102084345</v>
      </c>
      <c r="O34" s="10">
        <f ca="1">SUMPRODUCT($A34:$F34,Results!$B$20:$G$20)</f>
        <v>-15.589965330904548</v>
      </c>
      <c r="P34" s="10" cm="1">
        <f t="array" aca="1" ref="P34" ca="1">SUMPRODUCT(J34:O34,TRANSPOSE(Test!BL$20:BL$25))+Test!$AD$20-Test!$BL$27</f>
        <v>18.837353224236228</v>
      </c>
      <c r="Q34" s="10" cm="1">
        <f t="array" aca="1" ref="Q34" ca="1">SUMPRODUCT(J34:O34,TRANSPOSE(Test!ES$20:ES$25))+Test!$AD$20-Test!$ES$27</f>
        <v>19.486100103927104</v>
      </c>
      <c r="R34" s="10">
        <f ca="1">I34-Results!$E$5*H34</f>
        <v>15.421513253492179</v>
      </c>
      <c r="S34" s="10" cm="1">
        <f t="array" aca="1" ref="S34" ca="1">SUMPRODUCT(J34:O34,TRANSPOSE(Test!AR$28:AR$33))+Test!$AD$20-Test!$AC$26</f>
        <v>13.661264388499621</v>
      </c>
      <c r="T34" s="10">
        <f ca="1">SUMPRODUCT(J34:O34,Results!K$9:P$9)</f>
        <v>18.361159735877024</v>
      </c>
      <c r="U34" s="10">
        <f ca="1">SUMPRODUCT(J34:O34,Results!K$9:P$9)+Test!$AD$20-Test!$AC$31</f>
        <v>18.431755047029363</v>
      </c>
      <c r="V34" s="10">
        <f t="shared" ca="1" si="1"/>
        <v>7.4131808711812255</v>
      </c>
      <c r="W34" s="10">
        <f t="shared" ca="1" si="2"/>
        <v>6.7644339914903497</v>
      </c>
      <c r="X34" s="10">
        <f t="shared" ca="1" si="3"/>
        <v>10.829020841925274</v>
      </c>
      <c r="Y34" s="10">
        <f t="shared" ca="1" si="4"/>
        <v>12.589269706917833</v>
      </c>
      <c r="Z34" s="10">
        <f t="shared" ca="1" si="5"/>
        <v>26.250534095417454</v>
      </c>
      <c r="AA34" s="10">
        <f t="shared" ca="1" si="6"/>
        <v>7.818779048388091</v>
      </c>
      <c r="AK34" s="10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</row>
    <row r="35" spans="1:149">
      <c r="A35" s="6">
        <f ca="1">LN((RAND()^(-Results!$E$4))-1)</f>
        <v>-0.3028455386170753</v>
      </c>
      <c r="B35" s="6">
        <f ca="1">LN((RAND()^(-Results!$E$4))-1)</f>
        <v>-0.1407675006593464</v>
      </c>
      <c r="C35" s="6">
        <f ca="1">LN((RAND()^(-Results!$E$4))-1)</f>
        <v>0.34184314054088694</v>
      </c>
      <c r="D35" s="6">
        <f ca="1">LN((RAND()^(-Results!$E$4))-1)</f>
        <v>3.5100760114809675</v>
      </c>
      <c r="E35" s="6">
        <f ca="1">LN((RAND()^(-Results!$E$4))-1)</f>
        <v>3.0738886221441093</v>
      </c>
      <c r="F35" s="6">
        <f ca="1">LN((RAND()^(-Results!$E$4))-1)</f>
        <v>6.6781175208794803</v>
      </c>
      <c r="G35" s="6">
        <f ca="1">LN((RAND()^(-Results!$E$4))-1)</f>
        <v>1.4120180875281005</v>
      </c>
      <c r="H35" s="6">
        <f t="shared" ca="1" si="0"/>
        <v>-0.93496813005061075</v>
      </c>
      <c r="I35" s="10">
        <f ca="1">SUMPRODUCT(J35:O35,Results!B$12:G$12)+Results!$E$5*H35</f>
        <v>-32.213098614145458</v>
      </c>
      <c r="J35" s="10">
        <f ca="1">SUMPRODUCT($A35:$F35,Results!$B$15:$G$15)</f>
        <v>26.418813826207209</v>
      </c>
      <c r="K35" s="10">
        <f ca="1">SUMPRODUCT($A35:$F35,Results!$B$16:$G$16)</f>
        <v>-2.890863583846663</v>
      </c>
      <c r="L35" s="10">
        <f ca="1">SUMPRODUCT($A35:$F35,Results!$B$17:$G$17)</f>
        <v>-4.1938757811316183</v>
      </c>
      <c r="M35" s="10">
        <f ca="1">SUMPRODUCT($A35:$F35,Results!$B$18:$G$18)</f>
        <v>-6.9774240744041638</v>
      </c>
      <c r="N35" s="10">
        <f ca="1">SUMPRODUCT($A35:$F35,Results!$B$19:$G$19)</f>
        <v>-4.2823121312764503</v>
      </c>
      <c r="O35" s="10">
        <f ca="1">SUMPRODUCT($A35:$F35,Results!$B$20:$G$20)</f>
        <v>-28.324889685849975</v>
      </c>
      <c r="P35" s="10" cm="1">
        <f t="array" aca="1" ref="P35" ca="1">SUMPRODUCT(J35:O35,TRANSPOSE(Test!BL$20:BL$25))+Test!$AD$20-Test!$BL$27</f>
        <v>-27.307792870491788</v>
      </c>
      <c r="Q35" s="10" cm="1">
        <f t="array" aca="1" ref="Q35" ca="1">SUMPRODUCT(J35:O35,TRANSPOSE(Test!ES$20:ES$25))+Test!$AD$20-Test!$ES$27</f>
        <v>-26.944023025322196</v>
      </c>
      <c r="R35" s="10">
        <f ca="1">I35-Results!$E$5*H35</f>
        <v>-26.603289833841792</v>
      </c>
      <c r="S35" s="10" cm="1">
        <f t="array" aca="1" ref="S35" ca="1">SUMPRODUCT(J35:O35,TRANSPOSE(Test!AR$28:AR$33))+Test!$AD$20-Test!$AC$26</f>
        <v>-31.052153064662775</v>
      </c>
      <c r="T35" s="10">
        <f ca="1">SUMPRODUCT(J35:O35,Results!K$9:P$9)</f>
        <v>-25.76300758601576</v>
      </c>
      <c r="U35" s="10">
        <f ca="1">SUMPRODUCT(J35:O35,Results!K$9:P$9)+Test!$AD$20-Test!$AC$31</f>
        <v>-25.692412274863425</v>
      </c>
      <c r="V35" s="10">
        <f t="shared" ca="1" si="1"/>
        <v>-4.9053057436536704</v>
      </c>
      <c r="W35" s="10">
        <f t="shared" ca="1" si="2"/>
        <v>-5.269075588823263</v>
      </c>
      <c r="X35" s="10">
        <f t="shared" ca="1" si="3"/>
        <v>-5.6098087803036663</v>
      </c>
      <c r="Y35" s="10">
        <f t="shared" ca="1" si="4"/>
        <v>-1.1609455494826832</v>
      </c>
      <c r="Z35" s="10">
        <f t="shared" ca="1" si="5"/>
        <v>-32.213098614145458</v>
      </c>
      <c r="AA35" s="10">
        <f t="shared" ca="1" si="6"/>
        <v>-6.5206863392820331</v>
      </c>
      <c r="AK35" s="9"/>
      <c r="AQ35" s="11"/>
      <c r="AR35" s="11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</row>
    <row r="36" spans="1:149">
      <c r="A36" s="6">
        <f ca="1">LN((RAND()^(-Results!$E$4))-1)</f>
        <v>1.3673584159812224</v>
      </c>
      <c r="B36" s="6">
        <f ca="1">LN((RAND()^(-Results!$E$4))-1)</f>
        <v>-4.0491051880446847</v>
      </c>
      <c r="C36" s="6">
        <f ca="1">LN((RAND()^(-Results!$E$4))-1)</f>
        <v>1.8738761106785675</v>
      </c>
      <c r="D36" s="6">
        <f ca="1">LN((RAND()^(-Results!$E$4))-1)</f>
        <v>6.6126452893941181</v>
      </c>
      <c r="E36" s="6">
        <f ca="1">LN((RAND()^(-Results!$E$4))-1)</f>
        <v>1.9341000750348278</v>
      </c>
      <c r="F36" s="6">
        <f ca="1">LN((RAND()^(-Results!$E$4))-1)</f>
        <v>4.5893745746949222E-4</v>
      </c>
      <c r="G36" s="6">
        <f ca="1">LN((RAND()^(-Results!$E$4))-1)</f>
        <v>5.2581478931064689</v>
      </c>
      <c r="H36" s="6">
        <f t="shared" ca="1" si="0"/>
        <v>2.9111616755277576</v>
      </c>
      <c r="I36" s="10">
        <f ca="1">SUMPRODUCT(J36:O36,Results!B$12:G$12)+Results!$E$5*H36</f>
        <v>29.993816202060145</v>
      </c>
      <c r="J36" s="10">
        <f ca="1">SUMPRODUCT($A36:$F36,Results!$B$15:$G$15)</f>
        <v>13.326199447959786</v>
      </c>
      <c r="K36" s="10">
        <f ca="1">SUMPRODUCT($A36:$F36,Results!$B$16:$G$16)</f>
        <v>10.286008534897794</v>
      </c>
      <c r="L36" s="10">
        <f ca="1">SUMPRODUCT($A36:$F36,Results!$B$17:$G$17)</f>
        <v>6.0535764164126951</v>
      </c>
      <c r="M36" s="10">
        <f ca="1">SUMPRODUCT($A36:$F36,Results!$B$18:$G$18)</f>
        <v>4.0642379757757112</v>
      </c>
      <c r="N36" s="10">
        <f ca="1">SUMPRODUCT($A36:$F36,Results!$B$19:$G$19)</f>
        <v>-12.788517522092068</v>
      </c>
      <c r="O36" s="10">
        <f ca="1">SUMPRODUCT($A36:$F36,Results!$B$20:$G$20)</f>
        <v>-7.3999605832625575</v>
      </c>
      <c r="P36" s="10" cm="1">
        <f t="array" aca="1" ref="P36" ca="1">SUMPRODUCT(J36:O36,TRANSPOSE(Test!BL$20:BL$25))+Test!$AD$20-Test!$BL$27</f>
        <v>19.738473160918122</v>
      </c>
      <c r="Q36" s="10" cm="1">
        <f t="array" aca="1" ref="Q36" ca="1">SUMPRODUCT(J36:O36,TRANSPOSE(Test!ES$20:ES$25))+Test!$AD$20-Test!$ES$27</f>
        <v>17.065517370340174</v>
      </c>
      <c r="R36" s="10">
        <f ca="1">I36-Results!$E$5*H36</f>
        <v>12.5268461488936</v>
      </c>
      <c r="S36" s="10" cm="1">
        <f t="array" aca="1" ref="S36" ca="1">SUMPRODUCT(J36:O36,TRANSPOSE(Test!AR$28:AR$33))+Test!$AD$20-Test!$AC$26</f>
        <v>11.346038871136367</v>
      </c>
      <c r="T36" s="10">
        <f ca="1">SUMPRODUCT(J36:O36,Results!K$9:P$9)</f>
        <v>14.608565417665295</v>
      </c>
      <c r="U36" s="10">
        <f ca="1">SUMPRODUCT(J36:O36,Results!K$9:P$9)+Test!$AD$20-Test!$AC$31</f>
        <v>14.679160728817633</v>
      </c>
      <c r="V36" s="10">
        <f t="shared" ca="1" si="1"/>
        <v>10.255343041142023</v>
      </c>
      <c r="W36" s="10">
        <f t="shared" ca="1" si="2"/>
        <v>12.928298831719971</v>
      </c>
      <c r="X36" s="10">
        <f t="shared" ca="1" si="3"/>
        <v>17.466970053166545</v>
      </c>
      <c r="Y36" s="10">
        <f t="shared" ca="1" si="4"/>
        <v>18.64777733092378</v>
      </c>
      <c r="Z36" s="10">
        <f t="shared" ca="1" si="5"/>
        <v>29.993816202060145</v>
      </c>
      <c r="AA36" s="10">
        <f t="shared" ca="1" si="6"/>
        <v>15.314655473242512</v>
      </c>
      <c r="AK36" s="29"/>
      <c r="AQ36" s="12"/>
      <c r="AR36" s="12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</row>
    <row r="37" spans="1:149">
      <c r="A37" s="6">
        <f ca="1">LN((RAND()^(-Results!$E$4))-1)</f>
        <v>10.520781208776157</v>
      </c>
      <c r="B37" s="6">
        <f ca="1">LN((RAND()^(-Results!$E$4))-1)</f>
        <v>6.9259848890361129</v>
      </c>
      <c r="C37" s="6">
        <f ca="1">LN((RAND()^(-Results!$E$4))-1)</f>
        <v>-8.6100828380039282E-2</v>
      </c>
      <c r="D37" s="6">
        <f ca="1">LN((RAND()^(-Results!$E$4))-1)</f>
        <v>2.2793229873050889</v>
      </c>
      <c r="E37" s="6">
        <f ca="1">LN((RAND()^(-Results!$E$4))-1)</f>
        <v>10.042234893092749</v>
      </c>
      <c r="F37" s="6">
        <f ca="1">LN((RAND()^(-Results!$E$4))-1)</f>
        <v>2.7651466157636433</v>
      </c>
      <c r="G37" s="6">
        <f ca="1">LN((RAND()^(-Results!$E$4))-1)</f>
        <v>-0.31555101944779457</v>
      </c>
      <c r="H37" s="6">
        <f t="shared" ca="1" si="0"/>
        <v>-2.6625372370265059</v>
      </c>
      <c r="I37" s="10">
        <f ca="1">SUMPRODUCT(J37:O37,Results!B$12:G$12)+Results!$E$5*H37</f>
        <v>-47.765998912877663</v>
      </c>
      <c r="J37" s="10">
        <f ca="1">SUMPRODUCT($A37:$F37,Results!$B$15:$G$15)</f>
        <v>-15.128162246023988</v>
      </c>
      <c r="K37" s="10">
        <f ca="1">SUMPRODUCT($A37:$F37,Results!$B$16:$G$16)</f>
        <v>-33.879513502827109</v>
      </c>
      <c r="L37" s="10">
        <f ca="1">SUMPRODUCT($A37:$F37,Results!$B$17:$G$17)</f>
        <v>8.3085140674249125</v>
      </c>
      <c r="M37" s="10">
        <f ca="1">SUMPRODUCT($A37:$F37,Results!$B$18:$G$18)</f>
        <v>-2.9644924330625457</v>
      </c>
      <c r="N37" s="10">
        <f ca="1">SUMPRODUCT($A37:$F37,Results!$B$19:$G$19)</f>
        <v>9.8531782642556376</v>
      </c>
      <c r="O37" s="10">
        <f ca="1">SUMPRODUCT($A37:$F37,Results!$B$20:$G$20)</f>
        <v>-33.136245000891051</v>
      </c>
      <c r="P37" s="10" cm="1">
        <f t="array" aca="1" ref="P37" ca="1">SUMPRODUCT(J37:O37,TRANSPOSE(Test!BL$20:BL$25))+Test!$AD$20-Test!$BL$27</f>
        <v>-23.800664713034884</v>
      </c>
      <c r="Q37" s="10" cm="1">
        <f t="array" aca="1" ref="Q37" ca="1">SUMPRODUCT(J37:O37,TRANSPOSE(Test!ES$20:ES$25))+Test!$AD$20-Test!$ES$27</f>
        <v>-24.040530723409468</v>
      </c>
      <c r="R37" s="10">
        <f ca="1">I37-Results!$E$5*H37</f>
        <v>-31.790775490718627</v>
      </c>
      <c r="S37" s="10" cm="1">
        <f t="array" aca="1" ref="S37" ca="1">SUMPRODUCT(J37:O37,TRANSPOSE(Test!AR$28:AR$33))+Test!$AD$20-Test!$AC$26</f>
        <v>-9.937091990647076</v>
      </c>
      <c r="T37" s="10">
        <f ca="1">SUMPRODUCT(J37:O37,Results!K$9:P$9)</f>
        <v>-29.212953700056268</v>
      </c>
      <c r="U37" s="10">
        <f ca="1">SUMPRODUCT(J37:O37,Results!K$9:P$9)+Test!$AD$20-Test!$AC$31</f>
        <v>-29.142358388903926</v>
      </c>
      <c r="V37" s="10">
        <f t="shared" ca="1" si="1"/>
        <v>-23.965334199842779</v>
      </c>
      <c r="W37" s="10">
        <f t="shared" ca="1" si="2"/>
        <v>-23.725468189468195</v>
      </c>
      <c r="X37" s="10">
        <f t="shared" ca="1" si="3"/>
        <v>-15.975223422159036</v>
      </c>
      <c r="Y37" s="10">
        <f t="shared" ca="1" si="4"/>
        <v>-37.828906922230587</v>
      </c>
      <c r="Z37" s="10">
        <f t="shared" ca="1" si="5"/>
        <v>-47.765998912877663</v>
      </c>
      <c r="AA37" s="10">
        <f t="shared" ca="1" si="6"/>
        <v>-18.623640523973737</v>
      </c>
      <c r="AK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</row>
    <row r="38" spans="1:149">
      <c r="A38" s="6">
        <f ca="1">LN((RAND()^(-Results!$E$4))-1)</f>
        <v>-0.30096817973898377</v>
      </c>
      <c r="B38" s="6">
        <f ca="1">LN((RAND()^(-Results!$E$4))-1)</f>
        <v>4.4542104698371112</v>
      </c>
      <c r="C38" s="6">
        <f ca="1">LN((RAND()^(-Results!$E$4))-1)</f>
        <v>0.37838663746746931</v>
      </c>
      <c r="D38" s="6">
        <f ca="1">LN((RAND()^(-Results!$E$4))-1)</f>
        <v>-0.92508816470504551</v>
      </c>
      <c r="E38" s="6">
        <f ca="1">LN((RAND()^(-Results!$E$4))-1)</f>
        <v>3.2835785925095764</v>
      </c>
      <c r="F38" s="6">
        <f ca="1">LN((RAND()^(-Results!$E$4))-1)</f>
        <v>0.20966051136983571</v>
      </c>
      <c r="G38" s="6">
        <f ca="1">LN((RAND()^(-Results!$E$4))-1)</f>
        <v>1.6162978962469163</v>
      </c>
      <c r="H38" s="6">
        <f t="shared" ca="1" si="0"/>
        <v>-0.73068832133179495</v>
      </c>
      <c r="I38" s="10">
        <f ca="1">SUMPRODUCT(J38:O38,Results!B$12:G$12)+Results!$E$5*H38</f>
        <v>-6.3286354000594747</v>
      </c>
      <c r="J38" s="10">
        <f ca="1">SUMPRODUCT($A38:$F38,Results!$B$15:$G$15)</f>
        <v>-5.903561250817317</v>
      </c>
      <c r="K38" s="10">
        <f ca="1">SUMPRODUCT($A38:$F38,Results!$B$16:$G$16)</f>
        <v>-5.8372352698756282</v>
      </c>
      <c r="L38" s="10">
        <f ca="1">SUMPRODUCT($A38:$F38,Results!$B$17:$G$17)</f>
        <v>-3.1317688199910223</v>
      </c>
      <c r="M38" s="10">
        <f ca="1">SUMPRODUCT($A38:$F38,Results!$B$18:$G$18)</f>
        <v>-7.1342222722662125</v>
      </c>
      <c r="N38" s="10">
        <f ca="1">SUMPRODUCT($A38:$F38,Results!$B$19:$G$19)</f>
        <v>1.1559180644354501</v>
      </c>
      <c r="O38" s="10">
        <f ca="1">SUMPRODUCT($A38:$F38,Results!$B$20:$G$20)</f>
        <v>-11.189994226975864</v>
      </c>
      <c r="P38" s="10" cm="1">
        <f t="array" aca="1" ref="P38" ca="1">SUMPRODUCT(J38:O38,TRANSPOSE(Test!BL$20:BL$25))+Test!$AD$20-Test!$BL$27</f>
        <v>-7.4632754261639178</v>
      </c>
      <c r="Q38" s="10" cm="1">
        <f t="array" aca="1" ref="Q38" ca="1">SUMPRODUCT(J38:O38,TRANSPOSE(Test!ES$20:ES$25))+Test!$AD$20-Test!$ES$27</f>
        <v>-2.9727260549036885</v>
      </c>
      <c r="R38" s="10">
        <f ca="1">I38-Results!$E$5*H38</f>
        <v>-1.9445054720687045</v>
      </c>
      <c r="S38" s="10" cm="1">
        <f t="array" aca="1" ref="S38" ca="1">SUMPRODUCT(J38:O38,TRANSPOSE(Test!AR$28:AR$33))+Test!$AD$20-Test!$AC$26</f>
        <v>-10.330624863253767</v>
      </c>
      <c r="T38" s="10">
        <f ca="1">SUMPRODUCT(J38:O38,Results!K$9:P$9)</f>
        <v>-2.5880482916606153</v>
      </c>
      <c r="U38" s="10">
        <f ca="1">SUMPRODUCT(J38:O38,Results!K$9:P$9)+Test!$AD$20-Test!$AC$31</f>
        <v>-2.5174529805082777</v>
      </c>
      <c r="V38" s="10">
        <f t="shared" ca="1" si="1"/>
        <v>1.1346400261044431</v>
      </c>
      <c r="W38" s="10">
        <f t="shared" ca="1" si="2"/>
        <v>-3.3559093451557862</v>
      </c>
      <c r="X38" s="10">
        <f t="shared" ca="1" si="3"/>
        <v>-4.3841299279907702</v>
      </c>
      <c r="Y38" s="10">
        <f t="shared" ca="1" si="4"/>
        <v>4.0019894631942927</v>
      </c>
      <c r="Z38" s="10">
        <f t="shared" ca="1" si="5"/>
        <v>-6.3286354000594747</v>
      </c>
      <c r="AA38" s="10">
        <f t="shared" ca="1" si="6"/>
        <v>-3.811182419551197</v>
      </c>
      <c r="AK38" s="29"/>
      <c r="AQ38" s="17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</row>
    <row r="39" spans="1:149">
      <c r="A39" s="6">
        <f ca="1">LN((RAND()^(-Results!$E$4))-1)</f>
        <v>5.8994358160689648</v>
      </c>
      <c r="B39" s="6">
        <f ca="1">LN((RAND()^(-Results!$E$4))-1)</f>
        <v>-3.0454717446341215</v>
      </c>
      <c r="C39" s="6">
        <f ca="1">LN((RAND()^(-Results!$E$4))-1)</f>
        <v>2.9327260154854828</v>
      </c>
      <c r="D39" s="6">
        <f ca="1">LN((RAND()^(-Results!$E$4))-1)</f>
        <v>0.72148807009900529</v>
      </c>
      <c r="E39" s="6">
        <f ca="1">LN((RAND()^(-Results!$E$4))-1)</f>
        <v>0.48647146020508364</v>
      </c>
      <c r="F39" s="6">
        <f ca="1">LN((RAND()^(-Results!$E$4))-1)</f>
        <v>7.50154723070656</v>
      </c>
      <c r="G39" s="6">
        <f ca="1">LN((RAND()^(-Results!$E$4))-1)</f>
        <v>-2.9881535406956328</v>
      </c>
      <c r="H39" s="6">
        <f t="shared" ca="1" si="0"/>
        <v>-5.3351397582743445</v>
      </c>
      <c r="I39" s="10">
        <f ca="1">SUMPRODUCT(J39:O39,Results!B$12:G$12)+Results!$E$5*H39</f>
        <v>-110.0965959216646</v>
      </c>
      <c r="J39" s="10">
        <f ca="1">SUMPRODUCT($A39:$F39,Results!$B$15:$G$15)</f>
        <v>27.280724138689507</v>
      </c>
      <c r="K39" s="10">
        <f ca="1">SUMPRODUCT($A39:$F39,Results!$B$16:$G$16)</f>
        <v>-14.608304255274433</v>
      </c>
      <c r="L39" s="10">
        <f ca="1">SUMPRODUCT($A39:$F39,Results!$B$17:$G$17)</f>
        <v>-2.7736472468175748</v>
      </c>
      <c r="M39" s="10">
        <f ca="1">SUMPRODUCT($A39:$F39,Results!$B$18:$G$18)</f>
        <v>-16.69393225234225</v>
      </c>
      <c r="N39" s="10">
        <f ca="1">SUMPRODUCT($A39:$F39,Results!$B$19:$G$19)</f>
        <v>5.0541960156658021</v>
      </c>
      <c r="O39" s="10">
        <f ca="1">SUMPRODUCT($A39:$F39,Results!$B$20:$G$20)</f>
        <v>-14.289168131742255</v>
      </c>
      <c r="P39" s="10" cm="1">
        <f t="array" aca="1" ref="P39" ca="1">SUMPRODUCT(J39:O39,TRANSPOSE(Test!BL$20:BL$25))+Test!$AD$20-Test!$BL$27</f>
        <v>-67.405477131420326</v>
      </c>
      <c r="Q39" s="10" cm="1">
        <f t="array" aca="1" ref="Q39" ca="1">SUMPRODUCT(J39:O39,TRANSPOSE(Test!ES$20:ES$25))+Test!$AD$20-Test!$ES$27</f>
        <v>-77.787171736310484</v>
      </c>
      <c r="R39" s="10">
        <f ca="1">I39-Results!$E$5*H39</f>
        <v>-78.085757372018534</v>
      </c>
      <c r="S39" s="10" cm="1">
        <f t="array" aca="1" ref="S39" ca="1">SUMPRODUCT(J39:O39,TRANSPOSE(Test!AR$28:AR$33))+Test!$AD$20-Test!$AC$26</f>
        <v>-41.729599110932377</v>
      </c>
      <c r="T39" s="10">
        <f ca="1">SUMPRODUCT(J39:O39,Results!K$9:P$9)</f>
        <v>-78.18119322100091</v>
      </c>
      <c r="U39" s="10">
        <f ca="1">SUMPRODUCT(J39:O39,Results!K$9:P$9)+Test!$AD$20-Test!$AC$31</f>
        <v>-78.110597909848579</v>
      </c>
      <c r="V39" s="10">
        <f t="shared" ca="1" si="1"/>
        <v>-42.691118790244275</v>
      </c>
      <c r="W39" s="10">
        <f t="shared" ca="1" si="2"/>
        <v>-32.309424185354118</v>
      </c>
      <c r="X39" s="10">
        <f t="shared" ca="1" si="3"/>
        <v>-32.010838549646067</v>
      </c>
      <c r="Y39" s="10">
        <f t="shared" ca="1" si="4"/>
        <v>-68.366996810732218</v>
      </c>
      <c r="Z39" s="10">
        <f t="shared" ca="1" si="5"/>
        <v>-110.0965959216646</v>
      </c>
      <c r="AA39" s="10">
        <f t="shared" ca="1" si="6"/>
        <v>-31.985998011816022</v>
      </c>
      <c r="AK39" s="29"/>
      <c r="AQ39" s="10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</row>
    <row r="40" spans="1:149">
      <c r="A40" s="6">
        <f ca="1">LN((RAND()^(-Results!$E$4))-1)</f>
        <v>-1.0493596381759163</v>
      </c>
      <c r="B40" s="6">
        <f ca="1">LN((RAND()^(-Results!$E$4))-1)</f>
        <v>0.64106536295603966</v>
      </c>
      <c r="C40" s="6">
        <f ca="1">LN((RAND()^(-Results!$E$4))-1)</f>
        <v>-2.9868092087886375</v>
      </c>
      <c r="D40" s="6">
        <f ca="1">LN((RAND()^(-Results!$E$4))-1)</f>
        <v>1.0380465377636641</v>
      </c>
      <c r="E40" s="6">
        <f ca="1">LN((RAND()^(-Results!$E$4))-1)</f>
        <v>-0.71598990532082507</v>
      </c>
      <c r="F40" s="6">
        <f ca="1">LN((RAND()^(-Results!$E$4))-1)</f>
        <v>1.7110711054359664</v>
      </c>
      <c r="G40" s="6">
        <f ca="1">LN((RAND()^(-Results!$E$4))-1)</f>
        <v>5.1802200171729034</v>
      </c>
      <c r="H40" s="6">
        <f t="shared" ca="1" si="0"/>
        <v>2.8332337995941921</v>
      </c>
      <c r="I40" s="10">
        <f ca="1">SUMPRODUCT(J40:O40,Results!B$12:G$12)+Results!$E$5*H40</f>
        <v>27.510500203388982</v>
      </c>
      <c r="J40" s="10">
        <f ca="1">SUMPRODUCT($A40:$F40,Results!$B$15:$G$15)</f>
        <v>1.9170528949829118</v>
      </c>
      <c r="K40" s="10">
        <f ca="1">SUMPRODUCT($A40:$F40,Results!$B$16:$G$16)</f>
        <v>-2.4003179708283118</v>
      </c>
      <c r="L40" s="10">
        <f ca="1">SUMPRODUCT($A40:$F40,Results!$B$17:$G$17)</f>
        <v>0.8151814943620066</v>
      </c>
      <c r="M40" s="10">
        <f ca="1">SUMPRODUCT($A40:$F40,Results!$B$18:$G$18)</f>
        <v>8.2570708476955144</v>
      </c>
      <c r="N40" s="10">
        <f ca="1">SUMPRODUCT($A40:$F40,Results!$B$19:$G$19)</f>
        <v>0.46789657243908894</v>
      </c>
      <c r="O40" s="10">
        <f ca="1">SUMPRODUCT($A40:$F40,Results!$B$20:$G$20)</f>
        <v>-8.0659286828024381</v>
      </c>
      <c r="P40" s="10" cm="1">
        <f t="array" aca="1" ref="P40" ca="1">SUMPRODUCT(J40:O40,TRANSPOSE(Test!BL$20:BL$25))+Test!$AD$20-Test!$BL$27</f>
        <v>5.3236158914582354</v>
      </c>
      <c r="Q40" s="10" cm="1">
        <f t="array" aca="1" ref="Q40" ca="1">SUMPRODUCT(J40:O40,TRANSPOSE(Test!ES$20:ES$25))+Test!$AD$20-Test!$ES$27</f>
        <v>8.3846649478853266</v>
      </c>
      <c r="R40" s="10">
        <f ca="1">I40-Results!$E$5*H40</f>
        <v>10.511097405823829</v>
      </c>
      <c r="S40" s="10" cm="1">
        <f t="array" aca="1" ref="S40" ca="1">SUMPRODUCT(J40:O40,TRANSPOSE(Test!AR$28:AR$33))+Test!$AD$20-Test!$AC$26</f>
        <v>2.1061509203092115</v>
      </c>
      <c r="T40" s="10">
        <f ca="1">SUMPRODUCT(J40:O40,Results!K$9:P$9)</f>
        <v>11.740494931722278</v>
      </c>
      <c r="U40" s="10">
        <f ca="1">SUMPRODUCT(J40:O40,Results!K$9:P$9)+Test!$AD$20-Test!$AC$31</f>
        <v>11.811090242874617</v>
      </c>
      <c r="V40" s="10">
        <f t="shared" ca="1" si="1"/>
        <v>22.186884311930747</v>
      </c>
      <c r="W40" s="10">
        <f t="shared" ca="1" si="2"/>
        <v>19.125835255503656</v>
      </c>
      <c r="X40" s="10">
        <f t="shared" ca="1" si="3"/>
        <v>16.999402797565153</v>
      </c>
      <c r="Y40" s="10">
        <f t="shared" ca="1" si="4"/>
        <v>25.404349283079771</v>
      </c>
      <c r="Z40" s="10">
        <f t="shared" ca="1" si="5"/>
        <v>27.510500203388982</v>
      </c>
      <c r="AA40" s="10">
        <f t="shared" ca="1" si="6"/>
        <v>15.699409960514366</v>
      </c>
      <c r="AK40" s="29"/>
    </row>
    <row r="41" spans="1:149">
      <c r="A41" s="6">
        <f ca="1">LN((RAND()^(-Results!$E$4))-1)</f>
        <v>3.6097638978165931</v>
      </c>
      <c r="B41" s="6">
        <f ca="1">LN((RAND()^(-Results!$E$4))-1)</f>
        <v>1.9233028296026295</v>
      </c>
      <c r="C41" s="6">
        <f ca="1">LN((RAND()^(-Results!$E$4))-1)</f>
        <v>3.1399936244989997</v>
      </c>
      <c r="D41" s="6">
        <f ca="1">LN((RAND()^(-Results!$E$4))-1)</f>
        <v>-3.8970966977903068</v>
      </c>
      <c r="E41" s="6">
        <f ca="1">LN((RAND()^(-Results!$E$4))-1)</f>
        <v>3.8008589291548209</v>
      </c>
      <c r="F41" s="6">
        <f ca="1">LN((RAND()^(-Results!$E$4))-1)</f>
        <v>2.5358734419507605</v>
      </c>
      <c r="G41" s="6">
        <f ca="1">LN((RAND()^(-Results!$E$4))-1)</f>
        <v>2.9322093239793872</v>
      </c>
      <c r="H41" s="6">
        <f t="shared" ca="1" si="0"/>
        <v>0.58522310640067587</v>
      </c>
      <c r="I41" s="10">
        <f ca="1">SUMPRODUCT(J41:O41,Results!B$12:G$12)+Results!$E$5*H41</f>
        <v>-49.893641234784781</v>
      </c>
      <c r="J41" s="10">
        <f ca="1">SUMPRODUCT($A41:$F41,Results!$B$15:$G$15)</f>
        <v>1.7662775416275203</v>
      </c>
      <c r="K41" s="10">
        <f ca="1">SUMPRODUCT($A41:$F41,Results!$B$16:$G$16)</f>
        <v>-13.679165747925504</v>
      </c>
      <c r="L41" s="10">
        <f ca="1">SUMPRODUCT($A41:$F41,Results!$B$17:$G$17)</f>
        <v>-4.7434251200959743</v>
      </c>
      <c r="M41" s="10">
        <f ca="1">SUMPRODUCT($A41:$F41,Results!$B$18:$G$18)</f>
        <v>-16.781901337532833</v>
      </c>
      <c r="N41" s="10">
        <f ca="1">SUMPRODUCT($A41:$F41,Results!$B$19:$G$19)</f>
        <v>10.703041431122299</v>
      </c>
      <c r="O41" s="10">
        <f ca="1">SUMPRODUCT($A41:$F41,Results!$B$20:$G$20)</f>
        <v>-3.851622479537756</v>
      </c>
      <c r="P41" s="10" cm="1">
        <f t="array" aca="1" ref="P41" ca="1">SUMPRODUCT(J41:O41,TRANSPOSE(Test!BL$20:BL$25))+Test!$AD$20-Test!$BL$27</f>
        <v>-49.117748300731471</v>
      </c>
      <c r="Q41" s="10" cm="1">
        <f t="array" aca="1" ref="Q41" ca="1">SUMPRODUCT(J41:O41,TRANSPOSE(Test!ES$20:ES$25))+Test!$AD$20-Test!$ES$27</f>
        <v>-53.291726317990353</v>
      </c>
      <c r="R41" s="10">
        <f ca="1">I41-Results!$E$5*H41</f>
        <v>-53.404979873188836</v>
      </c>
      <c r="S41" s="10" cm="1">
        <f t="array" aca="1" ref="S41" ca="1">SUMPRODUCT(J41:O41,TRANSPOSE(Test!AR$28:AR$33))+Test!$AD$20-Test!$AC$26</f>
        <v>-28.282974292761338</v>
      </c>
      <c r="T41" s="10">
        <f ca="1">SUMPRODUCT(J41:O41,Results!K$9:P$9)</f>
        <v>-55.437618487478503</v>
      </c>
      <c r="U41" s="10">
        <f ca="1">SUMPRODUCT(J41:O41,Results!K$9:P$9)+Test!$AD$20-Test!$AC$31</f>
        <v>-55.367023176326171</v>
      </c>
      <c r="V41" s="10">
        <f t="shared" ca="1" si="1"/>
        <v>-0.77589293405331006</v>
      </c>
      <c r="W41" s="10">
        <f t="shared" ca="1" si="2"/>
        <v>3.3980850832055722</v>
      </c>
      <c r="X41" s="10">
        <f t="shared" ca="1" si="3"/>
        <v>3.5113386384040552</v>
      </c>
      <c r="Y41" s="10">
        <f t="shared" ca="1" si="4"/>
        <v>-21.610666942023443</v>
      </c>
      <c r="Z41" s="10">
        <f t="shared" ca="1" si="5"/>
        <v>-49.893641234784781</v>
      </c>
      <c r="AA41" s="10">
        <f t="shared" ca="1" si="6"/>
        <v>5.4733819415413905</v>
      </c>
      <c r="AK41" s="29"/>
      <c r="AX41" s="10"/>
    </row>
    <row r="42" spans="1:149">
      <c r="A42" s="6">
        <f ca="1">LN((RAND()^(-Results!$E$4))-1)</f>
        <v>3.3895758866617665</v>
      </c>
      <c r="B42" s="6">
        <f ca="1">LN((RAND()^(-Results!$E$4))-1)</f>
        <v>6.0517104315365131</v>
      </c>
      <c r="C42" s="6">
        <f ca="1">LN((RAND()^(-Results!$E$4))-1)</f>
        <v>7.2906784714311481</v>
      </c>
      <c r="D42" s="6">
        <f ca="1">LN((RAND()^(-Results!$E$4))-1)</f>
        <v>3.3208246488822213</v>
      </c>
      <c r="E42" s="6">
        <f ca="1">LN((RAND()^(-Results!$E$4))-1)</f>
        <v>0.3665415570178906</v>
      </c>
      <c r="F42" s="6">
        <f ca="1">LN((RAND()^(-Results!$E$4))-1)</f>
        <v>-0.74387664545302434</v>
      </c>
      <c r="G42" s="6">
        <f ca="1">LN((RAND()^(-Results!$E$4))-1)</f>
        <v>5.0099617140355015</v>
      </c>
      <c r="H42" s="6">
        <f t="shared" ca="1" si="0"/>
        <v>2.6629754964567902</v>
      </c>
      <c r="I42" s="10">
        <f ca="1">SUMPRODUCT(J42:O42,Results!B$12:G$12)+Results!$E$5*H42</f>
        <v>-14.515431270505957</v>
      </c>
      <c r="J42" s="10">
        <f ca="1">SUMPRODUCT($A42:$F42,Results!$B$15:$G$15)</f>
        <v>2.8031481427698957</v>
      </c>
      <c r="K42" s="10">
        <f ca="1">SUMPRODUCT($A42:$F42,Results!$B$16:$G$16)</f>
        <v>-7.3159842296325479</v>
      </c>
      <c r="L42" s="10">
        <f ca="1">SUMPRODUCT($A42:$F42,Results!$B$17:$G$17)</f>
        <v>-7.2499060724687512</v>
      </c>
      <c r="M42" s="10">
        <f ca="1">SUMPRODUCT($A42:$F42,Results!$B$18:$G$18)</f>
        <v>-42.893590497674367</v>
      </c>
      <c r="N42" s="10">
        <f ca="1">SUMPRODUCT($A42:$F42,Results!$B$19:$G$19)</f>
        <v>-17.414989403007674</v>
      </c>
      <c r="O42" s="10">
        <f ca="1">SUMPRODUCT($A42:$F42,Results!$B$20:$G$20)</f>
        <v>-22.39107506697248</v>
      </c>
      <c r="P42" s="10" cm="1">
        <f t="array" aca="1" ref="P42" ca="1">SUMPRODUCT(J42:O42,TRANSPOSE(Test!BL$20:BL$25))+Test!$AD$20-Test!$BL$27</f>
        <v>-33.687857997751998</v>
      </c>
      <c r="Q42" s="10" cm="1">
        <f t="array" aca="1" ref="Q42" ca="1">SUMPRODUCT(J42:O42,TRANSPOSE(Test!ES$20:ES$25))+Test!$AD$20-Test!$ES$27</f>
        <v>-32.420908991607476</v>
      </c>
      <c r="R42" s="10">
        <f ca="1">I42-Results!$E$5*H42</f>
        <v>-30.493284249246699</v>
      </c>
      <c r="S42" s="10" cm="1">
        <f t="array" aca="1" ref="S42" ca="1">SUMPRODUCT(J42:O42,TRANSPOSE(Test!AR$28:AR$33))+Test!$AD$20-Test!$AC$26</f>
        <v>-39.742927771478868</v>
      </c>
      <c r="T42" s="10">
        <f ca="1">SUMPRODUCT(J42:O42,Results!K$9:P$9)</f>
        <v>-32.125886282466737</v>
      </c>
      <c r="U42" s="10">
        <f ca="1">SUMPRODUCT(J42:O42,Results!K$9:P$9)+Test!$AD$20-Test!$AC$31</f>
        <v>-32.055290971314406</v>
      </c>
      <c r="V42" s="10">
        <f t="shared" ca="1" si="1"/>
        <v>19.172426727246041</v>
      </c>
      <c r="W42" s="10">
        <f t="shared" ca="1" si="2"/>
        <v>17.905477721101519</v>
      </c>
      <c r="X42" s="10">
        <f t="shared" ca="1" si="3"/>
        <v>15.977852978740742</v>
      </c>
      <c r="Y42" s="10">
        <f t="shared" ca="1" si="4"/>
        <v>25.227496500972912</v>
      </c>
      <c r="Z42" s="10">
        <f t="shared" ca="1" si="5"/>
        <v>-14.515431270505957</v>
      </c>
      <c r="AA42" s="10">
        <f t="shared" ca="1" si="6"/>
        <v>17.539859700808449</v>
      </c>
    </row>
    <row r="43" spans="1:149">
      <c r="A43" s="6">
        <f ca="1">LN((RAND()^(-Results!$E$4))-1)</f>
        <v>13.181360788886129</v>
      </c>
      <c r="B43" s="6">
        <f ca="1">LN((RAND()^(-Results!$E$4))-1)</f>
        <v>3.1397370722338573</v>
      </c>
      <c r="C43" s="6">
        <f ca="1">LN((RAND()^(-Results!$E$4))-1)</f>
        <v>1.0163176892588357</v>
      </c>
      <c r="D43" s="6">
        <f ca="1">LN((RAND()^(-Results!$E$4))-1)</f>
        <v>2.7524671143646917</v>
      </c>
      <c r="E43" s="6">
        <f ca="1">LN((RAND()^(-Results!$E$4))-1)</f>
        <v>2.4653598244008621</v>
      </c>
      <c r="F43" s="6">
        <f ca="1">LN((RAND()^(-Results!$E$4))-1)</f>
        <v>-1.603013975326502</v>
      </c>
      <c r="G43" s="6">
        <f ca="1">LN((RAND()^(-Results!$E$4))-1)</f>
        <v>5.322542925180862</v>
      </c>
      <c r="H43" s="6">
        <f t="shared" ca="1" si="0"/>
        <v>2.9755567076021507</v>
      </c>
      <c r="I43" s="10">
        <f ca="1">SUMPRODUCT(J43:O43,Results!B$12:G$12)+Results!$E$5*H43</f>
        <v>-7.4240474256664584</v>
      </c>
      <c r="J43" s="10">
        <f ca="1">SUMPRODUCT($A43:$F43,Results!$B$15:$G$15)</f>
        <v>-23.429140286772654</v>
      </c>
      <c r="K43" s="10">
        <f ca="1">SUMPRODUCT($A43:$F43,Results!$B$16:$G$16)</f>
        <v>-30.010464505879884</v>
      </c>
      <c r="L43" s="10">
        <f ca="1">SUMPRODUCT($A43:$F43,Results!$B$17:$G$17)</f>
        <v>13.600203619175234</v>
      </c>
      <c r="M43" s="10">
        <f ca="1">SUMPRODUCT($A43:$F43,Results!$B$18:$G$18)</f>
        <v>-3.070950996297046</v>
      </c>
      <c r="N43" s="10">
        <f ca="1">SUMPRODUCT($A43:$F43,Results!$B$19:$G$19)</f>
        <v>5.4180305502694095</v>
      </c>
      <c r="O43" s="10">
        <f ca="1">SUMPRODUCT($A43:$F43,Results!$B$20:$G$20)</f>
        <v>-8.7689029025157126</v>
      </c>
      <c r="P43" s="10" cm="1">
        <f t="array" aca="1" ref="P43" ca="1">SUMPRODUCT(J43:O43,TRANSPOSE(Test!BL$20:BL$25))+Test!$AD$20-Test!$BL$27</f>
        <v>-12.49020301646334</v>
      </c>
      <c r="Q43" s="10" cm="1">
        <f t="array" aca="1" ref="Q43" ca="1">SUMPRODUCT(J43:O43,TRANSPOSE(Test!ES$20:ES$25))+Test!$AD$20-Test!$ES$27</f>
        <v>-18.697553835168918</v>
      </c>
      <c r="R43" s="10">
        <f ca="1">I43-Results!$E$5*H43</f>
        <v>-25.277387671279364</v>
      </c>
      <c r="S43" s="10" cm="1">
        <f t="array" aca="1" ref="S43" ca="1">SUMPRODUCT(J43:O43,TRANSPOSE(Test!AR$28:AR$33))+Test!$AD$20-Test!$AC$26</f>
        <v>10.53705925517059</v>
      </c>
      <c r="T43" s="10">
        <f ca="1">SUMPRODUCT(J43:O43,Results!K$9:P$9)</f>
        <v>-22.486386184030501</v>
      </c>
      <c r="U43" s="10">
        <f ca="1">SUMPRODUCT(J43:O43,Results!K$9:P$9)+Test!$AD$20-Test!$AC$31</f>
        <v>-22.415790872878159</v>
      </c>
      <c r="V43" s="10">
        <f t="shared" ca="1" si="1"/>
        <v>5.0661555907968818</v>
      </c>
      <c r="W43" s="10">
        <f t="shared" ca="1" si="2"/>
        <v>11.27350640950246</v>
      </c>
      <c r="X43" s="10">
        <f t="shared" ca="1" si="3"/>
        <v>17.853340245612905</v>
      </c>
      <c r="Y43" s="10">
        <f t="shared" ca="1" si="4"/>
        <v>-17.961106680837048</v>
      </c>
      <c r="Z43" s="10">
        <f t="shared" ca="1" si="5"/>
        <v>-7.4240474256664584</v>
      </c>
      <c r="AA43" s="10">
        <f t="shared" ca="1" si="6"/>
        <v>14.9917434472117</v>
      </c>
    </row>
    <row r="44" spans="1:149">
      <c r="A44" s="6">
        <f ca="1">LN((RAND()^(-Results!$E$4))-1)</f>
        <v>0.97467056950815512</v>
      </c>
      <c r="B44" s="6">
        <f ca="1">LN((RAND()^(-Results!$E$4))-1)</f>
        <v>1.4581204215156116</v>
      </c>
      <c r="C44" s="6">
        <f ca="1">LN((RAND()^(-Results!$E$4))-1)</f>
        <v>0.22734367310048809</v>
      </c>
      <c r="D44" s="6">
        <f ca="1">LN((RAND()^(-Results!$E$4))-1)</f>
        <v>0.62077923889183084</v>
      </c>
      <c r="E44" s="6">
        <f ca="1">LN((RAND()^(-Results!$E$4))-1)</f>
        <v>0.77065054474158445</v>
      </c>
      <c r="F44" s="6">
        <f ca="1">LN((RAND()^(-Results!$E$4))-1)</f>
        <v>0.58789500449595811</v>
      </c>
      <c r="G44" s="6">
        <f ca="1">LN((RAND()^(-Results!$E$4))-1)</f>
        <v>0.66398430795587648</v>
      </c>
      <c r="H44" s="6">
        <f t="shared" ca="1" si="0"/>
        <v>-1.6830019096228348</v>
      </c>
      <c r="I44" s="10">
        <f ca="1">SUMPRODUCT(J44:O44,Results!B$12:G$12)+Results!$E$5*H44</f>
        <v>-15.026578772564058</v>
      </c>
      <c r="J44" s="10">
        <f ca="1">SUMPRODUCT($A44:$F44,Results!$B$15:$G$15)</f>
        <v>-0.36978268283984761</v>
      </c>
      <c r="K44" s="10">
        <f ca="1">SUMPRODUCT($A44:$F44,Results!$B$16:$G$16)</f>
        <v>-4.2773753847577067</v>
      </c>
      <c r="L44" s="10">
        <f ca="1">SUMPRODUCT($A44:$F44,Results!$B$17:$G$17)</f>
        <v>-0.26001732066305294</v>
      </c>
      <c r="M44" s="10">
        <f ca="1">SUMPRODUCT($A44:$F44,Results!$B$18:$G$18)</f>
        <v>-3.762268762469164</v>
      </c>
      <c r="N44" s="10">
        <f ca="1">SUMPRODUCT($A44:$F44,Results!$B$19:$G$19)</f>
        <v>-0.77368029833290153</v>
      </c>
      <c r="O44" s="10">
        <f ca="1">SUMPRODUCT($A44:$F44,Results!$B$20:$G$20)</f>
        <v>-7.0074412908804717</v>
      </c>
      <c r="P44" s="10" cm="1">
        <f t="array" aca="1" ref="P44" ca="1">SUMPRODUCT(J44:O44,TRANSPOSE(Test!BL$20:BL$25))+Test!$AD$20-Test!$BL$27</f>
        <v>-6.5189327032549258</v>
      </c>
      <c r="Q44" s="10" cm="1">
        <f t="array" aca="1" ref="Q44" ca="1">SUMPRODUCT(J44:O44,TRANSPOSE(Test!ES$20:ES$25))+Test!$AD$20-Test!$ES$27</f>
        <v>-5.6053106955874341</v>
      </c>
      <c r="R44" s="10">
        <f ca="1">I44-Results!$E$5*H44</f>
        <v>-4.928567314827049</v>
      </c>
      <c r="S44" s="10" cm="1">
        <f t="array" aca="1" ref="S44" ca="1">SUMPRODUCT(J44:O44,TRANSPOSE(Test!AR$28:AR$33))+Test!$AD$20-Test!$AC$26</f>
        <v>-5.4464448159411845</v>
      </c>
      <c r="T44" s="10">
        <f ca="1">SUMPRODUCT(J44:O44,Results!K$9:P$9)</f>
        <v>-4.7276730333192489</v>
      </c>
      <c r="U44" s="10">
        <f ca="1">SUMPRODUCT(J44:O44,Results!K$9:P$9)+Test!$AD$20-Test!$AC$31</f>
        <v>-4.6570777221669104</v>
      </c>
      <c r="V44" s="10">
        <f t="shared" ca="1" si="1"/>
        <v>-8.507646069309132</v>
      </c>
      <c r="W44" s="10">
        <f t="shared" ca="1" si="2"/>
        <v>-9.4212680769766237</v>
      </c>
      <c r="X44" s="10">
        <f t="shared" ca="1" si="3"/>
        <v>-10.098011457737009</v>
      </c>
      <c r="Y44" s="10">
        <f t="shared" ca="1" si="4"/>
        <v>-9.5801339566228734</v>
      </c>
      <c r="Z44" s="10">
        <f t="shared" ca="1" si="5"/>
        <v>-15.026578772564058</v>
      </c>
      <c r="AA44" s="10">
        <f t="shared" ca="1" si="6"/>
        <v>-10.369501050397147</v>
      </c>
    </row>
    <row r="45" spans="1:149">
      <c r="A45" s="6">
        <f ca="1">LN((RAND()^(-Results!$E$4))-1)</f>
        <v>3.5711523962996603</v>
      </c>
      <c r="B45" s="6">
        <f ca="1">LN((RAND()^(-Results!$E$4))-1)</f>
        <v>2.6027925158653216</v>
      </c>
      <c r="C45" s="6">
        <f ca="1">LN((RAND()^(-Results!$E$4))-1)</f>
        <v>0.22248531650365541</v>
      </c>
      <c r="D45" s="6">
        <f ca="1">LN((RAND()^(-Results!$E$4))-1)</f>
        <v>-1.0573664924313797</v>
      </c>
      <c r="E45" s="6">
        <f ca="1">LN((RAND()^(-Results!$E$4))-1)</f>
        <v>2.8924692969769836</v>
      </c>
      <c r="F45" s="6">
        <f ca="1">LN((RAND()^(-Results!$E$4))-1)</f>
        <v>-1.9060295609807769</v>
      </c>
      <c r="G45" s="6">
        <f ca="1">LN((RAND()^(-Results!$E$4))-1)</f>
        <v>7.1290816278249345</v>
      </c>
      <c r="H45" s="6">
        <f t="shared" ca="1" si="0"/>
        <v>4.7820954102462228</v>
      </c>
      <c r="I45" s="10">
        <f ca="1">SUMPRODUCT(J45:O45,Results!B$12:G$12)+Results!$E$5*H45</f>
        <v>27.348111973059734</v>
      </c>
      <c r="J45" s="10">
        <f ca="1">SUMPRODUCT($A45:$F45,Results!$B$15:$G$15)</f>
        <v>-16.31029789715571</v>
      </c>
      <c r="K45" s="10">
        <f ca="1">SUMPRODUCT($A45:$F45,Results!$B$16:$G$16)</f>
        <v>-9.9765392556175438</v>
      </c>
      <c r="L45" s="10">
        <f ca="1">SUMPRODUCT($A45:$F45,Results!$B$17:$G$17)</f>
        <v>4.0025606251474075</v>
      </c>
      <c r="M45" s="10">
        <f ca="1">SUMPRODUCT($A45:$F45,Results!$B$18:$G$18)</f>
        <v>0.82780482356011653</v>
      </c>
      <c r="N45" s="10">
        <f ca="1">SUMPRODUCT($A45:$F45,Results!$B$19:$G$19)</f>
        <v>5.6775220173338772</v>
      </c>
      <c r="O45" s="10">
        <f ca="1">SUMPRODUCT($A45:$F45,Results!$B$20:$G$20)</f>
        <v>0.65791546913821364</v>
      </c>
      <c r="P45" s="10" cm="1">
        <f t="array" aca="1" ref="P45" ca="1">SUMPRODUCT(J45:O45,TRANSPOSE(Test!BL$20:BL$25))+Test!$AD$20-Test!$BL$27</f>
        <v>0.65685503160241865</v>
      </c>
      <c r="Q45" s="10" cm="1">
        <f t="array" aca="1" ref="Q45" ca="1">SUMPRODUCT(J45:O45,TRANSPOSE(Test!ES$20:ES$25))+Test!$AD$20-Test!$ES$27</f>
        <v>0.7231717353692737</v>
      </c>
      <c r="R45" s="10">
        <f ca="1">I45-Results!$E$5*H45</f>
        <v>-1.344460488417603</v>
      </c>
      <c r="S45" s="10" cm="1">
        <f t="array" aca="1" ref="S45" ca="1">SUMPRODUCT(J45:O45,TRANSPOSE(Test!AR$28:AR$33))+Test!$AD$20-Test!$AC$26</f>
        <v>8.9373973491520218</v>
      </c>
      <c r="T45" s="10">
        <f ca="1">SUMPRODUCT(J45:O45,Results!K$9:P$9)</f>
        <v>-1.0949795042410642</v>
      </c>
      <c r="U45" s="10">
        <f ca="1">SUMPRODUCT(J45:O45,Results!K$9:P$9)+Test!$AD$20-Test!$AC$31</f>
        <v>-1.024384193088725</v>
      </c>
      <c r="V45" s="10">
        <f t="shared" ca="1" si="1"/>
        <v>26.691256941457315</v>
      </c>
      <c r="W45" s="10">
        <f t="shared" ca="1" si="2"/>
        <v>26.62494023769046</v>
      </c>
      <c r="X45" s="10">
        <f t="shared" ca="1" si="3"/>
        <v>28.692572461477337</v>
      </c>
      <c r="Y45" s="10">
        <f t="shared" ca="1" si="4"/>
        <v>18.410714623907712</v>
      </c>
      <c r="Z45" s="10">
        <f t="shared" ca="1" si="5"/>
        <v>27.348111973059734</v>
      </c>
      <c r="AA45" s="10">
        <f t="shared" ca="1" si="6"/>
        <v>28.372496166148458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</row>
    <row r="46" spans="1:149">
      <c r="A46" s="6">
        <f ca="1">LN((RAND()^(-Results!$E$4))-1)</f>
        <v>-0.5399839501013205</v>
      </c>
      <c r="B46" s="6">
        <f ca="1">LN((RAND()^(-Results!$E$4))-1)</f>
        <v>-0.24793722945372323</v>
      </c>
      <c r="C46" s="6">
        <f ca="1">LN((RAND()^(-Results!$E$4))-1)</f>
        <v>8.6107881181204586</v>
      </c>
      <c r="D46" s="6">
        <f ca="1">LN((RAND()^(-Results!$E$4))-1)</f>
        <v>4.9846531059112769</v>
      </c>
      <c r="E46" s="6">
        <f ca="1">LN((RAND()^(-Results!$E$4))-1)</f>
        <v>0.87141601444517924</v>
      </c>
      <c r="F46" s="6">
        <f ca="1">LN((RAND()^(-Results!$E$4))-1)</f>
        <v>3.1692353744450079</v>
      </c>
      <c r="G46" s="6">
        <f ca="1">LN((RAND()^(-Results!$E$4))-1)</f>
        <v>-6.1075475147506657E-2</v>
      </c>
      <c r="H46" s="6">
        <f t="shared" ca="1" si="0"/>
        <v>-2.4080616927262177</v>
      </c>
      <c r="I46" s="10">
        <f ca="1">SUMPRODUCT(J46:O46,Results!B$12:G$12)+Results!$E$5*H46</f>
        <v>-56.639903152969381</v>
      </c>
      <c r="J46" s="10">
        <f ca="1">SUMPRODUCT($A46:$F46,Results!$B$15:$G$15)</f>
        <v>33.537127135642585</v>
      </c>
      <c r="K46" s="10">
        <f ca="1">SUMPRODUCT($A46:$F46,Results!$B$16:$G$16)</f>
        <v>9.4838047414630182</v>
      </c>
      <c r="L46" s="10">
        <f ca="1">SUMPRODUCT($A46:$F46,Results!$B$17:$G$17)</f>
        <v>-11.313464334274629</v>
      </c>
      <c r="M46" s="10">
        <f ca="1">SUMPRODUCT($A46:$F46,Results!$B$18:$G$18)</f>
        <v>-41.057779919401035</v>
      </c>
      <c r="N46" s="10">
        <f ca="1">SUMPRODUCT($A46:$F46,Results!$B$19:$G$19)</f>
        <v>-22.016659838062196</v>
      </c>
      <c r="O46" s="10">
        <f ca="1">SUMPRODUCT($A46:$F46,Results!$B$20:$G$20)</f>
        <v>-22.944258298814063</v>
      </c>
      <c r="P46" s="10" cm="1">
        <f t="array" aca="1" ref="P46" ca="1">SUMPRODUCT(J46:O46,TRANSPOSE(Test!BL$20:BL$25))+Test!$AD$20-Test!$BL$27</f>
        <v>-41.486085592911699</v>
      </c>
      <c r="Q46" s="10" cm="1">
        <f t="array" aca="1" ref="Q46" ca="1">SUMPRODUCT(J46:O46,TRANSPOSE(Test!ES$20:ES$25))+Test!$AD$20-Test!$ES$27</f>
        <v>-43.843334692857908</v>
      </c>
      <c r="R46" s="10">
        <f ca="1">I46-Results!$E$5*H46</f>
        <v>-42.191532996612075</v>
      </c>
      <c r="S46" s="10" cm="1">
        <f t="array" aca="1" ref="S46" ca="1">SUMPRODUCT(J46:O46,TRANSPOSE(Test!AR$28:AR$33))+Test!$AD$20-Test!$AC$26</f>
        <v>-51.445144499364297</v>
      </c>
      <c r="T46" s="10">
        <f ca="1">SUMPRODUCT(J46:O46,Results!K$9:P$9)</f>
        <v>-44.229362165382362</v>
      </c>
      <c r="U46" s="10">
        <f ca="1">SUMPRODUCT(J46:O46,Results!K$9:P$9)+Test!$AD$20-Test!$AC$31</f>
        <v>-44.158766854230024</v>
      </c>
      <c r="V46" s="10">
        <f t="shared" ca="1" si="1"/>
        <v>-15.153817560057682</v>
      </c>
      <c r="W46" s="10">
        <f t="shared" ca="1" si="2"/>
        <v>-12.796568460111473</v>
      </c>
      <c r="X46" s="10">
        <f t="shared" ca="1" si="3"/>
        <v>-14.448370156357306</v>
      </c>
      <c r="Y46" s="10">
        <f t="shared" ca="1" si="4"/>
        <v>-5.1947586536050849</v>
      </c>
      <c r="Z46" s="10">
        <f t="shared" ca="1" si="5"/>
        <v>-56.639903152969381</v>
      </c>
      <c r="AA46" s="10">
        <f t="shared" ca="1" si="6"/>
        <v>-12.481136298739358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</row>
    <row r="47" spans="1:149">
      <c r="A47" s="6">
        <f ca="1">LN((RAND()^(-Results!$E$4))-1)</f>
        <v>1.3987783206097542</v>
      </c>
      <c r="B47" s="6">
        <f ca="1">LN((RAND()^(-Results!$E$4))-1)</f>
        <v>-1.6967649067719603</v>
      </c>
      <c r="C47" s="6">
        <f ca="1">LN((RAND()^(-Results!$E$4))-1)</f>
        <v>-2.6386010906486774</v>
      </c>
      <c r="D47" s="6">
        <f ca="1">LN((RAND()^(-Results!$E$4))-1)</f>
        <v>0.21723354736064152</v>
      </c>
      <c r="E47" s="6">
        <f ca="1">LN((RAND()^(-Results!$E$4))-1)</f>
        <v>1.649641164712538</v>
      </c>
      <c r="F47" s="6">
        <f ca="1">LN((RAND()^(-Results!$E$4))-1)</f>
        <v>2.4496272573508544</v>
      </c>
      <c r="G47" s="6">
        <f ca="1">LN((RAND()^(-Results!$E$4))-1)</f>
        <v>-0.63722555425196226</v>
      </c>
      <c r="H47" s="6">
        <f t="shared" ca="1" si="0"/>
        <v>-2.9842117718306733</v>
      </c>
      <c r="I47" s="10">
        <f ca="1">SUMPRODUCT(J47:O47,Results!B$12:G$12)+Results!$E$5*H47</f>
        <v>-22.02914907064476</v>
      </c>
      <c r="J47" s="10">
        <f ca="1">SUMPRODUCT($A47:$F47,Results!$B$15:$G$15)</f>
        <v>2.9856289270679213</v>
      </c>
      <c r="K47" s="10">
        <f ca="1">SUMPRODUCT($A47:$F47,Results!$B$16:$G$16)</f>
        <v>-5.1508207610000198</v>
      </c>
      <c r="L47" s="10">
        <f ca="1">SUMPRODUCT($A47:$F47,Results!$B$17:$G$17)</f>
        <v>4.1642046337498142</v>
      </c>
      <c r="M47" s="10">
        <f ca="1">SUMPRODUCT($A47:$F47,Results!$B$18:$G$18)</f>
        <v>14.099027408171619</v>
      </c>
      <c r="N47" s="10">
        <f ca="1">SUMPRODUCT($A47:$F47,Results!$B$19:$G$19)</f>
        <v>7.5015174224174821</v>
      </c>
      <c r="O47" s="10">
        <f ca="1">SUMPRODUCT($A47:$F47,Results!$B$20:$G$20)</f>
        <v>-2.9165664678232339</v>
      </c>
      <c r="P47" s="10" cm="1">
        <f t="array" aca="1" ref="P47" ca="1">SUMPRODUCT(J47:O47,TRANSPOSE(Test!BL$20:BL$25))+Test!$AD$20-Test!$BL$27</f>
        <v>-1.2965508282027258</v>
      </c>
      <c r="Q47" s="10" cm="1">
        <f t="array" aca="1" ref="Q47" ca="1">SUMPRODUCT(J47:O47,TRANSPOSE(Test!ES$20:ES$25))+Test!$AD$20-Test!$ES$27</f>
        <v>-2.847772881571629</v>
      </c>
      <c r="R47" s="10">
        <f ca="1">I47-Results!$E$5*H47</f>
        <v>-4.123878439660718</v>
      </c>
      <c r="S47" s="10" cm="1">
        <f t="array" aca="1" ref="S47" ca="1">SUMPRODUCT(J47:O47,TRANSPOSE(Test!AR$28:AR$33))+Test!$AD$20-Test!$AC$26</f>
        <v>6.9739600430100168</v>
      </c>
      <c r="T47" s="10">
        <f ca="1">SUMPRODUCT(J47:O47,Results!K$9:P$9)</f>
        <v>-2.6442112143823397</v>
      </c>
      <c r="U47" s="10">
        <f ca="1">SUMPRODUCT(J47:O47,Results!K$9:P$9)+Test!$AD$20-Test!$AC$31</f>
        <v>-2.573615903230003</v>
      </c>
      <c r="V47" s="10">
        <f t="shared" ca="1" si="1"/>
        <v>-20.732598242442034</v>
      </c>
      <c r="W47" s="10">
        <f t="shared" ca="1" si="2"/>
        <v>-19.181376189073131</v>
      </c>
      <c r="X47" s="10">
        <f t="shared" ca="1" si="3"/>
        <v>-17.905270630984042</v>
      </c>
      <c r="Y47" s="10">
        <f t="shared" ca="1" si="4"/>
        <v>-29.003109113654777</v>
      </c>
      <c r="Z47" s="10">
        <f t="shared" ca="1" si="5"/>
        <v>-22.02914907064476</v>
      </c>
      <c r="AA47" s="10">
        <f t="shared" ca="1" si="6"/>
        <v>-19.455533167414757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</row>
    <row r="48" spans="1:149">
      <c r="A48" s="6">
        <f ca="1">LN((RAND()^(-Results!$E$4))-1)</f>
        <v>0.79356182067771042</v>
      </c>
      <c r="B48" s="6">
        <f ca="1">LN((RAND()^(-Results!$E$4))-1)</f>
        <v>0.52568620099772079</v>
      </c>
      <c r="C48" s="6">
        <f ca="1">LN((RAND()^(-Results!$E$4))-1)</f>
        <v>3.9995658016613103</v>
      </c>
      <c r="D48" s="6">
        <f ca="1">LN((RAND()^(-Results!$E$4))-1)</f>
        <v>6.1976341204427836</v>
      </c>
      <c r="E48" s="6">
        <f ca="1">LN((RAND()^(-Results!$E$4))-1)</f>
        <v>2.0422894152752735</v>
      </c>
      <c r="F48" s="6">
        <f ca="1">LN((RAND()^(-Results!$E$4))-1)</f>
        <v>1.7536916179379711</v>
      </c>
      <c r="G48" s="6">
        <f ca="1">LN((RAND()^(-Results!$E$4))-1)</f>
        <v>1.7824664125620076</v>
      </c>
      <c r="H48" s="6">
        <f t="shared" ca="1" si="0"/>
        <v>-0.56451980501670374</v>
      </c>
      <c r="I48" s="10">
        <f ca="1">SUMPRODUCT(J48:O48,Results!B$12:G$12)+Results!$E$5*H48</f>
        <v>-12.186547486785457</v>
      </c>
      <c r="J48" s="10">
        <f ca="1">SUMPRODUCT($A48:$F48,Results!$B$15:$G$15)</f>
        <v>17.871456738239104</v>
      </c>
      <c r="K48" s="10">
        <f ca="1">SUMPRODUCT($A48:$F48,Results!$B$16:$G$16)</f>
        <v>4.1745200630305481</v>
      </c>
      <c r="L48" s="10">
        <f ca="1">SUMPRODUCT($A48:$F48,Results!$B$17:$G$17)</f>
        <v>-2.207999186704535</v>
      </c>
      <c r="M48" s="10">
        <f ca="1">SUMPRODUCT($A48:$F48,Results!$B$18:$G$18)</f>
        <v>-17.945783549372493</v>
      </c>
      <c r="N48" s="10">
        <f ca="1">SUMPRODUCT($A48:$F48,Results!$B$19:$G$19)</f>
        <v>-17.140429205502578</v>
      </c>
      <c r="O48" s="10">
        <f ca="1">SUMPRODUCT($A48:$F48,Results!$B$20:$G$20)</f>
        <v>-23.254442318379034</v>
      </c>
      <c r="P48" s="10" cm="1">
        <f t="array" aca="1" ref="P48" ca="1">SUMPRODUCT(J48:O48,TRANSPOSE(Test!BL$20:BL$25))+Test!$AD$20-Test!$BL$27</f>
        <v>-8.2105324624731182</v>
      </c>
      <c r="Q48" s="10" cm="1">
        <f t="array" aca="1" ref="Q48" ca="1">SUMPRODUCT(J48:O48,TRANSPOSE(Test!ES$20:ES$25))+Test!$AD$20-Test!$ES$27</f>
        <v>-7.6931739094714047</v>
      </c>
      <c r="R48" s="10">
        <f ca="1">I48-Results!$E$5*H48</f>
        <v>-8.7994286566852349</v>
      </c>
      <c r="S48" s="10" cm="1">
        <f t="array" aca="1" ref="S48" ca="1">SUMPRODUCT(J48:O48,TRANSPOSE(Test!AR$28:AR$33))+Test!$AD$20-Test!$AC$26</f>
        <v>-20.921001200663873</v>
      </c>
      <c r="T48" s="10">
        <f ca="1">SUMPRODUCT(J48:O48,Results!K$9:P$9)</f>
        <v>-8.2168946833097181</v>
      </c>
      <c r="U48" s="10">
        <f ca="1">SUMPRODUCT(J48:O48,Results!K$9:P$9)+Test!$AD$20-Test!$AC$31</f>
        <v>-8.1462993721573831</v>
      </c>
      <c r="V48" s="10">
        <f t="shared" ca="1" si="1"/>
        <v>-3.9760150243123391</v>
      </c>
      <c r="W48" s="10">
        <f t="shared" ca="1" si="2"/>
        <v>-4.4933735773140526</v>
      </c>
      <c r="X48" s="10">
        <f t="shared" ca="1" si="3"/>
        <v>-3.3871188301002224</v>
      </c>
      <c r="Y48" s="10">
        <f t="shared" ca="1" si="4"/>
        <v>8.7344537138784162</v>
      </c>
      <c r="Z48" s="10">
        <f t="shared" ca="1" si="5"/>
        <v>-12.186547486785457</v>
      </c>
      <c r="AA48" s="10">
        <f t="shared" ca="1" si="6"/>
        <v>-4.0402481146280742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</row>
    <row r="49" spans="1:149">
      <c r="A49" s="6">
        <f ca="1">LN((RAND()^(-Results!$E$4))-1)</f>
        <v>4.5243947122244377</v>
      </c>
      <c r="B49" s="6">
        <f ca="1">LN((RAND()^(-Results!$E$4))-1)</f>
        <v>1.7640650789883372</v>
      </c>
      <c r="C49" s="6">
        <f ca="1">LN((RAND()^(-Results!$E$4))-1)</f>
        <v>2.6488569418459877</v>
      </c>
      <c r="D49" s="6">
        <f ca="1">LN((RAND()^(-Results!$E$4))-1)</f>
        <v>-0.16435635725999037</v>
      </c>
      <c r="E49" s="6">
        <f ca="1">LN((RAND()^(-Results!$E$4))-1)</f>
        <v>1.1854152059915211</v>
      </c>
      <c r="F49" s="6">
        <f ca="1">LN((RAND()^(-Results!$E$4))-1)</f>
        <v>2.4488299808998604</v>
      </c>
      <c r="G49" s="6">
        <f ca="1">LN((RAND()^(-Results!$E$4))-1)</f>
        <v>1.7665034510357969</v>
      </c>
      <c r="H49" s="6">
        <f t="shared" ca="1" si="0"/>
        <v>-0.58048276654291442</v>
      </c>
      <c r="I49" s="10">
        <f ca="1">SUMPRODUCT(J49:O49,Results!B$12:G$12)+Results!$E$5*H49</f>
        <v>-46.274500779492449</v>
      </c>
      <c r="J49" s="10">
        <f ca="1">SUMPRODUCT($A49:$F49,Results!$B$15:$G$15)</f>
        <v>4.3495262464145288</v>
      </c>
      <c r="K49" s="10">
        <f ca="1">SUMPRODUCT($A49:$F49,Results!$B$16:$G$16)</f>
        <v>-13.629165002337945</v>
      </c>
      <c r="L49" s="10">
        <f ca="1">SUMPRODUCT($A49:$F49,Results!$B$17:$G$17)</f>
        <v>-2.1364370961337134</v>
      </c>
      <c r="M49" s="10">
        <f ca="1">SUMPRODUCT($A49:$F49,Results!$B$18:$G$18)</f>
        <v>-17.150745699562417</v>
      </c>
      <c r="N49" s="10">
        <f ca="1">SUMPRODUCT($A49:$F49,Results!$B$19:$G$19)</f>
        <v>2.1280208313606392</v>
      </c>
      <c r="O49" s="10">
        <f ca="1">SUMPRODUCT($A49:$F49,Results!$B$20:$G$20)</f>
        <v>-10.865465268436928</v>
      </c>
      <c r="P49" s="10" cm="1">
        <f t="array" aca="1" ref="P49" ca="1">SUMPRODUCT(J49:O49,TRANSPOSE(Test!BL$20:BL$25))+Test!$AD$20-Test!$BL$27</f>
        <v>-39.44712964941332</v>
      </c>
      <c r="Q49" s="10" cm="1">
        <f t="array" aca="1" ref="Q49" ca="1">SUMPRODUCT(J49:O49,TRANSPOSE(Test!ES$20:ES$25))+Test!$AD$20-Test!$ES$27</f>
        <v>-43.043368332537867</v>
      </c>
      <c r="R49" s="10">
        <f ca="1">I49-Results!$E$5*H49</f>
        <v>-42.791604180234962</v>
      </c>
      <c r="S49" s="10" cm="1">
        <f t="array" aca="1" ref="S49" ca="1">SUMPRODUCT(J49:O49,TRANSPOSE(Test!AR$28:AR$33))+Test!$AD$20-Test!$AC$26</f>
        <v>-25.520242244277334</v>
      </c>
      <c r="T49" s="10">
        <f ca="1">SUMPRODUCT(J49:O49,Results!K$9:P$9)</f>
        <v>-43.332351688506002</v>
      </c>
      <c r="U49" s="10">
        <f ca="1">SUMPRODUCT(J49:O49,Results!K$9:P$9)+Test!$AD$20-Test!$AC$31</f>
        <v>-43.261756377353663</v>
      </c>
      <c r="V49" s="10">
        <f t="shared" ca="1" si="1"/>
        <v>-6.8273711300791291</v>
      </c>
      <c r="W49" s="10">
        <f t="shared" ca="1" si="2"/>
        <v>-3.2311324469545823</v>
      </c>
      <c r="X49" s="10">
        <f t="shared" ca="1" si="3"/>
        <v>-3.4828965992574865</v>
      </c>
      <c r="Y49" s="10">
        <f t="shared" ca="1" si="4"/>
        <v>-20.754258535215115</v>
      </c>
      <c r="Z49" s="10">
        <f t="shared" ca="1" si="5"/>
        <v>-46.274500779492449</v>
      </c>
      <c r="AA49" s="10">
        <f t="shared" ca="1" si="6"/>
        <v>-3.0127444021387859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</row>
    <row r="50" spans="1:149">
      <c r="A50" s="6">
        <f ca="1">LN((RAND()^(-Results!$E$4))-1)</f>
        <v>1.8007852086332139</v>
      </c>
      <c r="B50" s="6">
        <f ca="1">LN((RAND()^(-Results!$E$4))-1)</f>
        <v>1.5605377871092381</v>
      </c>
      <c r="C50" s="6">
        <f ca="1">LN((RAND()^(-Results!$E$4))-1)</f>
        <v>3.4599530761689108</v>
      </c>
      <c r="D50" s="6">
        <f ca="1">LN((RAND()^(-Results!$E$4))-1)</f>
        <v>1.7545420644435286</v>
      </c>
      <c r="E50" s="6">
        <f ca="1">LN((RAND()^(-Results!$E$4))-1)</f>
        <v>2.87539397048997</v>
      </c>
      <c r="F50" s="6">
        <f ca="1">LN((RAND()^(-Results!$E$4))-1)</f>
        <v>2.0376163857271652</v>
      </c>
      <c r="G50" s="6">
        <f ca="1">LN((RAND()^(-Results!$E$4))-1)</f>
        <v>4.3786357026922671</v>
      </c>
      <c r="H50" s="6">
        <f t="shared" ca="1" si="0"/>
        <v>2.0316494851135558</v>
      </c>
      <c r="I50" s="10">
        <f ca="1">SUMPRODUCT(J50:O50,Results!B$12:G$12)+Results!$E$5*H50</f>
        <v>-14.236786945765729</v>
      </c>
      <c r="J50" s="10">
        <f ca="1">SUMPRODUCT($A50:$F50,Results!$B$15:$G$15)</f>
        <v>10.033084811469667</v>
      </c>
      <c r="K50" s="10">
        <f ca="1">SUMPRODUCT($A50:$F50,Results!$B$16:$G$16)</f>
        <v>-3.8296731676703395</v>
      </c>
      <c r="L50" s="10">
        <f ca="1">SUMPRODUCT($A50:$F50,Results!$B$17:$G$17)</f>
        <v>-3.5490996876893908</v>
      </c>
      <c r="M50" s="10">
        <f ca="1">SUMPRODUCT($A50:$F50,Results!$B$18:$G$18)</f>
        <v>-17.469018745663796</v>
      </c>
      <c r="N50" s="10">
        <f ca="1">SUMPRODUCT($A50:$F50,Results!$B$19:$G$19)</f>
        <v>-5.1103842358893621</v>
      </c>
      <c r="O50" s="10">
        <f ca="1">SUMPRODUCT($A50:$F50,Results!$B$20:$G$20)</f>
        <v>-15.642838397777169</v>
      </c>
      <c r="P50" s="10" cm="1">
        <f t="array" aca="1" ref="P50" ca="1">SUMPRODUCT(J50:O50,TRANSPOSE(Test!BL$20:BL$25))+Test!$AD$20-Test!$BL$27</f>
        <v>-25.101659943893189</v>
      </c>
      <c r="Q50" s="10" cm="1">
        <f t="array" aca="1" ref="Q50" ca="1">SUMPRODUCT(J50:O50,TRANSPOSE(Test!ES$20:ES$25))+Test!$AD$20-Test!$ES$27</f>
        <v>-25.9609849513459</v>
      </c>
      <c r="R50" s="10">
        <f ca="1">I50-Results!$E$5*H50</f>
        <v>-26.426683856447063</v>
      </c>
      <c r="S50" s="10" cm="1">
        <f t="array" aca="1" ref="S50" ca="1">SUMPRODUCT(J50:O50,TRANSPOSE(Test!AR$28:AR$33))+Test!$AD$20-Test!$AC$26</f>
        <v>-24.261393137807197</v>
      </c>
      <c r="T50" s="10">
        <f ca="1">SUMPRODUCT(J50:O50,Results!K$9:P$9)</f>
        <v>-26.990407261176692</v>
      </c>
      <c r="U50" s="10">
        <f ca="1">SUMPRODUCT(J50:O50,Results!K$9:P$9)+Test!$AD$20-Test!$AC$31</f>
        <v>-26.91981195002435</v>
      </c>
      <c r="V50" s="10">
        <f t="shared" ca="1" si="1"/>
        <v>10.86487299812746</v>
      </c>
      <c r="W50" s="10">
        <f t="shared" ca="1" si="2"/>
        <v>11.72419800558017</v>
      </c>
      <c r="X50" s="10">
        <f t="shared" ca="1" si="3"/>
        <v>12.189896910681334</v>
      </c>
      <c r="Y50" s="10">
        <f t="shared" ca="1" si="4"/>
        <v>10.024606192041468</v>
      </c>
      <c r="Z50" s="10">
        <f t="shared" ca="1" si="5"/>
        <v>-14.236786945765729</v>
      </c>
      <c r="AA50" s="10">
        <f t="shared" ca="1" si="6"/>
        <v>12.683025004258621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</row>
    <row r="51" spans="1:149">
      <c r="A51" s="6">
        <f ca="1">LN((RAND()^(-Results!$E$4))-1)</f>
        <v>-0.79203881846654434</v>
      </c>
      <c r="B51" s="6">
        <f ca="1">LN((RAND()^(-Results!$E$4))-1)</f>
        <v>2.1801113852123475</v>
      </c>
      <c r="C51" s="6">
        <f ca="1">LN((RAND()^(-Results!$E$4))-1)</f>
        <v>0.42082178798890013</v>
      </c>
      <c r="D51" s="6">
        <f ca="1">LN((RAND()^(-Results!$E$4))-1)</f>
        <v>5.5749444796932108</v>
      </c>
      <c r="E51" s="6">
        <f ca="1">LN((RAND()^(-Results!$E$4))-1)</f>
        <v>-0.71891495004302053</v>
      </c>
      <c r="F51" s="6">
        <f ca="1">LN((RAND()^(-Results!$E$4))-1)</f>
        <v>8.4310917301704933</v>
      </c>
      <c r="G51" s="6">
        <f ca="1">LN((RAND()^(-Results!$E$4))-1)</f>
        <v>5.689749672389425</v>
      </c>
      <c r="H51" s="6">
        <f t="shared" ca="1" si="0"/>
        <v>3.3427634548107137</v>
      </c>
      <c r="I51" s="10">
        <f ca="1">SUMPRODUCT(J51:O51,Results!B$12:G$12)+Results!$E$5*H51</f>
        <v>-13.294686875686914</v>
      </c>
      <c r="J51" s="10">
        <f ca="1">SUMPRODUCT($A51:$F51,Results!$B$15:$G$15)</f>
        <v>33.702901861569124</v>
      </c>
      <c r="K51" s="10">
        <f ca="1">SUMPRODUCT($A51:$F51,Results!$B$16:$G$16)</f>
        <v>-6.5903036782960704</v>
      </c>
      <c r="L51" s="10">
        <f ca="1">SUMPRODUCT($A51:$F51,Results!$B$17:$G$17)</f>
        <v>-8.5783092084800625</v>
      </c>
      <c r="M51" s="10">
        <f ca="1">SUMPRODUCT($A51:$F51,Results!$B$18:$G$18)</f>
        <v>-20.142320700212629</v>
      </c>
      <c r="N51" s="10">
        <f ca="1">SUMPRODUCT($A51:$F51,Results!$B$19:$G$19)</f>
        <v>-12.76614230973413</v>
      </c>
      <c r="O51" s="10">
        <f ca="1">SUMPRODUCT($A51:$F51,Results!$B$20:$G$20)</f>
        <v>-42.281943135563182</v>
      </c>
      <c r="P51" s="10" cm="1">
        <f t="array" aca="1" ref="P51" ca="1">SUMPRODUCT(J51:O51,TRANSPOSE(Test!BL$20:BL$25))+Test!$AD$20-Test!$BL$27</f>
        <v>-40.868804651729867</v>
      </c>
      <c r="Q51" s="10" cm="1">
        <f t="array" aca="1" ref="Q51" ca="1">SUMPRODUCT(J51:O51,TRANSPOSE(Test!ES$20:ES$25))+Test!$AD$20-Test!$ES$27</f>
        <v>-37.989770823177821</v>
      </c>
      <c r="R51" s="10">
        <f ca="1">I51-Results!$E$5*H51</f>
        <v>-33.351267604551197</v>
      </c>
      <c r="S51" s="10" cm="1">
        <f t="array" aca="1" ref="S51" ca="1">SUMPRODUCT(J51:O51,TRANSPOSE(Test!AR$28:AR$33))+Test!$AD$20-Test!$AC$26</f>
        <v>-51.64507807318207</v>
      </c>
      <c r="T51" s="10">
        <f ca="1">SUMPRODUCT(J51:O51,Results!K$9:P$9)</f>
        <v>-32.383111739705903</v>
      </c>
      <c r="U51" s="10">
        <f ca="1">SUMPRODUCT(J51:O51,Results!K$9:P$9)+Test!$AD$20-Test!$AC$31</f>
        <v>-32.312516428553565</v>
      </c>
      <c r="V51" s="10">
        <f t="shared" ca="1" si="1"/>
        <v>27.574117776042954</v>
      </c>
      <c r="W51" s="10">
        <f t="shared" ca="1" si="2"/>
        <v>24.695083947490907</v>
      </c>
      <c r="X51" s="10">
        <f t="shared" ca="1" si="3"/>
        <v>20.056580728864283</v>
      </c>
      <c r="Y51" s="10">
        <f t="shared" ca="1" si="4"/>
        <v>38.350391197495156</v>
      </c>
      <c r="Z51" s="10">
        <f t="shared" ca="1" si="5"/>
        <v>-13.294686875686914</v>
      </c>
      <c r="AA51" s="10">
        <f t="shared" ca="1" si="6"/>
        <v>19.017829552866651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</row>
    <row r="52" spans="1:149">
      <c r="A52" s="6">
        <f ca="1">LN((RAND()^(-Results!$E$4))-1)</f>
        <v>0.74747779407793746</v>
      </c>
      <c r="B52" s="6">
        <f ca="1">LN((RAND()^(-Results!$E$4))-1)</f>
        <v>2.6919686040069735</v>
      </c>
      <c r="C52" s="6">
        <f ca="1">LN((RAND()^(-Results!$E$4))-1)</f>
        <v>0.21713350295233397</v>
      </c>
      <c r="D52" s="6">
        <f ca="1">LN((RAND()^(-Results!$E$4))-1)</f>
        <v>-0.42817228736141077</v>
      </c>
      <c r="E52" s="6">
        <f ca="1">LN((RAND()^(-Results!$E$4))-1)</f>
        <v>3.8883513564162482</v>
      </c>
      <c r="F52" s="6">
        <f ca="1">LN((RAND()^(-Results!$E$4))-1)</f>
        <v>1.5379764821271342</v>
      </c>
      <c r="G52" s="6">
        <f ca="1">LN((RAND()^(-Results!$E$4))-1)</f>
        <v>7.0775443184319373</v>
      </c>
      <c r="H52" s="6">
        <f t="shared" ca="1" si="0"/>
        <v>4.7305581008532265</v>
      </c>
      <c r="I52" s="10">
        <f ca="1">SUMPRODUCT(J52:O52,Results!B$12:G$12)+Results!$E$5*H52</f>
        <v>17.970241990611875</v>
      </c>
      <c r="J52" s="10">
        <f ca="1">SUMPRODUCT($A52:$F52,Results!$B$15:$G$15)</f>
        <v>-0.63606788042584395</v>
      </c>
      <c r="K52" s="10">
        <f ca="1">SUMPRODUCT($A52:$F52,Results!$B$16:$G$16)</f>
        <v>-6.7270746721733836</v>
      </c>
      <c r="L52" s="10">
        <f ca="1">SUMPRODUCT($A52:$F52,Results!$B$17:$G$17)</f>
        <v>-1.5267057589780895</v>
      </c>
      <c r="M52" s="10">
        <f ca="1">SUMPRODUCT($A52:$F52,Results!$B$18:$G$18)</f>
        <v>-3.6627043519624509</v>
      </c>
      <c r="N52" s="10">
        <f ca="1">SUMPRODUCT($A52:$F52,Results!$B$19:$G$19)</f>
        <v>3.1588158478969257</v>
      </c>
      <c r="O52" s="10">
        <f ca="1">SUMPRODUCT($A52:$F52,Results!$B$20:$G$20)</f>
        <v>-11.687766353280008</v>
      </c>
      <c r="P52" s="10" cm="1">
        <f t="array" aca="1" ref="P52" ca="1">SUMPRODUCT(J52:O52,TRANSPOSE(Test!BL$20:BL$25))+Test!$AD$20-Test!$BL$27</f>
        <v>-12.044447448508393</v>
      </c>
      <c r="Q52" s="10" cm="1">
        <f t="array" aca="1" ref="Q52" ca="1">SUMPRODUCT(J52:O52,TRANSPOSE(Test!ES$20:ES$25))+Test!$AD$20-Test!$ES$27</f>
        <v>-10.049996437001589</v>
      </c>
      <c r="R52" s="10">
        <f ca="1">I52-Results!$E$5*H52</f>
        <v>-10.413106614507484</v>
      </c>
      <c r="S52" s="10" cm="1">
        <f t="array" aca="1" ref="S52" ca="1">SUMPRODUCT(J52:O52,TRANSPOSE(Test!AR$28:AR$33))+Test!$AD$20-Test!$AC$26</f>
        <v>-10.402399543242304</v>
      </c>
      <c r="T52" s="10">
        <f ca="1">SUMPRODUCT(J52:O52,Results!K$9:P$9)</f>
        <v>-10.55794288155753</v>
      </c>
      <c r="U52" s="10">
        <f ca="1">SUMPRODUCT(J52:O52,Results!K$9:P$9)+Test!$AD$20-Test!$AC$31</f>
        <v>-10.487347570405188</v>
      </c>
      <c r="V52" s="10">
        <f t="shared" ca="1" si="1"/>
        <v>30.014689439120268</v>
      </c>
      <c r="W52" s="10">
        <f t="shared" ca="1" si="2"/>
        <v>28.020238427613464</v>
      </c>
      <c r="X52" s="10">
        <f t="shared" ca="1" si="3"/>
        <v>28.383348605119359</v>
      </c>
      <c r="Y52" s="10">
        <f t="shared" ca="1" si="4"/>
        <v>28.372641533854178</v>
      </c>
      <c r="Z52" s="10">
        <f t="shared" ca="1" si="5"/>
        <v>17.970241990611875</v>
      </c>
      <c r="AA52" s="10">
        <f t="shared" ca="1" si="6"/>
        <v>28.457589561017063</v>
      </c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</row>
    <row r="53" spans="1:149">
      <c r="A53" s="6">
        <f ca="1">LN((RAND()^(-Results!$E$4))-1)</f>
        <v>17.77192961536247</v>
      </c>
      <c r="B53" s="6">
        <f ca="1">LN((RAND()^(-Results!$E$4))-1)</f>
        <v>3.1014131354713905</v>
      </c>
      <c r="C53" s="6">
        <f ca="1">LN((RAND()^(-Results!$E$4))-1)</f>
        <v>3.2404985355144058</v>
      </c>
      <c r="D53" s="6">
        <f ca="1">LN((RAND()^(-Results!$E$4))-1)</f>
        <v>2.9043697307945293</v>
      </c>
      <c r="E53" s="6">
        <f ca="1">LN((RAND()^(-Results!$E$4))-1)</f>
        <v>8.2715559240338479</v>
      </c>
      <c r="F53" s="6">
        <f ca="1">LN((RAND()^(-Results!$E$4))-1)</f>
        <v>-1.3698980200995796</v>
      </c>
      <c r="G53" s="6">
        <f ca="1">LN((RAND()^(-Results!$E$4))-1)</f>
        <v>3.0757239014105466</v>
      </c>
      <c r="H53" s="6">
        <f t="shared" ca="1" si="0"/>
        <v>0.72873768383183535</v>
      </c>
      <c r="I53" s="10">
        <f ca="1">SUMPRODUCT(J53:O53,Results!B$12:G$12)+Results!$E$5*H53</f>
        <v>-41.310909240619331</v>
      </c>
      <c r="J53" s="10">
        <f ca="1">SUMPRODUCT($A53:$F53,Results!$B$15:$G$15)</f>
        <v>-26.401520302975932</v>
      </c>
      <c r="K53" s="10">
        <f ca="1">SUMPRODUCT($A53:$F53,Results!$B$16:$G$16)</f>
        <v>-37.396182868368058</v>
      </c>
      <c r="L53" s="10">
        <f ca="1">SUMPRODUCT($A53:$F53,Results!$B$17:$G$17)</f>
        <v>17.58792379988077</v>
      </c>
      <c r="M53" s="10">
        <f ca="1">SUMPRODUCT($A53:$F53,Results!$B$18:$G$18)</f>
        <v>-4.4960637567567847</v>
      </c>
      <c r="N53" s="10">
        <f ca="1">SUMPRODUCT($A53:$F53,Results!$B$19:$G$19)</f>
        <v>10.750958615183841</v>
      </c>
      <c r="O53" s="10">
        <f ca="1">SUMPRODUCT($A53:$F53,Results!$B$20:$G$20)</f>
        <v>-12.051984175946458</v>
      </c>
      <c r="P53" s="10" cm="1">
        <f t="array" aca="1" ref="P53" ca="1">SUMPRODUCT(J53:O53,TRANSPOSE(Test!BL$20:BL$25))+Test!$AD$20-Test!$BL$27</f>
        <v>-22.695937290611063</v>
      </c>
      <c r="Q53" s="10" cm="1">
        <f t="array" aca="1" ref="Q53" ca="1">SUMPRODUCT(J53:O53,TRANSPOSE(Test!ES$20:ES$25))+Test!$AD$20-Test!$ES$27</f>
        <v>-33.040979831752523</v>
      </c>
      <c r="R53" s="10">
        <f ca="1">I53-Results!$E$5*H53</f>
        <v>-45.683335343610345</v>
      </c>
      <c r="S53" s="10" cm="1">
        <f t="array" aca="1" ref="S53" ca="1">SUMPRODUCT(J53:O53,TRANSPOSE(Test!AR$28:AR$33))+Test!$AD$20-Test!$AC$26</f>
        <v>10.564968635986396</v>
      </c>
      <c r="T53" s="10">
        <f ca="1">SUMPRODUCT(J53:O53,Results!K$9:P$9)</f>
        <v>-42.650083094490419</v>
      </c>
      <c r="U53" s="10">
        <f ca="1">SUMPRODUCT(J53:O53,Results!K$9:P$9)+Test!$AD$20-Test!$AC$31</f>
        <v>-42.579487783338081</v>
      </c>
      <c r="V53" s="10">
        <f t="shared" ca="1" si="1"/>
        <v>-18.614971950008268</v>
      </c>
      <c r="W53" s="10">
        <f t="shared" ca="1" si="2"/>
        <v>-8.2699294088668083</v>
      </c>
      <c r="X53" s="10">
        <f t="shared" ca="1" si="3"/>
        <v>4.3724261029910139</v>
      </c>
      <c r="Y53" s="10">
        <f t="shared" ca="1" si="4"/>
        <v>-51.875877876605728</v>
      </c>
      <c r="Z53" s="10">
        <f t="shared" ca="1" si="5"/>
        <v>-41.310909240619331</v>
      </c>
      <c r="AA53" s="10">
        <f t="shared" ca="1" si="6"/>
        <v>1.2685785427187497</v>
      </c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</row>
    <row r="54" spans="1:149">
      <c r="A54" s="6">
        <f ca="1">LN((RAND()^(-Results!$E$4))-1)</f>
        <v>-0.90146289882845609</v>
      </c>
      <c r="B54" s="6">
        <f ca="1">LN((RAND()^(-Results!$E$4))-1)</f>
        <v>2.4892443424507746</v>
      </c>
      <c r="C54" s="6">
        <f ca="1">LN((RAND()^(-Results!$E$4))-1)</f>
        <v>2.7848526258019453</v>
      </c>
      <c r="D54" s="6">
        <f ca="1">LN((RAND()^(-Results!$E$4))-1)</f>
        <v>-1.140160146454646</v>
      </c>
      <c r="E54" s="6">
        <f ca="1">LN((RAND()^(-Results!$E$4))-1)</f>
        <v>16.684171718814</v>
      </c>
      <c r="F54" s="6">
        <f ca="1">LN((RAND()^(-Results!$E$4))-1)</f>
        <v>8.804957673295922</v>
      </c>
      <c r="G54" s="6">
        <f ca="1">LN((RAND()^(-Results!$E$4))-1)</f>
        <v>-0.90093587382852081</v>
      </c>
      <c r="H54" s="6">
        <f t="shared" ca="1" si="0"/>
        <v>-3.247922091407232</v>
      </c>
      <c r="I54" s="10">
        <f ca="1">SUMPRODUCT(J54:O54,Results!B$12:G$12)+Results!$E$5*H54</f>
        <v>-71.197396330325262</v>
      </c>
      <c r="J54" s="10">
        <f ca="1">SUMPRODUCT($A54:$F54,Results!$B$15:$G$15)</f>
        <v>26.1906243910366</v>
      </c>
      <c r="K54" s="10">
        <f ca="1">SUMPRODUCT($A54:$F54,Results!$B$16:$G$16)</f>
        <v>-5.9351384154273301</v>
      </c>
      <c r="L54" s="10">
        <f ca="1">SUMPRODUCT($A54:$F54,Results!$B$17:$G$17)</f>
        <v>-8.5935203400697926</v>
      </c>
      <c r="M54" s="10">
        <f ca="1">SUMPRODUCT($A54:$F54,Results!$B$18:$G$18)</f>
        <v>-8.525478399311389</v>
      </c>
      <c r="N54" s="10">
        <f ca="1">SUMPRODUCT($A54:$F54,Results!$B$19:$G$19)</f>
        <v>10.766229620756398</v>
      </c>
      <c r="O54" s="10">
        <f ca="1">SUMPRODUCT($A54:$F54,Results!$B$20:$G$20)</f>
        <v>-36.642343698250464</v>
      </c>
      <c r="P54" s="10" cm="1">
        <f t="array" aca="1" ref="P54" ca="1">SUMPRODUCT(J54:O54,TRANSPOSE(Test!BL$20:BL$25))+Test!$AD$20-Test!$BL$27</f>
        <v>-47.107113505402602</v>
      </c>
      <c r="Q54" s="10" cm="1">
        <f t="array" aca="1" ref="Q54" ca="1">SUMPRODUCT(J54:O54,TRANSPOSE(Test!ES$20:ES$25))+Test!$AD$20-Test!$ES$27</f>
        <v>-45.700911769537697</v>
      </c>
      <c r="R54" s="10">
        <f ca="1">I54-Results!$E$5*H54</f>
        <v>-51.709863781881872</v>
      </c>
      <c r="S54" s="10" cm="1">
        <f t="array" aca="1" ref="S54" ca="1">SUMPRODUCT(J54:O54,TRANSPOSE(Test!AR$28:AR$33))+Test!$AD$20-Test!$AC$26</f>
        <v>-45.31178285369058</v>
      </c>
      <c r="T54" s="10">
        <f ca="1">SUMPRODUCT(J54:O54,Results!K$9:P$9)</f>
        <v>-53.072287023666036</v>
      </c>
      <c r="U54" s="10">
        <f ca="1">SUMPRODUCT(J54:O54,Results!K$9:P$9)+Test!$AD$20-Test!$AC$31</f>
        <v>-53.001691712513704</v>
      </c>
      <c r="V54" s="10">
        <f t="shared" ca="1" si="1"/>
        <v>-24.09028282492266</v>
      </c>
      <c r="W54" s="10">
        <f t="shared" ca="1" si="2"/>
        <v>-25.496484560787565</v>
      </c>
      <c r="X54" s="10">
        <f t="shared" ca="1" si="3"/>
        <v>-19.48753254844339</v>
      </c>
      <c r="Y54" s="10">
        <f t="shared" ca="1" si="4"/>
        <v>-25.885613476634681</v>
      </c>
      <c r="Z54" s="10">
        <f t="shared" ca="1" si="5"/>
        <v>-71.197396330325262</v>
      </c>
      <c r="AA54" s="10">
        <f t="shared" ca="1" si="6"/>
        <v>-18.195704617811558</v>
      </c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</row>
    <row r="55" spans="1:149">
      <c r="A55" s="6">
        <f ca="1">LN((RAND()^(-Results!$E$4))-1)</f>
        <v>-0.97896390830516078</v>
      </c>
      <c r="B55" s="6">
        <f ca="1">LN((RAND()^(-Results!$E$4))-1)</f>
        <v>-0.8060453635950473</v>
      </c>
      <c r="C55" s="6">
        <f ca="1">LN((RAND()^(-Results!$E$4))-1)</f>
        <v>4.7595142945808409</v>
      </c>
      <c r="D55" s="6">
        <f ca="1">LN((RAND()^(-Results!$E$4))-1)</f>
        <v>2.2932788075915265</v>
      </c>
      <c r="E55" s="6">
        <f ca="1">LN((RAND()^(-Results!$E$4))-1)</f>
        <v>-3.1224030574001933</v>
      </c>
      <c r="F55" s="6">
        <f ca="1">LN((RAND()^(-Results!$E$4))-1)</f>
        <v>3.5888405384075273</v>
      </c>
      <c r="G55" s="6">
        <f ca="1">LN((RAND()^(-Results!$E$4))-1)</f>
        <v>-6.981769671628027E-2</v>
      </c>
      <c r="H55" s="6">
        <f t="shared" ca="1" si="0"/>
        <v>-2.4168039142949915</v>
      </c>
      <c r="I55" s="10">
        <f ca="1">SUMPRODUCT(J55:O55,Results!B$12:G$12)+Results!$E$5*H55</f>
        <v>-52.992414625823884</v>
      </c>
      <c r="J55" s="10">
        <f ca="1">SUMPRODUCT($A55:$F55,Results!$B$15:$G$15)</f>
        <v>27.234512759131462</v>
      </c>
      <c r="K55" s="10">
        <f ca="1">SUMPRODUCT($A55:$F55,Results!$B$16:$G$16)</f>
        <v>4.4112438203828113</v>
      </c>
      <c r="L55" s="10">
        <f ca="1">SUMPRODUCT($A55:$F55,Results!$B$17:$G$17)</f>
        <v>-10.047836889748835</v>
      </c>
      <c r="M55" s="10">
        <f ca="1">SUMPRODUCT($A55:$F55,Results!$B$18:$G$18)</f>
        <v>-29.326652042949419</v>
      </c>
      <c r="N55" s="10">
        <f ca="1">SUMPRODUCT($A55:$F55,Results!$B$19:$G$19)</f>
        <v>-13.222329084926317</v>
      </c>
      <c r="O55" s="10">
        <f ca="1">SUMPRODUCT($A55:$F55,Results!$B$20:$G$20)</f>
        <v>-13.246275069628455</v>
      </c>
      <c r="P55" s="10" cm="1">
        <f t="array" aca="1" ref="P55" ca="1">SUMPRODUCT(J55:O55,TRANSPOSE(Test!BL$20:BL$25))+Test!$AD$20-Test!$BL$27</f>
        <v>-41.020545480200688</v>
      </c>
      <c r="Q55" s="10" cm="1">
        <f t="array" aca="1" ref="Q55" ca="1">SUMPRODUCT(J55:O55,TRANSPOSE(Test!ES$20:ES$25))+Test!$AD$20-Test!$ES$27</f>
        <v>-43.387814731222349</v>
      </c>
      <c r="R55" s="10">
        <f ca="1">I55-Results!$E$5*H55</f>
        <v>-38.491591140053934</v>
      </c>
      <c r="S55" s="10" cm="1">
        <f t="array" aca="1" ref="S55" ca="1">SUMPRODUCT(J55:O55,TRANSPOSE(Test!AR$28:AR$33))+Test!$AD$20-Test!$AC$26</f>
        <v>-42.675406963921041</v>
      </c>
      <c r="T55" s="10">
        <f ca="1">SUMPRODUCT(J55:O55,Results!K$9:P$9)</f>
        <v>-40.141204528793445</v>
      </c>
      <c r="U55" s="10">
        <f ca="1">SUMPRODUCT(J55:O55,Results!K$9:P$9)+Test!$AD$20-Test!$AC$31</f>
        <v>-40.070609217641106</v>
      </c>
      <c r="V55" s="10">
        <f t="shared" ca="1" si="1"/>
        <v>-11.971869145623195</v>
      </c>
      <c r="W55" s="10">
        <f t="shared" ca="1" si="2"/>
        <v>-9.6045998946015345</v>
      </c>
      <c r="X55" s="10">
        <f t="shared" ca="1" si="3"/>
        <v>-14.500823485769949</v>
      </c>
      <c r="Y55" s="10">
        <f t="shared" ca="1" si="4"/>
        <v>-10.317007661902842</v>
      </c>
      <c r="Z55" s="10">
        <f t="shared" ca="1" si="5"/>
        <v>-52.992414625823884</v>
      </c>
      <c r="AA55" s="10">
        <f t="shared" ca="1" si="6"/>
        <v>-12.921805408182777</v>
      </c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</row>
    <row r="56" spans="1:149">
      <c r="A56" s="6">
        <f ca="1">LN((RAND()^(-Results!$E$4))-1)</f>
        <v>4.1522429669771865</v>
      </c>
      <c r="B56" s="6">
        <f ca="1">LN((RAND()^(-Results!$E$4))-1)</f>
        <v>5.7743296647091107</v>
      </c>
      <c r="C56" s="6">
        <f ca="1">LN((RAND()^(-Results!$E$4))-1)</f>
        <v>3.1494366525466848</v>
      </c>
      <c r="D56" s="6">
        <f ca="1">LN((RAND()^(-Results!$E$4))-1)</f>
        <v>1.6494248497800801</v>
      </c>
      <c r="E56" s="6">
        <f ca="1">LN((RAND()^(-Results!$E$4))-1)</f>
        <v>6.6438191234593154</v>
      </c>
      <c r="F56" s="6">
        <f ca="1">LN((RAND()^(-Results!$E$4))-1)</f>
        <v>1.0698447116127969</v>
      </c>
      <c r="G56" s="6">
        <f ca="1">LN((RAND()^(-Results!$E$4))-1)</f>
        <v>8.3394001447903197</v>
      </c>
      <c r="H56" s="6">
        <f t="shared" ca="1" si="0"/>
        <v>5.9924139272116079</v>
      </c>
      <c r="I56" s="10">
        <f ca="1">SUMPRODUCT(J56:O56,Results!B$12:G$12)+Results!$E$5*H56</f>
        <v>13.342355773138674</v>
      </c>
      <c r="J56" s="10">
        <f ca="1">SUMPRODUCT($A56:$F56,Results!$B$15:$G$15)</f>
        <v>-3.8056079462371977</v>
      </c>
      <c r="K56" s="10">
        <f ca="1">SUMPRODUCT($A56:$F56,Results!$B$16:$G$16)</f>
        <v>-13.949955878377823</v>
      </c>
      <c r="L56" s="10">
        <f ca="1">SUMPRODUCT($A56:$F56,Results!$B$17:$G$17)</f>
        <v>-1.2391798145270378</v>
      </c>
      <c r="M56" s="10">
        <f ca="1">SUMPRODUCT($A56:$F56,Results!$B$18:$G$18)</f>
        <v>-18.010338677800146</v>
      </c>
      <c r="N56" s="10">
        <f ca="1">SUMPRODUCT($A56:$F56,Results!$B$19:$G$19)</f>
        <v>-2.0772009291217461</v>
      </c>
      <c r="O56" s="10">
        <f ca="1">SUMPRODUCT($A56:$F56,Results!$B$20:$G$20)</f>
        <v>-24.533373138029003</v>
      </c>
      <c r="P56" s="10" cm="1">
        <f t="array" aca="1" ref="P56" ca="1">SUMPRODUCT(J56:O56,TRANSPOSE(Test!BL$20:BL$25))+Test!$AD$20-Test!$BL$27</f>
        <v>-21.823240515758833</v>
      </c>
      <c r="Q56" s="10" cm="1">
        <f t="array" aca="1" ref="Q56" ca="1">SUMPRODUCT(J56:O56,TRANSPOSE(Test!ES$20:ES$25))+Test!$AD$20-Test!$ES$27</f>
        <v>-19.791973667110128</v>
      </c>
      <c r="R56" s="10">
        <f ca="1">I56-Results!$E$5*H56</f>
        <v>-22.612127790130973</v>
      </c>
      <c r="S56" s="10" cm="1">
        <f t="array" aca="1" ref="S56" ca="1">SUMPRODUCT(J56:O56,TRANSPOSE(Test!AR$28:AR$33))+Test!$AD$20-Test!$AC$26</f>
        <v>-21.751928672765281</v>
      </c>
      <c r="T56" s="10">
        <f ca="1">SUMPRODUCT(J56:O56,Results!K$9:P$9)</f>
        <v>-22.700051145566626</v>
      </c>
      <c r="U56" s="10">
        <f ca="1">SUMPRODUCT(J56:O56,Results!K$9:P$9)+Test!$AD$20-Test!$AC$31</f>
        <v>-22.629455834414284</v>
      </c>
      <c r="V56" s="10">
        <f t="shared" ca="1" si="1"/>
        <v>35.165596288897504</v>
      </c>
      <c r="W56" s="10">
        <f t="shared" ca="1" si="2"/>
        <v>33.134329440248806</v>
      </c>
      <c r="X56" s="10">
        <f t="shared" ca="1" si="3"/>
        <v>35.954483563269648</v>
      </c>
      <c r="Y56" s="10">
        <f t="shared" ca="1" si="4"/>
        <v>35.094284445903952</v>
      </c>
      <c r="Z56" s="10">
        <f t="shared" ca="1" si="5"/>
        <v>13.342355773138674</v>
      </c>
      <c r="AA56" s="10">
        <f t="shared" ca="1" si="6"/>
        <v>35.971811607552958</v>
      </c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</row>
    <row r="57" spans="1:149">
      <c r="A57" s="6">
        <f ca="1">LN((RAND()^(-Results!$E$4))-1)</f>
        <v>2.6801150146491906</v>
      </c>
      <c r="B57" s="6">
        <f ca="1">LN((RAND()^(-Results!$E$4))-1)</f>
        <v>3.4086110707263138</v>
      </c>
      <c r="C57" s="6">
        <f ca="1">LN((RAND()^(-Results!$E$4))-1)</f>
        <v>1.7737783329578289</v>
      </c>
      <c r="D57" s="6">
        <f ca="1">LN((RAND()^(-Results!$E$4))-1)</f>
        <v>11.145086098172902</v>
      </c>
      <c r="E57" s="6">
        <f ca="1">LN((RAND()^(-Results!$E$4))-1)</f>
        <v>0.61016994733577656</v>
      </c>
      <c r="F57" s="6">
        <f ca="1">LN((RAND()^(-Results!$E$4))-1)</f>
        <v>5.714625364540062</v>
      </c>
      <c r="G57" s="6">
        <f ca="1">LN((RAND()^(-Results!$E$4))-1)</f>
        <v>0.51656844501933519</v>
      </c>
      <c r="H57" s="6">
        <f t="shared" ca="1" si="0"/>
        <v>-1.8304177725593762</v>
      </c>
      <c r="I57" s="10">
        <f ca="1">SUMPRODUCT(J57:O57,Results!B$12:G$12)+Results!$E$5*H57</f>
        <v>-23.528038591193429</v>
      </c>
      <c r="J57" s="10">
        <f ca="1">SUMPRODUCT($A57:$F57,Results!$B$15:$G$15)</f>
        <v>26.3815583775365</v>
      </c>
      <c r="K57" s="10">
        <f ca="1">SUMPRODUCT($A57:$F57,Results!$B$16:$G$16)</f>
        <v>-7.5246433382293665</v>
      </c>
      <c r="L57" s="10">
        <f ca="1">SUMPRODUCT($A57:$F57,Results!$B$17:$G$17)</f>
        <v>-1.4677418473052057</v>
      </c>
      <c r="M57" s="10">
        <f ca="1">SUMPRODUCT($A57:$F57,Results!$B$18:$G$18)</f>
        <v>-21.482515155363217</v>
      </c>
      <c r="N57" s="10">
        <f ca="1">SUMPRODUCT($A57:$F57,Results!$B$19:$G$19)</f>
        <v>-24.468064632469808</v>
      </c>
      <c r="O57" s="10">
        <f ca="1">SUMPRODUCT($A57:$F57,Results!$B$20:$G$20)</f>
        <v>-51.937802121102209</v>
      </c>
      <c r="P57" s="10" cm="1">
        <f t="array" aca="1" ref="P57" ca="1">SUMPRODUCT(J57:O57,TRANSPOSE(Test!BL$20:BL$25))+Test!$AD$20-Test!$BL$27</f>
        <v>-16.51661491388176</v>
      </c>
      <c r="Q57" s="10" cm="1">
        <f t="array" aca="1" ref="Q57" ca="1">SUMPRODUCT(J57:O57,TRANSPOSE(Test!ES$20:ES$25))+Test!$AD$20-Test!$ES$27</f>
        <v>-12.833409251503987</v>
      </c>
      <c r="R57" s="10">
        <f ca="1">I57-Results!$E$5*H57</f>
        <v>-12.545531955837172</v>
      </c>
      <c r="S57" s="10" cm="1">
        <f t="array" aca="1" ref="S57" ca="1">SUMPRODUCT(J57:O57,TRANSPOSE(Test!AR$28:AR$33))+Test!$AD$20-Test!$AC$26</f>
        <v>-37.639129992517375</v>
      </c>
      <c r="T57" s="10">
        <f ca="1">SUMPRODUCT(J57:O57,Results!K$9:P$9)</f>
        <v>-9.5202149873533717</v>
      </c>
      <c r="U57" s="10">
        <f ca="1">SUMPRODUCT(J57:O57,Results!K$9:P$9)+Test!$AD$20-Test!$AC$31</f>
        <v>-9.4496196762010349</v>
      </c>
      <c r="V57" s="10">
        <f t="shared" ca="1" si="1"/>
        <v>-7.0114236773116687</v>
      </c>
      <c r="W57" s="10">
        <f t="shared" ca="1" si="2"/>
        <v>-10.694629339689442</v>
      </c>
      <c r="X57" s="10">
        <f t="shared" ca="1" si="3"/>
        <v>-10.982506635356257</v>
      </c>
      <c r="Y57" s="10">
        <f t="shared" ca="1" si="4"/>
        <v>14.111091401323947</v>
      </c>
      <c r="Z57" s="10">
        <f t="shared" ca="1" si="5"/>
        <v>-23.528038591193429</v>
      </c>
      <c r="AA57" s="10">
        <f t="shared" ca="1" si="6"/>
        <v>-14.078418914992394</v>
      </c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</row>
    <row r="58" spans="1:149">
      <c r="A58" s="6">
        <f ca="1">LN((RAND()^(-Results!$E$4))-1)</f>
        <v>2.1119732957498902</v>
      </c>
      <c r="B58" s="6">
        <f ca="1">LN((RAND()^(-Results!$E$4))-1)</f>
        <v>8.99345763616809</v>
      </c>
      <c r="C58" s="6">
        <f ca="1">LN((RAND()^(-Results!$E$4))-1)</f>
        <v>7.9070333845338432</v>
      </c>
      <c r="D58" s="6">
        <f ca="1">LN((RAND()^(-Results!$E$4))-1)</f>
        <v>-1.5832622090263193</v>
      </c>
      <c r="E58" s="6">
        <f ca="1">LN((RAND()^(-Results!$E$4))-1)</f>
        <v>1.3123432754728053</v>
      </c>
      <c r="F58" s="6">
        <f ca="1">LN((RAND()^(-Results!$E$4))-1)</f>
        <v>5.2213900499703909</v>
      </c>
      <c r="G58" s="6">
        <f ca="1">LN((RAND()^(-Results!$E$4))-1)</f>
        <v>1.3953120086062618</v>
      </c>
      <c r="H58" s="6">
        <f t="shared" ca="1" si="0"/>
        <v>-0.95167420897244948</v>
      </c>
      <c r="I58" s="10">
        <f ca="1">SUMPRODUCT(J58:O58,Results!B$12:G$12)+Results!$E$5*H58</f>
        <v>-89.623601045500735</v>
      </c>
      <c r="J58" s="10">
        <f ca="1">SUMPRODUCT($A58:$F58,Results!$B$15:$G$15)</f>
        <v>16.511632592902302</v>
      </c>
      <c r="K58" s="10">
        <f ca="1">SUMPRODUCT($A58:$F58,Results!$B$16:$G$16)</f>
        <v>-18.772998628389594</v>
      </c>
      <c r="L58" s="10">
        <f ca="1">SUMPRODUCT($A58:$F58,Results!$B$17:$G$17)</f>
        <v>-19.470116856911083</v>
      </c>
      <c r="M58" s="10">
        <f ca="1">SUMPRODUCT($A58:$F58,Results!$B$18:$G$18)</f>
        <v>-60.781870988633841</v>
      </c>
      <c r="N58" s="10">
        <f ca="1">SUMPRODUCT($A58:$F58,Results!$B$19:$G$19)</f>
        <v>-7.2355279982685374</v>
      </c>
      <c r="O58" s="10">
        <f ca="1">SUMPRODUCT($A58:$F58,Results!$B$20:$G$20)</f>
        <v>-34.778067269252396</v>
      </c>
      <c r="P58" s="10" cm="1">
        <f t="array" aca="1" ref="P58" ca="1">SUMPRODUCT(J58:O58,TRANSPOSE(Test!BL$20:BL$25))+Test!$AD$20-Test!$BL$27</f>
        <v>-92.246474723386257</v>
      </c>
      <c r="Q58" s="10" cm="1">
        <f t="array" aca="1" ref="Q58" ca="1">SUMPRODUCT(J58:O58,TRANSPOSE(Test!ES$20:ES$25))+Test!$AD$20-Test!$ES$27</f>
        <v>-90.814040238990415</v>
      </c>
      <c r="R58" s="10">
        <f ca="1">I58-Results!$E$5*H58</f>
        <v>-83.913555791666042</v>
      </c>
      <c r="S58" s="10" cm="1">
        <f t="array" aca="1" ref="S58" ca="1">SUMPRODUCT(J58:O58,TRANSPOSE(Test!AR$28:AR$33))+Test!$AD$20-Test!$AC$26</f>
        <v>-86.856302758211825</v>
      </c>
      <c r="T58" s="10">
        <f ca="1">SUMPRODUCT(J58:O58,Results!K$9:P$9)</f>
        <v>-88.123604849252402</v>
      </c>
      <c r="U58" s="10">
        <f ca="1">SUMPRODUCT(J58:O58,Results!K$9:P$9)+Test!$AD$20-Test!$AC$31</f>
        <v>-88.053009538100071</v>
      </c>
      <c r="V58" s="10">
        <f t="shared" ca="1" si="1"/>
        <v>2.6228736778855222</v>
      </c>
      <c r="W58" s="10">
        <f t="shared" ca="1" si="2"/>
        <v>1.1904391934896807</v>
      </c>
      <c r="X58" s="10">
        <f t="shared" ca="1" si="3"/>
        <v>-5.7100452538346929</v>
      </c>
      <c r="Y58" s="10">
        <f t="shared" ca="1" si="4"/>
        <v>-2.7672982872889094</v>
      </c>
      <c r="Z58" s="10">
        <f t="shared" ca="1" si="5"/>
        <v>-89.623601045500735</v>
      </c>
      <c r="AA58" s="10">
        <f t="shared" ca="1" si="6"/>
        <v>-1.570591507400664</v>
      </c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</row>
    <row r="59" spans="1:149">
      <c r="A59" s="6">
        <f ca="1">LN((RAND()^(-Results!$E$4))-1)</f>
        <v>-0.60160435723973538</v>
      </c>
      <c r="B59" s="6">
        <f ca="1">LN((RAND()^(-Results!$E$4))-1)</f>
        <v>4.8705824211492281</v>
      </c>
      <c r="C59" s="6">
        <f ca="1">LN((RAND()^(-Results!$E$4))-1)</f>
        <v>10.10459130221979</v>
      </c>
      <c r="D59" s="6">
        <f ca="1">LN((RAND()^(-Results!$E$4))-1)</f>
        <v>7.4135642133854986</v>
      </c>
      <c r="E59" s="6">
        <f ca="1">LN((RAND()^(-Results!$E$4))-1)</f>
        <v>0.98682038117336635</v>
      </c>
      <c r="F59" s="6">
        <f ca="1">LN((RAND()^(-Results!$E$4))-1)</f>
        <v>2.4345814220589883</v>
      </c>
      <c r="G59" s="6">
        <f ca="1">LN((RAND()^(-Results!$E$4))-1)</f>
        <v>9.5769101657652627</v>
      </c>
      <c r="H59" s="6">
        <f t="shared" ca="1" si="0"/>
        <v>7.2299239481865509</v>
      </c>
      <c r="I59" s="10">
        <f ca="1">SUMPRODUCT(J59:O59,Results!B$12:G$12)+Results!$E$5*H59</f>
        <v>7.4101220843570701</v>
      </c>
      <c r="J59" s="10">
        <f ca="1">SUMPRODUCT($A59:$F59,Results!$B$15:$G$15)</f>
        <v>30.13559942430274</v>
      </c>
      <c r="K59" s="10">
        <f ca="1">SUMPRODUCT($A59:$F59,Results!$B$16:$G$16)</f>
        <v>5.932402124210661</v>
      </c>
      <c r="L59" s="10">
        <f ca="1">SUMPRODUCT($A59:$F59,Results!$B$17:$G$17)</f>
        <v>-14.639384299132685</v>
      </c>
      <c r="M59" s="10">
        <f ca="1">SUMPRODUCT($A59:$F59,Results!$B$18:$G$18)</f>
        <v>-57.065850484478602</v>
      </c>
      <c r="N59" s="10">
        <f ca="1">SUMPRODUCT($A59:$F59,Results!$B$19:$G$19)</f>
        <v>-32.617398286303796</v>
      </c>
      <c r="O59" s="10">
        <f ca="1">SUMPRODUCT($A59:$F59,Results!$B$20:$G$20)</f>
        <v>-40.157950936386136</v>
      </c>
      <c r="P59" s="10" cm="1">
        <f t="array" aca="1" ref="P59" ca="1">SUMPRODUCT(J59:O59,TRANSPOSE(Test!BL$20:BL$25))+Test!$AD$20-Test!$BL$27</f>
        <v>-42.24541597546888</v>
      </c>
      <c r="Q59" s="10" cm="1">
        <f t="array" aca="1" ref="Q59" ca="1">SUMPRODUCT(J59:O59,TRANSPOSE(Test!ES$20:ES$25))+Test!$AD$20-Test!$ES$27</f>
        <v>-39.223624464048086</v>
      </c>
      <c r="R59" s="10">
        <f ca="1">I59-Results!$E$5*H59</f>
        <v>-35.969421604762232</v>
      </c>
      <c r="S59" s="10" cm="1">
        <f t="array" aca="1" ref="S59" ca="1">SUMPRODUCT(J59:O59,TRANSPOSE(Test!AR$28:AR$33))+Test!$AD$20-Test!$AC$26</f>
        <v>-65.880874932292471</v>
      </c>
      <c r="T59" s="10">
        <f ca="1">SUMPRODUCT(J59:O59,Results!K$9:P$9)</f>
        <v>-38.105790731755611</v>
      </c>
      <c r="U59" s="10">
        <f ca="1">SUMPRODUCT(J59:O59,Results!K$9:P$9)+Test!$AD$20-Test!$AC$31</f>
        <v>-38.035195420603273</v>
      </c>
      <c r="V59" s="10">
        <f t="shared" ca="1" si="1"/>
        <v>49.65553805982595</v>
      </c>
      <c r="W59" s="10">
        <f t="shared" ca="1" si="2"/>
        <v>46.633746548405156</v>
      </c>
      <c r="X59" s="10">
        <f t="shared" ca="1" si="3"/>
        <v>43.379543689119302</v>
      </c>
      <c r="Y59" s="10">
        <f t="shared" ca="1" si="4"/>
        <v>73.290997016649541</v>
      </c>
      <c r="Z59" s="10">
        <f t="shared" ca="1" si="5"/>
        <v>7.4101220843570701</v>
      </c>
      <c r="AA59" s="10">
        <f t="shared" ca="1" si="6"/>
        <v>45.445317504960343</v>
      </c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  <c r="EK59" s="51"/>
      <c r="EL59" s="51"/>
      <c r="EM59" s="51"/>
      <c r="EN59" s="51"/>
      <c r="EO59" s="51"/>
      <c r="EP59" s="51"/>
      <c r="EQ59" s="51"/>
      <c r="ER59" s="51"/>
      <c r="ES59" s="51"/>
    </row>
    <row r="60" spans="1:149">
      <c r="A60" s="6">
        <f ca="1">LN((RAND()^(-Results!$E$4))-1)</f>
        <v>-1.4007659119093003</v>
      </c>
      <c r="B60" s="6">
        <f ca="1">LN((RAND()^(-Results!$E$4))-1)</f>
        <v>5.2207587598184251</v>
      </c>
      <c r="C60" s="6">
        <f ca="1">LN((RAND()^(-Results!$E$4))-1)</f>
        <v>7.7058359264659861</v>
      </c>
      <c r="D60" s="6">
        <f ca="1">LN((RAND()^(-Results!$E$4))-1)</f>
        <v>2.3783957502053767</v>
      </c>
      <c r="E60" s="6">
        <f ca="1">LN((RAND()^(-Results!$E$4))-1)</f>
        <v>0.50655241011109164</v>
      </c>
      <c r="F60" s="6">
        <f ca="1">LN((RAND()^(-Results!$E$4))-1)</f>
        <v>3.6742398087980614</v>
      </c>
      <c r="G60" s="6">
        <f ca="1">LN((RAND()^(-Results!$E$4))-1)</f>
        <v>-1.0757959914054678</v>
      </c>
      <c r="H60" s="6">
        <f t="shared" ca="1" si="0"/>
        <v>-3.4227822089841791</v>
      </c>
      <c r="I60" s="10">
        <f ca="1">SUMPRODUCT(J60:O60,Results!B$12:G$12)+Results!$E$5*H60</f>
        <v>-68.605844877803719</v>
      </c>
      <c r="J60" s="10">
        <f ca="1">SUMPRODUCT($A60:$F60,Results!$B$15:$G$15)</f>
        <v>25.055279249011274</v>
      </c>
      <c r="K60" s="10">
        <f ca="1">SUMPRODUCT($A60:$F60,Results!$B$16:$G$16)</f>
        <v>-0.31171741604627012</v>
      </c>
      <c r="L60" s="10">
        <f ca="1">SUMPRODUCT($A60:$F60,Results!$B$17:$G$17)</f>
        <v>-16.775170499778383</v>
      </c>
      <c r="M60" s="10">
        <f ca="1">SUMPRODUCT($A60:$F60,Results!$B$18:$G$18)</f>
        <v>-50.493608257918766</v>
      </c>
      <c r="N60" s="10">
        <f ca="1">SUMPRODUCT($A60:$F60,Results!$B$19:$G$19)</f>
        <v>-18.710533944677476</v>
      </c>
      <c r="O60" s="10">
        <f ca="1">SUMPRODUCT($A60:$F60,Results!$B$20:$G$20)</f>
        <v>-31.313555890070571</v>
      </c>
      <c r="P60" s="10" cm="1">
        <f t="array" aca="1" ref="P60" ca="1">SUMPRODUCT(J60:O60,TRANSPOSE(Test!BL$20:BL$25))+Test!$AD$20-Test!$BL$27</f>
        <v>-56.40934974295174</v>
      </c>
      <c r="Q60" s="10" cm="1">
        <f t="array" aca="1" ref="Q60" ca="1">SUMPRODUCT(J60:O60,TRANSPOSE(Test!ES$20:ES$25))+Test!$AD$20-Test!$ES$27</f>
        <v>-53.679503681203883</v>
      </c>
      <c r="R60" s="10">
        <f ca="1">I60-Results!$E$5*H60</f>
        <v>-48.069151623898648</v>
      </c>
      <c r="S60" s="10" cm="1">
        <f t="array" aca="1" ref="S60" ca="1">SUMPRODUCT(J60:O60,TRANSPOSE(Test!AR$28:AR$33))+Test!$AD$20-Test!$AC$26</f>
        <v>-67.686851508280057</v>
      </c>
      <c r="T60" s="10">
        <f ca="1">SUMPRODUCT(J60:O60,Results!K$9:P$9)</f>
        <v>-51.175109333895776</v>
      </c>
      <c r="U60" s="10">
        <f ca="1">SUMPRODUCT(J60:O60,Results!K$9:P$9)+Test!$AD$20-Test!$AC$31</f>
        <v>-51.104514022743444</v>
      </c>
      <c r="V60" s="10">
        <f t="shared" ca="1" si="1"/>
        <v>-12.196495134851979</v>
      </c>
      <c r="W60" s="10">
        <f t="shared" ca="1" si="2"/>
        <v>-14.926341196599836</v>
      </c>
      <c r="X60" s="10">
        <f t="shared" ca="1" si="3"/>
        <v>-20.536693253905071</v>
      </c>
      <c r="Y60" s="10">
        <f t="shared" ca="1" si="4"/>
        <v>-0.91899336952366184</v>
      </c>
      <c r="Z60" s="10">
        <f t="shared" ca="1" si="5"/>
        <v>-68.605844877803719</v>
      </c>
      <c r="AA60" s="10">
        <f t="shared" ca="1" si="6"/>
        <v>-17.501330855060274</v>
      </c>
    </row>
    <row r="61" spans="1:149">
      <c r="A61" s="6">
        <f ca="1">LN((RAND()^(-Results!$E$4))-1)</f>
        <v>2.1506824044110306</v>
      </c>
      <c r="B61" s="6">
        <f ca="1">LN((RAND()^(-Results!$E$4))-1)</f>
        <v>-0.20294128839210684</v>
      </c>
      <c r="C61" s="6">
        <f ca="1">LN((RAND()^(-Results!$E$4))-1)</f>
        <v>5.3246672001488742</v>
      </c>
      <c r="D61" s="6">
        <f ca="1">LN((RAND()^(-Results!$E$4))-1)</f>
        <v>31.275384239531853</v>
      </c>
      <c r="E61" s="6">
        <f ca="1">LN((RAND()^(-Results!$E$4))-1)</f>
        <v>-1.4202926616799871</v>
      </c>
      <c r="F61" s="6">
        <f ca="1">LN((RAND()^(-Results!$E$4))-1)</f>
        <v>-0.72503009021855835</v>
      </c>
      <c r="G61" s="6">
        <f ca="1">LN((RAND()^(-Results!$E$4))-1)</f>
        <v>2.8519170378943124</v>
      </c>
      <c r="H61" s="6">
        <f t="shared" ca="1" si="0"/>
        <v>0.5049308203156011</v>
      </c>
      <c r="I61" s="10">
        <f ca="1">SUMPRODUCT(J61:O61,Results!B$12:G$12)+Results!$E$5*H61</f>
        <v>86.148702253422286</v>
      </c>
      <c r="J61" s="10">
        <f ca="1">SUMPRODUCT($A61:$F61,Results!$B$15:$G$15)</f>
        <v>39.213280881541102</v>
      </c>
      <c r="K61" s="10">
        <f ca="1">SUMPRODUCT($A61:$F61,Results!$B$16:$G$16)</f>
        <v>25.022038109060748</v>
      </c>
      <c r="L61" s="10">
        <f ca="1">SUMPRODUCT($A61:$F61,Results!$B$17:$G$17)</f>
        <v>12.338381148101414</v>
      </c>
      <c r="M61" s="10">
        <f ca="1">SUMPRODUCT($A61:$F61,Results!$B$18:$G$18)</f>
        <v>-19.804054635463867</v>
      </c>
      <c r="N61" s="10">
        <f ca="1">SUMPRODUCT($A61:$F61,Results!$B$19:$G$19)</f>
        <v>-77.556016000112763</v>
      </c>
      <c r="O61" s="10">
        <f ca="1">SUMPRODUCT($A61:$F61,Results!$B$20:$G$20)</f>
        <v>-75.218570497376959</v>
      </c>
      <c r="P61" s="10" cm="1">
        <f t="array" aca="1" ref="P61" ca="1">SUMPRODUCT(J61:O61,TRANSPOSE(Test!BL$20:BL$25))+Test!$AD$20-Test!$BL$27</f>
        <v>81.578041610267604</v>
      </c>
      <c r="Q61" s="10" cm="1">
        <f t="array" aca="1" ref="Q61" ca="1">SUMPRODUCT(J61:O61,TRANSPOSE(Test!ES$20:ES$25))+Test!$AD$20-Test!$ES$27</f>
        <v>90.173522941880563</v>
      </c>
      <c r="R61" s="10">
        <f ca="1">I61-Results!$E$5*H61</f>
        <v>83.119117331528685</v>
      </c>
      <c r="S61" s="10" cm="1">
        <f t="array" aca="1" ref="S61" ca="1">SUMPRODUCT(J61:O61,TRANSPOSE(Test!AR$28:AR$33))+Test!$AD$20-Test!$AC$26</f>
        <v>3.4341860627369343</v>
      </c>
      <c r="T61" s="10">
        <f ca="1">SUMPRODUCT(J61:O61,Results!K$9:P$9)</f>
        <v>91.862951244805529</v>
      </c>
      <c r="U61" s="10">
        <f ca="1">SUMPRODUCT(J61:O61,Results!K$9:P$9)+Test!$AD$20-Test!$AC$31</f>
        <v>91.933546555957861</v>
      </c>
      <c r="V61" s="10">
        <f t="shared" ca="1" si="1"/>
        <v>4.5706606431546817</v>
      </c>
      <c r="W61" s="10">
        <f t="shared" ca="1" si="2"/>
        <v>-4.0248206884582771</v>
      </c>
      <c r="X61" s="10">
        <f t="shared" ca="1" si="3"/>
        <v>3.0295849218936013</v>
      </c>
      <c r="Y61" s="10">
        <f t="shared" ca="1" si="4"/>
        <v>82.714516190685345</v>
      </c>
      <c r="Z61" s="10">
        <f t="shared" ca="1" si="5"/>
        <v>86.148702253422286</v>
      </c>
      <c r="AA61" s="10">
        <f t="shared" ca="1" si="6"/>
        <v>-5.7848443025355749</v>
      </c>
    </row>
    <row r="62" spans="1:149">
      <c r="A62" s="6">
        <f ca="1">LN((RAND()^(-Results!$E$4))-1)</f>
        <v>2.7795352202660224</v>
      </c>
      <c r="B62" s="6">
        <f ca="1">LN((RAND()^(-Results!$E$4))-1)</f>
        <v>0.79279492711346555</v>
      </c>
      <c r="C62" s="6">
        <f ca="1">LN((RAND()^(-Results!$E$4))-1)</f>
        <v>3.2664926076445462</v>
      </c>
      <c r="D62" s="6">
        <f ca="1">LN((RAND()^(-Results!$E$4))-1)</f>
        <v>-2.36125569961444</v>
      </c>
      <c r="E62" s="6">
        <f ca="1">LN((RAND()^(-Results!$E$4))-1)</f>
        <v>1.5937051001946736</v>
      </c>
      <c r="F62" s="6">
        <f ca="1">LN((RAND()^(-Results!$E$4))-1)</f>
        <v>1.1606673167833266</v>
      </c>
      <c r="G62" s="6">
        <f ca="1">LN((RAND()^(-Results!$E$4))-1)</f>
        <v>3.4696348321152768</v>
      </c>
      <c r="H62" s="6">
        <f t="shared" ca="1" si="0"/>
        <v>1.1226486145365655</v>
      </c>
      <c r="I62" s="10">
        <f ca="1">SUMPRODUCT(J62:O62,Results!B$12:G$12)+Results!$E$5*H62</f>
        <v>-32.812804269900035</v>
      </c>
      <c r="J62" s="10">
        <f ca="1">SUMPRODUCT($A62:$F62,Results!$B$15:$G$15)</f>
        <v>2.3650465908356666</v>
      </c>
      <c r="K62" s="10">
        <f ca="1">SUMPRODUCT($A62:$F62,Results!$B$16:$G$16)</f>
        <v>-7.701543434060433</v>
      </c>
      <c r="L62" s="10">
        <f ca="1">SUMPRODUCT($A62:$F62,Results!$B$17:$G$17)</f>
        <v>-3.6655444376582231</v>
      </c>
      <c r="M62" s="10">
        <f ca="1">SUMPRODUCT($A62:$F62,Results!$B$18:$G$18)</f>
        <v>-15.772136783889724</v>
      </c>
      <c r="N62" s="10">
        <f ca="1">SUMPRODUCT($A62:$F62,Results!$B$19:$G$19)</f>
        <v>4.8020211241492063</v>
      </c>
      <c r="O62" s="10">
        <f ca="1">SUMPRODUCT($A62:$F62,Results!$B$20:$G$20)</f>
        <v>-0.19571159094791124</v>
      </c>
      <c r="P62" s="10" cm="1">
        <f t="array" aca="1" ref="P62" ca="1">SUMPRODUCT(J62:O62,TRANSPOSE(Test!BL$20:BL$25))+Test!$AD$20-Test!$BL$27</f>
        <v>-36.091133518654722</v>
      </c>
      <c r="Q62" s="10" cm="1">
        <f t="array" aca="1" ref="Q62" ca="1">SUMPRODUCT(J62:O62,TRANSPOSE(Test!ES$20:ES$25))+Test!$AD$20-Test!$ES$27</f>
        <v>-40.023765194281651</v>
      </c>
      <c r="R62" s="10">
        <f ca="1">I62-Results!$E$5*H62</f>
        <v>-39.548695957119428</v>
      </c>
      <c r="S62" s="10" cm="1">
        <f t="array" aca="1" ref="S62" ca="1">SUMPRODUCT(J62:O62,TRANSPOSE(Test!AR$28:AR$33))+Test!$AD$20-Test!$AC$26</f>
        <v>-20.75137139149826</v>
      </c>
      <c r="T62" s="10">
        <f ca="1">SUMPRODUCT(J62:O62,Results!K$9:P$9)</f>
        <v>-41.234813827987772</v>
      </c>
      <c r="U62" s="10">
        <f ca="1">SUMPRODUCT(J62:O62,Results!K$9:P$9)+Test!$AD$20-Test!$AC$31</f>
        <v>-41.164218516835433</v>
      </c>
      <c r="V62" s="10">
        <f t="shared" ca="1" si="1"/>
        <v>3.2783292487546873</v>
      </c>
      <c r="W62" s="10">
        <f t="shared" ca="1" si="2"/>
        <v>7.2109609243816166</v>
      </c>
      <c r="X62" s="10">
        <f t="shared" ca="1" si="3"/>
        <v>6.735891687219393</v>
      </c>
      <c r="Y62" s="10">
        <f t="shared" ca="1" si="4"/>
        <v>-12.061432878401774</v>
      </c>
      <c r="Z62" s="10">
        <f t="shared" ca="1" si="5"/>
        <v>-32.812804269900035</v>
      </c>
      <c r="AA62" s="10">
        <f t="shared" ca="1" si="6"/>
        <v>8.3514142469353985</v>
      </c>
    </row>
    <row r="63" spans="1:149">
      <c r="A63" s="6">
        <f ca="1">LN((RAND()^(-Results!$E$4))-1)</f>
        <v>1.1501788378567162</v>
      </c>
      <c r="B63" s="6">
        <f ca="1">LN((RAND()^(-Results!$E$4))-1)</f>
        <v>1.1322292500937949</v>
      </c>
      <c r="C63" s="6">
        <f ca="1">LN((RAND()^(-Results!$E$4))-1)</f>
        <v>1.5483777494506934</v>
      </c>
      <c r="D63" s="6">
        <f ca="1">LN((RAND()^(-Results!$E$4))-1)</f>
        <v>-0.3179170363101671</v>
      </c>
      <c r="E63" s="6">
        <f ca="1">LN((RAND()^(-Results!$E$4))-1)</f>
        <v>-8.9687300134378645E-2</v>
      </c>
      <c r="F63" s="6">
        <f ca="1">LN((RAND()^(-Results!$E$4))-1)</f>
        <v>1.9115573777881052</v>
      </c>
      <c r="G63" s="6">
        <f ca="1">LN((RAND()^(-Results!$E$4))-1)</f>
        <v>1.3393449782376832</v>
      </c>
      <c r="H63" s="6">
        <f t="shared" ca="1" si="0"/>
        <v>-1.0076412393410281</v>
      </c>
      <c r="I63" s="10">
        <f ca="1">SUMPRODUCT(J63:O63,Results!B$12:G$12)+Results!$E$5*H63</f>
        <v>-30.91247887900893</v>
      </c>
      <c r="J63" s="10">
        <f ca="1">SUMPRODUCT($A63:$F63,Results!$B$15:$G$15)</f>
        <v>6.115495418631907</v>
      </c>
      <c r="K63" s="10">
        <f ca="1">SUMPRODUCT($A63:$F63,Results!$B$16:$G$16)</f>
        <v>-5.5648927157802062</v>
      </c>
      <c r="L63" s="10">
        <f ca="1">SUMPRODUCT($A63:$F63,Results!$B$17:$G$17)</f>
        <v>-3.704914323769303</v>
      </c>
      <c r="M63" s="10">
        <f ca="1">SUMPRODUCT($A63:$F63,Results!$B$18:$G$18)</f>
        <v>-12.327920070096081</v>
      </c>
      <c r="N63" s="10">
        <f ca="1">SUMPRODUCT($A63:$F63,Results!$B$19:$G$19)</f>
        <v>-0.21118470115580512</v>
      </c>
      <c r="O63" s="10">
        <f ca="1">SUMPRODUCT($A63:$F63,Results!$B$20:$G$20)</f>
        <v>-7.313870293190889</v>
      </c>
      <c r="P63" s="10" cm="1">
        <f t="array" aca="1" ref="P63" ca="1">SUMPRODUCT(J63:O63,TRANSPOSE(Test!BL$20:BL$25))+Test!$AD$20-Test!$BL$27</f>
        <v>-25.955411045036307</v>
      </c>
      <c r="Q63" s="10" cm="1">
        <f t="array" aca="1" ref="Q63" ca="1">SUMPRODUCT(J63:O63,TRANSPOSE(Test!ES$20:ES$25))+Test!$AD$20-Test!$ES$27</f>
        <v>-26.953257974130409</v>
      </c>
      <c r="R63" s="10">
        <f ca="1">I63-Results!$E$5*H63</f>
        <v>-24.866631442962763</v>
      </c>
      <c r="S63" s="10" cm="1">
        <f t="array" aca="1" ref="S63" ca="1">SUMPRODUCT(J63:O63,TRANSPOSE(Test!AR$28:AR$33))+Test!$AD$20-Test!$AC$26</f>
        <v>-19.891861336805313</v>
      </c>
      <c r="T63" s="10">
        <f ca="1">SUMPRODUCT(J63:O63,Results!K$9:P$9)</f>
        <v>-25.589533589868285</v>
      </c>
      <c r="U63" s="10">
        <f ca="1">SUMPRODUCT(J63:O63,Results!K$9:P$9)+Test!$AD$20-Test!$AC$31</f>
        <v>-25.518938278715947</v>
      </c>
      <c r="V63" s="10">
        <f t="shared" ca="1" si="1"/>
        <v>-4.9570678339726229</v>
      </c>
      <c r="W63" s="10">
        <f t="shared" ca="1" si="2"/>
        <v>-3.9592209048785207</v>
      </c>
      <c r="X63" s="10">
        <f t="shared" ca="1" si="3"/>
        <v>-6.0458474360461665</v>
      </c>
      <c r="Y63" s="10">
        <f t="shared" ca="1" si="4"/>
        <v>-11.020617542203617</v>
      </c>
      <c r="Z63" s="10">
        <f t="shared" ca="1" si="5"/>
        <v>-30.91247887900893</v>
      </c>
      <c r="AA63" s="10">
        <f t="shared" ca="1" si="6"/>
        <v>-5.3935406002929831</v>
      </c>
    </row>
    <row r="64" spans="1:149">
      <c r="A64" s="6">
        <f ca="1">LN((RAND()^(-Results!$E$4))-1)</f>
        <v>4.8161441727932575</v>
      </c>
      <c r="B64" s="6">
        <f ca="1">LN((RAND()^(-Results!$E$4))-1)</f>
        <v>2.3079851511790337</v>
      </c>
      <c r="C64" s="6">
        <f ca="1">LN((RAND()^(-Results!$E$4))-1)</f>
        <v>2.7631914232622603</v>
      </c>
      <c r="D64" s="6">
        <f ca="1">LN((RAND()^(-Results!$E$4))-1)</f>
        <v>-0.98315511187926374</v>
      </c>
      <c r="E64" s="6">
        <f ca="1">LN((RAND()^(-Results!$E$4))-1)</f>
        <v>1.0543811960765672</v>
      </c>
      <c r="F64" s="6">
        <f ca="1">LN((RAND()^(-Results!$E$4))-1)</f>
        <v>-1.6709495866742503</v>
      </c>
      <c r="G64" s="6">
        <f ca="1">LN((RAND()^(-Results!$E$4))-1)</f>
        <v>-0.78440596880439106</v>
      </c>
      <c r="H64" s="6">
        <f t="shared" ca="1" si="0"/>
        <v>-3.1313921863831022</v>
      </c>
      <c r="I64" s="10">
        <f ca="1">SUMPRODUCT(J64:O64,Results!B$12:G$12)+Results!$E$5*H64</f>
        <v>-40.226965650795307</v>
      </c>
      <c r="J64" s="10">
        <f ca="1">SUMPRODUCT($A64:$F64,Results!$B$15:$G$15)</f>
        <v>-11.199691299578962</v>
      </c>
      <c r="K64" s="10">
        <f ca="1">SUMPRODUCT($A64:$F64,Results!$B$16:$G$16)</f>
        <v>-10.975109912745916</v>
      </c>
      <c r="L64" s="10">
        <f ca="1">SUMPRODUCT($A64:$F64,Results!$B$17:$G$17)</f>
        <v>1.2829482256201168</v>
      </c>
      <c r="M64" s="10">
        <f ca="1">SUMPRODUCT($A64:$F64,Results!$B$18:$G$18)</f>
        <v>-12.62195980762894</v>
      </c>
      <c r="N64" s="10">
        <f ca="1">SUMPRODUCT($A64:$F64,Results!$B$19:$G$19)</f>
        <v>2.293760176147309</v>
      </c>
      <c r="O64" s="10">
        <f ca="1">SUMPRODUCT($A64:$F64,Results!$B$20:$G$20)</f>
        <v>1.1904989810040836</v>
      </c>
      <c r="P64" s="10" cm="1">
        <f t="array" aca="1" ref="P64" ca="1">SUMPRODUCT(J64:O64,TRANSPOSE(Test!BL$20:BL$25))+Test!$AD$20-Test!$BL$27</f>
        <v>-17.84370785905876</v>
      </c>
      <c r="Q64" s="10" cm="1">
        <f t="array" aca="1" ref="Q64" ca="1">SUMPRODUCT(J64:O64,TRANSPOSE(Test!ES$20:ES$25))+Test!$AD$20-Test!$ES$27</f>
        <v>-20.559500184329821</v>
      </c>
      <c r="R64" s="10">
        <f ca="1">I64-Results!$E$5*H64</f>
        <v>-21.438612532496695</v>
      </c>
      <c r="S64" s="10" cm="1">
        <f t="array" aca="1" ref="S64" ca="1">SUMPRODUCT(J64:O64,TRANSPOSE(Test!AR$28:AR$33))+Test!$AD$20-Test!$AC$26</f>
        <v>-5.0952924168493752</v>
      </c>
      <c r="T64" s="10">
        <f ca="1">SUMPRODUCT(J64:O64,Results!K$9:P$9)</f>
        <v>-22.088985167334265</v>
      </c>
      <c r="U64" s="10">
        <f ca="1">SUMPRODUCT(J64:O64,Results!K$9:P$9)+Test!$AD$20-Test!$AC$31</f>
        <v>-22.018389856181923</v>
      </c>
      <c r="V64" s="10">
        <f t="shared" ca="1" si="1"/>
        <v>-22.383257791736547</v>
      </c>
      <c r="W64" s="10">
        <f t="shared" ca="1" si="2"/>
        <v>-19.667465466465487</v>
      </c>
      <c r="X64" s="10">
        <f t="shared" ca="1" si="3"/>
        <v>-18.788353118298613</v>
      </c>
      <c r="Y64" s="10">
        <f t="shared" ca="1" si="4"/>
        <v>-35.131673233945932</v>
      </c>
      <c r="Z64" s="10">
        <f t="shared" ca="1" si="5"/>
        <v>-40.226965650795307</v>
      </c>
      <c r="AA64" s="10">
        <f t="shared" ca="1" si="6"/>
        <v>-18.208575794613385</v>
      </c>
    </row>
    <row r="65" spans="1:27">
      <c r="A65" s="6">
        <f ca="1">LN((RAND()^(-Results!$E$4))-1)</f>
        <v>10.109779771157767</v>
      </c>
      <c r="B65" s="6">
        <f ca="1">LN((RAND()^(-Results!$E$4))-1)</f>
        <v>0.77261817574768865</v>
      </c>
      <c r="C65" s="6">
        <f ca="1">LN((RAND()^(-Results!$E$4))-1)</f>
        <v>2.0507595854560638</v>
      </c>
      <c r="D65" s="6">
        <f ca="1">LN((RAND()^(-Results!$E$4))-1)</f>
        <v>0.27903583597996878</v>
      </c>
      <c r="E65" s="6">
        <f ca="1">LN((RAND()^(-Results!$E$4))-1)</f>
        <v>9.0884936725162593</v>
      </c>
      <c r="F65" s="6">
        <f ca="1">LN((RAND()^(-Results!$E$4))-1)</f>
        <v>-1.0190371904633695</v>
      </c>
      <c r="G65" s="6">
        <f ca="1">LN((RAND()^(-Results!$E$4))-1)</f>
        <v>0.41326269421522327</v>
      </c>
      <c r="H65" s="6">
        <f t="shared" ca="1" si="0"/>
        <v>-1.933723523363488</v>
      </c>
      <c r="I65" s="10">
        <f ca="1">SUMPRODUCT(J65:O65,Results!B$12:G$12)+Results!$E$5*H65</f>
        <v>-37.070624101679492</v>
      </c>
      <c r="J65" s="10">
        <f ca="1">SUMPRODUCT($A65:$F65,Results!$B$15:$G$15)</f>
        <v>-17.130981690200773</v>
      </c>
      <c r="K65" s="10">
        <f ca="1">SUMPRODUCT($A65:$F65,Results!$B$16:$G$16)</f>
        <v>-19.243781234595868</v>
      </c>
      <c r="L65" s="10">
        <f ca="1">SUMPRODUCT($A65:$F65,Results!$B$17:$G$17)</f>
        <v>11.743669955173774</v>
      </c>
      <c r="M65" s="10">
        <f ca="1">SUMPRODUCT($A65:$F65,Results!$B$18:$G$18)</f>
        <v>4.9577497699776947</v>
      </c>
      <c r="N65" s="10">
        <f ca="1">SUMPRODUCT($A65:$F65,Results!$B$19:$G$19)</f>
        <v>12.338138053239978</v>
      </c>
      <c r="O65" s="10">
        <f ca="1">SUMPRODUCT($A65:$F65,Results!$B$20:$G$20)</f>
        <v>-2.5475409125462942</v>
      </c>
      <c r="P65" s="10" cm="1">
        <f t="array" aca="1" ref="P65" ca="1">SUMPRODUCT(J65:O65,TRANSPOSE(Test!BL$20:BL$25))+Test!$AD$20-Test!$BL$27</f>
        <v>-8.4134301852504336</v>
      </c>
      <c r="Q65" s="10" cm="1">
        <f t="array" aca="1" ref="Q65" ca="1">SUMPRODUCT(J65:O65,TRANSPOSE(Test!ES$20:ES$25))+Test!$AD$20-Test!$ES$27</f>
        <v>-15.206761349076409</v>
      </c>
      <c r="R65" s="10">
        <f ca="1">I65-Results!$E$5*H65</f>
        <v>-25.468282961498566</v>
      </c>
      <c r="S65" s="10" cm="1">
        <f t="array" aca="1" ref="S65" ca="1">SUMPRODUCT(J65:O65,TRANSPOSE(Test!AR$28:AR$33))+Test!$AD$20-Test!$AC$26</f>
        <v>14.59837220858288</v>
      </c>
      <c r="T65" s="10">
        <f ca="1">SUMPRODUCT(J65:O65,Results!K$9:P$9)</f>
        <v>-23.969901382858907</v>
      </c>
      <c r="U65" s="10">
        <f ca="1">SUMPRODUCT(J65:O65,Results!K$9:P$9)+Test!$AD$20-Test!$AC$31</f>
        <v>-23.899306071706572</v>
      </c>
      <c r="V65" s="10">
        <f t="shared" ca="1" si="1"/>
        <v>-28.657193916429058</v>
      </c>
      <c r="W65" s="10">
        <f t="shared" ca="1" si="2"/>
        <v>-21.863862752603083</v>
      </c>
      <c r="X65" s="10">
        <f t="shared" ca="1" si="3"/>
        <v>-11.602341140180926</v>
      </c>
      <c r="Y65" s="10">
        <f t="shared" ca="1" si="4"/>
        <v>-51.668996310262372</v>
      </c>
      <c r="Z65" s="10">
        <f t="shared" ca="1" si="5"/>
        <v>-37.070624101679492</v>
      </c>
      <c r="AA65" s="10">
        <f t="shared" ca="1" si="6"/>
        <v>-13.17131802997292</v>
      </c>
    </row>
    <row r="66" spans="1:27">
      <c r="A66" s="6">
        <f ca="1">LN((RAND()^(-Results!$E$4))-1)</f>
        <v>-2.033007848842451</v>
      </c>
      <c r="B66" s="6">
        <f ca="1">LN((RAND()^(-Results!$E$4))-1)</f>
        <v>15.104448662762518</v>
      </c>
      <c r="C66" s="6">
        <f ca="1">LN((RAND()^(-Results!$E$4))-1)</f>
        <v>1.6687223165667968</v>
      </c>
      <c r="D66" s="6">
        <f ca="1">LN((RAND()^(-Results!$E$4))-1)</f>
        <v>6.9759648842987909</v>
      </c>
      <c r="E66" s="6">
        <f ca="1">LN((RAND()^(-Results!$E$4))-1)</f>
        <v>-0.87382148325383191</v>
      </c>
      <c r="F66" s="6">
        <f ca="1">LN((RAND()^(-Results!$E$4))-1)</f>
        <v>4.7560299203510539</v>
      </c>
      <c r="G66" s="6">
        <f ca="1">LN((RAND()^(-Results!$E$4))-1)</f>
        <v>-0.73148408237987683</v>
      </c>
      <c r="H66" s="6">
        <f t="shared" ca="1" si="0"/>
        <v>-3.078470299958588</v>
      </c>
      <c r="I66" s="10">
        <f ca="1">SUMPRODUCT(J66:O66,Results!B$12:G$12)+Results!$E$5*H66</f>
        <v>-26.172726167423932</v>
      </c>
      <c r="J66" s="10">
        <f ca="1">SUMPRODUCT($A66:$F66,Results!$B$15:$G$15)</f>
        <v>10.655239880490102</v>
      </c>
      <c r="K66" s="10">
        <f ca="1">SUMPRODUCT($A66:$F66,Results!$B$16:$G$16)</f>
        <v>-16.93480342100964</v>
      </c>
      <c r="L66" s="10">
        <f ca="1">SUMPRODUCT($A66:$F66,Results!$B$17:$G$17)</f>
        <v>-15.751864615784051</v>
      </c>
      <c r="M66" s="10">
        <f ca="1">SUMPRODUCT($A66:$F66,Results!$B$18:$G$18)</f>
        <v>-47.844944412774382</v>
      </c>
      <c r="N66" s="10">
        <f ca="1">SUMPRODUCT($A66:$F66,Results!$B$19:$G$19)</f>
        <v>-27.320700489294666</v>
      </c>
      <c r="O66" s="10">
        <f ca="1">SUMPRODUCT($A66:$F66,Results!$B$20:$G$20)</f>
        <v>-68.461285885792392</v>
      </c>
      <c r="P66" s="10" cm="1">
        <f t="array" aca="1" ref="P66" ca="1">SUMPRODUCT(J66:O66,TRANSPOSE(Test!BL$20:BL$25))+Test!$AD$20-Test!$BL$27</f>
        <v>-34.40503191803888</v>
      </c>
      <c r="Q66" s="10" cm="1">
        <f t="array" aca="1" ref="Q66" ca="1">SUMPRODUCT(J66:O66,TRANSPOSE(Test!ES$20:ES$25))+Test!$AD$20-Test!$ES$27</f>
        <v>-17.393345674087556</v>
      </c>
      <c r="R66" s="10">
        <f ca="1">I66-Results!$E$5*H66</f>
        <v>-7.7019043676724053</v>
      </c>
      <c r="S66" s="10" cm="1">
        <f t="array" aca="1" ref="S66" ca="1">SUMPRODUCT(J66:O66,TRANSPOSE(Test!AR$28:AR$33))+Test!$AD$20-Test!$AC$26</f>
        <v>-71.205745429558249</v>
      </c>
      <c r="T66" s="10">
        <f ca="1">SUMPRODUCT(J66:O66,Results!K$9:P$9)</f>
        <v>-7.6676285257455277</v>
      </c>
      <c r="U66" s="10">
        <f ca="1">SUMPRODUCT(J66:O66,Results!K$9:P$9)+Test!$AD$20-Test!$AC$31</f>
        <v>-7.5970332145931927</v>
      </c>
      <c r="V66" s="10">
        <f t="shared" ca="1" si="1"/>
        <v>8.2323057506149482</v>
      </c>
      <c r="W66" s="10">
        <f t="shared" ca="1" si="2"/>
        <v>-8.7793804933363759</v>
      </c>
      <c r="X66" s="10">
        <f t="shared" ca="1" si="3"/>
        <v>-18.470821799751526</v>
      </c>
      <c r="Y66" s="10">
        <f t="shared" ca="1" si="4"/>
        <v>45.033019262134317</v>
      </c>
      <c r="Z66" s="10">
        <f t="shared" ca="1" si="5"/>
        <v>-26.172726167423932</v>
      </c>
      <c r="AA66" s="10">
        <f t="shared" ca="1" si="6"/>
        <v>-18.575692952830739</v>
      </c>
    </row>
    <row r="67" spans="1:27">
      <c r="A67" s="6">
        <f ca="1">LN((RAND()^(-Results!$E$4))-1)</f>
        <v>3.3151387283618523</v>
      </c>
      <c r="B67" s="6">
        <f ca="1">LN((RAND()^(-Results!$E$4))-1)</f>
        <v>7.0695787559771004</v>
      </c>
      <c r="C67" s="6">
        <f ca="1">LN((RAND()^(-Results!$E$4))-1)</f>
        <v>-1.7993789186803097</v>
      </c>
      <c r="D67" s="6">
        <f ca="1">LN((RAND()^(-Results!$E$4))-1)</f>
        <v>4.6742963713604517</v>
      </c>
      <c r="E67" s="6">
        <f ca="1">LN((RAND()^(-Results!$E$4))-1)</f>
        <v>4.222810864305159</v>
      </c>
      <c r="F67" s="6">
        <f ca="1">LN((RAND()^(-Results!$E$4))-1)</f>
        <v>0.43801575525912284</v>
      </c>
      <c r="G67" s="6">
        <f ca="1">LN((RAND()^(-Results!$E$4))-1)</f>
        <v>1.5110337384397394</v>
      </c>
      <c r="H67" s="6">
        <f t="shared" ref="H67:H130" ca="1" si="7">G67-$AC$5</f>
        <v>-0.83595247913897186</v>
      </c>
      <c r="I67" s="10">
        <f ca="1">SUMPRODUCT(J67:O67,Results!B$12:G$12)+Results!$E$5*H67</f>
        <v>12.069416326900162</v>
      </c>
      <c r="J67" s="10">
        <f ca="1">SUMPRODUCT($A67:$F67,Results!$B$15:$G$15)</f>
        <v>-12.000875342516224</v>
      </c>
      <c r="K67" s="10">
        <f ca="1">SUMPRODUCT($A67:$F67,Results!$B$16:$G$16)</f>
        <v>-15.686452405024964</v>
      </c>
      <c r="L67" s="10">
        <f ca="1">SUMPRODUCT($A67:$F67,Results!$B$17:$G$17)</f>
        <v>4.4984865907562162</v>
      </c>
      <c r="M67" s="10">
        <f ca="1">SUMPRODUCT($A67:$F67,Results!$B$18:$G$18)</f>
        <v>-0.82566742749940025</v>
      </c>
      <c r="N67" s="10">
        <f ca="1">SUMPRODUCT($A67:$F67,Results!$B$19:$G$19)</f>
        <v>-5.5254079088527552</v>
      </c>
      <c r="O67" s="10">
        <f ca="1">SUMPRODUCT($A67:$F67,Results!$B$20:$G$20)</f>
        <v>-31.41366221685217</v>
      </c>
      <c r="P67" s="10" cm="1">
        <f t="array" aca="1" ref="P67" ca="1">SUMPRODUCT(J67:O67,TRANSPOSE(Test!BL$20:BL$25))+Test!$AD$20-Test!$BL$27</f>
        <v>11.529348167698753</v>
      </c>
      <c r="Q67" s="10" cm="1">
        <f t="array" aca="1" ref="Q67" ca="1">SUMPRODUCT(J67:O67,TRANSPOSE(Test!ES$20:ES$25))+Test!$AD$20-Test!$ES$27</f>
        <v>18.975692416589954</v>
      </c>
      <c r="R67" s="10">
        <f ca="1">I67-Results!$E$5*H67</f>
        <v>17.085131201733994</v>
      </c>
      <c r="S67" s="10" cm="1">
        <f t="array" aca="1" ref="S67" ca="1">SUMPRODUCT(J67:O67,TRANSPOSE(Test!AR$28:AR$33))+Test!$AD$20-Test!$AC$26</f>
        <v>-0.67383439207323903</v>
      </c>
      <c r="T67" s="10">
        <f ca="1">SUMPRODUCT(J67:O67,Results!K$9:P$9)</f>
        <v>19.721585846518238</v>
      </c>
      <c r="U67" s="10">
        <f ca="1">SUMPRODUCT(J67:O67,Results!K$9:P$9)+Test!$AD$20-Test!$AC$31</f>
        <v>19.792181157670576</v>
      </c>
      <c r="V67" s="10">
        <f t="shared" ref="V67:V130" ca="1" si="8">I67-P67</f>
        <v>0.54006815920140916</v>
      </c>
      <c r="W67" s="10">
        <f t="shared" ref="W67:W130" ca="1" si="9">I67-Q67</f>
        <v>-6.9062760896897917</v>
      </c>
      <c r="X67" s="10">
        <f t="shared" ref="X67:X130" ca="1" si="10">I67-R67</f>
        <v>-5.0157148748338312</v>
      </c>
      <c r="Y67" s="10">
        <f t="shared" ref="Y67:Y130" ca="1" si="11">I67-S67</f>
        <v>12.743250718973401</v>
      </c>
      <c r="Z67" s="10">
        <f t="shared" ref="Z67:Z130" ca="1" si="12">I67-$AD$20</f>
        <v>12.069416326900162</v>
      </c>
      <c r="AA67" s="10">
        <f t="shared" ref="AA67:AA130" ca="1" si="13">I67-U67</f>
        <v>-7.722764830770414</v>
      </c>
    </row>
    <row r="68" spans="1:27">
      <c r="A68" s="6">
        <f ca="1">LN((RAND()^(-Results!$E$4))-1)</f>
        <v>2.0873994316778286</v>
      </c>
      <c r="B68" s="6">
        <f ca="1">LN((RAND()^(-Results!$E$4))-1)</f>
        <v>0.8303594696545108</v>
      </c>
      <c r="C68" s="6">
        <f ca="1">LN((RAND()^(-Results!$E$4))-1)</f>
        <v>1.866072143904127</v>
      </c>
      <c r="D68" s="6">
        <f ca="1">LN((RAND()^(-Results!$E$4))-1)</f>
        <v>7.3533777201027783</v>
      </c>
      <c r="E68" s="6">
        <f ca="1">LN((RAND()^(-Results!$E$4))-1)</f>
        <v>6.324613484440663</v>
      </c>
      <c r="F68" s="6">
        <f ca="1">LN((RAND()^(-Results!$E$4))-1)</f>
        <v>0.14438869078427949</v>
      </c>
      <c r="G68" s="6">
        <f ca="1">LN((RAND()^(-Results!$E$4))-1)</f>
        <v>-1.7256620406218925</v>
      </c>
      <c r="H68" s="6">
        <f t="shared" ca="1" si="7"/>
        <v>-4.0726482582006041</v>
      </c>
      <c r="I68" s="10">
        <f ca="1">SUMPRODUCT(J68:O68,Results!B$12:G$12)+Results!$E$5*H68</f>
        <v>-7.5229007201931744</v>
      </c>
      <c r="J68" s="10">
        <f ca="1">SUMPRODUCT($A68:$F68,Results!$B$15:$G$15)</f>
        <v>5.9095762650975816</v>
      </c>
      <c r="K68" s="10">
        <f ca="1">SUMPRODUCT($A68:$F68,Results!$B$16:$G$16)</f>
        <v>2.7771990973425589</v>
      </c>
      <c r="L68" s="10">
        <f ca="1">SUMPRODUCT($A68:$F68,Results!$B$17:$G$17)</f>
        <v>5.5265516703674127</v>
      </c>
      <c r="M68" s="10">
        <f ca="1">SUMPRODUCT($A68:$F68,Results!$B$18:$G$18)</f>
        <v>-0.24818308969609804</v>
      </c>
      <c r="N68" s="10">
        <f ca="1">SUMPRODUCT($A68:$F68,Results!$B$19:$G$19)</f>
        <v>-13.344784977450923</v>
      </c>
      <c r="O68" s="10">
        <f ca="1">SUMPRODUCT($A68:$F68,Results!$B$20:$G$20)</f>
        <v>-23.844547916300485</v>
      </c>
      <c r="P68" s="10" cm="1">
        <f t="array" aca="1" ref="P68" ca="1">SUMPRODUCT(J68:O68,TRANSPOSE(Test!BL$20:BL$25))+Test!$AD$20-Test!$BL$27</f>
        <v>20.808752756112224</v>
      </c>
      <c r="Q68" s="10" cm="1">
        <f t="array" aca="1" ref="Q68" ca="1">SUMPRODUCT(J68:O68,TRANSPOSE(Test!ES$20:ES$25))+Test!$AD$20-Test!$ES$27</f>
        <v>22.995121531102235</v>
      </c>
      <c r="R68" s="10">
        <f ca="1">I68-Results!$E$5*H68</f>
        <v>16.912988829010448</v>
      </c>
      <c r="S68" s="10" cm="1">
        <f t="array" aca="1" ref="S68" ca="1">SUMPRODUCT(J68:O68,TRANSPOSE(Test!AR$28:AR$33))+Test!$AD$20-Test!$AC$26</f>
        <v>4.9762678181667006</v>
      </c>
      <c r="T68" s="10">
        <f ca="1">SUMPRODUCT(J68:O68,Results!K$9:P$9)</f>
        <v>19.286482306458513</v>
      </c>
      <c r="U68" s="10">
        <f ca="1">SUMPRODUCT(J68:O68,Results!K$9:P$9)+Test!$AD$20-Test!$AC$31</f>
        <v>19.357077617610852</v>
      </c>
      <c r="V68" s="10">
        <f t="shared" ca="1" si="8"/>
        <v>-28.331653476305398</v>
      </c>
      <c r="W68" s="10">
        <f t="shared" ca="1" si="9"/>
        <v>-30.51802225129541</v>
      </c>
      <c r="X68" s="10">
        <f t="shared" ca="1" si="10"/>
        <v>-24.435889549203623</v>
      </c>
      <c r="Y68" s="10">
        <f t="shared" ca="1" si="11"/>
        <v>-12.499168538359875</v>
      </c>
      <c r="Z68" s="10">
        <f t="shared" ca="1" si="12"/>
        <v>-7.5229007201931744</v>
      </c>
      <c r="AA68" s="10">
        <f t="shared" ca="1" si="13"/>
        <v>-26.879978337804026</v>
      </c>
    </row>
    <row r="69" spans="1:27">
      <c r="A69" s="6">
        <f ca="1">LN((RAND()^(-Results!$E$4))-1)</f>
        <v>0.76748386214769426</v>
      </c>
      <c r="B69" s="6">
        <f ca="1">LN((RAND()^(-Results!$E$4))-1)</f>
        <v>1.1178361869315416</v>
      </c>
      <c r="C69" s="6">
        <f ca="1">LN((RAND()^(-Results!$E$4))-1)</f>
        <v>2.2244730592095103</v>
      </c>
      <c r="D69" s="6">
        <f ca="1">LN((RAND()^(-Results!$E$4))-1)</f>
        <v>1.0806683069122298</v>
      </c>
      <c r="E69" s="6">
        <f ca="1">LN((RAND()^(-Results!$E$4))-1)</f>
        <v>0.91705568695076123</v>
      </c>
      <c r="F69" s="6">
        <f ca="1">LN((RAND()^(-Results!$E$4))-1)</f>
        <v>2.0503516386893827</v>
      </c>
      <c r="G69" s="6">
        <f ca="1">LN((RAND()^(-Results!$E$4))-1)</f>
        <v>3.5950097721394294</v>
      </c>
      <c r="H69" s="6">
        <f t="shared" ca="1" si="7"/>
        <v>1.2480235545607181</v>
      </c>
      <c r="I69" s="10">
        <f ca="1">SUMPRODUCT(J69:O69,Results!B$12:G$12)+Results!$E$5*H69</f>
        <v>-14.143933701496978</v>
      </c>
      <c r="J69" s="10">
        <f ca="1">SUMPRODUCT($A69:$F69,Results!$B$15:$G$15)</f>
        <v>9.5987212552837775</v>
      </c>
      <c r="K69" s="10">
        <f ca="1">SUMPRODUCT($A69:$F69,Results!$B$16:$G$16)</f>
        <v>-2.8610648983988147</v>
      </c>
      <c r="L69" s="10">
        <f ca="1">SUMPRODUCT($A69:$F69,Results!$B$17:$G$17)</f>
        <v>-3.895666597905393</v>
      </c>
      <c r="M69" s="10">
        <f ca="1">SUMPRODUCT($A69:$F69,Results!$B$18:$G$18)</f>
        <v>-13.998105421400455</v>
      </c>
      <c r="N69" s="10">
        <f ca="1">SUMPRODUCT($A69:$F69,Results!$B$19:$G$19)</f>
        <v>-4.0044696352250497</v>
      </c>
      <c r="O69" s="10">
        <f ca="1">SUMPRODUCT($A69:$F69,Results!$B$20:$G$20)</f>
        <v>-11.874628043876523</v>
      </c>
      <c r="P69" s="10" cm="1">
        <f t="array" aca="1" ref="P69" ca="1">SUMPRODUCT(J69:O69,TRANSPOSE(Test!BL$20:BL$25))+Test!$AD$20-Test!$BL$27</f>
        <v>-22.537722697709178</v>
      </c>
      <c r="Q69" s="10" cm="1">
        <f t="array" aca="1" ref="Q69" ca="1">SUMPRODUCT(J69:O69,TRANSPOSE(Test!ES$20:ES$25))+Test!$AD$20-Test!$ES$27</f>
        <v>-22.897864247975193</v>
      </c>
      <c r="R69" s="10">
        <f ca="1">I69-Results!$E$5*H69</f>
        <v>-21.632075028861287</v>
      </c>
      <c r="S69" s="10" cm="1">
        <f t="array" aca="1" ref="S69" ca="1">SUMPRODUCT(J69:O69,TRANSPOSE(Test!AR$28:AR$33))+Test!$AD$20-Test!$AC$26</f>
        <v>-21.474774953556711</v>
      </c>
      <c r="T69" s="10">
        <f ca="1">SUMPRODUCT(J69:O69,Results!K$9:P$9)</f>
        <v>-22.174721064490157</v>
      </c>
      <c r="U69" s="10">
        <f ca="1">SUMPRODUCT(J69:O69,Results!K$9:P$9)+Test!$AD$20-Test!$AC$31</f>
        <v>-22.104125753337822</v>
      </c>
      <c r="V69" s="10">
        <f t="shared" ca="1" si="8"/>
        <v>8.3937889962121996</v>
      </c>
      <c r="W69" s="10">
        <f t="shared" ca="1" si="9"/>
        <v>8.7539305464782142</v>
      </c>
      <c r="X69" s="10">
        <f t="shared" ca="1" si="10"/>
        <v>7.4881413273643087</v>
      </c>
      <c r="Y69" s="10">
        <f t="shared" ca="1" si="11"/>
        <v>7.3308412520597326</v>
      </c>
      <c r="Z69" s="10">
        <f t="shared" ca="1" si="12"/>
        <v>-14.143933701496978</v>
      </c>
      <c r="AA69" s="10">
        <f t="shared" ca="1" si="13"/>
        <v>7.9601920518408438</v>
      </c>
    </row>
    <row r="70" spans="1:27">
      <c r="A70" s="6">
        <f ca="1">LN((RAND()^(-Results!$E$4))-1)</f>
        <v>10.149459315942202</v>
      </c>
      <c r="B70" s="6">
        <f ca="1">LN((RAND()^(-Results!$E$4))-1)</f>
        <v>3.344114034764758</v>
      </c>
      <c r="C70" s="6">
        <f ca="1">LN((RAND()^(-Results!$E$4))-1)</f>
        <v>0.33566755296978457</v>
      </c>
      <c r="D70" s="6">
        <f ca="1">LN((RAND()^(-Results!$E$4))-1)</f>
        <v>4.4055640379266752</v>
      </c>
      <c r="E70" s="6">
        <f ca="1">LN((RAND()^(-Results!$E$4))-1)</f>
        <v>5.5232010066272936</v>
      </c>
      <c r="F70" s="6">
        <f ca="1">LN((RAND()^(-Results!$E$4))-1)</f>
        <v>-0.98936028430268219</v>
      </c>
      <c r="G70" s="6">
        <f ca="1">LN((RAND()^(-Results!$E$4))-1)</f>
        <v>4.2260160044698321</v>
      </c>
      <c r="H70" s="6">
        <f t="shared" ca="1" si="7"/>
        <v>1.8790297868911208</v>
      </c>
      <c r="I70" s="10">
        <f ca="1">SUMPRODUCT(J70:O70,Results!B$12:G$12)+Results!$E$5*H70</f>
        <v>4.9492395021719524</v>
      </c>
      <c r="J70" s="10">
        <f ca="1">SUMPRODUCT($A70:$F70,Results!$B$15:$G$15)</f>
        <v>-18.053292273066781</v>
      </c>
      <c r="K70" s="10">
        <f ca="1">SUMPRODUCT($A70:$F70,Results!$B$16:$G$16)</f>
        <v>-22.407368491791292</v>
      </c>
      <c r="L70" s="10">
        <f ca="1">SUMPRODUCT($A70:$F70,Results!$B$17:$G$17)</f>
        <v>12.873248477775073</v>
      </c>
      <c r="M70" s="10">
        <f ca="1">SUMPRODUCT($A70:$F70,Results!$B$18:$G$18)</f>
        <v>2.6181629329120217</v>
      </c>
      <c r="N70" s="10">
        <f ca="1">SUMPRODUCT($A70:$F70,Results!$B$19:$G$19)</f>
        <v>1.5939667725336655</v>
      </c>
      <c r="O70" s="10">
        <f ca="1">SUMPRODUCT($A70:$F70,Results!$B$20:$G$20)</f>
        <v>-17.124019346102472</v>
      </c>
      <c r="P70" s="10" cm="1">
        <f t="array" aca="1" ref="P70" ca="1">SUMPRODUCT(J70:O70,TRANSPOSE(Test!BL$20:BL$25))+Test!$AD$20-Test!$BL$27</f>
        <v>3.758052807530639</v>
      </c>
      <c r="Q70" s="10" cm="1">
        <f t="array" aca="1" ref="Q70" ca="1">SUMPRODUCT(J70:O70,TRANSPOSE(Test!ES$20:ES$25))+Test!$AD$20-Test!$ES$27</f>
        <v>1.4575373368213072</v>
      </c>
      <c r="R70" s="10">
        <f ca="1">I70-Results!$E$5*H70</f>
        <v>-6.3249392191747731</v>
      </c>
      <c r="S70" s="10" cm="1">
        <f t="array" aca="1" ref="S70" ca="1">SUMPRODUCT(J70:O70,TRANSPOSE(Test!AR$28:AR$33))+Test!$AD$20-Test!$AC$26</f>
        <v>13.434970622401995</v>
      </c>
      <c r="T70" s="10">
        <f ca="1">SUMPRODUCT(J70:O70,Results!K$9:P$9)</f>
        <v>-3.0893209794495666</v>
      </c>
      <c r="U70" s="10">
        <f ca="1">SUMPRODUCT(J70:O70,Results!K$9:P$9)+Test!$AD$20-Test!$AC$31</f>
        <v>-3.018725668297229</v>
      </c>
      <c r="V70" s="10">
        <f t="shared" ca="1" si="8"/>
        <v>1.1911866946413134</v>
      </c>
      <c r="W70" s="10">
        <f t="shared" ca="1" si="9"/>
        <v>3.4917021653506453</v>
      </c>
      <c r="X70" s="10">
        <f t="shared" ca="1" si="10"/>
        <v>11.274178721346725</v>
      </c>
      <c r="Y70" s="10">
        <f t="shared" ca="1" si="11"/>
        <v>-8.4857311202300423</v>
      </c>
      <c r="Z70" s="10">
        <f t="shared" ca="1" si="12"/>
        <v>4.9492395021719524</v>
      </c>
      <c r="AA70" s="10">
        <f t="shared" ca="1" si="13"/>
        <v>7.9679651704691814</v>
      </c>
    </row>
    <row r="71" spans="1:27">
      <c r="A71" s="6">
        <f ca="1">LN((RAND()^(-Results!$E$4))-1)</f>
        <v>-0.98236751464602323</v>
      </c>
      <c r="B71" s="6">
        <f ca="1">LN((RAND()^(-Results!$E$4))-1)</f>
        <v>1.6127822238314522</v>
      </c>
      <c r="C71" s="6">
        <f ca="1">LN((RAND()^(-Results!$E$4))-1)</f>
        <v>-1.6952171448343851</v>
      </c>
      <c r="D71" s="6">
        <f ca="1">LN((RAND()^(-Results!$E$4))-1)</f>
        <v>3.5887078007916662</v>
      </c>
      <c r="E71" s="6">
        <f ca="1">LN((RAND()^(-Results!$E$4))-1)</f>
        <v>3.336305475326208</v>
      </c>
      <c r="F71" s="6">
        <f ca="1">LN((RAND()^(-Results!$E$4))-1)</f>
        <v>11.524153381096962</v>
      </c>
      <c r="G71" s="6">
        <f ca="1">LN((RAND()^(-Results!$E$4))-1)</f>
        <v>5.5241350205184423</v>
      </c>
      <c r="H71" s="6">
        <f t="shared" ca="1" si="7"/>
        <v>3.177148802939731</v>
      </c>
      <c r="I71" s="10">
        <f ca="1">SUMPRODUCT(J71:O71,Results!B$12:G$12)+Results!$E$5*H71</f>
        <v>-25.188998287532335</v>
      </c>
      <c r="J71" s="10">
        <f ca="1">SUMPRODUCT($A71:$F71,Results!$B$15:$G$15)</f>
        <v>37.444352620956643</v>
      </c>
      <c r="K71" s="10">
        <f ca="1">SUMPRODUCT($A71:$F71,Results!$B$16:$G$16)</f>
        <v>-11.146991237751131</v>
      </c>
      <c r="L71" s="10">
        <f ca="1">SUMPRODUCT($A71:$F71,Results!$B$17:$G$17)</f>
        <v>-8.211553261255407</v>
      </c>
      <c r="M71" s="10">
        <f ca="1">SUMPRODUCT($A71:$F71,Results!$B$18:$G$18)</f>
        <v>-8.9545072078594856</v>
      </c>
      <c r="N71" s="10">
        <f ca="1">SUMPRODUCT($A71:$F71,Results!$B$19:$G$19)</f>
        <v>-1.3838781290374893</v>
      </c>
      <c r="O71" s="10">
        <f ca="1">SUMPRODUCT($A71:$F71,Results!$B$20:$G$20)</f>
        <v>-45.983968151811723</v>
      </c>
      <c r="P71" s="10" cm="1">
        <f t="array" aca="1" ref="P71" ca="1">SUMPRODUCT(J71:O71,TRANSPOSE(Test!BL$20:BL$25))+Test!$AD$20-Test!$BL$27</f>
        <v>-49.477534892668849</v>
      </c>
      <c r="Q71" s="10" cm="1">
        <f t="array" aca="1" ref="Q71" ca="1">SUMPRODUCT(J71:O71,TRANSPOSE(Test!ES$20:ES$25))+Test!$AD$20-Test!$ES$27</f>
        <v>-47.032442797166738</v>
      </c>
      <c r="R71" s="10">
        <f ca="1">I71-Results!$E$5*H71</f>
        <v>-44.251891105170721</v>
      </c>
      <c r="S71" s="10" cm="1">
        <f t="array" aca="1" ref="S71" ca="1">SUMPRODUCT(J71:O71,TRANSPOSE(Test!AR$28:AR$33))+Test!$AD$20-Test!$AC$26</f>
        <v>-53.413467850188859</v>
      </c>
      <c r="T71" s="10">
        <f ca="1">SUMPRODUCT(J71:O71,Results!K$9:P$9)</f>
        <v>-43.011263974120141</v>
      </c>
      <c r="U71" s="10">
        <f ca="1">SUMPRODUCT(J71:O71,Results!K$9:P$9)+Test!$AD$20-Test!$AC$31</f>
        <v>-42.940668662967809</v>
      </c>
      <c r="V71" s="10">
        <f t="shared" ca="1" si="8"/>
        <v>24.288536605136514</v>
      </c>
      <c r="W71" s="10">
        <f t="shared" ca="1" si="9"/>
        <v>21.843444509634402</v>
      </c>
      <c r="X71" s="10">
        <f t="shared" ca="1" si="10"/>
        <v>19.062892817638385</v>
      </c>
      <c r="Y71" s="10">
        <f t="shared" ca="1" si="11"/>
        <v>28.224469562656523</v>
      </c>
      <c r="Z71" s="10">
        <f t="shared" ca="1" si="12"/>
        <v>-25.188998287532335</v>
      </c>
      <c r="AA71" s="10">
        <f t="shared" ca="1" si="13"/>
        <v>17.751670375435474</v>
      </c>
    </row>
    <row r="72" spans="1:27">
      <c r="A72" s="6">
        <f ca="1">LN((RAND()^(-Results!$E$4))-1)</f>
        <v>-2.6486927671832792</v>
      </c>
      <c r="B72" s="6">
        <f ca="1">LN((RAND()^(-Results!$E$4))-1)</f>
        <v>-2.6167861193159512</v>
      </c>
      <c r="C72" s="6">
        <f ca="1">LN((RAND()^(-Results!$E$4))-1)</f>
        <v>10.134736172726265</v>
      </c>
      <c r="D72" s="6">
        <f ca="1">LN((RAND()^(-Results!$E$4))-1)</f>
        <v>-2.1057536419056317</v>
      </c>
      <c r="E72" s="6">
        <f ca="1">LN((RAND()^(-Results!$E$4))-1)</f>
        <v>5.7865953676415813</v>
      </c>
      <c r="F72" s="6">
        <f ca="1">LN((RAND()^(-Results!$E$4))-1)</f>
        <v>1.2821125825304016</v>
      </c>
      <c r="G72" s="6">
        <f ca="1">LN((RAND()^(-Results!$E$4))-1)</f>
        <v>-0.23120695516569034</v>
      </c>
      <c r="H72" s="6">
        <f t="shared" ca="1" si="7"/>
        <v>-2.5781931727444016</v>
      </c>
      <c r="I72" s="10">
        <f ca="1">SUMPRODUCT(J72:O72,Results!B$12:G$12)+Results!$E$5*H72</f>
        <v>-66.59972172024284</v>
      </c>
      <c r="J72" s="10">
        <f ca="1">SUMPRODUCT($A72:$F72,Results!$B$15:$G$15)</f>
        <v>26.799401316746909</v>
      </c>
      <c r="K72" s="10">
        <f ca="1">SUMPRODUCT($A72:$F72,Results!$B$16:$G$16)</f>
        <v>17.161572354441248</v>
      </c>
      <c r="L72" s="10">
        <f ca="1">SUMPRODUCT($A72:$F72,Results!$B$17:$G$17)</f>
        <v>-13.519409782323891</v>
      </c>
      <c r="M72" s="10">
        <f ca="1">SUMPRODUCT($A72:$F72,Results!$B$18:$G$18)</f>
        <v>-34.185420993990121</v>
      </c>
      <c r="N72" s="10">
        <f ca="1">SUMPRODUCT($A72:$F72,Results!$B$19:$G$19)</f>
        <v>-6.2678457115030479</v>
      </c>
      <c r="O72" s="10">
        <f ca="1">SUMPRODUCT($A72:$F72,Results!$B$20:$G$20)</f>
        <v>2.4739286427260954</v>
      </c>
      <c r="P72" s="10" cm="1">
        <f t="array" aca="1" ref="P72" ca="1">SUMPRODUCT(J72:O72,TRANSPOSE(Test!BL$20:BL$25))+Test!$AD$20-Test!$BL$27</f>
        <v>-44.882715110500946</v>
      </c>
      <c r="Q72" s="10" cm="1">
        <f t="array" aca="1" ref="Q72" ca="1">SUMPRODUCT(J72:O72,TRANSPOSE(Test!ES$20:ES$25))+Test!$AD$20-Test!$ES$27</f>
        <v>-50.35849091343934</v>
      </c>
      <c r="R72" s="10">
        <f ca="1">I72-Results!$E$5*H72</f>
        <v>-51.130562683776432</v>
      </c>
      <c r="S72" s="10" cm="1">
        <f t="array" aca="1" ref="S72" ca="1">SUMPRODUCT(J72:O72,TRANSPOSE(Test!AR$28:AR$33))+Test!$AD$20-Test!$AC$26</f>
        <v>-41.152038769346497</v>
      </c>
      <c r="T72" s="10">
        <f ca="1">SUMPRODUCT(J72:O72,Results!K$9:P$9)</f>
        <v>-56.030776766465046</v>
      </c>
      <c r="U72" s="10">
        <f ca="1">SUMPRODUCT(J72:O72,Results!K$9:P$9)+Test!$AD$20-Test!$AC$31</f>
        <v>-55.960181455312707</v>
      </c>
      <c r="V72" s="10">
        <f t="shared" ca="1" si="8"/>
        <v>-21.717006609741894</v>
      </c>
      <c r="W72" s="10">
        <f t="shared" ca="1" si="9"/>
        <v>-16.2412308068035</v>
      </c>
      <c r="X72" s="10">
        <f t="shared" ca="1" si="10"/>
        <v>-15.469159036466408</v>
      </c>
      <c r="Y72" s="10">
        <f t="shared" ca="1" si="11"/>
        <v>-25.447682950896343</v>
      </c>
      <c r="Z72" s="10">
        <f t="shared" ca="1" si="12"/>
        <v>-66.59972172024284</v>
      </c>
      <c r="AA72" s="10">
        <f t="shared" ca="1" si="13"/>
        <v>-10.639540264930133</v>
      </c>
    </row>
    <row r="73" spans="1:27">
      <c r="A73" s="6">
        <f ca="1">LN((RAND()^(-Results!$E$4))-1)</f>
        <v>2.5502926938710053</v>
      </c>
      <c r="B73" s="6">
        <f ca="1">LN((RAND()^(-Results!$E$4))-1)</f>
        <v>-3.8886846005387028</v>
      </c>
      <c r="C73" s="6">
        <f ca="1">LN((RAND()^(-Results!$E$4))-1)</f>
        <v>-1.042015307106738</v>
      </c>
      <c r="D73" s="6">
        <f ca="1">LN((RAND()^(-Results!$E$4))-1)</f>
        <v>0.22664082324727863</v>
      </c>
      <c r="E73" s="6">
        <f ca="1">LN((RAND()^(-Results!$E$4))-1)</f>
        <v>-1.4520112704573784</v>
      </c>
      <c r="F73" s="6">
        <f ca="1">LN((RAND()^(-Results!$E$4))-1)</f>
        <v>-2.9836013792364217E-2</v>
      </c>
      <c r="G73" s="6">
        <f ca="1">LN((RAND()^(-Results!$E$4))-1)</f>
        <v>10.970331348376314</v>
      </c>
      <c r="H73" s="6">
        <f t="shared" ca="1" si="7"/>
        <v>8.6233451307976026</v>
      </c>
      <c r="I73" s="10">
        <f ca="1">SUMPRODUCT(J73:O73,Results!B$12:G$12)+Results!$E$5*H73</f>
        <v>48.058549782740329</v>
      </c>
      <c r="J73" s="10">
        <f ca="1">SUMPRODUCT($A73:$F73,Results!$B$15:$G$15)</f>
        <v>2.7182157632113152E-2</v>
      </c>
      <c r="K73" s="10">
        <f ca="1">SUMPRODUCT($A73:$F73,Results!$B$16:$G$16)</f>
        <v>-1.1143460262124887</v>
      </c>
      <c r="L73" s="10">
        <f ca="1">SUMPRODUCT($A73:$F73,Results!$B$17:$G$17)</f>
        <v>5.9887742992601272</v>
      </c>
      <c r="M73" s="10">
        <f ca="1">SUMPRODUCT($A73:$F73,Results!$B$18:$G$18)</f>
        <v>11.388814594645151</v>
      </c>
      <c r="N73" s="10">
        <f ca="1">SUMPRODUCT($A73:$F73,Results!$B$19:$G$19)</f>
        <v>4.6817019526936638</v>
      </c>
      <c r="O73" s="10">
        <f ca="1">SUMPRODUCT($A73:$F73,Results!$B$20:$G$20)</f>
        <v>10.765884502199947</v>
      </c>
      <c r="P73" s="10" cm="1">
        <f t="array" aca="1" ref="P73" ca="1">SUMPRODUCT(J73:O73,TRANSPOSE(Test!BL$20:BL$25))+Test!$AD$20-Test!$BL$27</f>
        <v>2.5871021213632162</v>
      </c>
      <c r="Q73" s="10" cm="1">
        <f t="array" aca="1" ref="Q73" ca="1">SUMPRODUCT(J73:O73,TRANSPOSE(Test!ES$20:ES$25))+Test!$AD$20-Test!$ES$27</f>
        <v>-2.5287153839394421</v>
      </c>
      <c r="R73" s="10">
        <f ca="1">I73-Results!$E$5*H73</f>
        <v>-3.6815210020452867</v>
      </c>
      <c r="S73" s="10" cm="1">
        <f t="array" aca="1" ref="S73" ca="1">SUMPRODUCT(J73:O73,TRANSPOSE(Test!AR$28:AR$33))+Test!$AD$20-Test!$AC$26</f>
        <v>15.557765281520641</v>
      </c>
      <c r="T73" s="10">
        <f ca="1">SUMPRODUCT(J73:O73,Results!K$9:P$9)</f>
        <v>-2.5593145510699453</v>
      </c>
      <c r="U73" s="10">
        <f ca="1">SUMPRODUCT(J73:O73,Results!K$9:P$9)+Test!$AD$20-Test!$AC$31</f>
        <v>-2.4887192399176072</v>
      </c>
      <c r="V73" s="10">
        <f t="shared" ca="1" si="8"/>
        <v>45.471447661377113</v>
      </c>
      <c r="W73" s="10">
        <f t="shared" ca="1" si="9"/>
        <v>50.587265166679771</v>
      </c>
      <c r="X73" s="10">
        <f t="shared" ca="1" si="10"/>
        <v>51.740070784785615</v>
      </c>
      <c r="Y73" s="10">
        <f t="shared" ca="1" si="11"/>
        <v>32.500784501219684</v>
      </c>
      <c r="Z73" s="10">
        <f t="shared" ca="1" si="12"/>
        <v>48.058549782740329</v>
      </c>
      <c r="AA73" s="10">
        <f t="shared" ca="1" si="13"/>
        <v>50.547269022657936</v>
      </c>
    </row>
    <row r="74" spans="1:27">
      <c r="A74" s="6">
        <f ca="1">LN((RAND()^(-Results!$E$4))-1)</f>
        <v>-2.1182886957845963</v>
      </c>
      <c r="B74" s="6">
        <f ca="1">LN((RAND()^(-Results!$E$4))-1)</f>
        <v>4.3707537923288111</v>
      </c>
      <c r="C74" s="6">
        <f ca="1">LN((RAND()^(-Results!$E$4))-1)</f>
        <v>3.0020149157045815</v>
      </c>
      <c r="D74" s="6">
        <f ca="1">LN((RAND()^(-Results!$E$4))-1)</f>
        <v>4.9233987716356635</v>
      </c>
      <c r="E74" s="6">
        <f ca="1">LN((RAND()^(-Results!$E$4))-1)</f>
        <v>-2.8778600136728372</v>
      </c>
      <c r="F74" s="6">
        <f ca="1">LN((RAND()^(-Results!$E$4))-1)</f>
        <v>1.0253623581863969</v>
      </c>
      <c r="G74" s="6">
        <f ca="1">LN((RAND()^(-Results!$E$4))-1)</f>
        <v>0.39051742502810738</v>
      </c>
      <c r="H74" s="6">
        <f t="shared" ca="1" si="7"/>
        <v>-1.9564687925506039</v>
      </c>
      <c r="I74" s="10">
        <f ca="1">SUMPRODUCT(J74:O74,Results!B$12:G$12)+Results!$E$5*H74</f>
        <v>-11.787383162429368</v>
      </c>
      <c r="J74" s="10">
        <f ca="1">SUMPRODUCT($A74:$F74,Results!$B$15:$G$15)</f>
        <v>12.928084257990333</v>
      </c>
      <c r="K74" s="10">
        <f ca="1">SUMPRODUCT($A74:$F74,Results!$B$16:$G$16)</f>
        <v>2.8241663826249686</v>
      </c>
      <c r="L74" s="10">
        <f ca="1">SUMPRODUCT($A74:$F74,Results!$B$17:$G$17)</f>
        <v>-8.4016938209522785</v>
      </c>
      <c r="M74" s="10">
        <f ca="1">SUMPRODUCT($A74:$F74,Results!$B$18:$G$18)</f>
        <v>-28.03912653678729</v>
      </c>
      <c r="N74" s="10">
        <f ca="1">SUMPRODUCT($A74:$F74,Results!$B$19:$G$19)</f>
        <v>-21.492615696786441</v>
      </c>
      <c r="O74" s="10">
        <f ca="1">SUMPRODUCT($A74:$F74,Results!$B$20:$G$20)</f>
        <v>-25.672850319517035</v>
      </c>
      <c r="P74" s="10" cm="1">
        <f t="array" aca="1" ref="P74" ca="1">SUMPRODUCT(J74:O74,TRANSPOSE(Test!BL$20:BL$25))+Test!$AD$20-Test!$BL$27</f>
        <v>-11.734519464123821</v>
      </c>
      <c r="Q74" s="10" cm="1">
        <f t="array" aca="1" ref="Q74" ca="1">SUMPRODUCT(J74:O74,TRANSPOSE(Test!ES$20:ES$25))+Test!$AD$20-Test!$ES$27</f>
        <v>-5.6633539194682108</v>
      </c>
      <c r="R74" s="10">
        <f ca="1">I74-Results!$E$5*H74</f>
        <v>-4.8570407125744453E-2</v>
      </c>
      <c r="S74" s="10" cm="1">
        <f t="array" aca="1" ref="S74" ca="1">SUMPRODUCT(J74:O74,TRANSPOSE(Test!AR$28:AR$33))+Test!$AD$20-Test!$AC$26</f>
        <v>-32.440021788007591</v>
      </c>
      <c r="T74" s="10">
        <f ca="1">SUMPRODUCT(J74:O74,Results!K$9:P$9)</f>
        <v>-0.48223380094306645</v>
      </c>
      <c r="U74" s="10">
        <f ca="1">SUMPRODUCT(J74:O74,Results!K$9:P$9)+Test!$AD$20-Test!$AC$31</f>
        <v>-0.41163848979072881</v>
      </c>
      <c r="V74" s="10">
        <f t="shared" ca="1" si="8"/>
        <v>-5.2863698305547047E-2</v>
      </c>
      <c r="W74" s="10">
        <f t="shared" ca="1" si="9"/>
        <v>-6.1240292429611571</v>
      </c>
      <c r="X74" s="10">
        <f t="shared" ca="1" si="10"/>
        <v>-11.738812755303623</v>
      </c>
      <c r="Y74" s="10">
        <f t="shared" ca="1" si="11"/>
        <v>20.652638625578223</v>
      </c>
      <c r="Z74" s="10">
        <f t="shared" ca="1" si="12"/>
        <v>-11.787383162429368</v>
      </c>
      <c r="AA74" s="10">
        <f t="shared" ca="1" si="13"/>
        <v>-11.375744672638639</v>
      </c>
    </row>
    <row r="75" spans="1:27">
      <c r="A75" s="6">
        <f ca="1">LN((RAND()^(-Results!$E$4))-1)</f>
        <v>4.2669026504976806</v>
      </c>
      <c r="B75" s="6">
        <f ca="1">LN((RAND()^(-Results!$E$4))-1)</f>
        <v>3.15547058619569</v>
      </c>
      <c r="C75" s="6">
        <f ca="1">LN((RAND()^(-Results!$E$4))-1)</f>
        <v>4.1966192935717226</v>
      </c>
      <c r="D75" s="6">
        <f ca="1">LN((RAND()^(-Results!$E$4))-1)</f>
        <v>10.16511511738808</v>
      </c>
      <c r="E75" s="6">
        <f ca="1">LN((RAND()^(-Results!$E$4))-1)</f>
        <v>3.3907827113399502</v>
      </c>
      <c r="F75" s="6">
        <f ca="1">LN((RAND()^(-Results!$E$4))-1)</f>
        <v>2.6311187314553921</v>
      </c>
      <c r="G75" s="6">
        <f ca="1">LN((RAND()^(-Results!$E$4))-1)</f>
        <v>11.615127913375275</v>
      </c>
      <c r="H75" s="6">
        <f t="shared" ca="1" si="7"/>
        <v>9.2681416957965634</v>
      </c>
      <c r="I75" s="10">
        <f ca="1">SUMPRODUCT(J75:O75,Results!B$12:G$12)+Results!$E$5*H75</f>
        <v>44.851917871552075</v>
      </c>
      <c r="J75" s="10">
        <f ca="1">SUMPRODUCT($A75:$F75,Results!$B$15:$G$15)</f>
        <v>16.876646866959248</v>
      </c>
      <c r="K75" s="10">
        <f ca="1">SUMPRODUCT($A75:$F75,Results!$B$16:$G$16)</f>
        <v>-5.2745778292523688</v>
      </c>
      <c r="L75" s="10">
        <f ca="1">SUMPRODUCT($A75:$F75,Results!$B$17:$G$17)</f>
        <v>0.94976212976362495</v>
      </c>
      <c r="M75" s="10">
        <f ca="1">SUMPRODUCT($A75:$F75,Results!$B$18:$G$18)</f>
        <v>-22.93893390161449</v>
      </c>
      <c r="N75" s="10">
        <f ca="1">SUMPRODUCT($A75:$F75,Results!$B$19:$G$19)</f>
        <v>-23.043235077304882</v>
      </c>
      <c r="O75" s="10">
        <f ca="1">SUMPRODUCT($A75:$F75,Results!$B$20:$G$20)</f>
        <v>-42.010356939315621</v>
      </c>
      <c r="P75" s="10" cm="1">
        <f t="array" aca="1" ref="P75" ca="1">SUMPRODUCT(J75:O75,TRANSPOSE(Test!BL$20:BL$25))+Test!$AD$20-Test!$BL$27</f>
        <v>-9.2481983248505983</v>
      </c>
      <c r="Q75" s="10" cm="1">
        <f t="array" aca="1" ref="Q75" ca="1">SUMPRODUCT(J75:O75,TRANSPOSE(Test!ES$20:ES$25))+Test!$AD$20-Test!$ES$27</f>
        <v>-7.5781306951607377</v>
      </c>
      <c r="R75" s="10">
        <f ca="1">I75-Results!$E$5*H75</f>
        <v>-10.756932303227302</v>
      </c>
      <c r="S75" s="10" cm="1">
        <f t="array" aca="1" ref="S75" ca="1">SUMPRODUCT(J75:O75,TRANSPOSE(Test!AR$28:AR$33))+Test!$AD$20-Test!$AC$26</f>
        <v>-26.577234153478805</v>
      </c>
      <c r="T75" s="10">
        <f ca="1">SUMPRODUCT(J75:O75,Results!K$9:P$9)</f>
        <v>-8.4582614311524384</v>
      </c>
      <c r="U75" s="10">
        <f ca="1">SUMPRODUCT(J75:O75,Results!K$9:P$9)+Test!$AD$20-Test!$AC$31</f>
        <v>-8.3876661200001017</v>
      </c>
      <c r="V75" s="10">
        <f t="shared" ca="1" si="8"/>
        <v>54.100116196402674</v>
      </c>
      <c r="W75" s="10">
        <f t="shared" ca="1" si="9"/>
        <v>52.430048566712813</v>
      </c>
      <c r="X75" s="10">
        <f t="shared" ca="1" si="10"/>
        <v>55.608850174779377</v>
      </c>
      <c r="Y75" s="10">
        <f t="shared" ca="1" si="11"/>
        <v>71.429152025030874</v>
      </c>
      <c r="Z75" s="10">
        <f t="shared" ca="1" si="12"/>
        <v>44.851917871552075</v>
      </c>
      <c r="AA75" s="10">
        <f t="shared" ca="1" si="13"/>
        <v>53.23958399155218</v>
      </c>
    </row>
    <row r="76" spans="1:27">
      <c r="A76" s="6">
        <f ca="1">LN((RAND()^(-Results!$E$4))-1)</f>
        <v>23.96446813877667</v>
      </c>
      <c r="B76" s="6">
        <f ca="1">LN((RAND()^(-Results!$E$4))-1)</f>
        <v>0.3743612471114614</v>
      </c>
      <c r="C76" s="6">
        <f ca="1">LN((RAND()^(-Results!$E$4))-1)</f>
        <v>3.3791595514817847</v>
      </c>
      <c r="D76" s="6">
        <f ca="1">LN((RAND()^(-Results!$E$4))-1)</f>
        <v>-0.17267727033674193</v>
      </c>
      <c r="E76" s="6">
        <f ca="1">LN((RAND()^(-Results!$E$4))-1)</f>
        <v>9.2060060674513799</v>
      </c>
      <c r="F76" s="6">
        <f ca="1">LN((RAND()^(-Results!$E$4))-1)</f>
        <v>4.083187645229911</v>
      </c>
      <c r="G76" s="6">
        <f ca="1">LN((RAND()^(-Results!$E$4))-1)</f>
        <v>0.76885667796665103</v>
      </c>
      <c r="H76" s="6">
        <f t="shared" ca="1" si="7"/>
        <v>-1.5781295396120603</v>
      </c>
      <c r="I76" s="10">
        <f ca="1">SUMPRODUCT(J76:O76,Results!B$12:G$12)+Results!$E$5*H76</f>
        <v>-120.59708766153821</v>
      </c>
      <c r="J76" s="10">
        <f ca="1">SUMPRODUCT($A76:$F76,Results!$B$15:$G$15)</f>
        <v>-16.481278580832935</v>
      </c>
      <c r="K76" s="10">
        <f ca="1">SUMPRODUCT($A76:$F76,Results!$B$16:$G$16)</f>
        <v>-56.075784283833926</v>
      </c>
      <c r="L76" s="10">
        <f ca="1">SUMPRODUCT($A76:$F76,Results!$B$17:$G$17)</f>
        <v>18.606658166216693</v>
      </c>
      <c r="M76" s="10">
        <f ca="1">SUMPRODUCT($A76:$F76,Results!$B$18:$G$18)</f>
        <v>-6.025483016452573</v>
      </c>
      <c r="N76" s="10">
        <f ca="1">SUMPRODUCT($A76:$F76,Results!$B$19:$G$19)</f>
        <v>28.043183416390082</v>
      </c>
      <c r="O76" s="10">
        <f ca="1">SUMPRODUCT($A76:$F76,Results!$B$20:$G$20)</f>
        <v>-11.618140976843151</v>
      </c>
      <c r="P76" s="10" cm="1">
        <f t="array" aca="1" ref="P76" ca="1">SUMPRODUCT(J76:O76,TRANSPOSE(Test!BL$20:BL$25))+Test!$AD$20-Test!$BL$27</f>
        <v>-76.187131942195805</v>
      </c>
      <c r="Q76" s="10" cm="1">
        <f t="array" aca="1" ref="Q76" ca="1">SUMPRODUCT(J76:O76,TRANSPOSE(Test!ES$20:ES$25))+Test!$AD$20-Test!$ES$27</f>
        <v>-96.732235578757496</v>
      </c>
      <c r="R76" s="10">
        <f ca="1">I76-Results!$E$5*H76</f>
        <v>-111.12831042386586</v>
      </c>
      <c r="S76" s="10" cm="1">
        <f t="array" aca="1" ref="S76" ca="1">SUMPRODUCT(J76:O76,TRANSPOSE(Test!AR$28:AR$33))+Test!$AD$20-Test!$AC$26</f>
        <v>-10.284759852676466</v>
      </c>
      <c r="T76" s="10">
        <f ca="1">SUMPRODUCT(J76:O76,Results!K$9:P$9)</f>
        <v>-108.17106812913968</v>
      </c>
      <c r="U76" s="10">
        <f ca="1">SUMPRODUCT(J76:O76,Results!K$9:P$9)+Test!$AD$20-Test!$AC$31</f>
        <v>-108.10047281798734</v>
      </c>
      <c r="V76" s="10">
        <f t="shared" ca="1" si="8"/>
        <v>-44.409955719342406</v>
      </c>
      <c r="W76" s="10">
        <f t="shared" ca="1" si="9"/>
        <v>-23.864852082780715</v>
      </c>
      <c r="X76" s="10">
        <f t="shared" ca="1" si="10"/>
        <v>-9.4687772376723558</v>
      </c>
      <c r="Y76" s="10">
        <f t="shared" ca="1" si="11"/>
        <v>-110.31232780886174</v>
      </c>
      <c r="Z76" s="10">
        <f t="shared" ca="1" si="12"/>
        <v>-120.59708766153821</v>
      </c>
      <c r="AA76" s="10">
        <f t="shared" ca="1" si="13"/>
        <v>-12.496614843550873</v>
      </c>
    </row>
    <row r="77" spans="1:27">
      <c r="A77" s="6">
        <f ca="1">LN((RAND()^(-Results!$E$4))-1)</f>
        <v>2.3318894822691307</v>
      </c>
      <c r="B77" s="6">
        <f ca="1">LN((RAND()^(-Results!$E$4))-1)</f>
        <v>0.52769689857852609</v>
      </c>
      <c r="C77" s="6">
        <f ca="1">LN((RAND()^(-Results!$E$4))-1)</f>
        <v>7.5382809667596113</v>
      </c>
      <c r="D77" s="6">
        <f ca="1">LN((RAND()^(-Results!$E$4))-1)</f>
        <v>2.4780228838079998</v>
      </c>
      <c r="E77" s="6">
        <f ca="1">LN((RAND()^(-Results!$E$4))-1)</f>
        <v>-0.99009128145418313</v>
      </c>
      <c r="F77" s="6">
        <f ca="1">LN((RAND()^(-Results!$E$4))-1)</f>
        <v>1.7895314588635902</v>
      </c>
      <c r="G77" s="6">
        <f ca="1">LN((RAND()^(-Results!$E$4))-1)</f>
        <v>-0.8885120078315023</v>
      </c>
      <c r="H77" s="6">
        <f t="shared" ca="1" si="7"/>
        <v>-3.2354982254102138</v>
      </c>
      <c r="I77" s="10">
        <f ca="1">SUMPRODUCT(J77:O77,Results!B$12:G$12)+Results!$E$5*H77</f>
        <v>-68.182944240212905</v>
      </c>
      <c r="J77" s="10">
        <f ca="1">SUMPRODUCT($A77:$F77,Results!$B$15:$G$15)</f>
        <v>19.823470535927846</v>
      </c>
      <c r="K77" s="10">
        <f ca="1">SUMPRODUCT($A77:$F77,Results!$B$16:$G$16)</f>
        <v>-0.19948132363584192</v>
      </c>
      <c r="L77" s="10">
        <f ca="1">SUMPRODUCT($A77:$F77,Results!$B$17:$G$17)</f>
        <v>-8.4020660744876103</v>
      </c>
      <c r="M77" s="10">
        <f ca="1">SUMPRODUCT($A77:$F77,Results!$B$18:$G$18)</f>
        <v>-38.288744617240006</v>
      </c>
      <c r="N77" s="10">
        <f ca="1">SUMPRODUCT($A77:$F77,Results!$B$19:$G$19)</f>
        <v>-13.980792263584398</v>
      </c>
      <c r="O77" s="10">
        <f ca="1">SUMPRODUCT($A77:$F77,Results!$B$20:$G$20)</f>
        <v>-13.05576636119487</v>
      </c>
      <c r="P77" s="10" cm="1">
        <f t="array" aca="1" ref="P77" ca="1">SUMPRODUCT(J77:O77,TRANSPOSE(Test!BL$20:BL$25))+Test!$AD$20-Test!$BL$27</f>
        <v>-46.52430672280466</v>
      </c>
      <c r="Q77" s="10" cm="1">
        <f t="array" aca="1" ref="Q77" ca="1">SUMPRODUCT(J77:O77,TRANSPOSE(Test!ES$20:ES$25))+Test!$AD$20-Test!$ES$27</f>
        <v>-50.893549198806951</v>
      </c>
      <c r="R77" s="10">
        <f ca="1">I77-Results!$E$5*H77</f>
        <v>-48.769954887751624</v>
      </c>
      <c r="S77" s="10" cm="1">
        <f t="array" aca="1" ref="S77" ca="1">SUMPRODUCT(J77:O77,TRANSPOSE(Test!AR$28:AR$33))+Test!$AD$20-Test!$AC$26</f>
        <v>-43.613038703392469</v>
      </c>
      <c r="T77" s="10">
        <f ca="1">SUMPRODUCT(J77:O77,Results!K$9:P$9)</f>
        <v>-50.808149230565597</v>
      </c>
      <c r="U77" s="10">
        <f ca="1">SUMPRODUCT(J77:O77,Results!K$9:P$9)+Test!$AD$20-Test!$AC$31</f>
        <v>-50.737553919413259</v>
      </c>
      <c r="V77" s="10">
        <f t="shared" ca="1" si="8"/>
        <v>-21.658637517408245</v>
      </c>
      <c r="W77" s="10">
        <f t="shared" ca="1" si="9"/>
        <v>-17.289395041405953</v>
      </c>
      <c r="X77" s="10">
        <f t="shared" ca="1" si="10"/>
        <v>-19.412989352461281</v>
      </c>
      <c r="Y77" s="10">
        <f t="shared" ca="1" si="11"/>
        <v>-24.569905536820436</v>
      </c>
      <c r="Z77" s="10">
        <f t="shared" ca="1" si="12"/>
        <v>-68.182944240212905</v>
      </c>
      <c r="AA77" s="10">
        <f t="shared" ca="1" si="13"/>
        <v>-17.445390320799646</v>
      </c>
    </row>
    <row r="78" spans="1:27">
      <c r="A78" s="6">
        <f ca="1">LN((RAND()^(-Results!$E$4))-1)</f>
        <v>-1.2664699762515563</v>
      </c>
      <c r="B78" s="6">
        <f ca="1">LN((RAND()^(-Results!$E$4))-1)</f>
        <v>1.3608231685089129</v>
      </c>
      <c r="C78" s="6">
        <f ca="1">LN((RAND()^(-Results!$E$4))-1)</f>
        <v>-1.8909458797696082</v>
      </c>
      <c r="D78" s="6">
        <f ca="1">LN((RAND()^(-Results!$E$4))-1)</f>
        <v>1.8513916525747542</v>
      </c>
      <c r="E78" s="6">
        <f ca="1">LN((RAND()^(-Results!$E$4))-1)</f>
        <v>-0.7551900368565404</v>
      </c>
      <c r="F78" s="6">
        <f ca="1">LN((RAND()^(-Results!$E$4))-1)</f>
        <v>-0.1763041410937371</v>
      </c>
      <c r="G78" s="6">
        <f ca="1">LN((RAND()^(-Results!$E$4))-1)</f>
        <v>0.54038922990112537</v>
      </c>
      <c r="H78" s="6">
        <f t="shared" ca="1" si="7"/>
        <v>-1.8065969876775858</v>
      </c>
      <c r="I78" s="10">
        <f ca="1">SUMPRODUCT(J78:O78,Results!B$12:G$12)+Results!$E$5*H78</f>
        <v>9.7178797270844708</v>
      </c>
      <c r="J78" s="10">
        <f ca="1">SUMPRODUCT($A78:$F78,Results!$B$15:$G$15)</f>
        <v>-2.0206020570115406</v>
      </c>
      <c r="K78" s="10">
        <f ca="1">SUMPRODUCT($A78:$F78,Results!$B$16:$G$16)</f>
        <v>0.75439226779366519</v>
      </c>
      <c r="L78" s="10">
        <f ca="1">SUMPRODUCT($A78:$F78,Results!$B$17:$G$17)</f>
        <v>1.0527156972326615</v>
      </c>
      <c r="M78" s="10">
        <f ca="1">SUMPRODUCT($A78:$F78,Results!$B$18:$G$18)</f>
        <v>4.8023361743918311</v>
      </c>
      <c r="N78" s="10">
        <f ca="1">SUMPRODUCT($A78:$F78,Results!$B$19:$G$19)</f>
        <v>-4.2152899246362585</v>
      </c>
      <c r="O78" s="10">
        <f ca="1">SUMPRODUCT($A78:$F78,Results!$B$20:$G$20)</f>
        <v>-6.9963047545711348</v>
      </c>
      <c r="P78" s="10" cm="1">
        <f t="array" aca="1" ref="P78" ca="1">SUMPRODUCT(J78:O78,TRANSPOSE(Test!BL$20:BL$25))+Test!$AD$20-Test!$BL$27</f>
        <v>14.563418122061099</v>
      </c>
      <c r="Q78" s="10" cm="1">
        <f t="array" aca="1" ref="Q78" ca="1">SUMPRODUCT(J78:O78,TRANSPOSE(Test!ES$20:ES$25))+Test!$AD$20-Test!$ES$27</f>
        <v>18.747089401016222</v>
      </c>
      <c r="R78" s="10">
        <f ca="1">I78-Results!$E$5*H78</f>
        <v>20.557461653149986</v>
      </c>
      <c r="S78" s="10" cm="1">
        <f t="array" aca="1" ref="S78" ca="1">SUMPRODUCT(J78:O78,TRANSPOSE(Test!AR$28:AR$33))+Test!$AD$20-Test!$AC$26</f>
        <v>6.1086628079755592</v>
      </c>
      <c r="T78" s="10">
        <f ca="1">SUMPRODUCT(J78:O78,Results!K$9:P$9)</f>
        <v>21.619903910401082</v>
      </c>
      <c r="U78" s="10">
        <f ca="1">SUMPRODUCT(J78:O78,Results!K$9:P$9)+Test!$AD$20-Test!$AC$31</f>
        <v>21.69049922155342</v>
      </c>
      <c r="V78" s="10">
        <f t="shared" ca="1" si="8"/>
        <v>-4.8455383949766286</v>
      </c>
      <c r="W78" s="10">
        <f t="shared" ca="1" si="9"/>
        <v>-9.0292096739317511</v>
      </c>
      <c r="X78" s="10">
        <f t="shared" ca="1" si="10"/>
        <v>-10.839581926065515</v>
      </c>
      <c r="Y78" s="10">
        <f t="shared" ca="1" si="11"/>
        <v>3.6092169191089116</v>
      </c>
      <c r="Z78" s="10">
        <f t="shared" ca="1" si="12"/>
        <v>9.7178797270844708</v>
      </c>
      <c r="AA78" s="10">
        <f t="shared" ca="1" si="13"/>
        <v>-11.972619494468949</v>
      </c>
    </row>
    <row r="79" spans="1:27">
      <c r="A79" s="6">
        <f ca="1">LN((RAND()^(-Results!$E$4))-1)</f>
        <v>-0.5036142012653384</v>
      </c>
      <c r="B79" s="6">
        <f ca="1">LN((RAND()^(-Results!$E$4))-1)</f>
        <v>-0.14188563551219391</v>
      </c>
      <c r="C79" s="6">
        <f ca="1">LN((RAND()^(-Results!$E$4))-1)</f>
        <v>10.92051493439568</v>
      </c>
      <c r="D79" s="6">
        <f ca="1">LN((RAND()^(-Results!$E$4))-1)</f>
        <v>3.0346585177527223</v>
      </c>
      <c r="E79" s="6">
        <f ca="1">LN((RAND()^(-Results!$E$4))-1)</f>
        <v>0.22081030683933989</v>
      </c>
      <c r="F79" s="6">
        <f ca="1">LN((RAND()^(-Results!$E$4))-1)</f>
        <v>9.4023226731606542</v>
      </c>
      <c r="G79" s="6">
        <f ca="1">LN((RAND()^(-Results!$E$4))-1)</f>
        <v>0.11491975942530498</v>
      </c>
      <c r="H79" s="6">
        <f t="shared" ca="1" si="7"/>
        <v>-2.2320664581534064</v>
      </c>
      <c r="I79" s="10">
        <f ca="1">SUMPRODUCT(J79:O79,Results!B$12:G$12)+Results!$E$5*H79</f>
        <v>-114.47386692728708</v>
      </c>
      <c r="J79" s="10">
        <f ca="1">SUMPRODUCT($A79:$F79,Results!$B$15:$G$15)</f>
        <v>56.942390382503191</v>
      </c>
      <c r="K79" s="10">
        <f ca="1">SUMPRODUCT($A79:$F79,Results!$B$16:$G$16)</f>
        <v>2.3062419494784372</v>
      </c>
      <c r="L79" s="10">
        <f ca="1">SUMPRODUCT($A79:$F79,Results!$B$17:$G$17)</f>
        <v>-21.80384387974464</v>
      </c>
      <c r="M79" s="10">
        <f ca="1">SUMPRODUCT($A79:$F79,Results!$B$18:$G$18)</f>
        <v>-62.504882025825673</v>
      </c>
      <c r="N79" s="10">
        <f ca="1">SUMPRODUCT($A79:$F79,Results!$B$19:$G$19)</f>
        <v>-19.006206075801991</v>
      </c>
      <c r="O79" s="10">
        <f ca="1">SUMPRODUCT($A79:$F79,Results!$B$20:$G$20)</f>
        <v>-35.612004443736502</v>
      </c>
      <c r="P79" s="10" cm="1">
        <f t="array" aca="1" ref="P79" ca="1">SUMPRODUCT(J79:O79,TRANSPOSE(Test!BL$20:BL$25))+Test!$AD$20-Test!$BL$27</f>
        <v>-100.76544483855253</v>
      </c>
      <c r="Q79" s="10" cm="1">
        <f t="array" aca="1" ref="Q79" ca="1">SUMPRODUCT(J79:O79,TRANSPOSE(Test!ES$20:ES$25))+Test!$AD$20-Test!$ES$27</f>
        <v>-106.58668930677808</v>
      </c>
      <c r="R79" s="10">
        <f ca="1">I79-Results!$E$5*H79</f>
        <v>-101.08146817836663</v>
      </c>
      <c r="S79" s="10" cm="1">
        <f t="array" aca="1" ref="S79" ca="1">SUMPRODUCT(J79:O79,TRANSPOSE(Test!AR$28:AR$33))+Test!$AD$20-Test!$AC$26</f>
        <v>-99.560052815810337</v>
      </c>
      <c r="T79" s="10">
        <f ca="1">SUMPRODUCT(J79:O79,Results!K$9:P$9)</f>
        <v>-105.08055124196127</v>
      </c>
      <c r="U79" s="10">
        <f ca="1">SUMPRODUCT(J79:O79,Results!K$9:P$9)+Test!$AD$20-Test!$AC$31</f>
        <v>-105.00995593080893</v>
      </c>
      <c r="V79" s="10">
        <f t="shared" ca="1" si="8"/>
        <v>-13.708422088734551</v>
      </c>
      <c r="W79" s="10">
        <f t="shared" ca="1" si="9"/>
        <v>-7.887177620508993</v>
      </c>
      <c r="X79" s="10">
        <f t="shared" ca="1" si="10"/>
        <v>-13.392398748920442</v>
      </c>
      <c r="Y79" s="10">
        <f t="shared" ca="1" si="11"/>
        <v>-14.913814111476739</v>
      </c>
      <c r="Z79" s="10">
        <f t="shared" ca="1" si="12"/>
        <v>-114.47386692728708</v>
      </c>
      <c r="AA79" s="10">
        <f t="shared" ca="1" si="13"/>
        <v>-9.4639109964781483</v>
      </c>
    </row>
    <row r="80" spans="1:27">
      <c r="A80" s="6">
        <f ca="1">LN((RAND()^(-Results!$E$4))-1)</f>
        <v>1.0453218985310453</v>
      </c>
      <c r="B80" s="6">
        <f ca="1">LN((RAND()^(-Results!$E$4))-1)</f>
        <v>2.0602243536859119</v>
      </c>
      <c r="C80" s="6">
        <f ca="1">LN((RAND()^(-Results!$E$4))-1)</f>
        <v>1.4648506047951986</v>
      </c>
      <c r="D80" s="6">
        <f ca="1">LN((RAND()^(-Results!$E$4))-1)</f>
        <v>2.3822972115472156</v>
      </c>
      <c r="E80" s="6">
        <f ca="1">LN((RAND()^(-Results!$E$4))-1)</f>
        <v>4.2218091070521728</v>
      </c>
      <c r="F80" s="6">
        <f ca="1">LN((RAND()^(-Results!$E$4))-1)</f>
        <v>1.4303163378571255</v>
      </c>
      <c r="G80" s="6">
        <f ca="1">LN((RAND()^(-Results!$E$4))-1)</f>
        <v>-0.44087116803805076</v>
      </c>
      <c r="H80" s="6">
        <f t="shared" ca="1" si="7"/>
        <v>-2.7878573856167619</v>
      </c>
      <c r="I80" s="10">
        <f ca="1">SUMPRODUCT(J80:O80,Results!B$12:G$12)+Results!$E$5*H80</f>
        <v>-23.05132949082132</v>
      </c>
      <c r="J80" s="10">
        <f ca="1">SUMPRODUCT($A80:$F80,Results!$B$15:$G$15)</f>
        <v>4.7208170845846054</v>
      </c>
      <c r="K80" s="10">
        <f ca="1">SUMPRODUCT($A80:$F80,Results!$B$16:$G$16)</f>
        <v>-2.9671044753196516</v>
      </c>
      <c r="L80" s="10">
        <f ca="1">SUMPRODUCT($A80:$F80,Results!$B$17:$G$17)</f>
        <v>-0.6290618154790264</v>
      </c>
      <c r="M80" s="10">
        <f ca="1">SUMPRODUCT($A80:$F80,Results!$B$18:$G$18)</f>
        <v>-6.8347142947053907</v>
      </c>
      <c r="N80" s="10">
        <f ca="1">SUMPRODUCT($A80:$F80,Results!$B$19:$G$19)</f>
        <v>-4.1456423652544938</v>
      </c>
      <c r="O80" s="10">
        <f ca="1">SUMPRODUCT($A80:$F80,Results!$B$20:$G$20)</f>
        <v>-17.17957385445817</v>
      </c>
      <c r="P80" s="10" cm="1">
        <f t="array" aca="1" ref="P80" ca="1">SUMPRODUCT(J80:O80,TRANSPOSE(Test!BL$20:BL$25))+Test!$AD$20-Test!$BL$27</f>
        <v>-6.4449371310377046</v>
      </c>
      <c r="Q80" s="10" cm="1">
        <f t="array" aca="1" ref="Q80" ca="1">SUMPRODUCT(J80:O80,TRANSPOSE(Test!ES$20:ES$25))+Test!$AD$20-Test!$ES$27</f>
        <v>-4.6717523711729001</v>
      </c>
      <c r="R80" s="10">
        <f ca="1">I80-Results!$E$5*H80</f>
        <v>-6.32418517712075</v>
      </c>
      <c r="S80" s="10" cm="1">
        <f t="array" aca="1" ref="S80" ca="1">SUMPRODUCT(J80:O80,TRANSPOSE(Test!AR$28:AR$33))+Test!$AD$20-Test!$AC$26</f>
        <v>-11.078082458994018</v>
      </c>
      <c r="T80" s="10">
        <f ca="1">SUMPRODUCT(J80:O80,Results!K$9:P$9)</f>
        <v>-5.9126806411269071</v>
      </c>
      <c r="U80" s="10">
        <f ca="1">SUMPRODUCT(J80:O80,Results!K$9:P$9)+Test!$AD$20-Test!$AC$31</f>
        <v>-5.8420853299745694</v>
      </c>
      <c r="V80" s="10">
        <f t="shared" ca="1" si="8"/>
        <v>-16.606392359783616</v>
      </c>
      <c r="W80" s="10">
        <f t="shared" ca="1" si="9"/>
        <v>-18.37957711964842</v>
      </c>
      <c r="X80" s="10">
        <f t="shared" ca="1" si="10"/>
        <v>-16.72714431370057</v>
      </c>
      <c r="Y80" s="10">
        <f t="shared" ca="1" si="11"/>
        <v>-11.973247031827302</v>
      </c>
      <c r="Z80" s="10">
        <f t="shared" ca="1" si="12"/>
        <v>-23.05132949082132</v>
      </c>
      <c r="AA80" s="10">
        <f t="shared" ca="1" si="13"/>
        <v>-17.209244160846751</v>
      </c>
    </row>
    <row r="81" spans="1:27">
      <c r="A81" s="6">
        <f ca="1">LN((RAND()^(-Results!$E$4))-1)</f>
        <v>1.7248682199166951</v>
      </c>
      <c r="B81" s="6">
        <f ca="1">LN((RAND()^(-Results!$E$4))-1)</f>
        <v>0.92888123421840518</v>
      </c>
      <c r="C81" s="6">
        <f ca="1">LN((RAND()^(-Results!$E$4))-1)</f>
        <v>-0.76135719046679684</v>
      </c>
      <c r="D81" s="6">
        <f ca="1">LN((RAND()^(-Results!$E$4))-1)</f>
        <v>5.0248106837575399</v>
      </c>
      <c r="E81" s="6">
        <f ca="1">LN((RAND()^(-Results!$E$4))-1)</f>
        <v>-6.3129397147808755</v>
      </c>
      <c r="F81" s="6">
        <f ca="1">LN((RAND()^(-Results!$E$4))-1)</f>
        <v>-0.102174588119452</v>
      </c>
      <c r="G81" s="6">
        <f ca="1">LN((RAND()^(-Results!$E$4))-1)</f>
        <v>4.6446285820016078</v>
      </c>
      <c r="H81" s="6">
        <f t="shared" ca="1" si="7"/>
        <v>2.2976423644228965</v>
      </c>
      <c r="I81" s="10">
        <f ca="1">SUMPRODUCT(J81:O81,Results!B$12:G$12)+Results!$E$5*H81</f>
        <v>23.643560218422515</v>
      </c>
      <c r="J81" s="10">
        <f ca="1">SUMPRODUCT($A81:$F81,Results!$B$15:$G$15)</f>
        <v>2.1572986614223182</v>
      </c>
      <c r="K81" s="10">
        <f ca="1">SUMPRODUCT($A81:$F81,Results!$B$16:$G$16)</f>
        <v>-3.6610015828455653</v>
      </c>
      <c r="L81" s="10">
        <f ca="1">SUMPRODUCT($A81:$F81,Results!$B$17:$G$17)</f>
        <v>2.1718590553467481</v>
      </c>
      <c r="M81" s="10">
        <f ca="1">SUMPRODUCT($A81:$F81,Results!$B$18:$G$18)</f>
        <v>-6.3491670654395342</v>
      </c>
      <c r="N81" s="10">
        <f ca="1">SUMPRODUCT($A81:$F81,Results!$B$19:$G$19)</f>
        <v>-13.366558214596639</v>
      </c>
      <c r="O81" s="10">
        <f ca="1">SUMPRODUCT($A81:$F81,Results!$B$20:$G$20)</f>
        <v>-10.808825806926297</v>
      </c>
      <c r="P81" s="10" cm="1">
        <f t="array" aca="1" ref="P81" ca="1">SUMPRODUCT(J81:O81,TRANSPOSE(Test!BL$20:BL$25))+Test!$AD$20-Test!$BL$27</f>
        <v>4.6321623229892168</v>
      </c>
      <c r="Q81" s="10" cm="1">
        <f t="array" aca="1" ref="Q81" ca="1">SUMPRODUCT(J81:O81,TRANSPOSE(Test!ES$20:ES$25))+Test!$AD$20-Test!$ES$27</f>
        <v>6.0203880592879173</v>
      </c>
      <c r="R81" s="10">
        <f ca="1">I81-Results!$E$5*H81</f>
        <v>9.8577060318851366</v>
      </c>
      <c r="S81" s="10" cm="1">
        <f t="array" aca="1" ref="S81" ca="1">SUMPRODUCT(J81:O81,TRANSPOSE(Test!AR$28:AR$33))+Test!$AD$20-Test!$AC$26</f>
        <v>-2.1199631846946474</v>
      </c>
      <c r="T81" s="10">
        <f ca="1">SUMPRODUCT(J81:O81,Results!K$9:P$9)</f>
        <v>11.75919455808193</v>
      </c>
      <c r="U81" s="10">
        <f ca="1">SUMPRODUCT(J81:O81,Results!K$9:P$9)+Test!$AD$20-Test!$AC$31</f>
        <v>11.829789869234268</v>
      </c>
      <c r="V81" s="10">
        <f t="shared" ca="1" si="8"/>
        <v>19.011397895433298</v>
      </c>
      <c r="W81" s="10">
        <f t="shared" ca="1" si="9"/>
        <v>17.623172159134597</v>
      </c>
      <c r="X81" s="10">
        <f t="shared" ca="1" si="10"/>
        <v>13.785854186537378</v>
      </c>
      <c r="Y81" s="10">
        <f t="shared" ca="1" si="11"/>
        <v>25.763523403117162</v>
      </c>
      <c r="Z81" s="10">
        <f t="shared" ca="1" si="12"/>
        <v>23.643560218422515</v>
      </c>
      <c r="AA81" s="10">
        <f t="shared" ca="1" si="13"/>
        <v>11.813770349188246</v>
      </c>
    </row>
    <row r="82" spans="1:27">
      <c r="A82" s="6">
        <f ca="1">LN((RAND()^(-Results!$E$4))-1)</f>
        <v>2.2618150839980693</v>
      </c>
      <c r="B82" s="6">
        <f ca="1">LN((RAND()^(-Results!$E$4))-1)</f>
        <v>2.1452927744588806</v>
      </c>
      <c r="C82" s="6">
        <f ca="1">LN((RAND()^(-Results!$E$4))-1)</f>
        <v>-0.63941493306855324</v>
      </c>
      <c r="D82" s="6">
        <f ca="1">LN((RAND()^(-Results!$E$4))-1)</f>
        <v>1.7827501696042005</v>
      </c>
      <c r="E82" s="6">
        <f ca="1">LN((RAND()^(-Results!$E$4))-1)</f>
        <v>-5.0635121210522507E-2</v>
      </c>
      <c r="F82" s="6">
        <f ca="1">LN((RAND()^(-Results!$E$4))-1)</f>
        <v>0.21052881753994532</v>
      </c>
      <c r="G82" s="6">
        <f ca="1">LN((RAND()^(-Results!$E$4))-1)</f>
        <v>-2.6222776022620611</v>
      </c>
      <c r="H82" s="6">
        <f t="shared" ca="1" si="7"/>
        <v>-4.9692638198407728</v>
      </c>
      <c r="I82" s="10">
        <f ca="1">SUMPRODUCT(J82:O82,Results!B$12:G$12)+Results!$E$5*H82</f>
        <v>-28.957672958476092</v>
      </c>
      <c r="J82" s="10">
        <f ca="1">SUMPRODUCT($A82:$F82,Results!$B$15:$G$15)</f>
        <v>-4.4464354155265511</v>
      </c>
      <c r="K82" s="10">
        <f ca="1">SUMPRODUCT($A82:$F82,Results!$B$16:$G$16)</f>
        <v>-7.9262875601605991</v>
      </c>
      <c r="L82" s="10">
        <f ca="1">SUMPRODUCT($A82:$F82,Results!$B$17:$G$17)</f>
        <v>2.2761065652765016</v>
      </c>
      <c r="M82" s="10">
        <f ca="1">SUMPRODUCT($A82:$F82,Results!$B$18:$G$18)</f>
        <v>-1.5890291728499388</v>
      </c>
      <c r="N82" s="10">
        <f ca="1">SUMPRODUCT($A82:$F82,Results!$B$19:$G$19)</f>
        <v>-1.9356588934942864</v>
      </c>
      <c r="O82" s="10">
        <f ca="1">SUMPRODUCT($A82:$F82,Results!$B$20:$G$20)</f>
        <v>-9.6797642893347557</v>
      </c>
      <c r="P82" s="10" cm="1">
        <f t="array" aca="1" ref="P82" ca="1">SUMPRODUCT(J82:O82,TRANSPOSE(Test!BL$20:BL$25))+Test!$AD$20-Test!$BL$27</f>
        <v>-0.98616900594478096</v>
      </c>
      <c r="Q82" s="10" cm="1">
        <f t="array" aca="1" ref="Q82" ca="1">SUMPRODUCT(J82:O82,TRANSPOSE(Test!ES$20:ES$25))+Test!$AD$20-Test!$ES$27</f>
        <v>0.41978331868073226</v>
      </c>
      <c r="R82" s="10">
        <f ca="1">I82-Results!$E$5*H82</f>
        <v>0.85790996056854496</v>
      </c>
      <c r="S82" s="10" cm="1">
        <f t="array" aca="1" ref="S82" ca="1">SUMPRODUCT(J82:O82,TRANSPOSE(Test!AR$28:AR$33))+Test!$AD$20-Test!$AC$26</f>
        <v>-0.67584465718961795</v>
      </c>
      <c r="T82" s="10">
        <f ca="1">SUMPRODUCT(J82:O82,Results!K$9:P$9)</f>
        <v>1.9572269802658386</v>
      </c>
      <c r="U82" s="10">
        <f ca="1">SUMPRODUCT(J82:O82,Results!K$9:P$9)+Test!$AD$20-Test!$AC$31</f>
        <v>2.0278222914181789</v>
      </c>
      <c r="V82" s="10">
        <f t="shared" ca="1" si="8"/>
        <v>-27.971503952531311</v>
      </c>
      <c r="W82" s="10">
        <f t="shared" ca="1" si="9"/>
        <v>-29.377456277156824</v>
      </c>
      <c r="X82" s="10">
        <f t="shared" ca="1" si="10"/>
        <v>-29.815582919044637</v>
      </c>
      <c r="Y82" s="10">
        <f t="shared" ca="1" si="11"/>
        <v>-28.281828301286474</v>
      </c>
      <c r="Z82" s="10">
        <f t="shared" ca="1" si="12"/>
        <v>-28.957672958476092</v>
      </c>
      <c r="AA82" s="10">
        <f t="shared" ca="1" si="13"/>
        <v>-30.985495249894271</v>
      </c>
    </row>
    <row r="83" spans="1:27">
      <c r="A83" s="6">
        <f ca="1">LN((RAND()^(-Results!$E$4))-1)</f>
        <v>2.3030375217470098</v>
      </c>
      <c r="B83" s="6">
        <f ca="1">LN((RAND()^(-Results!$E$4))-1)</f>
        <v>-0.78117377606596783</v>
      </c>
      <c r="C83" s="6">
        <f ca="1">LN((RAND()^(-Results!$E$4))-1)</f>
        <v>1.8570271558635374</v>
      </c>
      <c r="D83" s="6">
        <f ca="1">LN((RAND()^(-Results!$E$4))-1)</f>
        <v>4.5473699423579701</v>
      </c>
      <c r="E83" s="6">
        <f ca="1">LN((RAND()^(-Results!$E$4))-1)</f>
        <v>2.7914497802675591</v>
      </c>
      <c r="F83" s="6">
        <f ca="1">LN((RAND()^(-Results!$E$4))-1)</f>
        <v>1.4398280135846613</v>
      </c>
      <c r="G83" s="6">
        <f ca="1">LN((RAND()^(-Results!$E$4))-1)</f>
        <v>2.6306116120600258</v>
      </c>
      <c r="H83" s="6">
        <f t="shared" ca="1" si="7"/>
        <v>0.28362539448131452</v>
      </c>
      <c r="I83" s="10">
        <f ca="1">SUMPRODUCT(J83:O83,Results!B$12:G$12)+Results!$E$5*H83</f>
        <v>-4.4476101771942984</v>
      </c>
      <c r="J83" s="10">
        <f ca="1">SUMPRODUCT($A83:$F83,Results!$B$15:$G$15)</f>
        <v>10.195764856982541</v>
      </c>
      <c r="K83" s="10">
        <f ca="1">SUMPRODUCT($A83:$F83,Results!$B$16:$G$16)</f>
        <v>6.3013483194586328E-2</v>
      </c>
      <c r="L83" s="10">
        <f ca="1">SUMPRODUCT($A83:$F83,Results!$B$17:$G$17)</f>
        <v>2.5874761192805797</v>
      </c>
      <c r="M83" s="10">
        <f ca="1">SUMPRODUCT($A83:$F83,Results!$B$18:$G$18)</f>
        <v>-4.0508153756542473</v>
      </c>
      <c r="N83" s="10">
        <f ca="1">SUMPRODUCT($A83:$F83,Results!$B$19:$G$19)</f>
        <v>-7.7485513336959242</v>
      </c>
      <c r="O83" s="10">
        <f ca="1">SUMPRODUCT($A83:$F83,Results!$B$20:$G$20)</f>
        <v>-14.580034865063338</v>
      </c>
      <c r="P83" s="10" cm="1">
        <f t="array" aca="1" ref="P83" ca="1">SUMPRODUCT(J83:O83,TRANSPOSE(Test!BL$20:BL$25))+Test!$AD$20-Test!$BL$27</f>
        <v>-1.752499382957339</v>
      </c>
      <c r="Q83" s="10" cm="1">
        <f t="array" aca="1" ref="Q83" ca="1">SUMPRODUCT(J83:O83,TRANSPOSE(Test!ES$20:ES$25))+Test!$AD$20-Test!$ES$27</f>
        <v>-3.1786220191006365</v>
      </c>
      <c r="R83" s="10">
        <f ca="1">I83-Results!$E$5*H83</f>
        <v>-6.1493625440821855</v>
      </c>
      <c r="S83" s="10" cm="1">
        <f t="array" aca="1" ref="S83" ca="1">SUMPRODUCT(J83:O83,TRANSPOSE(Test!AR$28:AR$33))+Test!$AD$20-Test!$AC$26</f>
        <v>-5.0220754679339521</v>
      </c>
      <c r="T83" s="10">
        <f ca="1">SUMPRODUCT(J83:O83,Results!K$9:P$9)</f>
        <v>-4.8411611247076758</v>
      </c>
      <c r="U83" s="10">
        <f ca="1">SUMPRODUCT(J83:O83,Results!K$9:P$9)+Test!$AD$20-Test!$AC$31</f>
        <v>-4.7705658135553364</v>
      </c>
      <c r="V83" s="10">
        <f t="shared" ca="1" si="8"/>
        <v>-2.6951107942369594</v>
      </c>
      <c r="W83" s="10">
        <f t="shared" ca="1" si="9"/>
        <v>-1.2689881580936619</v>
      </c>
      <c r="X83" s="10">
        <f t="shared" ca="1" si="10"/>
        <v>1.7017523668878871</v>
      </c>
      <c r="Y83" s="10">
        <f t="shared" ca="1" si="11"/>
        <v>0.57446529073965369</v>
      </c>
      <c r="Z83" s="10">
        <f t="shared" ca="1" si="12"/>
        <v>-4.4476101771942984</v>
      </c>
      <c r="AA83" s="10">
        <f t="shared" ca="1" si="13"/>
        <v>0.32295563636103797</v>
      </c>
    </row>
    <row r="84" spans="1:27">
      <c r="A84" s="6">
        <f ca="1">LN((RAND()^(-Results!$E$4))-1)</f>
        <v>-1.3420884984539205</v>
      </c>
      <c r="B84" s="6">
        <f ca="1">LN((RAND()^(-Results!$E$4))-1)</f>
        <v>-2.2295920377849958</v>
      </c>
      <c r="C84" s="6">
        <f ca="1">LN((RAND()^(-Results!$E$4))-1)</f>
        <v>1.7180229817737009</v>
      </c>
      <c r="D84" s="6">
        <f ca="1">LN((RAND()^(-Results!$E$4))-1)</f>
        <v>4.2138500285752167</v>
      </c>
      <c r="E84" s="6">
        <f ca="1">LN((RAND()^(-Results!$E$4))-1)</f>
        <v>4.3332934831708165</v>
      </c>
      <c r="F84" s="6">
        <f ca="1">LN((RAND()^(-Results!$E$4))-1)</f>
        <v>-0.92921291311552112</v>
      </c>
      <c r="G84" s="6">
        <f ca="1">LN((RAND()^(-Results!$E$4))-1)</f>
        <v>6.6347392280190398</v>
      </c>
      <c r="H84" s="6">
        <f t="shared" ca="1" si="7"/>
        <v>4.2877530104403281</v>
      </c>
      <c r="I84" s="10">
        <f ca="1">SUMPRODUCT(J84:O84,Results!B$12:G$12)+Results!$E$5*H84</f>
        <v>47.735090221192102</v>
      </c>
      <c r="J84" s="10">
        <f ca="1">SUMPRODUCT($A84:$F84,Results!$B$15:$G$15)</f>
        <v>7.9317145123600312</v>
      </c>
      <c r="K84" s="10">
        <f ca="1">SUMPRODUCT($A84:$F84,Results!$B$16:$G$16)</f>
        <v>13.529268773444151</v>
      </c>
      <c r="L84" s="10">
        <f ca="1">SUMPRODUCT($A84:$F84,Results!$B$17:$G$17)</f>
        <v>3.012877106158919</v>
      </c>
      <c r="M84" s="10">
        <f ca="1">SUMPRODUCT($A84:$F84,Results!$B$18:$G$18)</f>
        <v>4.9709766229827324</v>
      </c>
      <c r="N84" s="10">
        <f ca="1">SUMPRODUCT($A84:$F84,Results!$B$19:$G$19)</f>
        <v>-9.6215230094180004</v>
      </c>
      <c r="O84" s="10">
        <f ca="1">SUMPRODUCT($A84:$F84,Results!$B$20:$G$20)</f>
        <v>-5.2149111501497067</v>
      </c>
      <c r="P84" s="10" cm="1">
        <f t="array" aca="1" ref="P84" ca="1">SUMPRODUCT(J84:O84,TRANSPOSE(Test!BL$20:BL$25))+Test!$AD$20-Test!$BL$27</f>
        <v>25.168415000965009</v>
      </c>
      <c r="Q84" s="10" cm="1">
        <f t="array" aca="1" ref="Q84" ca="1">SUMPRODUCT(J84:O84,TRANSPOSE(Test!ES$20:ES$25))+Test!$AD$20-Test!$ES$27</f>
        <v>26.04437664477091</v>
      </c>
      <c r="R84" s="10">
        <f ca="1">I84-Results!$E$5*H84</f>
        <v>22.008572158550134</v>
      </c>
      <c r="S84" s="10" cm="1">
        <f t="array" aca="1" ref="S84" ca="1">SUMPRODUCT(J84:O84,TRANSPOSE(Test!AR$28:AR$33))+Test!$AD$20-Test!$AC$26</f>
        <v>12.36487738140838</v>
      </c>
      <c r="T84" s="10">
        <f ca="1">SUMPRODUCT(J84:O84,Results!K$9:P$9)</f>
        <v>22.936266438649771</v>
      </c>
      <c r="U84" s="10">
        <f ca="1">SUMPRODUCT(J84:O84,Results!K$9:P$9)+Test!$AD$20-Test!$AC$31</f>
        <v>23.006861749802109</v>
      </c>
      <c r="V84" s="10">
        <f t="shared" ca="1" si="8"/>
        <v>22.566675220227093</v>
      </c>
      <c r="W84" s="10">
        <f t="shared" ca="1" si="9"/>
        <v>21.690713576421192</v>
      </c>
      <c r="X84" s="10">
        <f t="shared" ca="1" si="10"/>
        <v>25.726518062641968</v>
      </c>
      <c r="Y84" s="10">
        <f t="shared" ca="1" si="11"/>
        <v>35.370212839783719</v>
      </c>
      <c r="Z84" s="10">
        <f t="shared" ca="1" si="12"/>
        <v>47.735090221192102</v>
      </c>
      <c r="AA84" s="10">
        <f t="shared" ca="1" si="13"/>
        <v>24.728228471389993</v>
      </c>
    </row>
    <row r="85" spans="1:27">
      <c r="A85" s="6">
        <f ca="1">LN((RAND()^(-Results!$E$4))-1)</f>
        <v>5.4950469440450034</v>
      </c>
      <c r="B85" s="6">
        <f ca="1">LN((RAND()^(-Results!$E$4))-1)</f>
        <v>-3.114387517582037</v>
      </c>
      <c r="C85" s="6">
        <f ca="1">LN((RAND()^(-Results!$E$4))-1)</f>
        <v>19.337072317052719</v>
      </c>
      <c r="D85" s="6">
        <f ca="1">LN((RAND()^(-Results!$E$4))-1)</f>
        <v>0.67385104607267998</v>
      </c>
      <c r="E85" s="6">
        <f ca="1">LN((RAND()^(-Results!$E$4))-1)</f>
        <v>4.1570950597299205</v>
      </c>
      <c r="F85" s="6">
        <f ca="1">LN((RAND()^(-Results!$E$4))-1)</f>
        <v>3.7960933431677848</v>
      </c>
      <c r="G85" s="6">
        <f ca="1">LN((RAND()^(-Results!$E$4))-1)</f>
        <v>1.0738967427364723</v>
      </c>
      <c r="H85" s="6">
        <f t="shared" ca="1" si="7"/>
        <v>-1.273089474842239</v>
      </c>
      <c r="I85" s="10">
        <f ca="1">SUMPRODUCT(J85:O85,Results!B$12:G$12)+Results!$E$5*H85</f>
        <v>-139.04867432858254</v>
      </c>
      <c r="J85" s="10">
        <f ca="1">SUMPRODUCT($A85:$F85,Results!$B$15:$G$15)</f>
        <v>46.142935785060914</v>
      </c>
      <c r="K85" s="10">
        <f ca="1">SUMPRODUCT($A85:$F85,Results!$B$16:$G$16)</f>
        <v>5.5922125602441639</v>
      </c>
      <c r="L85" s="10">
        <f ca="1">SUMPRODUCT($A85:$F85,Results!$B$17:$G$17)</f>
        <v>-18.449419095562046</v>
      </c>
      <c r="M85" s="10">
        <f ca="1">SUMPRODUCT($A85:$F85,Results!$B$18:$G$18)</f>
        <v>-78.86152593193124</v>
      </c>
      <c r="N85" s="10">
        <f ca="1">SUMPRODUCT($A85:$F85,Results!$B$19:$G$19)</f>
        <v>-16.819132853521257</v>
      </c>
      <c r="O85" s="10">
        <f ca="1">SUMPRODUCT($A85:$F85,Results!$B$20:$G$20)</f>
        <v>-9.4960023731678014</v>
      </c>
      <c r="P85" s="10" cm="1">
        <f t="array" aca="1" ref="P85" ca="1">SUMPRODUCT(J85:O85,TRANSPOSE(Test!BL$20:BL$25))+Test!$AD$20-Test!$BL$27</f>
        <v>-112.99415104340852</v>
      </c>
      <c r="Q85" s="10" cm="1">
        <f t="array" aca="1" ref="Q85" ca="1">SUMPRODUCT(J85:O85,TRANSPOSE(Test!ES$20:ES$25))+Test!$AD$20-Test!$ES$27</f>
        <v>-129.72271384598434</v>
      </c>
      <c r="R85" s="10">
        <f ca="1">I85-Results!$E$5*H85</f>
        <v>-131.41013747952911</v>
      </c>
      <c r="S85" s="10" cm="1">
        <f t="array" aca="1" ref="S85" ca="1">SUMPRODUCT(J85:O85,TRANSPOSE(Test!AR$28:AR$33))+Test!$AD$20-Test!$AC$26</f>
        <v>-91.290047140937247</v>
      </c>
      <c r="T85" s="10">
        <f ca="1">SUMPRODUCT(J85:O85,Results!K$9:P$9)</f>
        <v>-137.93507030588864</v>
      </c>
      <c r="U85" s="10">
        <f ca="1">SUMPRODUCT(J85:O85,Results!K$9:P$9)+Test!$AD$20-Test!$AC$31</f>
        <v>-137.8644749947363</v>
      </c>
      <c r="V85" s="10">
        <f t="shared" ca="1" si="8"/>
        <v>-26.054523285174014</v>
      </c>
      <c r="W85" s="10">
        <f t="shared" ca="1" si="9"/>
        <v>-9.325960482598191</v>
      </c>
      <c r="X85" s="10">
        <f t="shared" ca="1" si="10"/>
        <v>-7.6385368490534233</v>
      </c>
      <c r="Y85" s="10">
        <f t="shared" ca="1" si="11"/>
        <v>-47.758627187645288</v>
      </c>
      <c r="Z85" s="10">
        <f t="shared" ca="1" si="12"/>
        <v>-139.04867432858254</v>
      </c>
      <c r="AA85" s="10">
        <f t="shared" ca="1" si="13"/>
        <v>-1.1841993338462373</v>
      </c>
    </row>
    <row r="86" spans="1:27">
      <c r="A86" s="6">
        <f ca="1">LN((RAND()^(-Results!$E$4))-1)</f>
        <v>5.7021227793733749</v>
      </c>
      <c r="B86" s="6">
        <f ca="1">LN((RAND()^(-Results!$E$4))-1)</f>
        <v>-1.4479158951485744</v>
      </c>
      <c r="C86" s="6">
        <f ca="1">LN((RAND()^(-Results!$E$4))-1)</f>
        <v>0.62652732736996031</v>
      </c>
      <c r="D86" s="6">
        <f ca="1">LN((RAND()^(-Results!$E$4))-1)</f>
        <v>2.9557634370952699</v>
      </c>
      <c r="E86" s="6">
        <f ca="1">LN((RAND()^(-Results!$E$4))-1)</f>
        <v>0.80892957769584806</v>
      </c>
      <c r="F86" s="6">
        <f ca="1">LN((RAND()^(-Results!$E$4))-1)</f>
        <v>1.8615193034270976</v>
      </c>
      <c r="G86" s="6">
        <f ca="1">LN((RAND()^(-Results!$E$4))-1)</f>
        <v>-2.3647652784879769</v>
      </c>
      <c r="H86" s="6">
        <f t="shared" ca="1" si="7"/>
        <v>-4.7117514960666877</v>
      </c>
      <c r="I86" s="10">
        <f ca="1">SUMPRODUCT(J86:O86,Results!B$12:G$12)+Results!$E$5*H86</f>
        <v>-50.083949256319386</v>
      </c>
      <c r="J86" s="10">
        <f ca="1">SUMPRODUCT($A86:$F86,Results!$B$15:$G$15)</f>
        <v>4.35385142430051</v>
      </c>
      <c r="K86" s="10">
        <f ca="1">SUMPRODUCT($A86:$F86,Results!$B$16:$G$16)</f>
        <v>-10.18115738217676</v>
      </c>
      <c r="L86" s="10">
        <f ca="1">SUMPRODUCT($A86:$F86,Results!$B$17:$G$17)</f>
        <v>5.8193119122133838</v>
      </c>
      <c r="M86" s="10">
        <f ca="1">SUMPRODUCT($A86:$F86,Results!$B$18:$G$18)</f>
        <v>-0.28396208927647715</v>
      </c>
      <c r="N86" s="10">
        <f ca="1">SUMPRODUCT($A86:$F86,Results!$B$19:$G$19)</f>
        <v>0.30173055274320382</v>
      </c>
      <c r="O86" s="10">
        <f ca="1">SUMPRODUCT($A86:$F86,Results!$B$20:$G$20)</f>
        <v>-8.0776871202584388</v>
      </c>
      <c r="P86" s="10" cm="1">
        <f t="array" aca="1" ref="P86" ca="1">SUMPRODUCT(J86:O86,TRANSPOSE(Test!BL$20:BL$25))+Test!$AD$20-Test!$BL$27</f>
        <v>-13.683311634573137</v>
      </c>
      <c r="Q86" s="10" cm="1">
        <f t="array" aca="1" ref="Q86" ca="1">SUMPRODUCT(J86:O86,TRANSPOSE(Test!ES$20:ES$25))+Test!$AD$20-Test!$ES$27</f>
        <v>-18.923760835159065</v>
      </c>
      <c r="R86" s="10">
        <f ca="1">I86-Results!$E$5*H86</f>
        <v>-21.813440279919259</v>
      </c>
      <c r="S86" s="10" cm="1">
        <f t="array" aca="1" ref="S86" ca="1">SUMPRODUCT(J86:O86,TRANSPOSE(Test!AR$28:AR$33))+Test!$AD$20-Test!$AC$26</f>
        <v>-1.841865658391729</v>
      </c>
      <c r="T86" s="10">
        <f ca="1">SUMPRODUCT(J86:O86,Results!K$9:P$9)</f>
        <v>-20.041990611240585</v>
      </c>
      <c r="U86" s="10">
        <f ca="1">SUMPRODUCT(J86:O86,Results!K$9:P$9)+Test!$AD$20-Test!$AC$31</f>
        <v>-19.971395300088243</v>
      </c>
      <c r="V86" s="10">
        <f t="shared" ca="1" si="8"/>
        <v>-36.400637621746249</v>
      </c>
      <c r="W86" s="10">
        <f t="shared" ca="1" si="9"/>
        <v>-31.160188421160321</v>
      </c>
      <c r="X86" s="10">
        <f t="shared" ca="1" si="10"/>
        <v>-28.270508976400126</v>
      </c>
      <c r="Y86" s="10">
        <f t="shared" ca="1" si="11"/>
        <v>-48.24208359792766</v>
      </c>
      <c r="Z86" s="10">
        <f t="shared" ca="1" si="12"/>
        <v>-50.083949256319386</v>
      </c>
      <c r="AA86" s="10">
        <f t="shared" ca="1" si="13"/>
        <v>-30.112553956231142</v>
      </c>
    </row>
    <row r="87" spans="1:27">
      <c r="A87" s="6">
        <f ca="1">LN((RAND()^(-Results!$E$4))-1)</f>
        <v>-0.45897496203265348</v>
      </c>
      <c r="B87" s="6">
        <f ca="1">LN((RAND()^(-Results!$E$4))-1)</f>
        <v>-1.9552301886957699</v>
      </c>
      <c r="C87" s="6">
        <f ca="1">LN((RAND()^(-Results!$E$4))-1)</f>
        <v>0.47840780326512422</v>
      </c>
      <c r="D87" s="6">
        <f ca="1">LN((RAND()^(-Results!$E$4))-1)</f>
        <v>3.4375030739326284</v>
      </c>
      <c r="E87" s="6">
        <f ca="1">LN((RAND()^(-Results!$E$4))-1)</f>
        <v>-1.4666668782316976</v>
      </c>
      <c r="F87" s="6">
        <f ca="1">LN((RAND()^(-Results!$E$4))-1)</f>
        <v>0.49509834042934203</v>
      </c>
      <c r="G87" s="6">
        <f ca="1">LN((RAND()^(-Results!$E$4))-1)</f>
        <v>2.4837866771102908</v>
      </c>
      <c r="H87" s="6">
        <f t="shared" ca="1" si="7"/>
        <v>0.13680045953157949</v>
      </c>
      <c r="I87" s="10">
        <f ca="1">SUMPRODUCT(J87:O87,Results!B$12:G$12)+Results!$E$5*H87</f>
        <v>7.6776659759031842</v>
      </c>
      <c r="J87" s="10">
        <f ca="1">SUMPRODUCT($A87:$F87,Results!$B$15:$G$15)</f>
        <v>9.8898040917066083</v>
      </c>
      <c r="K87" s="10">
        <f ca="1">SUMPRODUCT($A87:$F87,Results!$B$16:$G$16)</f>
        <v>6.2069321203452708</v>
      </c>
      <c r="L87" s="10">
        <f ca="1">SUMPRODUCT($A87:$F87,Results!$B$17:$G$17)</f>
        <v>1.0001553728517907</v>
      </c>
      <c r="M87" s="10">
        <f ca="1">SUMPRODUCT($A87:$F87,Results!$B$18:$G$18)</f>
        <v>-0.38929475810968828</v>
      </c>
      <c r="N87" s="10">
        <f ca="1">SUMPRODUCT($A87:$F87,Results!$B$19:$G$19)</f>
        <v>-8.7353264358029143</v>
      </c>
      <c r="O87" s="10">
        <f ca="1">SUMPRODUCT($A87:$F87,Results!$B$20:$G$20)</f>
        <v>-4.4929899115823844</v>
      </c>
      <c r="P87" s="10" cm="1">
        <f t="array" aca="1" ref="P87" ca="1">SUMPRODUCT(J87:O87,TRANSPOSE(Test!BL$20:BL$25))+Test!$AD$20-Test!$BL$27</f>
        <v>6.5621258794728625</v>
      </c>
      <c r="Q87" s="10" cm="1">
        <f t="array" aca="1" ref="Q87" ca="1">SUMPRODUCT(J87:O87,TRANSPOSE(Test!ES$20:ES$25))+Test!$AD$20-Test!$ES$27</f>
        <v>6.19224857024507</v>
      </c>
      <c r="R87" s="10">
        <f ca="1">I87-Results!$E$5*H87</f>
        <v>6.8568632187137073</v>
      </c>
      <c r="S87" s="10" cm="1">
        <f t="array" aca="1" ref="S87" ca="1">SUMPRODUCT(J87:O87,TRANSPOSE(Test!AR$28:AR$33))+Test!$AD$20-Test!$AC$26</f>
        <v>0.95347826798266411</v>
      </c>
      <c r="T87" s="10">
        <f ca="1">SUMPRODUCT(J87:O87,Results!K$9:P$9)</f>
        <v>7.7684211994535293</v>
      </c>
      <c r="U87" s="10">
        <f ca="1">SUMPRODUCT(J87:O87,Results!K$9:P$9)+Test!$AD$20-Test!$AC$31</f>
        <v>7.8390165106058696</v>
      </c>
      <c r="V87" s="10">
        <f t="shared" ca="1" si="8"/>
        <v>1.1155400964303217</v>
      </c>
      <c r="W87" s="10">
        <f t="shared" ca="1" si="9"/>
        <v>1.4854174056581142</v>
      </c>
      <c r="X87" s="10">
        <f t="shared" ca="1" si="10"/>
        <v>0.82080275718947693</v>
      </c>
      <c r="Y87" s="10">
        <f t="shared" ca="1" si="11"/>
        <v>6.7241877079205201</v>
      </c>
      <c r="Z87" s="10">
        <f t="shared" ca="1" si="12"/>
        <v>7.6776659759031842</v>
      </c>
      <c r="AA87" s="10">
        <f t="shared" ca="1" si="13"/>
        <v>-0.16135053470268534</v>
      </c>
    </row>
    <row r="88" spans="1:27">
      <c r="A88" s="6">
        <f ca="1">LN((RAND()^(-Results!$E$4))-1)</f>
        <v>1.4727693887195412</v>
      </c>
      <c r="B88" s="6">
        <f ca="1">LN((RAND()^(-Results!$E$4))-1)</f>
        <v>-1.2374834638762069</v>
      </c>
      <c r="C88" s="6">
        <f ca="1">LN((RAND()^(-Results!$E$4))-1)</f>
        <v>0.76476095820686063</v>
      </c>
      <c r="D88" s="6">
        <f ca="1">LN((RAND()^(-Results!$E$4))-1)</f>
        <v>-3.8405911360226823</v>
      </c>
      <c r="E88" s="6">
        <f ca="1">LN((RAND()^(-Results!$E$4))-1)</f>
        <v>-1.4025226302998239</v>
      </c>
      <c r="F88" s="6">
        <f ca="1">LN((RAND()^(-Results!$E$4))-1)</f>
        <v>3.5847058205165601</v>
      </c>
      <c r="G88" s="6">
        <f ca="1">LN((RAND()^(-Results!$E$4))-1)</f>
        <v>1.8998962456104733</v>
      </c>
      <c r="H88" s="6">
        <f t="shared" ca="1" si="7"/>
        <v>-0.44708997196823796</v>
      </c>
      <c r="I88" s="10">
        <f ca="1">SUMPRODUCT(J88:O88,Results!B$12:G$12)+Results!$E$5*H88</f>
        <v>-49.520481428687191</v>
      </c>
      <c r="J88" s="10">
        <f ca="1">SUMPRODUCT($A88:$F88,Results!$B$15:$G$15)</f>
        <v>9.4495380971972658</v>
      </c>
      <c r="K88" s="10">
        <f ca="1">SUMPRODUCT($A88:$F88,Results!$B$16:$G$16)</f>
        <v>-8.4524276644935643</v>
      </c>
      <c r="L88" s="10">
        <f ca="1">SUMPRODUCT($A88:$F88,Results!$B$17:$G$17)</f>
        <v>-4.895884114828279</v>
      </c>
      <c r="M88" s="10">
        <f ca="1">SUMPRODUCT($A88:$F88,Results!$B$18:$G$18)</f>
        <v>-8.6208648896831654</v>
      </c>
      <c r="N88" s="10">
        <f ca="1">SUMPRODUCT($A88:$F88,Results!$B$19:$G$19)</f>
        <v>10.230265449329039</v>
      </c>
      <c r="O88" s="10">
        <f ca="1">SUMPRODUCT($A88:$F88,Results!$B$20:$G$20)</f>
        <v>3.6815886142856709</v>
      </c>
      <c r="P88" s="10" cm="1">
        <f t="array" aca="1" ref="P88" ca="1">SUMPRODUCT(J88:O88,TRANSPOSE(Test!BL$20:BL$25))+Test!$AD$20-Test!$BL$27</f>
        <v>-45.012978055206723</v>
      </c>
      <c r="Q88" s="10" cm="1">
        <f t="array" aca="1" ref="Q88" ca="1">SUMPRODUCT(J88:O88,TRANSPOSE(Test!ES$20:ES$25))+Test!$AD$20-Test!$ES$27</f>
        <v>-50.168163776322004</v>
      </c>
      <c r="R88" s="10">
        <f ca="1">I88-Results!$E$5*H88</f>
        <v>-46.837941596877762</v>
      </c>
      <c r="S88" s="10" cm="1">
        <f t="array" aca="1" ref="S88" ca="1">SUMPRODUCT(J88:O88,TRANSPOSE(Test!AR$28:AR$33))+Test!$AD$20-Test!$AC$26</f>
        <v>-23.670219567388877</v>
      </c>
      <c r="T88" s="10">
        <f ca="1">SUMPRODUCT(J88:O88,Results!K$9:P$9)</f>
        <v>-48.376685368689898</v>
      </c>
      <c r="U88" s="10">
        <f ca="1">SUMPRODUCT(J88:O88,Results!K$9:P$9)+Test!$AD$20-Test!$AC$31</f>
        <v>-48.30609005753756</v>
      </c>
      <c r="V88" s="10">
        <f t="shared" ca="1" si="8"/>
        <v>-4.5075033734804677</v>
      </c>
      <c r="W88" s="10">
        <f t="shared" ca="1" si="9"/>
        <v>0.64768234763481303</v>
      </c>
      <c r="X88" s="10">
        <f t="shared" ca="1" si="10"/>
        <v>-2.6825398318094287</v>
      </c>
      <c r="Y88" s="10">
        <f t="shared" ca="1" si="11"/>
        <v>-25.850261861298314</v>
      </c>
      <c r="Z88" s="10">
        <f t="shared" ca="1" si="12"/>
        <v>-49.520481428687191</v>
      </c>
      <c r="AA88" s="10">
        <f t="shared" ca="1" si="13"/>
        <v>-1.214391371149631</v>
      </c>
    </row>
    <row r="89" spans="1:27">
      <c r="A89" s="6">
        <f ca="1">LN((RAND()^(-Results!$E$4))-1)</f>
        <v>-0.27518451576657121</v>
      </c>
      <c r="B89" s="6">
        <f ca="1">LN((RAND()^(-Results!$E$4))-1)</f>
        <v>-0.30459658967802716</v>
      </c>
      <c r="C89" s="6">
        <f ca="1">LN((RAND()^(-Results!$E$4))-1)</f>
        <v>-1.7273504852266535</v>
      </c>
      <c r="D89" s="6">
        <f ca="1">LN((RAND()^(-Results!$E$4))-1)</f>
        <v>-0.99522599684670376</v>
      </c>
      <c r="E89" s="6">
        <f ca="1">LN((RAND()^(-Results!$E$4))-1)</f>
        <v>1.3892172284790283</v>
      </c>
      <c r="F89" s="6">
        <f ca="1">LN((RAND()^(-Results!$E$4))-1)</f>
        <v>-1.0939511906370722</v>
      </c>
      <c r="G89" s="6">
        <f ca="1">LN((RAND()^(-Results!$E$4))-1)</f>
        <v>4.8291680127271439</v>
      </c>
      <c r="H89" s="6">
        <f t="shared" ca="1" si="7"/>
        <v>2.4821817951484326</v>
      </c>
      <c r="I89" s="10">
        <f ca="1">SUMPRODUCT(J89:O89,Results!B$12:G$12)+Results!$E$5*H89</f>
        <v>29.320127384033896</v>
      </c>
      <c r="J89" s="10">
        <f ca="1">SUMPRODUCT($A89:$F89,Results!$B$15:$G$15)</f>
        <v>-7.8199830929225591</v>
      </c>
      <c r="K89" s="10">
        <f ca="1">SUMPRODUCT($A89:$F89,Results!$B$16:$G$16)</f>
        <v>0.47607007727984763</v>
      </c>
      <c r="L89" s="10">
        <f ca="1">SUMPRODUCT($A89:$F89,Results!$B$17:$G$17)</f>
        <v>3.2442073574764159</v>
      </c>
      <c r="M89" s="10">
        <f ca="1">SUMPRODUCT($A89:$F89,Results!$B$18:$G$18)</f>
        <v>11.842166969266469</v>
      </c>
      <c r="N89" s="10">
        <f ca="1">SUMPRODUCT($A89:$F89,Results!$B$19:$G$19)</f>
        <v>5.0802483444083713</v>
      </c>
      <c r="O89" s="10">
        <f ca="1">SUMPRODUCT($A89:$F89,Results!$B$20:$G$20)</f>
        <v>5.861997044760586</v>
      </c>
      <c r="P89" s="10" cm="1">
        <f t="array" aca="1" ref="P89" ca="1">SUMPRODUCT(J89:O89,TRANSPOSE(Test!BL$20:BL$25))+Test!$AD$20-Test!$BL$27</f>
        <v>13.973243919802352</v>
      </c>
      <c r="Q89" s="10" cm="1">
        <f t="array" aca="1" ref="Q89" ca="1">SUMPRODUCT(J89:O89,TRANSPOSE(Test!ES$20:ES$25))+Test!$AD$20-Test!$ES$27</f>
        <v>15.005139946799217</v>
      </c>
      <c r="R89" s="10">
        <f ca="1">I89-Results!$E$5*H89</f>
        <v>14.427036613143301</v>
      </c>
      <c r="S89" s="10" cm="1">
        <f t="array" aca="1" ref="S89" ca="1">SUMPRODUCT(J89:O89,TRANSPOSE(Test!AR$28:AR$33))+Test!$AD$20-Test!$AC$26</f>
        <v>16.518968198824759</v>
      </c>
      <c r="T89" s="10">
        <f ca="1">SUMPRODUCT(J89:O89,Results!K$9:P$9)</f>
        <v>14.905619583492218</v>
      </c>
      <c r="U89" s="10">
        <f ca="1">SUMPRODUCT(J89:O89,Results!K$9:P$9)+Test!$AD$20-Test!$AC$31</f>
        <v>14.976214894644556</v>
      </c>
      <c r="V89" s="10">
        <f t="shared" ca="1" si="8"/>
        <v>15.346883464231544</v>
      </c>
      <c r="W89" s="10">
        <f t="shared" ca="1" si="9"/>
        <v>14.314987437234679</v>
      </c>
      <c r="X89" s="10">
        <f t="shared" ca="1" si="10"/>
        <v>14.893090770890595</v>
      </c>
      <c r="Y89" s="10">
        <f t="shared" ca="1" si="11"/>
        <v>12.801159185209137</v>
      </c>
      <c r="Z89" s="10">
        <f t="shared" ca="1" si="12"/>
        <v>29.320127384033896</v>
      </c>
      <c r="AA89" s="10">
        <f t="shared" ca="1" si="13"/>
        <v>14.343912489389339</v>
      </c>
    </row>
    <row r="90" spans="1:27">
      <c r="A90" s="6">
        <f ca="1">LN((RAND()^(-Results!$E$4))-1)</f>
        <v>1.1491746452531331</v>
      </c>
      <c r="B90" s="6">
        <f ca="1">LN((RAND()^(-Results!$E$4))-1)</f>
        <v>2.4351778567409688</v>
      </c>
      <c r="C90" s="6">
        <f ca="1">LN((RAND()^(-Results!$E$4))-1)</f>
        <v>5.6580910462212994</v>
      </c>
      <c r="D90" s="6">
        <f ca="1">LN((RAND()^(-Results!$E$4))-1)</f>
        <v>2.4001625755218421</v>
      </c>
      <c r="E90" s="6">
        <f ca="1">LN((RAND()^(-Results!$E$4))-1)</f>
        <v>3.7340776031048772</v>
      </c>
      <c r="F90" s="6">
        <f ca="1">LN((RAND()^(-Results!$E$4))-1)</f>
        <v>-1.7523138576222737</v>
      </c>
      <c r="G90" s="6">
        <f ca="1">LN((RAND()^(-Results!$E$4))-1)</f>
        <v>2.3893533204118982</v>
      </c>
      <c r="H90" s="6">
        <f t="shared" ca="1" si="7"/>
        <v>4.2367102833186898E-2</v>
      </c>
      <c r="I90" s="10">
        <f ca="1">SUMPRODUCT(J90:O90,Results!B$12:G$12)+Results!$E$5*H90</f>
        <v>-7.7904770503987244</v>
      </c>
      <c r="J90" s="10">
        <f ca="1">SUMPRODUCT($A90:$F90,Results!$B$15:$G$15)</f>
        <v>1.7641046916568781</v>
      </c>
      <c r="K90" s="10">
        <f ca="1">SUMPRODUCT($A90:$F90,Results!$B$16:$G$16)</f>
        <v>3.3388279805695853</v>
      </c>
      <c r="L90" s="10">
        <f ca="1">SUMPRODUCT($A90:$F90,Results!$B$17:$G$17)</f>
        <v>-3.0300547811092651</v>
      </c>
      <c r="M90" s="10">
        <f ca="1">SUMPRODUCT($A90:$F90,Results!$B$18:$G$18)</f>
        <v>-22.02348057504512</v>
      </c>
      <c r="N90" s="10">
        <f ca="1">SUMPRODUCT($A90:$F90,Results!$B$19:$G$19)</f>
        <v>-11.550355754030738</v>
      </c>
      <c r="O90" s="10">
        <f ca="1">SUMPRODUCT($A90:$F90,Results!$B$20:$G$20)</f>
        <v>-10.132775097809928</v>
      </c>
      <c r="P90" s="10" cm="1">
        <f t="array" aca="1" ref="P90" ca="1">SUMPRODUCT(J90:O90,TRANSPOSE(Test!BL$20:BL$25))+Test!$AD$20-Test!$BL$27</f>
        <v>-7.0745525051373548</v>
      </c>
      <c r="Q90" s="10" cm="1">
        <f t="array" aca="1" ref="Q90" ca="1">SUMPRODUCT(J90:O90,TRANSPOSE(Test!ES$20:ES$25))+Test!$AD$20-Test!$ES$27</f>
        <v>-6.335295785802586</v>
      </c>
      <c r="R90" s="10">
        <f ca="1">I90-Results!$E$5*H90</f>
        <v>-8.0446796673978458</v>
      </c>
      <c r="S90" s="10" cm="1">
        <f t="array" aca="1" ref="S90" ca="1">SUMPRODUCT(J90:O90,TRANSPOSE(Test!AR$28:AR$33))+Test!$AD$20-Test!$AC$26</f>
        <v>-14.214615919738726</v>
      </c>
      <c r="T90" s="10">
        <f ca="1">SUMPRODUCT(J90:O90,Results!K$9:P$9)</f>
        <v>-9.2238538973655331</v>
      </c>
      <c r="U90" s="10">
        <f ca="1">SUMPRODUCT(J90:O90,Results!K$9:P$9)+Test!$AD$20-Test!$AC$31</f>
        <v>-9.1532585862131945</v>
      </c>
      <c r="V90" s="10">
        <f t="shared" ca="1" si="8"/>
        <v>-0.71592454526136962</v>
      </c>
      <c r="W90" s="10">
        <f t="shared" ca="1" si="9"/>
        <v>-1.4551812645961384</v>
      </c>
      <c r="X90" s="10">
        <f t="shared" ca="1" si="10"/>
        <v>0.25420261699912139</v>
      </c>
      <c r="Y90" s="10">
        <f t="shared" ca="1" si="11"/>
        <v>6.4241388693400019</v>
      </c>
      <c r="Z90" s="10">
        <f t="shared" ca="1" si="12"/>
        <v>-7.7904770503987244</v>
      </c>
      <c r="AA90" s="10">
        <f t="shared" ca="1" si="13"/>
        <v>1.3627815358144701</v>
      </c>
    </row>
    <row r="91" spans="1:27">
      <c r="A91" s="6">
        <f ca="1">LN((RAND()^(-Results!$E$4))-1)</f>
        <v>1.2218379056542814</v>
      </c>
      <c r="B91" s="6">
        <f ca="1">LN((RAND()^(-Results!$E$4))-1)</f>
        <v>-0.37986278716632227</v>
      </c>
      <c r="C91" s="6">
        <f ca="1">LN((RAND()^(-Results!$E$4))-1)</f>
        <v>1.3245246617091746</v>
      </c>
      <c r="D91" s="6">
        <f ca="1">LN((RAND()^(-Results!$E$4))-1)</f>
        <v>0.36025788982755896</v>
      </c>
      <c r="E91" s="6">
        <f ca="1">LN((RAND()^(-Results!$E$4))-1)</f>
        <v>-0.71685539286299993</v>
      </c>
      <c r="F91" s="6">
        <f ca="1">LN((RAND()^(-Results!$E$4))-1)</f>
        <v>2.436298014556681</v>
      </c>
      <c r="G91" s="6">
        <f ca="1">LN((RAND()^(-Results!$E$4))-1)</f>
        <v>5.129865772982277</v>
      </c>
      <c r="H91" s="6">
        <f t="shared" ca="1" si="7"/>
        <v>2.7828795554035657</v>
      </c>
      <c r="I91" s="10">
        <f ca="1">SUMPRODUCT(J91:O91,Results!B$12:G$12)+Results!$E$5*H91</f>
        <v>-8.8126773899821913</v>
      </c>
      <c r="J91" s="10">
        <f ca="1">SUMPRODUCT($A91:$F91,Results!$B$15:$G$15)</f>
        <v>10.20215554657706</v>
      </c>
      <c r="K91" s="10">
        <f ca="1">SUMPRODUCT($A91:$F91,Results!$B$16:$G$16)</f>
        <v>-3.8625445287213083</v>
      </c>
      <c r="L91" s="10">
        <f ca="1">SUMPRODUCT($A91:$F91,Results!$B$17:$G$17)</f>
        <v>-2.7549350013265008</v>
      </c>
      <c r="M91" s="10">
        <f ca="1">SUMPRODUCT($A91:$F91,Results!$B$18:$G$18)</f>
        <v>-9.6901157603887551</v>
      </c>
      <c r="N91" s="10">
        <f ca="1">SUMPRODUCT($A91:$F91,Results!$B$19:$G$19)</f>
        <v>-0.79501797846480449</v>
      </c>
      <c r="O91" s="10">
        <f ca="1">SUMPRODUCT($A91:$F91,Results!$B$20:$G$20)</f>
        <v>-6.2792810489217237</v>
      </c>
      <c r="P91" s="10" cm="1">
        <f t="array" aca="1" ref="P91" ca="1">SUMPRODUCT(J91:O91,TRANSPOSE(Test!BL$20:BL$25))+Test!$AD$20-Test!$BL$27</f>
        <v>-25.011414030929608</v>
      </c>
      <c r="Q91" s="10" cm="1">
        <f t="array" aca="1" ref="Q91" ca="1">SUMPRODUCT(J91:O91,TRANSPOSE(Test!ES$20:ES$25))+Test!$AD$20-Test!$ES$27</f>
        <v>-27.320832352101576</v>
      </c>
      <c r="R91" s="10">
        <f ca="1">I91-Results!$E$5*H91</f>
        <v>-25.509954722403585</v>
      </c>
      <c r="S91" s="10" cm="1">
        <f t="array" aca="1" ref="S91" ca="1">SUMPRODUCT(J91:O91,TRANSPOSE(Test!AR$28:AR$33))+Test!$AD$20-Test!$AC$26</f>
        <v>-18.12515276337286</v>
      </c>
      <c r="T91" s="10">
        <f ca="1">SUMPRODUCT(J91:O91,Results!K$9:P$9)</f>
        <v>-25.859943523631543</v>
      </c>
      <c r="U91" s="10">
        <f ca="1">SUMPRODUCT(J91:O91,Results!K$9:P$9)+Test!$AD$20-Test!$AC$31</f>
        <v>-25.789348212479208</v>
      </c>
      <c r="V91" s="10">
        <f t="shared" ca="1" si="8"/>
        <v>16.198736640947416</v>
      </c>
      <c r="W91" s="10">
        <f t="shared" ca="1" si="9"/>
        <v>18.508154962119384</v>
      </c>
      <c r="X91" s="10">
        <f t="shared" ca="1" si="10"/>
        <v>16.697277332421393</v>
      </c>
      <c r="Y91" s="10">
        <f t="shared" ca="1" si="11"/>
        <v>9.3124753733906687</v>
      </c>
      <c r="Z91" s="10">
        <f t="shared" ca="1" si="12"/>
        <v>-8.8126773899821913</v>
      </c>
      <c r="AA91" s="10">
        <f t="shared" ca="1" si="13"/>
        <v>16.976670822497017</v>
      </c>
    </row>
    <row r="92" spans="1:27">
      <c r="A92" s="6">
        <f ca="1">LN((RAND()^(-Results!$E$4))-1)</f>
        <v>-0.37923109423234785</v>
      </c>
      <c r="B92" s="6">
        <f ca="1">LN((RAND()^(-Results!$E$4))-1)</f>
        <v>0.61344763422961279</v>
      </c>
      <c r="C92" s="6">
        <f ca="1">LN((RAND()^(-Results!$E$4))-1)</f>
        <v>1.8242390495273435</v>
      </c>
      <c r="D92" s="6">
        <f ca="1">LN((RAND()^(-Results!$E$4))-1)</f>
        <v>4.0217598742467819</v>
      </c>
      <c r="E92" s="6">
        <f ca="1">LN((RAND()^(-Results!$E$4))-1)</f>
        <v>2.2571465395523482</v>
      </c>
      <c r="F92" s="6">
        <f ca="1">LN((RAND()^(-Results!$E$4))-1)</f>
        <v>0.19917724364221057</v>
      </c>
      <c r="G92" s="6">
        <f ca="1">LN((RAND()^(-Results!$E$4))-1)</f>
        <v>-0.6593036785363322</v>
      </c>
      <c r="H92" s="6">
        <f t="shared" ca="1" si="7"/>
        <v>-3.0062898961150433</v>
      </c>
      <c r="I92" s="10">
        <f ca="1">SUMPRODUCT(J92:O92,Results!B$12:G$12)+Results!$E$5*H92</f>
        <v>-9.9762285868849503</v>
      </c>
      <c r="J92" s="10">
        <f ca="1">SUMPRODUCT($A92:$F92,Results!$B$15:$G$15)</f>
        <v>7.5051581162174941</v>
      </c>
      <c r="K92" s="10">
        <f ca="1">SUMPRODUCT($A92:$F92,Results!$B$16:$G$16)</f>
        <v>5.0567118330515468</v>
      </c>
      <c r="L92" s="10">
        <f ca="1">SUMPRODUCT($A92:$F92,Results!$B$17:$G$17)</f>
        <v>-0.19949317863104435</v>
      </c>
      <c r="M92" s="10">
        <f ca="1">SUMPRODUCT($A92:$F92,Results!$B$18:$G$18)</f>
        <v>-6.1448102378101472</v>
      </c>
      <c r="N92" s="10">
        <f ca="1">SUMPRODUCT($A92:$F92,Results!$B$19:$G$19)</f>
        <v>-10.840658664517811</v>
      </c>
      <c r="O92" s="10">
        <f ca="1">SUMPRODUCT($A92:$F92,Results!$B$20:$G$20)</f>
        <v>-13.693951440215143</v>
      </c>
      <c r="P92" s="10" cm="1">
        <f t="array" aca="1" ref="P92" ca="1">SUMPRODUCT(J92:O92,TRANSPOSE(Test!BL$20:BL$25))+Test!$AD$20-Test!$BL$27</f>
        <v>7.00223342838202</v>
      </c>
      <c r="Q92" s="10" cm="1">
        <f t="array" aca="1" ref="Q92" ca="1">SUMPRODUCT(J92:O92,TRANSPOSE(Test!ES$20:ES$25))+Test!$AD$20-Test!$ES$27</f>
        <v>9.1259811629578707</v>
      </c>
      <c r="R92" s="10">
        <f ca="1">I92-Results!$E$5*H92</f>
        <v>8.0615107898053111</v>
      </c>
      <c r="S92" s="10" cm="1">
        <f t="array" aca="1" ref="S92" ca="1">SUMPRODUCT(J92:O92,TRANSPOSE(Test!AR$28:AR$33))+Test!$AD$20-Test!$AC$26</f>
        <v>-4.5313904480762943</v>
      </c>
      <c r="T92" s="10">
        <f ca="1">SUMPRODUCT(J92:O92,Results!K$9:P$9)</f>
        <v>8.6840501870711542</v>
      </c>
      <c r="U92" s="10">
        <f ca="1">SUMPRODUCT(J92:O92,Results!K$9:P$9)+Test!$AD$20-Test!$AC$31</f>
        <v>8.7546454982234927</v>
      </c>
      <c r="V92" s="10">
        <f t="shared" ca="1" si="8"/>
        <v>-16.97846201526697</v>
      </c>
      <c r="W92" s="10">
        <f t="shared" ca="1" si="9"/>
        <v>-19.102209749842821</v>
      </c>
      <c r="X92" s="10">
        <f t="shared" ca="1" si="10"/>
        <v>-18.037739376690261</v>
      </c>
      <c r="Y92" s="10">
        <f t="shared" ca="1" si="11"/>
        <v>-5.444838138808656</v>
      </c>
      <c r="Z92" s="10">
        <f t="shared" ca="1" si="12"/>
        <v>-9.9762285868849503</v>
      </c>
      <c r="AA92" s="10">
        <f t="shared" ca="1" si="13"/>
        <v>-18.730874085108443</v>
      </c>
    </row>
    <row r="93" spans="1:27">
      <c r="A93" s="6">
        <f ca="1">LN((RAND()^(-Results!$E$4))-1)</f>
        <v>0.10460691618411452</v>
      </c>
      <c r="B93" s="6">
        <f ca="1">LN((RAND()^(-Results!$E$4))-1)</f>
        <v>2.6407362885785575</v>
      </c>
      <c r="C93" s="6">
        <f ca="1">LN((RAND()^(-Results!$E$4))-1)</f>
        <v>8.6916514277031851</v>
      </c>
      <c r="D93" s="6">
        <f ca="1">LN((RAND()^(-Results!$E$4))-1)</f>
        <v>4.4262270530149967</v>
      </c>
      <c r="E93" s="6">
        <f ca="1">LN((RAND()^(-Results!$E$4))-1)</f>
        <v>3.3323577756382283</v>
      </c>
      <c r="F93" s="6">
        <f ca="1">LN((RAND()^(-Results!$E$4))-1)</f>
        <v>5.8630897139724638</v>
      </c>
      <c r="G93" s="6">
        <f ca="1">LN((RAND()^(-Results!$E$4))-1)</f>
        <v>8.356489320891539</v>
      </c>
      <c r="H93" s="6">
        <f t="shared" ca="1" si="7"/>
        <v>6.0095031033128272</v>
      </c>
      <c r="I93" s="10">
        <f ca="1">SUMPRODUCT(J93:O93,Results!B$12:G$12)+Results!$E$5*H93</f>
        <v>-24.942865236846878</v>
      </c>
      <c r="J93" s="10">
        <f ca="1">SUMPRODUCT($A93:$F93,Results!$B$15:$G$15)</f>
        <v>36.761382668068748</v>
      </c>
      <c r="K93" s="10">
        <f ca="1">SUMPRODUCT($A93:$F93,Results!$B$16:$G$16)</f>
        <v>0.77057311893961611</v>
      </c>
      <c r="L93" s="10">
        <f ca="1">SUMPRODUCT($A93:$F93,Results!$B$17:$G$17)</f>
        <v>-14.724131875563568</v>
      </c>
      <c r="M93" s="10">
        <f ca="1">SUMPRODUCT($A93:$F93,Results!$B$18:$G$18)</f>
        <v>-48.368226224245788</v>
      </c>
      <c r="N93" s="10">
        <f ca="1">SUMPRODUCT($A93:$F93,Results!$B$19:$G$19)</f>
        <v>-19.127829179715285</v>
      </c>
      <c r="O93" s="10">
        <f ca="1">SUMPRODUCT($A93:$F93,Results!$B$20:$G$20)</f>
        <v>-37.242583279732131</v>
      </c>
      <c r="P93" s="10" cm="1">
        <f t="array" aca="1" ref="P93" ca="1">SUMPRODUCT(J93:O93,TRANSPOSE(Test!BL$20:BL$25))+Test!$AD$20-Test!$BL$27</f>
        <v>-62.275188434219622</v>
      </c>
      <c r="Q93" s="10" cm="1">
        <f t="array" aca="1" ref="Q93" ca="1">SUMPRODUCT(J93:O93,TRANSPOSE(Test!ES$20:ES$25))+Test!$AD$20-Test!$ES$27</f>
        <v>-63.043927055182152</v>
      </c>
      <c r="R93" s="10">
        <f ca="1">I93-Results!$E$5*H93</f>
        <v>-60.999883856723841</v>
      </c>
      <c r="S93" s="10" cm="1">
        <f t="array" aca="1" ref="S93" ca="1">SUMPRODUCT(J93:O93,TRANSPOSE(Test!AR$28:AR$33))+Test!$AD$20-Test!$AC$26</f>
        <v>-70.992551693418221</v>
      </c>
      <c r="T93" s="10">
        <f ca="1">SUMPRODUCT(J93:O93,Results!K$9:P$9)</f>
        <v>-63.339589992340699</v>
      </c>
      <c r="U93" s="10">
        <f ca="1">SUMPRODUCT(J93:O93,Results!K$9:P$9)+Test!$AD$20-Test!$AC$31</f>
        <v>-63.26899468118836</v>
      </c>
      <c r="V93" s="10">
        <f t="shared" ca="1" si="8"/>
        <v>37.332323197372745</v>
      </c>
      <c r="W93" s="10">
        <f t="shared" ca="1" si="9"/>
        <v>38.101061818335275</v>
      </c>
      <c r="X93" s="10">
        <f t="shared" ca="1" si="10"/>
        <v>36.057018619876963</v>
      </c>
      <c r="Y93" s="10">
        <f t="shared" ca="1" si="11"/>
        <v>46.049686456571344</v>
      </c>
      <c r="Z93" s="10">
        <f t="shared" ca="1" si="12"/>
        <v>-24.942865236846878</v>
      </c>
      <c r="AA93" s="10">
        <f t="shared" ca="1" si="13"/>
        <v>38.326129444341483</v>
      </c>
    </row>
    <row r="94" spans="1:27">
      <c r="A94" s="6">
        <f ca="1">LN((RAND()^(-Results!$E$4))-1)</f>
        <v>-5.2525402500518938E-2</v>
      </c>
      <c r="B94" s="6">
        <f ca="1">LN((RAND()^(-Results!$E$4))-1)</f>
        <v>0.29759040871171127</v>
      </c>
      <c r="C94" s="6">
        <f ca="1">LN((RAND()^(-Results!$E$4))-1)</f>
        <v>-0.99973665672079293</v>
      </c>
      <c r="D94" s="6">
        <f ca="1">LN((RAND()^(-Results!$E$4))-1)</f>
        <v>6.0115725059377896</v>
      </c>
      <c r="E94" s="6">
        <f ca="1">LN((RAND()^(-Results!$E$4))-1)</f>
        <v>0.50221960512132535</v>
      </c>
      <c r="F94" s="6">
        <f ca="1">LN((RAND()^(-Results!$E$4))-1)</f>
        <v>-1.7925455145578126</v>
      </c>
      <c r="G94" s="6">
        <f ca="1">LN((RAND()^(-Results!$E$4))-1)</f>
        <v>1.7238912855816697</v>
      </c>
      <c r="H94" s="6">
        <f t="shared" ca="1" si="7"/>
        <v>-0.62309493199704158</v>
      </c>
      <c r="I94" s="10">
        <f ca="1">SUMPRODUCT(J94:O94,Results!B$12:G$12)+Results!$E$5*H94</f>
        <v>35.205902628122445</v>
      </c>
      <c r="J94" s="10">
        <f ca="1">SUMPRODUCT($A94:$F94,Results!$B$15:$G$15)</f>
        <v>-2.0143254703822775</v>
      </c>
      <c r="K94" s="10">
        <f ca="1">SUMPRODUCT($A94:$F94,Results!$B$16:$G$16)</f>
        <v>5.7763428209698668</v>
      </c>
      <c r="L94" s="10">
        <f ca="1">SUMPRODUCT($A94:$F94,Results!$B$17:$G$17)</f>
        <v>6.2006592586945617</v>
      </c>
      <c r="M94" s="10">
        <f ca="1">SUMPRODUCT($A94:$F94,Results!$B$18:$G$18)</f>
        <v>8.1025418603055197</v>
      </c>
      <c r="N94" s="10">
        <f ca="1">SUMPRODUCT($A94:$F94,Results!$B$19:$G$19)</f>
        <v>-12.838333402830092</v>
      </c>
      <c r="O94" s="10">
        <f ca="1">SUMPRODUCT($A94:$F94,Results!$B$20:$G$20)</f>
        <v>-10.808790305283233</v>
      </c>
      <c r="P94" s="10" cm="1">
        <f t="array" aca="1" ref="P94" ca="1">SUMPRODUCT(J94:O94,TRANSPOSE(Test!BL$20:BL$25))+Test!$AD$20-Test!$BL$27</f>
        <v>36.727247869969702</v>
      </c>
      <c r="Q94" s="10" cm="1">
        <f t="array" aca="1" ref="Q94" ca="1">SUMPRODUCT(J94:O94,TRANSPOSE(Test!ES$20:ES$25))+Test!$AD$20-Test!$ES$27</f>
        <v>40.746654274536169</v>
      </c>
      <c r="R94" s="10">
        <f ca="1">I94-Results!$E$5*H94</f>
        <v>38.944472220104693</v>
      </c>
      <c r="S94" s="10" cm="1">
        <f t="array" aca="1" ref="S94" ca="1">SUMPRODUCT(J94:O94,TRANSPOSE(Test!AR$28:AR$33))+Test!$AD$20-Test!$AC$26</f>
        <v>19.586324070127933</v>
      </c>
      <c r="T94" s="10">
        <f ca="1">SUMPRODUCT(J94:O94,Results!K$9:P$9)</f>
        <v>41.480831602281434</v>
      </c>
      <c r="U94" s="10">
        <f ca="1">SUMPRODUCT(J94:O94,Results!K$9:P$9)+Test!$AD$20-Test!$AC$31</f>
        <v>41.551426913433772</v>
      </c>
      <c r="V94" s="10">
        <f t="shared" ca="1" si="8"/>
        <v>-1.5213452418472571</v>
      </c>
      <c r="W94" s="10">
        <f t="shared" ca="1" si="9"/>
        <v>-5.5407516464137245</v>
      </c>
      <c r="X94" s="10">
        <f t="shared" ca="1" si="10"/>
        <v>-3.7385695919822481</v>
      </c>
      <c r="Y94" s="10">
        <f t="shared" ca="1" si="11"/>
        <v>15.619578557994512</v>
      </c>
      <c r="Z94" s="10">
        <f t="shared" ca="1" si="12"/>
        <v>35.205902628122445</v>
      </c>
      <c r="AA94" s="10">
        <f t="shared" ca="1" si="13"/>
        <v>-6.3455242853113276</v>
      </c>
    </row>
    <row r="95" spans="1:27">
      <c r="A95" s="6">
        <f ca="1">LN((RAND()^(-Results!$E$4))-1)</f>
        <v>0.73162066154561312</v>
      </c>
      <c r="B95" s="6">
        <f ca="1">LN((RAND()^(-Results!$E$4))-1)</f>
        <v>0.68858271081643141</v>
      </c>
      <c r="C95" s="6">
        <f ca="1">LN((RAND()^(-Results!$E$4))-1)</f>
        <v>0.32354500867005515</v>
      </c>
      <c r="D95" s="6">
        <f ca="1">LN((RAND()^(-Results!$E$4))-1)</f>
        <v>0.53632033913145549</v>
      </c>
      <c r="E95" s="6">
        <f ca="1">LN((RAND()^(-Results!$E$4))-1)</f>
        <v>6.8109361120981609</v>
      </c>
      <c r="F95" s="6">
        <f ca="1">LN((RAND()^(-Results!$E$4))-1)</f>
        <v>3.8969531861934161</v>
      </c>
      <c r="G95" s="6">
        <f ca="1">LN((RAND()^(-Results!$E$4))-1)</f>
        <v>0.56326077855655532</v>
      </c>
      <c r="H95" s="6">
        <f t="shared" ca="1" si="7"/>
        <v>-1.783725439022156</v>
      </c>
      <c r="I95" s="10">
        <f ca="1">SUMPRODUCT(J95:O95,Results!B$12:G$12)+Results!$E$5*H95</f>
        <v>-29.593715884399661</v>
      </c>
      <c r="J95" s="10">
        <f ca="1">SUMPRODUCT($A95:$F95,Results!$B$15:$G$15)</f>
        <v>10.097484229637038</v>
      </c>
      <c r="K95" s="10">
        <f ca="1">SUMPRODUCT($A95:$F95,Results!$B$16:$G$16)</f>
        <v>-4.7417701041081237</v>
      </c>
      <c r="L95" s="10">
        <f ca="1">SUMPRODUCT($A95:$F95,Results!$B$17:$G$17)</f>
        <v>-0.9618975028223713</v>
      </c>
      <c r="M95" s="10">
        <f ca="1">SUMPRODUCT($A95:$F95,Results!$B$18:$G$18)</f>
        <v>0.66217943697447623</v>
      </c>
      <c r="N95" s="10">
        <f ca="1">SUMPRODUCT($A95:$F95,Results!$B$19:$G$19)</f>
        <v>4.6648287682783405</v>
      </c>
      <c r="O95" s="10">
        <f ca="1">SUMPRODUCT($A95:$F95,Results!$B$20:$G$20)</f>
        <v>-17.024177732695421</v>
      </c>
      <c r="P95" s="10" cm="1">
        <f t="array" aca="1" ref="P95" ca="1">SUMPRODUCT(J95:O95,TRANSPOSE(Test!BL$20:BL$25))+Test!$AD$20-Test!$BL$27</f>
        <v>-16.288581593485603</v>
      </c>
      <c r="Q95" s="10" cm="1">
        <f t="array" aca="1" ref="Q95" ca="1">SUMPRODUCT(J95:O95,TRANSPOSE(Test!ES$20:ES$25))+Test!$AD$20-Test!$ES$27</f>
        <v>-16.054204045254984</v>
      </c>
      <c r="R95" s="10">
        <f ca="1">I95-Results!$E$5*H95</f>
        <v>-18.891363250266725</v>
      </c>
      <c r="S95" s="10" cm="1">
        <f t="array" aca="1" ref="S95" ca="1">SUMPRODUCT(J95:O95,TRANSPOSE(Test!AR$28:AR$33))+Test!$AD$20-Test!$AC$26</f>
        <v>-13.790335737570423</v>
      </c>
      <c r="T95" s="10">
        <f ca="1">SUMPRODUCT(J95:O95,Results!K$9:P$9)</f>
        <v>-18.578527091372706</v>
      </c>
      <c r="U95" s="10">
        <f ca="1">SUMPRODUCT(J95:O95,Results!K$9:P$9)+Test!$AD$20-Test!$AC$31</f>
        <v>-18.507931780220371</v>
      </c>
      <c r="V95" s="10">
        <f t="shared" ca="1" si="8"/>
        <v>-13.305134290914058</v>
      </c>
      <c r="W95" s="10">
        <f t="shared" ca="1" si="9"/>
        <v>-13.539511839144676</v>
      </c>
      <c r="X95" s="10">
        <f t="shared" ca="1" si="10"/>
        <v>-10.702352634132936</v>
      </c>
      <c r="Y95" s="10">
        <f t="shared" ca="1" si="11"/>
        <v>-15.803380146829237</v>
      </c>
      <c r="Z95" s="10">
        <f t="shared" ca="1" si="12"/>
        <v>-29.593715884399661</v>
      </c>
      <c r="AA95" s="10">
        <f t="shared" ca="1" si="13"/>
        <v>-11.085784104179289</v>
      </c>
    </row>
    <row r="96" spans="1:27">
      <c r="A96" s="6">
        <f ca="1">LN((RAND()^(-Results!$E$4))-1)</f>
        <v>0.43707846819537161</v>
      </c>
      <c r="B96" s="6">
        <f ca="1">LN((RAND()^(-Results!$E$4))-1)</f>
        <v>2.9011022169268776</v>
      </c>
      <c r="C96" s="6">
        <f ca="1">LN((RAND()^(-Results!$E$4))-1)</f>
        <v>-0.69887894807285333</v>
      </c>
      <c r="D96" s="6">
        <f ca="1">LN((RAND()^(-Results!$E$4))-1)</f>
        <v>3.658354804556891</v>
      </c>
      <c r="E96" s="6">
        <f ca="1">LN((RAND()^(-Results!$E$4))-1)</f>
        <v>0.70961456572820392</v>
      </c>
      <c r="F96" s="6">
        <f ca="1">LN((RAND()^(-Results!$E$4))-1)</f>
        <v>-2.0918436070229389</v>
      </c>
      <c r="G96" s="6">
        <f ca="1">LN((RAND()^(-Results!$E$4))-1)</f>
        <v>-0.38854383903863049</v>
      </c>
      <c r="H96" s="6">
        <f t="shared" ca="1" si="7"/>
        <v>-2.7355300566173417</v>
      </c>
      <c r="I96" s="10">
        <f ca="1">SUMPRODUCT(J96:O96,Results!B$12:G$12)+Results!$E$5*H96</f>
        <v>12.928498271325211</v>
      </c>
      <c r="J96" s="10">
        <f ca="1">SUMPRODUCT($A96:$F96,Results!$B$15:$G$15)</f>
        <v>-8.9997265079543673</v>
      </c>
      <c r="K96" s="10">
        <f ca="1">SUMPRODUCT($A96:$F96,Results!$B$16:$G$16)</f>
        <v>-0.52346933412624086</v>
      </c>
      <c r="L96" s="10">
        <f ca="1">SUMPRODUCT($A96:$F96,Results!$B$17:$G$17)</f>
        <v>3.6734555654353023</v>
      </c>
      <c r="M96" s="10">
        <f ca="1">SUMPRODUCT($A96:$F96,Results!$B$18:$G$18)</f>
        <v>1.7074989831435752</v>
      </c>
      <c r="N96" s="10">
        <f ca="1">SUMPRODUCT($A96:$F96,Results!$B$19:$G$19)</f>
        <v>-8.7437850843304599</v>
      </c>
      <c r="O96" s="10">
        <f ca="1">SUMPRODUCT($A96:$F96,Results!$B$20:$G$20)</f>
        <v>-10.704859638336437</v>
      </c>
      <c r="P96" s="10" cm="1">
        <f t="array" aca="1" ref="P96" ca="1">SUMPRODUCT(J96:O96,TRANSPOSE(Test!BL$20:BL$25))+Test!$AD$20-Test!$BL$27</f>
        <v>24.660407786830479</v>
      </c>
      <c r="Q96" s="10" cm="1">
        <f t="array" aca="1" ref="Q96" ca="1">SUMPRODUCT(J96:O96,TRANSPOSE(Test!ES$20:ES$25))+Test!$AD$20-Test!$ES$27</f>
        <v>29.733928909824893</v>
      </c>
      <c r="R96" s="10">
        <f ca="1">I96-Results!$E$5*H96</f>
        <v>29.341678611029259</v>
      </c>
      <c r="S96" s="10" cm="1">
        <f t="array" aca="1" ref="S96" ca="1">SUMPRODUCT(J96:O96,TRANSPOSE(Test!AR$28:AR$33))+Test!$AD$20-Test!$AC$26</f>
        <v>11.794741562423255</v>
      </c>
      <c r="T96" s="10">
        <f ca="1">SUMPRODUCT(J96:O96,Results!K$9:P$9)</f>
        <v>30.895343678367709</v>
      </c>
      <c r="U96" s="10">
        <f ca="1">SUMPRODUCT(J96:O96,Results!K$9:P$9)+Test!$AD$20-Test!$AC$31</f>
        <v>30.965938989520048</v>
      </c>
      <c r="V96" s="10">
        <f t="shared" ca="1" si="8"/>
        <v>-11.731909515505269</v>
      </c>
      <c r="W96" s="10">
        <f t="shared" ca="1" si="9"/>
        <v>-16.805430638499683</v>
      </c>
      <c r="X96" s="10">
        <f t="shared" ca="1" si="10"/>
        <v>-16.413180339704049</v>
      </c>
      <c r="Y96" s="10">
        <f t="shared" ca="1" si="11"/>
        <v>1.1337567089019558</v>
      </c>
      <c r="Z96" s="10">
        <f t="shared" ca="1" si="12"/>
        <v>12.928498271325211</v>
      </c>
      <c r="AA96" s="10">
        <f t="shared" ca="1" si="13"/>
        <v>-18.037440718194837</v>
      </c>
    </row>
    <row r="97" spans="1:27">
      <c r="A97" s="6">
        <f ca="1">LN((RAND()^(-Results!$E$4))-1)</f>
        <v>5.9900864132471554</v>
      </c>
      <c r="B97" s="6">
        <f ca="1">LN((RAND()^(-Results!$E$4))-1)</f>
        <v>2.9329745605479856</v>
      </c>
      <c r="C97" s="6">
        <f ca="1">LN((RAND()^(-Results!$E$4))-1)</f>
        <v>3.0212417967768599</v>
      </c>
      <c r="D97" s="6">
        <f ca="1">LN((RAND()^(-Results!$E$4))-1)</f>
        <v>0.62351236553406475</v>
      </c>
      <c r="E97" s="6">
        <f ca="1">LN((RAND()^(-Results!$E$4))-1)</f>
        <v>6.4152317283704168</v>
      </c>
      <c r="F97" s="6">
        <f ca="1">LN((RAND()^(-Results!$E$4))-1)</f>
        <v>-0.26773213970644527</v>
      </c>
      <c r="G97" s="6">
        <f ca="1">LN((RAND()^(-Results!$E$4))-1)</f>
        <v>1.7629538225136883</v>
      </c>
      <c r="H97" s="6">
        <f t="shared" ca="1" si="7"/>
        <v>-0.58403239506502302</v>
      </c>
      <c r="I97" s="10">
        <f ca="1">SUMPRODUCT(J97:O97,Results!B$12:G$12)+Results!$E$5*H97</f>
        <v>-26.964043533990584</v>
      </c>
      <c r="J97" s="10">
        <f ca="1">SUMPRODUCT($A97:$F97,Results!$B$15:$G$15)</f>
        <v>-8.4994367422070312</v>
      </c>
      <c r="K97" s="10">
        <f ca="1">SUMPRODUCT($A97:$F97,Results!$B$16:$G$16)</f>
        <v>-13.372969542968431</v>
      </c>
      <c r="L97" s="10">
        <f ca="1">SUMPRODUCT($A97:$F97,Results!$B$17:$G$17)</f>
        <v>3.350839649417678</v>
      </c>
      <c r="M97" s="10">
        <f ca="1">SUMPRODUCT($A97:$F97,Results!$B$18:$G$18)</f>
        <v>-9.4490848673287218</v>
      </c>
      <c r="N97" s="10">
        <f ca="1">SUMPRODUCT($A97:$F97,Results!$B$19:$G$19)</f>
        <v>3.2446867692902854</v>
      </c>
      <c r="O97" s="10">
        <f ca="1">SUMPRODUCT($A97:$F97,Results!$B$20:$G$20)</f>
        <v>-10.670763377909813</v>
      </c>
      <c r="P97" s="10" cm="1">
        <f t="array" aca="1" ref="P97" ca="1">SUMPRODUCT(J97:O97,TRANSPOSE(Test!BL$20:BL$25))+Test!$AD$20-Test!$BL$27</f>
        <v>-16.195126103481975</v>
      </c>
      <c r="Q97" s="10" cm="1">
        <f t="array" aca="1" ref="Q97" ca="1">SUMPRODUCT(J97:O97,TRANSPOSE(Test!ES$20:ES$25))+Test!$AD$20-Test!$ES$27</f>
        <v>-18.420383223965487</v>
      </c>
      <c r="R97" s="10">
        <f ca="1">I97-Results!$E$5*H97</f>
        <v>-23.459849163600445</v>
      </c>
      <c r="S97" s="10" cm="1">
        <f t="array" aca="1" ref="S97" ca="1">SUMPRODUCT(J97:O97,TRANSPOSE(Test!AR$28:AR$33))+Test!$AD$20-Test!$AC$26</f>
        <v>-6.0580856334919417</v>
      </c>
      <c r="T97" s="10">
        <f ca="1">SUMPRODUCT(J97:O97,Results!K$9:P$9)</f>
        <v>-23.282928595898024</v>
      </c>
      <c r="U97" s="10">
        <f ca="1">SUMPRODUCT(J97:O97,Results!K$9:P$9)+Test!$AD$20-Test!$AC$31</f>
        <v>-23.212333284745686</v>
      </c>
      <c r="V97" s="10">
        <f t="shared" ca="1" si="8"/>
        <v>-10.768917430508608</v>
      </c>
      <c r="W97" s="10">
        <f t="shared" ca="1" si="9"/>
        <v>-8.5436603100250963</v>
      </c>
      <c r="X97" s="10">
        <f t="shared" ca="1" si="10"/>
        <v>-3.5041943703901381</v>
      </c>
      <c r="Y97" s="10">
        <f t="shared" ca="1" si="11"/>
        <v>-20.905957900498642</v>
      </c>
      <c r="Z97" s="10">
        <f t="shared" ca="1" si="12"/>
        <v>-26.964043533990584</v>
      </c>
      <c r="AA97" s="10">
        <f t="shared" ca="1" si="13"/>
        <v>-3.7517102492448977</v>
      </c>
    </row>
    <row r="98" spans="1:27">
      <c r="A98" s="6">
        <f ca="1">LN((RAND()^(-Results!$E$4))-1)</f>
        <v>1.8270867535860289</v>
      </c>
      <c r="B98" s="6">
        <f ca="1">LN((RAND()^(-Results!$E$4))-1)</f>
        <v>5.2993043542859848</v>
      </c>
      <c r="C98" s="6">
        <f ca="1">LN((RAND()^(-Results!$E$4))-1)</f>
        <v>7.1441440445807389</v>
      </c>
      <c r="D98" s="6">
        <f ca="1">LN((RAND()^(-Results!$E$4))-1)</f>
        <v>-0.97861588838139357</v>
      </c>
      <c r="E98" s="6">
        <f ca="1">LN((RAND()^(-Results!$E$4))-1)</f>
        <v>1.6167850232066634</v>
      </c>
      <c r="F98" s="6">
        <f ca="1">LN((RAND()^(-Results!$E$4))-1)</f>
        <v>3.1783063460121008</v>
      </c>
      <c r="G98" s="6">
        <f ca="1">LN((RAND()^(-Results!$E$4))-1)</f>
        <v>3.4304850689494839</v>
      </c>
      <c r="H98" s="6">
        <f t="shared" ca="1" si="7"/>
        <v>1.0834988513707726</v>
      </c>
      <c r="I98" s="10">
        <f ca="1">SUMPRODUCT(J98:O98,Results!B$12:G$12)+Results!$E$5*H98</f>
        <v>-57.125389698982147</v>
      </c>
      <c r="J98" s="10">
        <f ca="1">SUMPRODUCT($A98:$F98,Results!$B$15:$G$15)</f>
        <v>13.776232610760694</v>
      </c>
      <c r="K98" s="10">
        <f ca="1">SUMPRODUCT($A98:$F98,Results!$B$16:$G$16)</f>
        <v>-10.239722404870324</v>
      </c>
      <c r="L98" s="10">
        <f ca="1">SUMPRODUCT($A98:$F98,Results!$B$17:$G$17)</f>
        <v>-13.790552632913545</v>
      </c>
      <c r="M98" s="10">
        <f ca="1">SUMPRODUCT($A98:$F98,Results!$B$18:$G$18)</f>
        <v>-45.804989163076797</v>
      </c>
      <c r="N98" s="10">
        <f ca="1">SUMPRODUCT($A98:$F98,Results!$B$19:$G$19)</f>
        <v>-6.3968345681322631</v>
      </c>
      <c r="O98" s="10">
        <f ca="1">SUMPRODUCT($A98:$F98,Results!$B$20:$G$20)</f>
        <v>-21.509127855999708</v>
      </c>
      <c r="P98" s="10" cm="1">
        <f t="array" aca="1" ref="P98" ca="1">SUMPRODUCT(J98:O98,TRANSPOSE(Test!BL$20:BL$25))+Test!$AD$20-Test!$BL$27</f>
        <v>-66.947505599848455</v>
      </c>
      <c r="Q98" s="10" cm="1">
        <f t="array" aca="1" ref="Q98" ca="1">SUMPRODUCT(J98:O98,TRANSPOSE(Test!ES$20:ES$25))+Test!$AD$20-Test!$ES$27</f>
        <v>-67.629587272207246</v>
      </c>
      <c r="R98" s="10">
        <f ca="1">I98-Results!$E$5*H98</f>
        <v>-63.626382807206781</v>
      </c>
      <c r="S98" s="10" cm="1">
        <f t="array" aca="1" ref="S98" ca="1">SUMPRODUCT(J98:O98,TRANSPOSE(Test!AR$28:AR$33))+Test!$AD$20-Test!$AC$26</f>
        <v>-61.390401776911155</v>
      </c>
      <c r="T98" s="10">
        <f ca="1">SUMPRODUCT(J98:O98,Results!K$9:P$9)</f>
        <v>-67.00148662925335</v>
      </c>
      <c r="U98" s="10">
        <f ca="1">SUMPRODUCT(J98:O98,Results!K$9:P$9)+Test!$AD$20-Test!$AC$31</f>
        <v>-66.930891318101018</v>
      </c>
      <c r="V98" s="10">
        <f t="shared" ca="1" si="8"/>
        <v>9.8221159008663079</v>
      </c>
      <c r="W98" s="10">
        <f t="shared" ca="1" si="9"/>
        <v>10.504197573225099</v>
      </c>
      <c r="X98" s="10">
        <f t="shared" ca="1" si="10"/>
        <v>6.5009931082246339</v>
      </c>
      <c r="Y98" s="10">
        <f t="shared" ca="1" si="11"/>
        <v>4.2650120779290077</v>
      </c>
      <c r="Z98" s="10">
        <f t="shared" ca="1" si="12"/>
        <v>-57.125389698982147</v>
      </c>
      <c r="AA98" s="10">
        <f t="shared" ca="1" si="13"/>
        <v>9.8055016191188713</v>
      </c>
    </row>
    <row r="99" spans="1:27">
      <c r="A99" s="6">
        <f ca="1">LN((RAND()^(-Results!$E$4))-1)</f>
        <v>1.4905802771199026</v>
      </c>
      <c r="B99" s="6">
        <f ca="1">LN((RAND()^(-Results!$E$4))-1)</f>
        <v>1.2424902302530636</v>
      </c>
      <c r="C99" s="6">
        <f ca="1">LN((RAND()^(-Results!$E$4))-1)</f>
        <v>2.3800522813111464</v>
      </c>
      <c r="D99" s="6">
        <f ca="1">LN((RAND()^(-Results!$E$4))-1)</f>
        <v>3.1368527921610365</v>
      </c>
      <c r="E99" s="6">
        <f ca="1">LN((RAND()^(-Results!$E$4))-1)</f>
        <v>6.21217512542938</v>
      </c>
      <c r="F99" s="6">
        <f ca="1">LN((RAND()^(-Results!$E$4))-1)</f>
        <v>-0.69565255593194875</v>
      </c>
      <c r="G99" s="6">
        <f ca="1">LN((RAND()^(-Results!$E$4))-1)</f>
        <v>1.196059572609399</v>
      </c>
      <c r="H99" s="6">
        <f t="shared" ca="1" si="7"/>
        <v>-1.1509266449693123</v>
      </c>
      <c r="I99" s="10">
        <f ca="1">SUMPRODUCT(J99:O99,Results!B$12:G$12)+Results!$E$5*H99</f>
        <v>-0.79275006534637438</v>
      </c>
      <c r="J99" s="10">
        <f ca="1">SUMPRODUCT($A99:$F99,Results!$B$15:$G$15)</f>
        <v>-8.974839380940125E-2</v>
      </c>
      <c r="K99" s="10">
        <f ca="1">SUMPRODUCT($A99:$F99,Results!$B$16:$G$16)</f>
        <v>1.5842999758615233</v>
      </c>
      <c r="L99" s="10">
        <f ca="1">SUMPRODUCT($A99:$F99,Results!$B$17:$G$17)</f>
        <v>2.5746440526585155</v>
      </c>
      <c r="M99" s="10">
        <f ca="1">SUMPRODUCT($A99:$F99,Results!$B$18:$G$18)</f>
        <v>-2.8969431461295549</v>
      </c>
      <c r="N99" s="10">
        <f ca="1">SUMPRODUCT($A99:$F99,Results!$B$19:$G$19)</f>
        <v>-5.6585685520374369</v>
      </c>
      <c r="O99" s="10">
        <f ca="1">SUMPRODUCT($A99:$F99,Results!$B$20:$G$20)</f>
        <v>-12.294543954030791</v>
      </c>
      <c r="P99" s="10" cm="1">
        <f t="array" aca="1" ref="P99" ca="1">SUMPRODUCT(J99:O99,TRANSPOSE(Test!BL$20:BL$25))+Test!$AD$20-Test!$BL$27</f>
        <v>9.4664861403430436</v>
      </c>
      <c r="Q99" s="10" cm="1">
        <f t="array" aca="1" ref="Q99" ca="1">SUMPRODUCT(J99:O99,TRANSPOSE(Test!ES$20:ES$25))+Test!$AD$20-Test!$ES$27</f>
        <v>10.73567247818746</v>
      </c>
      <c r="R99" s="10">
        <f ca="1">I99-Results!$E$5*H99</f>
        <v>6.1128098044694994</v>
      </c>
      <c r="S99" s="10" cm="1">
        <f t="array" aca="1" ref="S99" ca="1">SUMPRODUCT(J99:O99,TRANSPOSE(Test!AR$28:AR$33))+Test!$AD$20-Test!$AC$26</f>
        <v>2.5001213222660787</v>
      </c>
      <c r="T99" s="10">
        <f ca="1">SUMPRODUCT(J99:O99,Results!K$9:P$9)</f>
        <v>6.7532938698480427</v>
      </c>
      <c r="U99" s="10">
        <f ca="1">SUMPRODUCT(J99:O99,Results!K$9:P$9)+Test!$AD$20-Test!$AC$31</f>
        <v>6.8238891810003821</v>
      </c>
      <c r="V99" s="10">
        <f t="shared" ca="1" si="8"/>
        <v>-10.259236205689419</v>
      </c>
      <c r="W99" s="10">
        <f t="shared" ca="1" si="9"/>
        <v>-11.528422543533836</v>
      </c>
      <c r="X99" s="10">
        <f t="shared" ca="1" si="10"/>
        <v>-6.9055598698158738</v>
      </c>
      <c r="Y99" s="10">
        <f t="shared" ca="1" si="11"/>
        <v>-3.2928713876124531</v>
      </c>
      <c r="Z99" s="10">
        <f t="shared" ca="1" si="12"/>
        <v>-0.79275006534637438</v>
      </c>
      <c r="AA99" s="10">
        <f t="shared" ca="1" si="13"/>
        <v>-7.6166392463467565</v>
      </c>
    </row>
    <row r="100" spans="1:27">
      <c r="A100" s="6">
        <f ca="1">LN((RAND()^(-Results!$E$4))-1)</f>
        <v>-1.3185998887963357</v>
      </c>
      <c r="B100" s="6">
        <f ca="1">LN((RAND()^(-Results!$E$4))-1)</f>
        <v>4.0950566250129103</v>
      </c>
      <c r="C100" s="6">
        <f ca="1">LN((RAND()^(-Results!$E$4))-1)</f>
        <v>0.18448587500110655</v>
      </c>
      <c r="D100" s="6">
        <f ca="1">LN((RAND()^(-Results!$E$4))-1)</f>
        <v>-0.18955665594505017</v>
      </c>
      <c r="E100" s="6">
        <f ca="1">LN((RAND()^(-Results!$E$4))-1)</f>
        <v>2.7353598207582217</v>
      </c>
      <c r="F100" s="6">
        <f ca="1">LN((RAND()^(-Results!$E$4))-1)</f>
        <v>4.0363382665327689</v>
      </c>
      <c r="G100" s="6">
        <f ca="1">LN((RAND()^(-Results!$E$4))-1)</f>
        <v>5.3960681845307823</v>
      </c>
      <c r="H100" s="6">
        <f t="shared" ca="1" si="7"/>
        <v>3.049081966952071</v>
      </c>
      <c r="I100" s="10">
        <f ca="1">SUMPRODUCT(J100:O100,Results!B$12:G$12)+Results!$E$5*H100</f>
        <v>-1.4658248474768136</v>
      </c>
      <c r="J100" s="10">
        <f ca="1">SUMPRODUCT($A100:$F100,Results!$B$15:$G$15)</f>
        <v>9.4131602790344076</v>
      </c>
      <c r="K100" s="10">
        <f ca="1">SUMPRODUCT($A100:$F100,Results!$B$16:$G$16)</f>
        <v>-7.0516283695391166</v>
      </c>
      <c r="L100" s="10">
        <f ca="1">SUMPRODUCT($A100:$F100,Results!$B$17:$G$17)</f>
        <v>-7.3190436649017734</v>
      </c>
      <c r="M100" s="10">
        <f ca="1">SUMPRODUCT($A100:$F100,Results!$B$18:$G$18)</f>
        <v>-12.307315864704258</v>
      </c>
      <c r="N100" s="10">
        <f ca="1">SUMPRODUCT($A100:$F100,Results!$B$19:$G$19)</f>
        <v>-0.12237277971825988</v>
      </c>
      <c r="O100" s="10">
        <f ca="1">SUMPRODUCT($A100:$F100,Results!$B$20:$G$20)</f>
        <v>-22.505444900306081</v>
      </c>
      <c r="P100" s="10" cm="1">
        <f t="array" aca="1" ref="P100" ca="1">SUMPRODUCT(J100:O100,TRANSPOSE(Test!BL$20:BL$25))+Test!$AD$20-Test!$BL$27</f>
        <v>-27.110821392218512</v>
      </c>
      <c r="Q100" s="10" cm="1">
        <f t="array" aca="1" ref="Q100" ca="1">SUMPRODUCT(J100:O100,TRANSPOSE(Test!ES$20:ES$25))+Test!$AD$20-Test!$ES$27</f>
        <v>-22.740821590771048</v>
      </c>
      <c r="R100" s="10">
        <f ca="1">I100-Results!$E$5*H100</f>
        <v>-19.760316649189239</v>
      </c>
      <c r="S100" s="10" cm="1">
        <f t="array" aca="1" ref="S100" ca="1">SUMPRODUCT(J100:O100,TRANSPOSE(Test!AR$28:AR$33))+Test!$AD$20-Test!$AC$26</f>
        <v>-30.754097449501067</v>
      </c>
      <c r="T100" s="10">
        <f ca="1">SUMPRODUCT(J100:O100,Results!K$9:P$9)</f>
        <v>-20.450013756706689</v>
      </c>
      <c r="U100" s="10">
        <f ca="1">SUMPRODUCT(J100:O100,Results!K$9:P$9)+Test!$AD$20-Test!$AC$31</f>
        <v>-20.379418445554347</v>
      </c>
      <c r="V100" s="10">
        <f t="shared" ca="1" si="8"/>
        <v>25.644996544741698</v>
      </c>
      <c r="W100" s="10">
        <f t="shared" ca="1" si="9"/>
        <v>21.274996743294235</v>
      </c>
      <c r="X100" s="10">
        <f t="shared" ca="1" si="10"/>
        <v>18.294491801712425</v>
      </c>
      <c r="Y100" s="10">
        <f t="shared" ca="1" si="11"/>
        <v>29.288272602024254</v>
      </c>
      <c r="Z100" s="10">
        <f t="shared" ca="1" si="12"/>
        <v>-1.4658248474768136</v>
      </c>
      <c r="AA100" s="10">
        <f t="shared" ca="1" si="13"/>
        <v>18.913593598077533</v>
      </c>
    </row>
    <row r="101" spans="1:27">
      <c r="A101" s="6">
        <f ca="1">LN((RAND()^(-Results!$E$4))-1)</f>
        <v>1.5336769087245317</v>
      </c>
      <c r="B101" s="6">
        <f ca="1">LN((RAND()^(-Results!$E$4))-1)</f>
        <v>0.52101026558094743</v>
      </c>
      <c r="C101" s="6">
        <f ca="1">LN((RAND()^(-Results!$E$4))-1)</f>
        <v>-0.48475316896136433</v>
      </c>
      <c r="D101" s="6">
        <f ca="1">LN((RAND()^(-Results!$E$4))-1)</f>
        <v>6.1559720375880191</v>
      </c>
      <c r="E101" s="6">
        <f ca="1">LN((RAND()^(-Results!$E$4))-1)</f>
        <v>-0.91120288111892467</v>
      </c>
      <c r="F101" s="6">
        <f ca="1">LN((RAND()^(-Results!$E$4))-1)</f>
        <v>-1.3768990279359412</v>
      </c>
      <c r="G101" s="6">
        <f ca="1">LN((RAND()^(-Results!$E$4))-1)</f>
        <v>4.6404129832489049</v>
      </c>
      <c r="H101" s="6">
        <f t="shared" ca="1" si="7"/>
        <v>2.2934267656701937</v>
      </c>
      <c r="I101" s="10">
        <f ca="1">SUMPRODUCT(J101:O101,Results!B$12:G$12)+Results!$E$5*H101</f>
        <v>41.220652719549733</v>
      </c>
      <c r="J101" s="10">
        <f ca="1">SUMPRODUCT($A101:$F101,Results!$B$15:$G$15)</f>
        <v>-1.4425202783586424</v>
      </c>
      <c r="K101" s="10">
        <f ca="1">SUMPRODUCT($A101:$F101,Results!$B$16:$G$16)</f>
        <v>1.4319153714529544</v>
      </c>
      <c r="L101" s="10">
        <f ca="1">SUMPRODUCT($A101:$F101,Results!$B$17:$G$17)</f>
        <v>6.0321191477896594</v>
      </c>
      <c r="M101" s="10">
        <f ca="1">SUMPRODUCT($A101:$F101,Results!$B$18:$G$18)</f>
        <v>2.9473304799572571</v>
      </c>
      <c r="N101" s="10">
        <f ca="1">SUMPRODUCT($A101:$F101,Results!$B$19:$G$19)</f>
        <v>-13.149243809688103</v>
      </c>
      <c r="O101" s="10">
        <f ca="1">SUMPRODUCT($A101:$F101,Results!$B$20:$G$20)</f>
        <v>-11.914863276726413</v>
      </c>
      <c r="P101" s="10" cm="1">
        <f t="array" aca="1" ref="P101" ca="1">SUMPRODUCT(J101:O101,TRANSPOSE(Test!BL$20:BL$25))+Test!$AD$20-Test!$BL$27</f>
        <v>26.117481768309275</v>
      </c>
      <c r="Q101" s="10" cm="1">
        <f t="array" aca="1" ref="Q101" ca="1">SUMPRODUCT(J101:O101,TRANSPOSE(Test!ES$20:ES$25))+Test!$AD$20-Test!$ES$27</f>
        <v>28.587604787945128</v>
      </c>
      <c r="R101" s="10">
        <f ca="1">I101-Results!$E$5*H101</f>
        <v>27.460092125528572</v>
      </c>
      <c r="S101" s="10" cm="1">
        <f t="array" aca="1" ref="S101" ca="1">SUMPRODUCT(J101:O101,TRANSPOSE(Test!AR$28:AR$33))+Test!$AD$20-Test!$AC$26</f>
        <v>13.37209789861345</v>
      </c>
      <c r="T101" s="10">
        <f ca="1">SUMPRODUCT(J101:O101,Results!K$9:P$9)</f>
        <v>29.991610296314668</v>
      </c>
      <c r="U101" s="10">
        <f ca="1">SUMPRODUCT(J101:O101,Results!K$9:P$9)+Test!$AD$20-Test!$AC$31</f>
        <v>30.062205607467007</v>
      </c>
      <c r="V101" s="10">
        <f t="shared" ca="1" si="8"/>
        <v>15.103170951240457</v>
      </c>
      <c r="W101" s="10">
        <f t="shared" ca="1" si="9"/>
        <v>12.633047931604604</v>
      </c>
      <c r="X101" s="10">
        <f t="shared" ca="1" si="10"/>
        <v>13.760560594021161</v>
      </c>
      <c r="Y101" s="10">
        <f t="shared" ca="1" si="11"/>
        <v>27.848554820936283</v>
      </c>
      <c r="Z101" s="10">
        <f t="shared" ca="1" si="12"/>
        <v>41.220652719549733</v>
      </c>
      <c r="AA101" s="10">
        <f t="shared" ca="1" si="13"/>
        <v>11.158447112082726</v>
      </c>
    </row>
    <row r="102" spans="1:27">
      <c r="A102" s="6">
        <f ca="1">LN((RAND()^(-Results!$E$4))-1)</f>
        <v>0.1606274411501053</v>
      </c>
      <c r="B102" s="6">
        <f ca="1">LN((RAND()^(-Results!$E$4))-1)</f>
        <v>6.0673692612584622</v>
      </c>
      <c r="C102" s="6">
        <f ca="1">LN((RAND()^(-Results!$E$4))-1)</f>
        <v>-0.14308251388887272</v>
      </c>
      <c r="D102" s="6">
        <f ca="1">LN((RAND()^(-Results!$E$4))-1)</f>
        <v>0.92247507218370939</v>
      </c>
      <c r="E102" s="6">
        <f ca="1">LN((RAND()^(-Results!$E$4))-1)</f>
        <v>0.93915409025258467</v>
      </c>
      <c r="F102" s="6">
        <f ca="1">LN((RAND()^(-Results!$E$4))-1)</f>
        <v>3.0617704033914226</v>
      </c>
      <c r="G102" s="6">
        <f ca="1">LN((RAND()^(-Results!$E$4))-1)</f>
        <v>-0.33148824890133122</v>
      </c>
      <c r="H102" s="6">
        <f t="shared" ca="1" si="7"/>
        <v>-2.6784744664800426</v>
      </c>
      <c r="I102" s="10">
        <f ca="1">SUMPRODUCT(J102:O102,Results!B$12:G$12)+Results!$E$5*H102</f>
        <v>-30.925733555575313</v>
      </c>
      <c r="J102" s="10">
        <f ca="1">SUMPRODUCT($A102:$F102,Results!$B$15:$G$15)</f>
        <v>2.7657633458497823</v>
      </c>
      <c r="K102" s="10">
        <f ca="1">SUMPRODUCT($A102:$F102,Results!$B$16:$G$16)</f>
        <v>-12.249612966708369</v>
      </c>
      <c r="L102" s="10">
        <f ca="1">SUMPRODUCT($A102:$F102,Results!$B$17:$G$17)</f>
        <v>-5.9722562062314584</v>
      </c>
      <c r="M102" s="10">
        <f ca="1">SUMPRODUCT($A102:$F102,Results!$B$18:$G$18)</f>
        <v>-15.696687977813687</v>
      </c>
      <c r="N102" s="10">
        <f ca="1">SUMPRODUCT($A102:$F102,Results!$B$19:$G$19)</f>
        <v>-3.2717876405764215</v>
      </c>
      <c r="O102" s="10">
        <f ca="1">SUMPRODUCT($A102:$F102,Results!$B$20:$G$20)</f>
        <v>-26.22005049115419</v>
      </c>
      <c r="P102" s="10" cm="1">
        <f t="array" aca="1" ref="P102" ca="1">SUMPRODUCT(J102:O102,TRANSPOSE(Test!BL$20:BL$25))+Test!$AD$20-Test!$BL$27</f>
        <v>-24.386123789327712</v>
      </c>
      <c r="Q102" s="10" cm="1">
        <f t="array" aca="1" ref="Q102" ca="1">SUMPRODUCT(J102:O102,TRANSPOSE(Test!ES$20:ES$25))+Test!$AD$20-Test!$ES$27</f>
        <v>-18.716958843237904</v>
      </c>
      <c r="R102" s="10">
        <f ca="1">I102-Results!$E$5*H102</f>
        <v>-14.854886756695059</v>
      </c>
      <c r="S102" s="10" cm="1">
        <f t="array" aca="1" ref="S102" ca="1">SUMPRODUCT(J102:O102,TRANSPOSE(Test!AR$28:AR$33))+Test!$AD$20-Test!$AC$26</f>
        <v>-29.875197355392508</v>
      </c>
      <c r="T102" s="10">
        <f ca="1">SUMPRODUCT(J102:O102,Results!K$9:P$9)</f>
        <v>-14.961391041549891</v>
      </c>
      <c r="U102" s="10">
        <f ca="1">SUMPRODUCT(J102:O102,Results!K$9:P$9)+Test!$AD$20-Test!$AC$31</f>
        <v>-14.890795730397553</v>
      </c>
      <c r="V102" s="10">
        <f t="shared" ca="1" si="8"/>
        <v>-6.5396097662476009</v>
      </c>
      <c r="W102" s="10">
        <f t="shared" ca="1" si="9"/>
        <v>-12.208774712337409</v>
      </c>
      <c r="X102" s="10">
        <f t="shared" ca="1" si="10"/>
        <v>-16.070846798880254</v>
      </c>
      <c r="Y102" s="10">
        <f t="shared" ca="1" si="11"/>
        <v>-1.0505362001828047</v>
      </c>
      <c r="Z102" s="10">
        <f t="shared" ca="1" si="12"/>
        <v>-30.925733555575313</v>
      </c>
      <c r="AA102" s="10">
        <f t="shared" ca="1" si="13"/>
        <v>-16.03493782517776</v>
      </c>
    </row>
    <row r="103" spans="1:27">
      <c r="A103" s="6">
        <f ca="1">LN((RAND()^(-Results!$E$4))-1)</f>
        <v>2.4714924579834143</v>
      </c>
      <c r="B103" s="6">
        <f ca="1">LN((RAND()^(-Results!$E$4))-1)</f>
        <v>3.3080287875231629</v>
      </c>
      <c r="C103" s="6">
        <f ca="1">LN((RAND()^(-Results!$E$4))-1)</f>
        <v>2.14874357275774</v>
      </c>
      <c r="D103" s="6">
        <f ca="1">LN((RAND()^(-Results!$E$4))-1)</f>
        <v>4.5291018935808047</v>
      </c>
      <c r="E103" s="6">
        <f ca="1">LN((RAND()^(-Results!$E$4))-1)</f>
        <v>4.8922343445218797</v>
      </c>
      <c r="F103" s="6">
        <f ca="1">LN((RAND()^(-Results!$E$4))-1)</f>
        <v>4.1739880849349111</v>
      </c>
      <c r="G103" s="6">
        <f ca="1">LN((RAND()^(-Results!$E$4))-1)</f>
        <v>-1.7484959134236593</v>
      </c>
      <c r="H103" s="6">
        <f t="shared" ca="1" si="7"/>
        <v>-4.0954821310023704</v>
      </c>
      <c r="I103" s="10">
        <f ca="1">SUMPRODUCT(J103:O103,Results!B$12:G$12)+Results!$E$5*H103</f>
        <v>-47.757780899578137</v>
      </c>
      <c r="J103" s="10">
        <f ca="1">SUMPRODUCT($A103:$F103,Results!$B$15:$G$15)</f>
        <v>13.801184591097924</v>
      </c>
      <c r="K103" s="10">
        <f ca="1">SUMPRODUCT($A103:$F103,Results!$B$16:$G$16)</f>
        <v>-8.8941568556831108</v>
      </c>
      <c r="L103" s="10">
        <f ca="1">SUMPRODUCT($A103:$F103,Results!$B$17:$G$17)</f>
        <v>-2.2701786459034174</v>
      </c>
      <c r="M103" s="10">
        <f ca="1">SUMPRODUCT($A103:$F103,Results!$B$18:$G$18)</f>
        <v>-15.436687898090858</v>
      </c>
      <c r="N103" s="10">
        <f ca="1">SUMPRODUCT($A103:$F103,Results!$B$19:$G$19)</f>
        <v>-7.7488467386159314</v>
      </c>
      <c r="O103" s="10">
        <f ca="1">SUMPRODUCT($A103:$F103,Results!$B$20:$G$20)</f>
        <v>-33.303811736330196</v>
      </c>
      <c r="P103" s="10" cm="1">
        <f t="array" aca="1" ref="P103" ca="1">SUMPRODUCT(J103:O103,TRANSPOSE(Test!BL$20:BL$25))+Test!$AD$20-Test!$BL$27</f>
        <v>-23.306015982389717</v>
      </c>
      <c r="Q103" s="10" cm="1">
        <f t="array" aca="1" ref="Q103" ca="1">SUMPRODUCT(J103:O103,TRANSPOSE(Test!ES$20:ES$25))+Test!$AD$20-Test!$ES$27</f>
        <v>-21.549862250482519</v>
      </c>
      <c r="R103" s="10">
        <f ca="1">I103-Results!$E$5*H103</f>
        <v>-23.184888113563915</v>
      </c>
      <c r="S103" s="10" cm="1">
        <f t="array" aca="1" ref="S103" ca="1">SUMPRODUCT(J103:O103,TRANSPOSE(Test!AR$28:AR$33))+Test!$AD$20-Test!$AC$26</f>
        <v>-29.379497029449482</v>
      </c>
      <c r="T103" s="10">
        <f ca="1">SUMPRODUCT(J103:O103,Results!K$9:P$9)</f>
        <v>-22.266116886808959</v>
      </c>
      <c r="U103" s="10">
        <f ca="1">SUMPRODUCT(J103:O103,Results!K$9:P$9)+Test!$AD$20-Test!$AC$31</f>
        <v>-22.195521575656624</v>
      </c>
      <c r="V103" s="10">
        <f t="shared" ca="1" si="8"/>
        <v>-24.45176491718842</v>
      </c>
      <c r="W103" s="10">
        <f t="shared" ca="1" si="9"/>
        <v>-26.207918649095618</v>
      </c>
      <c r="X103" s="10">
        <f t="shared" ca="1" si="10"/>
        <v>-24.572892786014222</v>
      </c>
      <c r="Y103" s="10">
        <f t="shared" ca="1" si="11"/>
        <v>-18.378283870128655</v>
      </c>
      <c r="Z103" s="10">
        <f t="shared" ca="1" si="12"/>
        <v>-47.757780899578137</v>
      </c>
      <c r="AA103" s="10">
        <f t="shared" ca="1" si="13"/>
        <v>-25.562259323921513</v>
      </c>
    </row>
    <row r="104" spans="1:27">
      <c r="A104" s="6">
        <f ca="1">LN((RAND()^(-Results!$E$4))-1)</f>
        <v>7.1059327886557755</v>
      </c>
      <c r="B104" s="6">
        <f ca="1">LN((RAND()^(-Results!$E$4))-1)</f>
        <v>-0.98856688615964128</v>
      </c>
      <c r="C104" s="6">
        <f ca="1">LN((RAND()^(-Results!$E$4))-1)</f>
        <v>2.1778095398328192</v>
      </c>
      <c r="D104" s="6">
        <f ca="1">LN((RAND()^(-Results!$E$4))-1)</f>
        <v>-1.5186768234815214E-2</v>
      </c>
      <c r="E104" s="6">
        <f ca="1">LN((RAND()^(-Results!$E$4))-1)</f>
        <v>-0.63659608136479551</v>
      </c>
      <c r="F104" s="6">
        <f ca="1">LN((RAND()^(-Results!$E$4))-1)</f>
        <v>5.2592820991977467</v>
      </c>
      <c r="G104" s="6">
        <f ca="1">LN((RAND()^(-Results!$E$4))-1)</f>
        <v>1.716689081277939</v>
      </c>
      <c r="H104" s="6">
        <f t="shared" ca="1" si="7"/>
        <v>-0.63029713630077233</v>
      </c>
      <c r="I104" s="10">
        <f ca="1">SUMPRODUCT(J104:O104,Results!B$12:G$12)+Results!$E$5*H104</f>
        <v>-71.885456993919121</v>
      </c>
      <c r="J104" s="10">
        <f ca="1">SUMPRODUCT($A104:$F104,Results!$B$15:$G$15)</f>
        <v>13.597487326967611</v>
      </c>
      <c r="K104" s="10">
        <f ca="1">SUMPRODUCT($A104:$F104,Results!$B$16:$G$16)</f>
        <v>-19.485531303444102</v>
      </c>
      <c r="L104" s="10">
        <f ca="1">SUMPRODUCT($A104:$F104,Results!$B$17:$G$17)</f>
        <v>-0.64764350919308988</v>
      </c>
      <c r="M104" s="10">
        <f ca="1">SUMPRODUCT($A104:$F104,Results!$B$18:$G$18)</f>
        <v>-15.711798657077274</v>
      </c>
      <c r="N104" s="10">
        <f ca="1">SUMPRODUCT($A104:$F104,Results!$B$19:$G$19)</f>
        <v>6.3824261171895671</v>
      </c>
      <c r="O104" s="10">
        <f ca="1">SUMPRODUCT($A104:$F104,Results!$B$20:$G$20)</f>
        <v>-10.453924260709696</v>
      </c>
      <c r="P104" s="10" cm="1">
        <f t="array" aca="1" ref="P104" ca="1">SUMPRODUCT(J104:O104,TRANSPOSE(Test!BL$20:BL$25))+Test!$AD$20-Test!$BL$27</f>
        <v>-59.343442082284191</v>
      </c>
      <c r="Q104" s="10" cm="1">
        <f t="array" aca="1" ref="Q104" ca="1">SUMPRODUCT(J104:O104,TRANSPOSE(Test!ES$20:ES$25))+Test!$AD$20-Test!$ES$27</f>
        <v>-68.283606548229628</v>
      </c>
      <c r="R104" s="10">
        <f ca="1">I104-Results!$E$5*H104</f>
        <v>-68.103674176114481</v>
      </c>
      <c r="S104" s="10" cm="1">
        <f t="array" aca="1" ref="S104" ca="1">SUMPRODUCT(J104:O104,TRANSPOSE(Test!AR$28:AR$33))+Test!$AD$20-Test!$AC$26</f>
        <v>-32.61277054580318</v>
      </c>
      <c r="T104" s="10">
        <f ca="1">SUMPRODUCT(J104:O104,Results!K$9:P$9)</f>
        <v>-68.017262544689771</v>
      </c>
      <c r="U104" s="10">
        <f ca="1">SUMPRODUCT(J104:O104,Results!K$9:P$9)+Test!$AD$20-Test!$AC$31</f>
        <v>-67.94666723353744</v>
      </c>
      <c r="V104" s="10">
        <f t="shared" ca="1" si="8"/>
        <v>-12.542014911634929</v>
      </c>
      <c r="W104" s="10">
        <f t="shared" ca="1" si="9"/>
        <v>-3.6018504456894931</v>
      </c>
      <c r="X104" s="10">
        <f t="shared" ca="1" si="10"/>
        <v>-3.7817828178046398</v>
      </c>
      <c r="Y104" s="10">
        <f t="shared" ca="1" si="11"/>
        <v>-39.272686448115941</v>
      </c>
      <c r="Z104" s="10">
        <f t="shared" ca="1" si="12"/>
        <v>-71.885456993919121</v>
      </c>
      <c r="AA104" s="10">
        <f t="shared" ca="1" si="13"/>
        <v>-3.938789760381681</v>
      </c>
    </row>
    <row r="105" spans="1:27">
      <c r="A105" s="6">
        <f ca="1">LN((RAND()^(-Results!$E$4))-1)</f>
        <v>0.17207093980715674</v>
      </c>
      <c r="B105" s="6">
        <f ca="1">LN((RAND()^(-Results!$E$4))-1)</f>
        <v>-0.46968290104829119</v>
      </c>
      <c r="C105" s="6">
        <f ca="1">LN((RAND()^(-Results!$E$4))-1)</f>
        <v>1.9608716893281914</v>
      </c>
      <c r="D105" s="6">
        <f ca="1">LN((RAND()^(-Results!$E$4))-1)</f>
        <v>-3.3973428975074556</v>
      </c>
      <c r="E105" s="6">
        <f ca="1">LN((RAND()^(-Results!$E$4))-1)</f>
        <v>2.3431576750229093</v>
      </c>
      <c r="F105" s="6">
        <f ca="1">LN((RAND()^(-Results!$E$4))-1)</f>
        <v>3.9069791206109818</v>
      </c>
      <c r="G105" s="6">
        <f ca="1">LN((RAND()^(-Results!$E$4))-1)</f>
        <v>1.2358896537115291</v>
      </c>
      <c r="H105" s="6">
        <f t="shared" ca="1" si="7"/>
        <v>-1.1110965638671821</v>
      </c>
      <c r="I105" s="10">
        <f ca="1">SUMPRODUCT(J105:O105,Results!B$12:G$12)+Results!$E$5*H105</f>
        <v>-51.389959996627589</v>
      </c>
      <c r="J105" s="10">
        <f ca="1">SUMPRODUCT($A105:$F105,Results!$B$15:$G$15)</f>
        <v>12.876467561054499</v>
      </c>
      <c r="K105" s="10">
        <f ca="1">SUMPRODUCT($A105:$F105,Results!$B$16:$G$16)</f>
        <v>-4.5916558200240649</v>
      </c>
      <c r="L105" s="10">
        <f ca="1">SUMPRODUCT($A105:$F105,Results!$B$17:$G$17)</f>
        <v>-6.7251118355347606</v>
      </c>
      <c r="M105" s="10">
        <f ca="1">SUMPRODUCT($A105:$F105,Results!$B$18:$G$18)</f>
        <v>-11.004130031621319</v>
      </c>
      <c r="N105" s="10">
        <f ca="1">SUMPRODUCT($A105:$F105,Results!$B$19:$G$19)</f>
        <v>8.4185406755069998</v>
      </c>
      <c r="O105" s="10">
        <f ca="1">SUMPRODUCT($A105:$F105,Results!$B$20:$G$20)</f>
        <v>-2.6537141934571924</v>
      </c>
      <c r="P105" s="10" cm="1">
        <f t="array" aca="1" ref="P105" ca="1">SUMPRODUCT(J105:O105,TRANSPOSE(Test!BL$20:BL$25))+Test!$AD$20-Test!$BL$27</f>
        <v>-42.964322935357707</v>
      </c>
      <c r="Q105" s="10" cm="1">
        <f t="array" aca="1" ref="Q105" ca="1">SUMPRODUCT(J105:O105,TRANSPOSE(Test!ES$20:ES$25))+Test!$AD$20-Test!$ES$27</f>
        <v>-46.343008398451929</v>
      </c>
      <c r="R105" s="10">
        <f ca="1">I105-Results!$E$5*H105</f>
        <v>-44.723380613424496</v>
      </c>
      <c r="S105" s="10" cm="1">
        <f t="array" aca="1" ref="S105" ca="1">SUMPRODUCT(J105:O105,TRANSPOSE(Test!AR$28:AR$33))+Test!$AD$20-Test!$AC$26</f>
        <v>-28.083813416416483</v>
      </c>
      <c r="T105" s="10">
        <f ca="1">SUMPRODUCT(J105:O105,Results!K$9:P$9)</f>
        <v>-46.685013163173835</v>
      </c>
      <c r="U105" s="10">
        <f ca="1">SUMPRODUCT(J105:O105,Results!K$9:P$9)+Test!$AD$20-Test!$AC$31</f>
        <v>-46.614417852021504</v>
      </c>
      <c r="V105" s="10">
        <f t="shared" ca="1" si="8"/>
        <v>-8.4256370612698817</v>
      </c>
      <c r="W105" s="10">
        <f t="shared" ca="1" si="9"/>
        <v>-5.0469515981756601</v>
      </c>
      <c r="X105" s="10">
        <f t="shared" ca="1" si="10"/>
        <v>-6.6665793832030928</v>
      </c>
      <c r="Y105" s="10">
        <f t="shared" ca="1" si="11"/>
        <v>-23.306146580211106</v>
      </c>
      <c r="Z105" s="10">
        <f t="shared" ca="1" si="12"/>
        <v>-51.389959996627589</v>
      </c>
      <c r="AA105" s="10">
        <f t="shared" ca="1" si="13"/>
        <v>-4.7755421446060851</v>
      </c>
    </row>
    <row r="106" spans="1:27">
      <c r="A106" s="6">
        <f ca="1">LN((RAND()^(-Results!$E$4))-1)</f>
        <v>4.1370345422865284</v>
      </c>
      <c r="B106" s="6">
        <f ca="1">LN((RAND()^(-Results!$E$4))-1)</f>
        <v>0.54308580033453446</v>
      </c>
      <c r="C106" s="6">
        <f ca="1">LN((RAND()^(-Results!$E$4))-1)</f>
        <v>6.9558623958906942</v>
      </c>
      <c r="D106" s="6">
        <f ca="1">LN((RAND()^(-Results!$E$4))-1)</f>
        <v>-0.51557670968461577</v>
      </c>
      <c r="E106" s="6">
        <f ca="1">LN((RAND()^(-Results!$E$4))-1)</f>
        <v>1.3718818680956828</v>
      </c>
      <c r="F106" s="6">
        <f ca="1">LN((RAND()^(-Results!$E$4))-1)</f>
        <v>-1.7661420595770523</v>
      </c>
      <c r="G106" s="6">
        <f ca="1">LN((RAND()^(-Results!$E$4))-1)</f>
        <v>3.7371558035203978</v>
      </c>
      <c r="H106" s="6">
        <f t="shared" ca="1" si="7"/>
        <v>1.3901695859416865</v>
      </c>
      <c r="I106" s="10">
        <f ca="1">SUMPRODUCT(J106:O106,Results!B$12:G$12)+Results!$E$5*H106</f>
        <v>-29.14908650414036</v>
      </c>
      <c r="J106" s="10">
        <f ca="1">SUMPRODUCT($A106:$F106,Results!$B$15:$G$15)</f>
        <v>0.21860556818396404</v>
      </c>
      <c r="K106" s="10">
        <f ca="1">SUMPRODUCT($A106:$F106,Results!$B$16:$G$16)</f>
        <v>-2.5826433579276658</v>
      </c>
      <c r="L106" s="10">
        <f ca="1">SUMPRODUCT($A106:$F106,Results!$B$17:$G$17)</f>
        <v>-2.9594689394310918</v>
      </c>
      <c r="M106" s="10">
        <f ca="1">SUMPRODUCT($A106:$F106,Results!$B$18:$G$18)</f>
        <v>-26.98912470489681</v>
      </c>
      <c r="N106" s="10">
        <f ca="1">SUMPRODUCT($A106:$F106,Results!$B$19:$G$19)</f>
        <v>-4.164643432215855</v>
      </c>
      <c r="O106" s="10">
        <f ca="1">SUMPRODUCT($A106:$F106,Results!$B$20:$G$20)</f>
        <v>3.4347046896706201</v>
      </c>
      <c r="P106" s="10" cm="1">
        <f t="array" aca="1" ref="P106" ca="1">SUMPRODUCT(J106:O106,TRANSPOSE(Test!BL$20:BL$25))+Test!$AD$20-Test!$BL$27</f>
        <v>-30.758448906563849</v>
      </c>
      <c r="Q106" s="10" cm="1">
        <f t="array" aca="1" ref="Q106" ca="1">SUMPRODUCT(J106:O106,TRANSPOSE(Test!ES$20:ES$25))+Test!$AD$20-Test!$ES$27</f>
        <v>-36.372750317451448</v>
      </c>
      <c r="R106" s="10">
        <f ca="1">I106-Results!$E$5*H106</f>
        <v>-37.490104019790479</v>
      </c>
      <c r="S106" s="10" cm="1">
        <f t="array" aca="1" ref="S106" ca="1">SUMPRODUCT(J106:O106,TRANSPOSE(Test!AR$28:AR$33))+Test!$AD$20-Test!$AC$26</f>
        <v>-18.779730094064057</v>
      </c>
      <c r="T106" s="10">
        <f ca="1">SUMPRODUCT(J106:O106,Results!K$9:P$9)</f>
        <v>-39.681843345505307</v>
      </c>
      <c r="U106" s="10">
        <f ca="1">SUMPRODUCT(J106:O106,Results!K$9:P$9)+Test!$AD$20-Test!$AC$31</f>
        <v>-39.611248034352968</v>
      </c>
      <c r="V106" s="10">
        <f t="shared" ca="1" si="8"/>
        <v>1.6093624024234892</v>
      </c>
      <c r="W106" s="10">
        <f t="shared" ca="1" si="9"/>
        <v>7.223663813311088</v>
      </c>
      <c r="X106" s="10">
        <f t="shared" ca="1" si="10"/>
        <v>8.341017515650119</v>
      </c>
      <c r="Y106" s="10">
        <f t="shared" ca="1" si="11"/>
        <v>-10.369356410076303</v>
      </c>
      <c r="Z106" s="10">
        <f t="shared" ca="1" si="12"/>
        <v>-29.14908650414036</v>
      </c>
      <c r="AA106" s="10">
        <f t="shared" ca="1" si="13"/>
        <v>10.462161530212608</v>
      </c>
    </row>
    <row r="107" spans="1:27">
      <c r="A107" s="6">
        <f ca="1">LN((RAND()^(-Results!$E$4))-1)</f>
        <v>0.66631798598986358</v>
      </c>
      <c r="B107" s="6">
        <f ca="1">LN((RAND()^(-Results!$E$4))-1)</f>
        <v>1.8779635119025209</v>
      </c>
      <c r="C107" s="6">
        <f ca="1">LN((RAND()^(-Results!$E$4))-1)</f>
        <v>2.2791576112019682</v>
      </c>
      <c r="D107" s="6">
        <f ca="1">LN((RAND()^(-Results!$E$4))-1)</f>
        <v>2.3520899090190261</v>
      </c>
      <c r="E107" s="6">
        <f ca="1">LN((RAND()^(-Results!$E$4))-1)</f>
        <v>6.0470575006456038</v>
      </c>
      <c r="F107" s="6">
        <f ca="1">LN((RAND()^(-Results!$E$4))-1)</f>
        <v>0.74847458920180909</v>
      </c>
      <c r="G107" s="6">
        <f ca="1">LN((RAND()^(-Results!$E$4))-1)</f>
        <v>2.4366411171757001</v>
      </c>
      <c r="H107" s="6">
        <f t="shared" ca="1" si="7"/>
        <v>8.9654899596988802E-2</v>
      </c>
      <c r="I107" s="10">
        <f ca="1">SUMPRODUCT(J107:O107,Results!B$12:G$12)+Results!$E$5*H107</f>
        <v>-2.3315577867341766</v>
      </c>
      <c r="J107" s="10">
        <f ca="1">SUMPRODUCT($A107:$F107,Results!$B$15:$G$15)</f>
        <v>4.1130990339473179</v>
      </c>
      <c r="K107" s="10">
        <f ca="1">SUMPRODUCT($A107:$F107,Results!$B$16:$G$16)</f>
        <v>0.13145515490903315</v>
      </c>
      <c r="L107" s="10">
        <f ca="1">SUMPRODUCT($A107:$F107,Results!$B$17:$G$17)</f>
        <v>-0.47218154157475356</v>
      </c>
      <c r="M107" s="10">
        <f ca="1">SUMPRODUCT($A107:$F107,Results!$B$18:$G$18)</f>
        <v>-6.5189137987865724</v>
      </c>
      <c r="N107" s="10">
        <f ca="1">SUMPRODUCT($A107:$F107,Results!$B$19:$G$19)</f>
        <v>-4.5233513558247038</v>
      </c>
      <c r="O107" s="10">
        <f ca="1">SUMPRODUCT($A107:$F107,Results!$B$20:$G$20)</f>
        <v>-15.964849412015949</v>
      </c>
      <c r="P107" s="10" cm="1">
        <f t="array" aca="1" ref="P107" ca="1">SUMPRODUCT(J107:O107,TRANSPOSE(Test!BL$20:BL$25))+Test!$AD$20-Test!$BL$27</f>
        <v>-1.6876861345336458</v>
      </c>
      <c r="Q107" s="10" cm="1">
        <f t="array" aca="1" ref="Q107" ca="1">SUMPRODUCT(J107:O107,TRANSPOSE(Test!ES$20:ES$25))+Test!$AD$20-Test!$ES$27</f>
        <v>0.20749215618793926</v>
      </c>
      <c r="R107" s="10">
        <f ca="1">I107-Results!$E$5*H107</f>
        <v>-2.8694871843161094</v>
      </c>
      <c r="S107" s="10" cm="1">
        <f t="array" aca="1" ref="S107" ca="1">SUMPRODUCT(J107:O107,TRANSPOSE(Test!AR$28:AR$33))+Test!$AD$20-Test!$AC$26</f>
        <v>-8.1487632377147889</v>
      </c>
      <c r="T107" s="10">
        <f ca="1">SUMPRODUCT(J107:O107,Results!K$9:P$9)</f>
        <v>-2.7193928912514682</v>
      </c>
      <c r="U107" s="10">
        <f ca="1">SUMPRODUCT(J107:O107,Results!K$9:P$9)+Test!$AD$20-Test!$AC$31</f>
        <v>-2.6487975800991315</v>
      </c>
      <c r="V107" s="10">
        <f t="shared" ca="1" si="8"/>
        <v>-0.64387165220053078</v>
      </c>
      <c r="W107" s="10">
        <f t="shared" ca="1" si="9"/>
        <v>-2.5390499429221158</v>
      </c>
      <c r="X107" s="10">
        <f t="shared" ca="1" si="10"/>
        <v>0.53792939758193281</v>
      </c>
      <c r="Y107" s="10">
        <f t="shared" ca="1" si="11"/>
        <v>5.8172054509806124</v>
      </c>
      <c r="Z107" s="10">
        <f t="shared" ca="1" si="12"/>
        <v>-2.3315577867341766</v>
      </c>
      <c r="AA107" s="10">
        <f t="shared" ca="1" si="13"/>
        <v>0.31723979336495489</v>
      </c>
    </row>
    <row r="108" spans="1:27">
      <c r="A108" s="6">
        <f ca="1">LN((RAND()^(-Results!$E$4))-1)</f>
        <v>3.7847404699846616</v>
      </c>
      <c r="B108" s="6">
        <f ca="1">LN((RAND()^(-Results!$E$4))-1)</f>
        <v>-1.0743941743333567</v>
      </c>
      <c r="C108" s="6">
        <f ca="1">LN((RAND()^(-Results!$E$4))-1)</f>
        <v>8.8287874982198957</v>
      </c>
      <c r="D108" s="6">
        <f ca="1">LN((RAND()^(-Results!$E$4))-1)</f>
        <v>-0.32308265767883543</v>
      </c>
      <c r="E108" s="6">
        <f ca="1">LN((RAND()^(-Results!$E$4))-1)</f>
        <v>4.2435174617900024</v>
      </c>
      <c r="F108" s="6">
        <f ca="1">LN((RAND()^(-Results!$E$4))-1)</f>
        <v>5.5190031840287057</v>
      </c>
      <c r="G108" s="6">
        <f ca="1">LN((RAND()^(-Results!$E$4))-1)</f>
        <v>5.2421535648692918</v>
      </c>
      <c r="H108" s="6">
        <f t="shared" ca="1" si="7"/>
        <v>2.8951673472905806</v>
      </c>
      <c r="I108" s="10">
        <f ca="1">SUMPRODUCT(J108:O108,Results!B$12:G$12)+Results!$E$5*H108</f>
        <v>-70.3283567136193</v>
      </c>
      <c r="J108" s="10">
        <f ca="1">SUMPRODUCT($A108:$F108,Results!$B$15:$G$15)</f>
        <v>30.120017856223683</v>
      </c>
      <c r="K108" s="10">
        <f ca="1">SUMPRODUCT($A108:$F108,Results!$B$16:$G$16)</f>
        <v>-5.1941421171681768</v>
      </c>
      <c r="L108" s="10">
        <f ca="1">SUMPRODUCT($A108:$F108,Results!$B$17:$G$17)</f>
        <v>-10.573636460162568</v>
      </c>
      <c r="M108" s="10">
        <f ca="1">SUMPRODUCT($A108:$F108,Results!$B$18:$G$18)</f>
        <v>-39.304125439464237</v>
      </c>
      <c r="N108" s="10">
        <f ca="1">SUMPRODUCT($A108:$F108,Results!$B$19:$G$19)</f>
        <v>-2.1832323313707249</v>
      </c>
      <c r="O108" s="10">
        <f ca="1">SUMPRODUCT($A108:$F108,Results!$B$20:$G$20)</f>
        <v>-14.878996296848022</v>
      </c>
      <c r="P108" s="10" cm="1">
        <f t="array" aca="1" ref="P108" ca="1">SUMPRODUCT(J108:O108,TRANSPOSE(Test!BL$20:BL$25))+Test!$AD$20-Test!$BL$27</f>
        <v>-77.759038155048017</v>
      </c>
      <c r="Q108" s="10" cm="1">
        <f t="array" aca="1" ref="Q108" ca="1">SUMPRODUCT(J108:O108,TRANSPOSE(Test!ES$20:ES$25))+Test!$AD$20-Test!$ES$27</f>
        <v>-86.883520754475015</v>
      </c>
      <c r="R108" s="10">
        <f ca="1">I108-Results!$E$5*H108</f>
        <v>-87.699360797362786</v>
      </c>
      <c r="S108" s="10" cm="1">
        <f t="array" aca="1" ref="S108" ca="1">SUMPRODUCT(J108:O108,TRANSPOSE(Test!AR$28:AR$33))+Test!$AD$20-Test!$AC$26</f>
        <v>-59.711074914301996</v>
      </c>
      <c r="T108" s="10">
        <f ca="1">SUMPRODUCT(J108:O108,Results!K$9:P$9)</f>
        <v>-90.755746137564159</v>
      </c>
      <c r="U108" s="10">
        <f ca="1">SUMPRODUCT(J108:O108,Results!K$9:P$9)+Test!$AD$20-Test!$AC$31</f>
        <v>-90.685150826411828</v>
      </c>
      <c r="V108" s="10">
        <f t="shared" ca="1" si="8"/>
        <v>7.4306814414287174</v>
      </c>
      <c r="W108" s="10">
        <f t="shared" ca="1" si="9"/>
        <v>16.555164040855715</v>
      </c>
      <c r="X108" s="10">
        <f t="shared" ca="1" si="10"/>
        <v>17.371004083743486</v>
      </c>
      <c r="Y108" s="10">
        <f t="shared" ca="1" si="11"/>
        <v>-10.617281799317304</v>
      </c>
      <c r="Z108" s="10">
        <f t="shared" ca="1" si="12"/>
        <v>-70.3283567136193</v>
      </c>
      <c r="AA108" s="10">
        <f t="shared" ca="1" si="13"/>
        <v>20.356794112792528</v>
      </c>
    </row>
    <row r="109" spans="1:27">
      <c r="A109" s="6">
        <f ca="1">LN((RAND()^(-Results!$E$4))-1)</f>
        <v>1.4723225655063137</v>
      </c>
      <c r="B109" s="6">
        <f ca="1">LN((RAND()^(-Results!$E$4))-1)</f>
        <v>3.0904695905710922</v>
      </c>
      <c r="C109" s="6">
        <f ca="1">LN((RAND()^(-Results!$E$4))-1)</f>
        <v>-0.18319880147770001</v>
      </c>
      <c r="D109" s="6">
        <f ca="1">LN((RAND()^(-Results!$E$4))-1)</f>
        <v>1.3321101921289547</v>
      </c>
      <c r="E109" s="6">
        <f ca="1">LN((RAND()^(-Results!$E$4))-1)</f>
        <v>3.5028963694954274</v>
      </c>
      <c r="F109" s="6">
        <f ca="1">LN((RAND()^(-Results!$E$4))-1)</f>
        <v>0.27622466356254394</v>
      </c>
      <c r="G109" s="6">
        <f ca="1">LN((RAND()^(-Results!$E$4))-1)</f>
        <v>1.2266752133551084</v>
      </c>
      <c r="H109" s="6">
        <f t="shared" ca="1" si="7"/>
        <v>-1.1203110042236029</v>
      </c>
      <c r="I109" s="10">
        <f ca="1">SUMPRODUCT(J109:O109,Results!B$12:G$12)+Results!$E$5*H109</f>
        <v>-3.5751465561921476</v>
      </c>
      <c r="J109" s="10">
        <f ca="1">SUMPRODUCT($A109:$F109,Results!$B$15:$G$15)</f>
        <v>-5.1445146593179283</v>
      </c>
      <c r="K109" s="10">
        <f ca="1">SUMPRODUCT($A109:$F109,Results!$B$16:$G$16)</f>
        <v>-6.6204640927864311</v>
      </c>
      <c r="L109" s="10">
        <f ca="1">SUMPRODUCT($A109:$F109,Results!$B$17:$G$17)</f>
        <v>1.456581899288421</v>
      </c>
      <c r="M109" s="10">
        <f ca="1">SUMPRODUCT($A109:$F109,Results!$B$18:$G$18)</f>
        <v>-0.96111601906749067</v>
      </c>
      <c r="N109" s="10">
        <f ca="1">SUMPRODUCT($A109:$F109,Results!$B$19:$G$19)</f>
        <v>-0.46714730848612329</v>
      </c>
      <c r="O109" s="10">
        <f ca="1">SUMPRODUCT($A109:$F109,Results!$B$20:$G$20)</f>
        <v>-13.155934220253105</v>
      </c>
      <c r="P109" s="10" cm="1">
        <f t="array" aca="1" ref="P109" ca="1">SUMPRODUCT(J109:O109,TRANSPOSE(Test!BL$20:BL$25))+Test!$AD$20-Test!$BL$27</f>
        <v>1.4301954798939462</v>
      </c>
      <c r="Q109" s="10" cm="1">
        <f t="array" aca="1" ref="Q109" ca="1">SUMPRODUCT(J109:O109,TRANSPOSE(Test!ES$20:ES$25))+Test!$AD$20-Test!$ES$27</f>
        <v>4.3933706962155625</v>
      </c>
      <c r="R109" s="10">
        <f ca="1">I109-Results!$E$5*H109</f>
        <v>3.1467194691494695</v>
      </c>
      <c r="S109" s="10" cm="1">
        <f t="array" aca="1" ref="S109" ca="1">SUMPRODUCT(J109:O109,TRANSPOSE(Test!AR$28:AR$33))+Test!$AD$20-Test!$AC$26</f>
        <v>-1.3468967017744831</v>
      </c>
      <c r="T109" s="10">
        <f ca="1">SUMPRODUCT(J109:O109,Results!K$9:P$9)</f>
        <v>3.9027794028235219</v>
      </c>
      <c r="U109" s="10">
        <f ca="1">SUMPRODUCT(J109:O109,Results!K$9:P$9)+Test!$AD$20-Test!$AC$31</f>
        <v>3.9733747139758613</v>
      </c>
      <c r="V109" s="10">
        <f t="shared" ca="1" si="8"/>
        <v>-5.0053420360860938</v>
      </c>
      <c r="W109" s="10">
        <f t="shared" ca="1" si="9"/>
        <v>-7.9685172524077101</v>
      </c>
      <c r="X109" s="10">
        <f t="shared" ca="1" si="10"/>
        <v>-6.7218660253416171</v>
      </c>
      <c r="Y109" s="10">
        <f t="shared" ca="1" si="11"/>
        <v>-2.2282498544176645</v>
      </c>
      <c r="Z109" s="10">
        <f t="shared" ca="1" si="12"/>
        <v>-3.5751465561921476</v>
      </c>
      <c r="AA109" s="10">
        <f t="shared" ca="1" si="13"/>
        <v>-7.5485212701680089</v>
      </c>
    </row>
    <row r="110" spans="1:27">
      <c r="A110" s="6">
        <f ca="1">LN((RAND()^(-Results!$E$4))-1)</f>
        <v>3.1070737152716164</v>
      </c>
      <c r="B110" s="6">
        <f ca="1">LN((RAND()^(-Results!$E$4))-1)</f>
        <v>1.6833905779478116</v>
      </c>
      <c r="C110" s="6">
        <f ca="1">LN((RAND()^(-Results!$E$4))-1)</f>
        <v>-0.43030920491985103</v>
      </c>
      <c r="D110" s="6">
        <f ca="1">LN((RAND()^(-Results!$E$4))-1)</f>
        <v>-0.54671836358967651</v>
      </c>
      <c r="E110" s="6">
        <f ca="1">LN((RAND()^(-Results!$E$4))-1)</f>
        <v>0.51553248202285851</v>
      </c>
      <c r="F110" s="6">
        <f ca="1">LN((RAND()^(-Results!$E$4))-1)</f>
        <v>6.3335646669142278</v>
      </c>
      <c r="G110" s="6">
        <f ca="1">LN((RAND()^(-Results!$E$4))-1)</f>
        <v>6.4832065642964158</v>
      </c>
      <c r="H110" s="6">
        <f t="shared" ca="1" si="7"/>
        <v>4.136220346717705</v>
      </c>
      <c r="I110" s="10">
        <f ca="1">SUMPRODUCT(J110:O110,Results!B$12:G$12)+Results!$E$5*H110</f>
        <v>-24.628132457844455</v>
      </c>
      <c r="J110" s="10">
        <f ca="1">SUMPRODUCT($A110:$F110,Results!$B$15:$G$15)</f>
        <v>13.278430877113363</v>
      </c>
      <c r="K110" s="10">
        <f ca="1">SUMPRODUCT($A110:$F110,Results!$B$16:$G$16)</f>
        <v>-17.769638431571046</v>
      </c>
      <c r="L110" s="10">
        <f ca="1">SUMPRODUCT($A110:$F110,Results!$B$17:$G$17)</f>
        <v>-3.9940860341428213</v>
      </c>
      <c r="M110" s="10">
        <f ca="1">SUMPRODUCT($A110:$F110,Results!$B$18:$G$18)</f>
        <v>-10.511983934921282</v>
      </c>
      <c r="N110" s="10">
        <f ca="1">SUMPRODUCT($A110:$F110,Results!$B$19:$G$19)</f>
        <v>6.7717803224173476</v>
      </c>
      <c r="O110" s="10">
        <f ca="1">SUMPRODUCT($A110:$F110,Results!$B$20:$G$20)</f>
        <v>-19.634376735052861</v>
      </c>
      <c r="P110" s="10" cm="1">
        <f t="array" aca="1" ref="P110" ca="1">SUMPRODUCT(J110:O110,TRANSPOSE(Test!BL$20:BL$25))+Test!$AD$20-Test!$BL$27</f>
        <v>-49.691415228711016</v>
      </c>
      <c r="Q110" s="10" cm="1">
        <f t="array" aca="1" ref="Q110" ca="1">SUMPRODUCT(J110:O110,TRANSPOSE(Test!ES$20:ES$25))+Test!$AD$20-Test!$ES$27</f>
        <v>-51.908754102964323</v>
      </c>
      <c r="R110" s="10">
        <f ca="1">I110-Results!$E$5*H110</f>
        <v>-49.445454538150685</v>
      </c>
      <c r="S110" s="10" cm="1">
        <f t="array" aca="1" ref="S110" ca="1">SUMPRODUCT(J110:O110,TRANSPOSE(Test!AR$28:AR$33))+Test!$AD$20-Test!$AC$26</f>
        <v>-35.004838387393569</v>
      </c>
      <c r="T110" s="10">
        <f ca="1">SUMPRODUCT(J110:O110,Results!K$9:P$9)</f>
        <v>-49.322311072845061</v>
      </c>
      <c r="U110" s="10">
        <f ca="1">SUMPRODUCT(J110:O110,Results!K$9:P$9)+Test!$AD$20-Test!$AC$31</f>
        <v>-49.251715761692722</v>
      </c>
      <c r="V110" s="10">
        <f t="shared" ca="1" si="8"/>
        <v>25.063282770866561</v>
      </c>
      <c r="W110" s="10">
        <f t="shared" ca="1" si="9"/>
        <v>27.280621645119869</v>
      </c>
      <c r="X110" s="10">
        <f t="shared" ca="1" si="10"/>
        <v>24.81732208030623</v>
      </c>
      <c r="Y110" s="10">
        <f t="shared" ca="1" si="11"/>
        <v>10.376705929549114</v>
      </c>
      <c r="Z110" s="10">
        <f t="shared" ca="1" si="12"/>
        <v>-24.628132457844455</v>
      </c>
      <c r="AA110" s="10">
        <f t="shared" ca="1" si="13"/>
        <v>24.623583303848267</v>
      </c>
    </row>
    <row r="111" spans="1:27">
      <c r="A111" s="6">
        <f ca="1">LN((RAND()^(-Results!$E$4))-1)</f>
        <v>0.8021278860179869</v>
      </c>
      <c r="B111" s="6">
        <f ca="1">LN((RAND()^(-Results!$E$4))-1)</f>
        <v>3.4873896123607095</v>
      </c>
      <c r="C111" s="6">
        <f ca="1">LN((RAND()^(-Results!$E$4))-1)</f>
        <v>2.6711548508475134</v>
      </c>
      <c r="D111" s="6">
        <f ca="1">LN((RAND()^(-Results!$E$4))-1)</f>
        <v>-1.3829097068874603</v>
      </c>
      <c r="E111" s="6">
        <f ca="1">LN((RAND()^(-Results!$E$4))-1)</f>
        <v>9.6286464757545467</v>
      </c>
      <c r="F111" s="6">
        <f ca="1">LN((RAND()^(-Results!$E$4))-1)</f>
        <v>0.38173409918754958</v>
      </c>
      <c r="G111" s="6">
        <f ca="1">LN((RAND()^(-Results!$E$4))-1)</f>
        <v>2.7714434888854083</v>
      </c>
      <c r="H111" s="6">
        <f t="shared" ca="1" si="7"/>
        <v>0.42445727130669697</v>
      </c>
      <c r="I111" s="10">
        <f ca="1">SUMPRODUCT(J111:O111,Results!B$12:G$12)+Results!$E$5*H111</f>
        <v>-9.9430020698685517</v>
      </c>
      <c r="J111" s="10">
        <f ca="1">SUMPRODUCT($A111:$F111,Results!$B$15:$G$15)</f>
        <v>-3.8062102939311355</v>
      </c>
      <c r="K111" s="10">
        <f ca="1">SUMPRODUCT($A111:$F111,Results!$B$16:$G$16)</f>
        <v>-3.8798165522994239</v>
      </c>
      <c r="L111" s="10">
        <f ca="1">SUMPRODUCT($A111:$F111,Results!$B$17:$G$17)</f>
        <v>-2.0554314996794432</v>
      </c>
      <c r="M111" s="10">
        <f ca="1">SUMPRODUCT($A111:$F111,Results!$B$18:$G$18)</f>
        <v>-6.6048136679220919</v>
      </c>
      <c r="N111" s="10">
        <f ca="1">SUMPRODUCT($A111:$F111,Results!$B$19:$G$19)</f>
        <v>4.994015999461638</v>
      </c>
      <c r="O111" s="10">
        <f ca="1">SUMPRODUCT($A111:$F111,Results!$B$20:$G$20)</f>
        <v>-11.546641043198193</v>
      </c>
      <c r="P111" s="10" cm="1">
        <f t="array" aca="1" ref="P111" ca="1">SUMPRODUCT(J111:O111,TRANSPOSE(Test!BL$20:BL$25))+Test!$AD$20-Test!$BL$27</f>
        <v>-10.440686680543287</v>
      </c>
      <c r="Q111" s="10" cm="1">
        <f t="array" aca="1" ref="Q111" ca="1">SUMPRODUCT(J111:O111,TRANSPOSE(Test!ES$20:ES$25))+Test!$AD$20-Test!$ES$27</f>
        <v>-8.3262484137635369</v>
      </c>
      <c r="R111" s="10">
        <f ca="1">I111-Results!$E$5*H111</f>
        <v>-12.489745697708734</v>
      </c>
      <c r="S111" s="10" cm="1">
        <f t="array" aca="1" ref="S111" ca="1">SUMPRODUCT(J111:O111,TRANSPOSE(Test!AR$28:AR$33))+Test!$AD$20-Test!$AC$26</f>
        <v>-9.7090939024333025</v>
      </c>
      <c r="T111" s="10">
        <f ca="1">SUMPRODUCT(J111:O111,Results!K$9:P$9)</f>
        <v>-13.630415957120954</v>
      </c>
      <c r="U111" s="10">
        <f ca="1">SUMPRODUCT(J111:O111,Results!K$9:P$9)+Test!$AD$20-Test!$AC$31</f>
        <v>-13.559820645968617</v>
      </c>
      <c r="V111" s="10">
        <f t="shared" ca="1" si="8"/>
        <v>0.49768461067473524</v>
      </c>
      <c r="W111" s="10">
        <f t="shared" ca="1" si="9"/>
        <v>-1.6167536561050149</v>
      </c>
      <c r="X111" s="10">
        <f t="shared" ca="1" si="10"/>
        <v>2.5467436278401827</v>
      </c>
      <c r="Y111" s="10">
        <f t="shared" ca="1" si="11"/>
        <v>-0.23390816743524923</v>
      </c>
      <c r="Z111" s="10">
        <f t="shared" ca="1" si="12"/>
        <v>-9.9430020698685517</v>
      </c>
      <c r="AA111" s="10">
        <f t="shared" ca="1" si="13"/>
        <v>3.6168185761000657</v>
      </c>
    </row>
    <row r="112" spans="1:27">
      <c r="A112" s="6">
        <f ca="1">LN((RAND()^(-Results!$E$4))-1)</f>
        <v>2.7017367674195647</v>
      </c>
      <c r="B112" s="6">
        <f ca="1">LN((RAND()^(-Results!$E$4))-1)</f>
        <v>4.8204800538575343</v>
      </c>
      <c r="C112" s="6">
        <f ca="1">LN((RAND()^(-Results!$E$4))-1)</f>
        <v>5.4182254263372309</v>
      </c>
      <c r="D112" s="6">
        <f ca="1">LN((RAND()^(-Results!$E$4))-1)</f>
        <v>-9.9401837219958003E-2</v>
      </c>
      <c r="E112" s="6">
        <f ca="1">LN((RAND()^(-Results!$E$4))-1)</f>
        <v>2.397885382061304</v>
      </c>
      <c r="F112" s="6">
        <f ca="1">LN((RAND()^(-Results!$E$4))-1)</f>
        <v>2.7530668644311045</v>
      </c>
      <c r="G112" s="6">
        <f ca="1">LN((RAND()^(-Results!$E$4))-1)</f>
        <v>2.5656666783576569</v>
      </c>
      <c r="H112" s="6">
        <f t="shared" ca="1" si="7"/>
        <v>0.21868046077894565</v>
      </c>
      <c r="I112" s="10">
        <f ca="1">SUMPRODUCT(J112:O112,Results!B$12:G$12)+Results!$E$5*H112</f>
        <v>-49.746272412613479</v>
      </c>
      <c r="J112" s="10">
        <f ca="1">SUMPRODUCT($A112:$F112,Results!$B$15:$G$15)</f>
        <v>9.0598406573394445</v>
      </c>
      <c r="K112" s="10">
        <f ca="1">SUMPRODUCT($A112:$F112,Results!$B$16:$G$16)</f>
        <v>-11.631741565477721</v>
      </c>
      <c r="L112" s="10">
        <f ca="1">SUMPRODUCT($A112:$F112,Results!$B$17:$G$17)</f>
        <v>-9.2306548244318698</v>
      </c>
      <c r="M112" s="10">
        <f ca="1">SUMPRODUCT($A112:$F112,Results!$B$18:$G$18)</f>
        <v>-35.085346329616044</v>
      </c>
      <c r="N112" s="10">
        <f ca="1">SUMPRODUCT($A112:$F112,Results!$B$19:$G$19)</f>
        <v>-4.4722877044021132</v>
      </c>
      <c r="O112" s="10">
        <f ca="1">SUMPRODUCT($A112:$F112,Results!$B$20:$G$20)</f>
        <v>-21.135476157534772</v>
      </c>
      <c r="P112" s="10" cm="1">
        <f t="array" aca="1" ref="P112" ca="1">SUMPRODUCT(J112:O112,TRANSPOSE(Test!BL$20:BL$25))+Test!$AD$20-Test!$BL$27</f>
        <v>-52.719490440523593</v>
      </c>
      <c r="Q112" s="10" cm="1">
        <f t="array" aca="1" ref="Q112" ca="1">SUMPRODUCT(J112:O112,TRANSPOSE(Test!ES$20:ES$25))+Test!$AD$20-Test!$ES$27</f>
        <v>-53.169200918669191</v>
      </c>
      <c r="R112" s="10">
        <f ca="1">I112-Results!$E$5*H112</f>
        <v>-51.058355177287154</v>
      </c>
      <c r="S112" s="10" cm="1">
        <f t="array" aca="1" ref="S112" ca="1">SUMPRODUCT(J112:O112,TRANSPOSE(Test!AR$28:AR$33))+Test!$AD$20-Test!$AC$26</f>
        <v>-47.44976079265502</v>
      </c>
      <c r="T112" s="10">
        <f ca="1">SUMPRODUCT(J112:O112,Results!K$9:P$9)</f>
        <v>-53.179164198433874</v>
      </c>
      <c r="U112" s="10">
        <f ca="1">SUMPRODUCT(J112:O112,Results!K$9:P$9)+Test!$AD$20-Test!$AC$31</f>
        <v>-53.108568887281535</v>
      </c>
      <c r="V112" s="10">
        <f t="shared" ca="1" si="8"/>
        <v>2.9732180279101144</v>
      </c>
      <c r="W112" s="10">
        <f t="shared" ca="1" si="9"/>
        <v>3.4229285060557118</v>
      </c>
      <c r="X112" s="10">
        <f t="shared" ca="1" si="10"/>
        <v>1.3120827646736757</v>
      </c>
      <c r="Y112" s="10">
        <f t="shared" ca="1" si="11"/>
        <v>-2.2965116199584585</v>
      </c>
      <c r="Z112" s="10">
        <f t="shared" ca="1" si="12"/>
        <v>-49.746272412613479</v>
      </c>
      <c r="AA112" s="10">
        <f t="shared" ca="1" si="13"/>
        <v>3.3622964746680566</v>
      </c>
    </row>
    <row r="113" spans="1:27">
      <c r="A113" s="6">
        <f ca="1">LN((RAND()^(-Results!$E$4))-1)</f>
        <v>1.2430303625362606</v>
      </c>
      <c r="B113" s="6">
        <f ca="1">LN((RAND()^(-Results!$E$4))-1)</f>
        <v>-0.83985876474307208</v>
      </c>
      <c r="C113" s="6">
        <f ca="1">LN((RAND()^(-Results!$E$4))-1)</f>
        <v>1.7126940154116377</v>
      </c>
      <c r="D113" s="6">
        <f ca="1">LN((RAND()^(-Results!$E$4))-1)</f>
        <v>3.1777204490591471</v>
      </c>
      <c r="E113" s="6">
        <f ca="1">LN((RAND()^(-Results!$E$4))-1)</f>
        <v>4.5706782251641389</v>
      </c>
      <c r="F113" s="6">
        <f ca="1">LN((RAND()^(-Results!$E$4))-1)</f>
        <v>-1.12077090136198</v>
      </c>
      <c r="G113" s="6">
        <f ca="1">LN((RAND()^(-Results!$E$4))-1)</f>
        <v>5.5639668782656315</v>
      </c>
      <c r="H113" s="6">
        <f t="shared" ca="1" si="7"/>
        <v>3.2169806606869202</v>
      </c>
      <c r="I113" s="10">
        <f ca="1">SUMPRODUCT(J113:O113,Results!B$12:G$12)+Results!$E$5*H113</f>
        <v>30.565757163138215</v>
      </c>
      <c r="J113" s="10">
        <f ca="1">SUMPRODUCT($A113:$F113,Results!$B$15:$G$15)</f>
        <v>0.76598736049957639</v>
      </c>
      <c r="K113" s="10">
        <f ca="1">SUMPRODUCT($A113:$F113,Results!$B$16:$G$16)</f>
        <v>4.8417910224684029</v>
      </c>
      <c r="L113" s="10">
        <f ca="1">SUMPRODUCT($A113:$F113,Results!$B$17:$G$17)</f>
        <v>4.3487501495238448</v>
      </c>
      <c r="M113" s="10">
        <f ca="1">SUMPRODUCT($A113:$F113,Results!$B$18:$G$18)</f>
        <v>2.8837730728782982</v>
      </c>
      <c r="N113" s="10">
        <f ca="1">SUMPRODUCT($A113:$F113,Results!$B$19:$G$19)</f>
        <v>-5.2176960947192086</v>
      </c>
      <c r="O113" s="10">
        <f ca="1">SUMPRODUCT($A113:$F113,Results!$B$20:$G$20)</f>
        <v>-5.1188350463340697</v>
      </c>
      <c r="P113" s="10" cm="1">
        <f t="array" aca="1" ref="P113" ca="1">SUMPRODUCT(J113:O113,TRANSPOSE(Test!BL$20:BL$25))+Test!$AD$20-Test!$BL$27</f>
        <v>16.042084848589035</v>
      </c>
      <c r="Q113" s="10" cm="1">
        <f t="array" aca="1" ref="Q113" ca="1">SUMPRODUCT(J113:O113,TRANSPOSE(Test!ES$20:ES$25))+Test!$AD$20-Test!$ES$27</f>
        <v>15.77920884211181</v>
      </c>
      <c r="R113" s="10">
        <f ca="1">I113-Results!$E$5*H113</f>
        <v>11.263873199016693</v>
      </c>
      <c r="S113" s="10" cm="1">
        <f t="array" aca="1" ref="S113" ca="1">SUMPRODUCT(J113:O113,TRANSPOSE(Test!AR$28:AR$33))+Test!$AD$20-Test!$AC$26</f>
        <v>10.978671527217706</v>
      </c>
      <c r="T113" s="10">
        <f ca="1">SUMPRODUCT(J113:O113,Results!K$9:P$9)</f>
        <v>12.21793541868635</v>
      </c>
      <c r="U113" s="10">
        <f ca="1">SUMPRODUCT(J113:O113,Results!K$9:P$9)+Test!$AD$20-Test!$AC$31</f>
        <v>12.288530729838689</v>
      </c>
      <c r="V113" s="10">
        <f t="shared" ca="1" si="8"/>
        <v>14.523672314549181</v>
      </c>
      <c r="W113" s="10">
        <f t="shared" ca="1" si="9"/>
        <v>14.786548321026405</v>
      </c>
      <c r="X113" s="10">
        <f t="shared" ca="1" si="10"/>
        <v>19.301883964121522</v>
      </c>
      <c r="Y113" s="10">
        <f t="shared" ca="1" si="11"/>
        <v>19.587085635920509</v>
      </c>
      <c r="Z113" s="10">
        <f t="shared" ca="1" si="12"/>
        <v>30.565757163138215</v>
      </c>
      <c r="AA113" s="10">
        <f t="shared" ca="1" si="13"/>
        <v>18.277226433299525</v>
      </c>
    </row>
    <row r="114" spans="1:27">
      <c r="A114" s="6">
        <f ca="1">LN((RAND()^(-Results!$E$4))-1)</f>
        <v>2.4457895360898045</v>
      </c>
      <c r="B114" s="6">
        <f ca="1">LN((RAND()^(-Results!$E$4))-1)</f>
        <v>1.8430092065777828</v>
      </c>
      <c r="C114" s="6">
        <f ca="1">LN((RAND()^(-Results!$E$4))-1)</f>
        <v>4.523844636728759</v>
      </c>
      <c r="D114" s="6">
        <f ca="1">LN((RAND()^(-Results!$E$4))-1)</f>
        <v>4.6498649358800392</v>
      </c>
      <c r="E114" s="6">
        <f ca="1">LN((RAND()^(-Results!$E$4))-1)</f>
        <v>6.2255139794525247</v>
      </c>
      <c r="F114" s="6">
        <f ca="1">LN((RAND()^(-Results!$E$4))-1)</f>
        <v>0.978831641025248</v>
      </c>
      <c r="G114" s="6">
        <f ca="1">LN((RAND()^(-Results!$E$4))-1)</f>
        <v>-0.50036591744828407</v>
      </c>
      <c r="H114" s="6">
        <f t="shared" ca="1" si="7"/>
        <v>-2.8473521350269952</v>
      </c>
      <c r="I114" s="10">
        <f ca="1">SUMPRODUCT(J114:O114,Results!B$12:G$12)+Results!$E$5*H114</f>
        <v>-29.888243050477861</v>
      </c>
      <c r="J114" s="10">
        <f ca="1">SUMPRODUCT($A114:$F114,Results!$B$15:$G$15)</f>
        <v>9.2574243837607284</v>
      </c>
      <c r="K114" s="10">
        <f ca="1">SUMPRODUCT($A114:$F114,Results!$B$16:$G$16)</f>
        <v>-0.46299121411965172</v>
      </c>
      <c r="L114" s="10">
        <f ca="1">SUMPRODUCT($A114:$F114,Results!$B$17:$G$17)</f>
        <v>-0.45246303330343818</v>
      </c>
      <c r="M114" s="10">
        <f ca="1">SUMPRODUCT($A114:$F114,Results!$B$18:$G$18)</f>
        <v>-16.017522927367008</v>
      </c>
      <c r="N114" s="10">
        <f ca="1">SUMPRODUCT($A114:$F114,Results!$B$19:$G$19)</f>
        <v>-10.802999524099569</v>
      </c>
      <c r="O114" s="10">
        <f ca="1">SUMPRODUCT($A114:$F114,Results!$B$20:$G$20)</f>
        <v>-22.411095624046869</v>
      </c>
      <c r="P114" s="10" cm="1">
        <f t="array" aca="1" ref="P114" ca="1">SUMPRODUCT(J114:O114,TRANSPOSE(Test!BL$20:BL$25))+Test!$AD$20-Test!$BL$27</f>
        <v>-8.8397779544993611</v>
      </c>
      <c r="Q114" s="10" cm="1">
        <f t="array" aca="1" ref="Q114" ca="1">SUMPRODUCT(J114:O114,TRANSPOSE(Test!ES$20:ES$25))+Test!$AD$20-Test!$ES$27</f>
        <v>-8.6055404790285479</v>
      </c>
      <c r="R114" s="10">
        <f ca="1">I114-Results!$E$5*H114</f>
        <v>-12.804130240315889</v>
      </c>
      <c r="S114" s="10" cm="1">
        <f t="array" aca="1" ref="S114" ca="1">SUMPRODUCT(J114:O114,TRANSPOSE(Test!AR$28:AR$33))+Test!$AD$20-Test!$AC$26</f>
        <v>-16.551324554190245</v>
      </c>
      <c r="T114" s="10">
        <f ca="1">SUMPRODUCT(J114:O114,Results!K$9:P$9)</f>
        <v>-12.49162522967033</v>
      </c>
      <c r="U114" s="10">
        <f ca="1">SUMPRODUCT(J114:O114,Results!K$9:P$9)+Test!$AD$20-Test!$AC$31</f>
        <v>-12.421029918517991</v>
      </c>
      <c r="V114" s="10">
        <f t="shared" ca="1" si="8"/>
        <v>-21.0484650959785</v>
      </c>
      <c r="W114" s="10">
        <f t="shared" ca="1" si="9"/>
        <v>-21.282702571449313</v>
      </c>
      <c r="X114" s="10">
        <f t="shared" ca="1" si="10"/>
        <v>-17.084112810161972</v>
      </c>
      <c r="Y114" s="10">
        <f t="shared" ca="1" si="11"/>
        <v>-13.336918496287616</v>
      </c>
      <c r="Z114" s="10">
        <f t="shared" ca="1" si="12"/>
        <v>-29.888243050477861</v>
      </c>
      <c r="AA114" s="10">
        <f t="shared" ca="1" si="13"/>
        <v>-17.46721313195987</v>
      </c>
    </row>
    <row r="115" spans="1:27">
      <c r="A115" s="6">
        <f ca="1">LN((RAND()^(-Results!$E$4))-1)</f>
        <v>-0.93036936774549395</v>
      </c>
      <c r="B115" s="6">
        <f ca="1">LN((RAND()^(-Results!$E$4))-1)</f>
        <v>1.1459385439120748</v>
      </c>
      <c r="C115" s="6">
        <f ca="1">LN((RAND()^(-Results!$E$4))-1)</f>
        <v>-0.53658687113076986</v>
      </c>
      <c r="D115" s="6">
        <f ca="1">LN((RAND()^(-Results!$E$4))-1)</f>
        <v>4.33380924753925</v>
      </c>
      <c r="E115" s="6">
        <f ca="1">LN((RAND()^(-Results!$E$4))-1)</f>
        <v>-0.23032524206919722</v>
      </c>
      <c r="F115" s="6">
        <f ca="1">LN((RAND()^(-Results!$E$4))-1)</f>
        <v>3.7454766730127171</v>
      </c>
      <c r="G115" s="6">
        <f ca="1">LN((RAND()^(-Results!$E$4))-1)</f>
        <v>5.1912657070683927</v>
      </c>
      <c r="H115" s="6">
        <f t="shared" ca="1" si="7"/>
        <v>2.8442794894896815</v>
      </c>
      <c r="I115" s="10">
        <f ca="1">SUMPRODUCT(J115:O115,Results!B$12:G$12)+Results!$E$5*H115</f>
        <v>14.618122716020064</v>
      </c>
      <c r="J115" s="10">
        <f ca="1">SUMPRODUCT($A115:$F115,Results!$B$15:$G$15)</f>
        <v>16.091430131892647</v>
      </c>
      <c r="K115" s="10">
        <f ca="1">SUMPRODUCT($A115:$F115,Results!$B$16:$G$16)</f>
        <v>-0.96761367444341717</v>
      </c>
      <c r="L115" s="10">
        <f ca="1">SUMPRODUCT($A115:$F115,Results!$B$17:$G$17)</f>
        <v>-2.5679305746041616</v>
      </c>
      <c r="M115" s="10">
        <f ca="1">SUMPRODUCT($A115:$F115,Results!$B$18:$G$18)</f>
        <v>-5.8178015797228344</v>
      </c>
      <c r="N115" s="10">
        <f ca="1">SUMPRODUCT($A115:$F115,Results!$B$19:$G$19)</f>
        <v>-9.5403308731978562</v>
      </c>
      <c r="O115" s="10">
        <f ca="1">SUMPRODUCT($A115:$F115,Results!$B$20:$G$20)</f>
        <v>-23.852051151719678</v>
      </c>
      <c r="P115" s="10" cm="1">
        <f t="array" aca="1" ref="P115" ca="1">SUMPRODUCT(J115:O115,TRANSPOSE(Test!BL$20:BL$25))+Test!$AD$20-Test!$BL$27</f>
        <v>-7.8417470765246904</v>
      </c>
      <c r="Q115" s="10" cm="1">
        <f t="array" aca="1" ref="Q115" ca="1">SUMPRODUCT(J115:O115,TRANSPOSE(Test!ES$20:ES$25))+Test!$AD$20-Test!$ES$27</f>
        <v>-4.6676833152760828</v>
      </c>
      <c r="R115" s="10">
        <f ca="1">I115-Results!$E$5*H115</f>
        <v>-2.4475542209180254</v>
      </c>
      <c r="S115" s="10" cm="1">
        <f t="array" aca="1" ref="S115" ca="1">SUMPRODUCT(J115:O115,TRANSPOSE(Test!AR$28:AR$33))+Test!$AD$20-Test!$AC$26</f>
        <v>-18.622603116447813</v>
      </c>
      <c r="T115" s="10">
        <f ca="1">SUMPRODUCT(J115:O115,Results!K$9:P$9)</f>
        <v>-1.197507248662415</v>
      </c>
      <c r="U115" s="10">
        <f ca="1">SUMPRODUCT(J115:O115,Results!K$9:P$9)+Test!$AD$20-Test!$AC$31</f>
        <v>-1.1269119375100765</v>
      </c>
      <c r="V115" s="10">
        <f t="shared" ca="1" si="8"/>
        <v>22.459869792544755</v>
      </c>
      <c r="W115" s="10">
        <f t="shared" ca="1" si="9"/>
        <v>19.285806031296147</v>
      </c>
      <c r="X115" s="10">
        <f t="shared" ca="1" si="10"/>
        <v>17.06567693693809</v>
      </c>
      <c r="Y115" s="10">
        <f t="shared" ca="1" si="11"/>
        <v>33.240725832467874</v>
      </c>
      <c r="Z115" s="10">
        <f t="shared" ca="1" si="12"/>
        <v>14.618122716020064</v>
      </c>
      <c r="AA115" s="10">
        <f t="shared" ca="1" si="13"/>
        <v>15.745034653530141</v>
      </c>
    </row>
    <row r="116" spans="1:27">
      <c r="A116" s="6">
        <f ca="1">LN((RAND()^(-Results!$E$4))-1)</f>
        <v>0.52580191334465398</v>
      </c>
      <c r="B116" s="6">
        <f ca="1">LN((RAND()^(-Results!$E$4))-1)</f>
        <v>4.143584268957972</v>
      </c>
      <c r="C116" s="6">
        <f ca="1">LN((RAND()^(-Results!$E$4))-1)</f>
        <v>2.1507822963715535</v>
      </c>
      <c r="D116" s="6">
        <f ca="1">LN((RAND()^(-Results!$E$4))-1)</f>
        <v>-2.1564861478328292</v>
      </c>
      <c r="E116" s="6">
        <f ca="1">LN((RAND()^(-Results!$E$4))-1)</f>
        <v>4.590258094112051</v>
      </c>
      <c r="F116" s="6">
        <f ca="1">LN((RAND()^(-Results!$E$4))-1)</f>
        <v>2.1212485895027156</v>
      </c>
      <c r="G116" s="6">
        <f ca="1">LN((RAND()^(-Results!$E$4))-1)</f>
        <v>1.8089733873807385</v>
      </c>
      <c r="H116" s="6">
        <f t="shared" ca="1" si="7"/>
        <v>-0.53801283019797275</v>
      </c>
      <c r="I116" s="10">
        <f ca="1">SUMPRODUCT(J116:O116,Results!B$12:G$12)+Results!$E$5*H116</f>
        <v>-31.796325547064416</v>
      </c>
      <c r="J116" s="10">
        <f ca="1">SUMPRODUCT($A116:$F116,Results!$B$15:$G$15)</f>
        <v>1.4682709724733582</v>
      </c>
      <c r="K116" s="10">
        <f ca="1">SUMPRODUCT($A116:$F116,Results!$B$16:$G$16)</f>
        <v>-8.6210601815955439</v>
      </c>
      <c r="L116" s="10">
        <f ca="1">SUMPRODUCT($A116:$F116,Results!$B$17:$G$17)</f>
        <v>-6.3627692437510612</v>
      </c>
      <c r="M116" s="10">
        <f ca="1">SUMPRODUCT($A116:$F116,Results!$B$18:$G$18)</f>
        <v>-15.58649747315097</v>
      </c>
      <c r="N116" s="10">
        <f ca="1">SUMPRODUCT($A116:$F116,Results!$B$19:$G$19)</f>
        <v>4.0885117219958715</v>
      </c>
      <c r="O116" s="10">
        <f ca="1">SUMPRODUCT($A116:$F116,Results!$B$20:$G$20)</f>
        <v>-13.45296131290805</v>
      </c>
      <c r="P116" s="10" cm="1">
        <f t="array" aca="1" ref="P116" ca="1">SUMPRODUCT(J116:O116,TRANSPOSE(Test!BL$20:BL$25))+Test!$AD$20-Test!$BL$27</f>
        <v>-31.305369291979673</v>
      </c>
      <c r="Q116" s="10" cm="1">
        <f t="array" aca="1" ref="Q116" ca="1">SUMPRODUCT(J116:O116,TRANSPOSE(Test!ES$20:ES$25))+Test!$AD$20-Test!$ES$27</f>
        <v>-29.459270834707944</v>
      </c>
      <c r="R116" s="10">
        <f ca="1">I116-Results!$E$5*H116</f>
        <v>-28.56824856587658</v>
      </c>
      <c r="S116" s="10" cm="1">
        <f t="array" aca="1" ref="S116" ca="1">SUMPRODUCT(J116:O116,TRANSPOSE(Test!AR$28:AR$33))+Test!$AD$20-Test!$AC$26</f>
        <v>-26.840276732396781</v>
      </c>
      <c r="T116" s="10">
        <f ca="1">SUMPRODUCT(J116:O116,Results!K$9:P$9)</f>
        <v>-30.217721336656915</v>
      </c>
      <c r="U116" s="10">
        <f ca="1">SUMPRODUCT(J116:O116,Results!K$9:P$9)+Test!$AD$20-Test!$AC$31</f>
        <v>-30.147126025504573</v>
      </c>
      <c r="V116" s="10">
        <f t="shared" ca="1" si="8"/>
        <v>-0.49095625508474328</v>
      </c>
      <c r="W116" s="10">
        <f t="shared" ca="1" si="9"/>
        <v>-2.3370547123564727</v>
      </c>
      <c r="X116" s="10">
        <f t="shared" ca="1" si="10"/>
        <v>-3.2280769811878365</v>
      </c>
      <c r="Y116" s="10">
        <f t="shared" ca="1" si="11"/>
        <v>-4.9560488146676356</v>
      </c>
      <c r="Z116" s="10">
        <f t="shared" ca="1" si="12"/>
        <v>-31.796325547064416</v>
      </c>
      <c r="AA116" s="10">
        <f t="shared" ca="1" si="13"/>
        <v>-1.6491995215598436</v>
      </c>
    </row>
    <row r="117" spans="1:27">
      <c r="A117" s="6">
        <f ca="1">LN((RAND()^(-Results!$E$4))-1)</f>
        <v>1.0019152165332206</v>
      </c>
      <c r="B117" s="6">
        <f ca="1">LN((RAND()^(-Results!$E$4))-1)</f>
        <v>7.846725700480575</v>
      </c>
      <c r="C117" s="6">
        <f ca="1">LN((RAND()^(-Results!$E$4))-1)</f>
        <v>3.4220077559286723</v>
      </c>
      <c r="D117" s="6">
        <f ca="1">LN((RAND()^(-Results!$E$4))-1)</f>
        <v>0.67254737650920393</v>
      </c>
      <c r="E117" s="6">
        <f ca="1">LN((RAND()^(-Results!$E$4))-1)</f>
        <v>7.0128195371135567</v>
      </c>
      <c r="F117" s="6">
        <f ca="1">LN((RAND()^(-Results!$E$4))-1)</f>
        <v>3.146212408841528</v>
      </c>
      <c r="G117" s="6">
        <f ca="1">LN((RAND()^(-Results!$E$4))-1)</f>
        <v>5.2439851920686227</v>
      </c>
      <c r="H117" s="6">
        <f t="shared" ca="1" si="7"/>
        <v>2.8969989744899114</v>
      </c>
      <c r="I117" s="10">
        <f ca="1">SUMPRODUCT(J117:O117,Results!B$12:G$12)+Results!$E$5*H117</f>
        <v>-12.592258551513154</v>
      </c>
      <c r="J117" s="10">
        <f ca="1">SUMPRODUCT($A117:$F117,Results!$B$15:$G$15)</f>
        <v>4.2424774471597928</v>
      </c>
      <c r="K117" s="10">
        <f ca="1">SUMPRODUCT($A117:$F117,Results!$B$16:$G$16)</f>
        <v>-12.570904690825872</v>
      </c>
      <c r="L117" s="10">
        <f ca="1">SUMPRODUCT($A117:$F117,Results!$B$17:$G$17)</f>
        <v>-8.5217210621845219</v>
      </c>
      <c r="M117" s="10">
        <f ca="1">SUMPRODUCT($A117:$F117,Results!$B$18:$G$18)</f>
        <v>-26.976348859443437</v>
      </c>
      <c r="N117" s="10">
        <f ca="1">SUMPRODUCT($A117:$F117,Results!$B$19:$G$19)</f>
        <v>-3.6280938035364283</v>
      </c>
      <c r="O117" s="10">
        <f ca="1">SUMPRODUCT($A117:$F117,Results!$B$20:$G$20)</f>
        <v>-33.921907573083352</v>
      </c>
      <c r="P117" s="10" cm="1">
        <f t="array" aca="1" ref="P117" ca="1">SUMPRODUCT(J117:O117,TRANSPOSE(Test!BL$20:BL$25))+Test!$AD$20-Test!$BL$27</f>
        <v>-35.925078646961957</v>
      </c>
      <c r="Q117" s="10" cm="1">
        <f t="array" aca="1" ref="Q117" ca="1">SUMPRODUCT(J117:O117,TRANSPOSE(Test!ES$20:ES$25))+Test!$AD$20-Test!$ES$27</f>
        <v>-30.355786786853969</v>
      </c>
      <c r="R117" s="10">
        <f ca="1">I117-Results!$E$5*H117</f>
        <v>-29.974252398452624</v>
      </c>
      <c r="S117" s="10" cm="1">
        <f t="array" aca="1" ref="S117" ca="1">SUMPRODUCT(J117:O117,TRANSPOSE(Test!AR$28:AR$33))+Test!$AD$20-Test!$AC$26</f>
        <v>-42.328665379515265</v>
      </c>
      <c r="T117" s="10">
        <f ca="1">SUMPRODUCT(J117:O117,Results!K$9:P$9)</f>
        <v>-31.268586186028323</v>
      </c>
      <c r="U117" s="10">
        <f ca="1">SUMPRODUCT(J117:O117,Results!K$9:P$9)+Test!$AD$20-Test!$AC$31</f>
        <v>-31.19799087487598</v>
      </c>
      <c r="V117" s="10">
        <f t="shared" ca="1" si="8"/>
        <v>23.332820095448803</v>
      </c>
      <c r="W117" s="10">
        <f t="shared" ca="1" si="9"/>
        <v>17.763528235340814</v>
      </c>
      <c r="X117" s="10">
        <f t="shared" ca="1" si="10"/>
        <v>17.381993846939469</v>
      </c>
      <c r="Y117" s="10">
        <f t="shared" ca="1" si="11"/>
        <v>29.73640682800211</v>
      </c>
      <c r="Z117" s="10">
        <f t="shared" ca="1" si="12"/>
        <v>-12.592258551513154</v>
      </c>
      <c r="AA117" s="10">
        <f t="shared" ca="1" si="13"/>
        <v>18.605732323362826</v>
      </c>
    </row>
    <row r="118" spans="1:27">
      <c r="A118" s="6">
        <f ca="1">LN((RAND()^(-Results!$E$4))-1)</f>
        <v>0.53808641876084928</v>
      </c>
      <c r="B118" s="6">
        <f ca="1">LN((RAND()^(-Results!$E$4))-1)</f>
        <v>2.7728563499979364</v>
      </c>
      <c r="C118" s="6">
        <f ca="1">LN((RAND()^(-Results!$E$4))-1)</f>
        <v>6.6700357341272056</v>
      </c>
      <c r="D118" s="6">
        <f ca="1">LN((RAND()^(-Results!$E$4))-1)</f>
        <v>0.23688285730411818</v>
      </c>
      <c r="E118" s="6">
        <f ca="1">LN((RAND()^(-Results!$E$4))-1)</f>
        <v>3.670109556665095</v>
      </c>
      <c r="F118" s="6">
        <f ca="1">LN((RAND()^(-Results!$E$4))-1)</f>
        <v>1.2946177066005273</v>
      </c>
      <c r="G118" s="6">
        <f ca="1">LN((RAND()^(-Results!$E$4))-1)</f>
        <v>0.69268546904109629</v>
      </c>
      <c r="H118" s="6">
        <f t="shared" ca="1" si="7"/>
        <v>-1.6543007485376151</v>
      </c>
      <c r="I118" s="10">
        <f ca="1">SUMPRODUCT(J118:O118,Results!B$12:G$12)+Results!$E$5*H118</f>
        <v>-48.236175281531693</v>
      </c>
      <c r="J118" s="10">
        <f ca="1">SUMPRODUCT($A118:$F118,Results!$B$15:$G$15)</f>
        <v>12.097792612045948</v>
      </c>
      <c r="K118" s="10">
        <f ca="1">SUMPRODUCT($A118:$F118,Results!$B$16:$G$16)</f>
        <v>-0.12449745333898043</v>
      </c>
      <c r="L118" s="10">
        <f ca="1">SUMPRODUCT($A118:$F118,Results!$B$17:$G$17)</f>
        <v>-9.3590840359519589</v>
      </c>
      <c r="M118" s="10">
        <f ca="1">SUMPRODUCT($A118:$F118,Results!$B$18:$G$18)</f>
        <v>-32.488984287313215</v>
      </c>
      <c r="N118" s="10">
        <f ca="1">SUMPRODUCT($A118:$F118,Results!$B$19:$G$19)</f>
        <v>-7.7944569474039769</v>
      </c>
      <c r="O118" s="10">
        <f ca="1">SUMPRODUCT($A118:$F118,Results!$B$20:$G$20)</f>
        <v>-14.275247725765896</v>
      </c>
      <c r="P118" s="10" cm="1">
        <f t="array" aca="1" ref="P118" ca="1">SUMPRODUCT(J118:O118,TRANSPOSE(Test!BL$20:BL$25))+Test!$AD$20-Test!$BL$27</f>
        <v>-38.437620535473535</v>
      </c>
      <c r="Q118" s="10" cm="1">
        <f t="array" aca="1" ref="Q118" ca="1">SUMPRODUCT(J118:O118,TRANSPOSE(Test!ES$20:ES$25))+Test!$AD$20-Test!$ES$27</f>
        <v>-39.017963662952894</v>
      </c>
      <c r="R118" s="10">
        <f ca="1">I118-Results!$E$5*H118</f>
        <v>-38.310370790306003</v>
      </c>
      <c r="S118" s="10" cm="1">
        <f t="array" aca="1" ref="S118" ca="1">SUMPRODUCT(J118:O118,TRANSPOSE(Test!AR$28:AR$33))+Test!$AD$20-Test!$AC$26</f>
        <v>-38.897422362462386</v>
      </c>
      <c r="T118" s="10">
        <f ca="1">SUMPRODUCT(J118:O118,Results!K$9:P$9)</f>
        <v>-40.922845183182247</v>
      </c>
      <c r="U118" s="10">
        <f ca="1">SUMPRODUCT(J118:O118,Results!K$9:P$9)+Test!$AD$20-Test!$AC$31</f>
        <v>-40.852249872029915</v>
      </c>
      <c r="V118" s="10">
        <f t="shared" ca="1" si="8"/>
        <v>-9.7985547460581586</v>
      </c>
      <c r="W118" s="10">
        <f t="shared" ca="1" si="9"/>
        <v>-9.218211618578799</v>
      </c>
      <c r="X118" s="10">
        <f t="shared" ca="1" si="10"/>
        <v>-9.9258044912256906</v>
      </c>
      <c r="Y118" s="10">
        <f t="shared" ca="1" si="11"/>
        <v>-9.3387529190693073</v>
      </c>
      <c r="Z118" s="10">
        <f t="shared" ca="1" si="12"/>
        <v>-48.236175281531693</v>
      </c>
      <c r="AA118" s="10">
        <f t="shared" ca="1" si="13"/>
        <v>-7.3839254095017779</v>
      </c>
    </row>
    <row r="119" spans="1:27">
      <c r="A119" s="6">
        <f ca="1">LN((RAND()^(-Results!$E$4))-1)</f>
        <v>1.418391282634156</v>
      </c>
      <c r="B119" s="6">
        <f ca="1">LN((RAND()^(-Results!$E$4))-1)</f>
        <v>1.5952883924036183</v>
      </c>
      <c r="C119" s="6">
        <f ca="1">LN((RAND()^(-Results!$E$4))-1)</f>
        <v>-1.3148876335872053</v>
      </c>
      <c r="D119" s="6">
        <f ca="1">LN((RAND()^(-Results!$E$4))-1)</f>
        <v>4.0128118985636183</v>
      </c>
      <c r="E119" s="6">
        <f ca="1">LN((RAND()^(-Results!$E$4))-1)</f>
        <v>0.34348151629215468</v>
      </c>
      <c r="F119" s="6">
        <f ca="1">LN((RAND()^(-Results!$E$4))-1)</f>
        <v>0.52374763473141617</v>
      </c>
      <c r="G119" s="6">
        <f ca="1">LN((RAND()^(-Results!$E$4))-1)</f>
        <v>2.7245561970024261</v>
      </c>
      <c r="H119" s="6">
        <f t="shared" ca="1" si="7"/>
        <v>0.37756997942371484</v>
      </c>
      <c r="I119" s="10">
        <f ca="1">SUMPRODUCT(J119:O119,Results!B$12:G$12)+Results!$E$5*H119</f>
        <v>15.862201436230762</v>
      </c>
      <c r="J119" s="10">
        <f ca="1">SUMPRODUCT($A119:$F119,Results!$B$15:$G$15)</f>
        <v>-0.59866304792119163</v>
      </c>
      <c r="K119" s="10">
        <f ca="1">SUMPRODUCT($A119:$F119,Results!$B$16:$G$16)</f>
        <v>-4.1880811151594708</v>
      </c>
      <c r="L119" s="10">
        <f ca="1">SUMPRODUCT($A119:$F119,Results!$B$17:$G$17)</f>
        <v>3.7028625547734837</v>
      </c>
      <c r="M119" s="10">
        <f ca="1">SUMPRODUCT($A119:$F119,Results!$B$18:$G$18)</f>
        <v>2.8308537339100646</v>
      </c>
      <c r="N119" s="10">
        <f ca="1">SUMPRODUCT($A119:$F119,Results!$B$19:$G$19)</f>
        <v>-6.2914854328858105</v>
      </c>
      <c r="O119" s="10">
        <f ca="1">SUMPRODUCT($A119:$F119,Results!$B$20:$G$20)</f>
        <v>-14.938655028129357</v>
      </c>
      <c r="P119" s="10" cm="1">
        <f t="array" aca="1" ref="P119" ca="1">SUMPRODUCT(J119:O119,TRANSPOSE(Test!BL$20:BL$25))+Test!$AD$20-Test!$BL$27</f>
        <v>11.147025765580086</v>
      </c>
      <c r="Q119" s="10" cm="1">
        <f t="array" aca="1" ref="Q119" ca="1">SUMPRODUCT(J119:O119,TRANSPOSE(Test!ES$20:ES$25))+Test!$AD$20-Test!$ES$27</f>
        <v>13.938057259756546</v>
      </c>
      <c r="R119" s="10">
        <f ca="1">I119-Results!$E$5*H119</f>
        <v>13.596781559688473</v>
      </c>
      <c r="S119" s="10" cm="1">
        <f t="array" aca="1" ref="S119" ca="1">SUMPRODUCT(J119:O119,TRANSPOSE(Test!AR$28:AR$33))+Test!$AD$20-Test!$AC$26</f>
        <v>3.8518233112116356</v>
      </c>
      <c r="T119" s="10">
        <f ca="1">SUMPRODUCT(J119:O119,Results!K$9:P$9)</f>
        <v>15.626625964382111</v>
      </c>
      <c r="U119" s="10">
        <f ca="1">SUMPRODUCT(J119:O119,Results!K$9:P$9)+Test!$AD$20-Test!$AC$31</f>
        <v>15.697221275534449</v>
      </c>
      <c r="V119" s="10">
        <f t="shared" ca="1" si="8"/>
        <v>4.7151756706506767</v>
      </c>
      <c r="W119" s="10">
        <f t="shared" ca="1" si="9"/>
        <v>1.9241441764742166</v>
      </c>
      <c r="X119" s="10">
        <f t="shared" ca="1" si="10"/>
        <v>2.265419876542289</v>
      </c>
      <c r="Y119" s="10">
        <f t="shared" ca="1" si="11"/>
        <v>12.010378125019127</v>
      </c>
      <c r="Z119" s="10">
        <f t="shared" ca="1" si="12"/>
        <v>15.862201436230762</v>
      </c>
      <c r="AA119" s="10">
        <f t="shared" ca="1" si="13"/>
        <v>0.16498016069631305</v>
      </c>
    </row>
    <row r="120" spans="1:27">
      <c r="A120" s="6">
        <f ca="1">LN((RAND()^(-Results!$E$4))-1)</f>
        <v>2.803322006264064</v>
      </c>
      <c r="B120" s="6">
        <f ca="1">LN((RAND()^(-Results!$E$4))-1)</f>
        <v>1.0640786783038596</v>
      </c>
      <c r="C120" s="6">
        <f ca="1">LN((RAND()^(-Results!$E$4))-1)</f>
        <v>2.0119799481081682</v>
      </c>
      <c r="D120" s="6">
        <f ca="1">LN((RAND()^(-Results!$E$4))-1)</f>
        <v>0.52939131644757442</v>
      </c>
      <c r="E120" s="6">
        <f ca="1">LN((RAND()^(-Results!$E$4))-1)</f>
        <v>4.537717417717035</v>
      </c>
      <c r="F120" s="6">
        <f ca="1">LN((RAND()^(-Results!$E$4))-1)</f>
        <v>4.4816742755711045</v>
      </c>
      <c r="G120" s="6">
        <f ca="1">LN((RAND()^(-Results!$E$4))-1)</f>
        <v>6.6228995116151035</v>
      </c>
      <c r="H120" s="6">
        <f t="shared" ca="1" si="7"/>
        <v>4.2759132940363926</v>
      </c>
      <c r="I120" s="10">
        <f ca="1">SUMPRODUCT(J120:O120,Results!B$12:G$12)+Results!$E$5*H120</f>
        <v>-14.785105116316089</v>
      </c>
      <c r="J120" s="10">
        <f ca="1">SUMPRODUCT($A120:$F120,Results!$B$15:$G$15)</f>
        <v>12.795768469614432</v>
      </c>
      <c r="K120" s="10">
        <f ca="1">SUMPRODUCT($A120:$F120,Results!$B$16:$G$16)</f>
        <v>-9.9950066291776594</v>
      </c>
      <c r="L120" s="10">
        <f ca="1">SUMPRODUCT($A120:$F120,Results!$B$17:$G$17)</f>
        <v>-2.8335208366736864</v>
      </c>
      <c r="M120" s="10">
        <f ca="1">SUMPRODUCT($A120:$F120,Results!$B$18:$G$18)</f>
        <v>-11.46895768273656</v>
      </c>
      <c r="N120" s="10">
        <f ca="1">SUMPRODUCT($A120:$F120,Results!$B$19:$G$19)</f>
        <v>2.9809965882212555</v>
      </c>
      <c r="O120" s="10">
        <f ca="1">SUMPRODUCT($A120:$F120,Results!$B$20:$G$20)</f>
        <v>-18.323243176175957</v>
      </c>
      <c r="P120" s="10" cm="1">
        <f t="array" aca="1" ref="P120" ca="1">SUMPRODUCT(J120:O120,TRANSPOSE(Test!BL$20:BL$25))+Test!$AD$20-Test!$BL$27</f>
        <v>-36.737129988941071</v>
      </c>
      <c r="Q120" s="10" cm="1">
        <f t="array" aca="1" ref="Q120" ca="1">SUMPRODUCT(J120:O120,TRANSPOSE(Test!ES$20:ES$25))+Test!$AD$20-Test!$ES$27</f>
        <v>-39.083140099647295</v>
      </c>
      <c r="R120" s="10">
        <f ca="1">I120-Results!$E$5*H120</f>
        <v>-40.440584880534445</v>
      </c>
      <c r="S120" s="10" cm="1">
        <f t="array" aca="1" ref="S120" ca="1">SUMPRODUCT(J120:O120,TRANSPOSE(Test!AR$28:AR$33))+Test!$AD$20-Test!$AC$26</f>
        <v>-27.802723472083564</v>
      </c>
      <c r="T120" s="10">
        <f ca="1">SUMPRODUCT(J120:O120,Results!K$9:P$9)</f>
        <v>-40.649260797804125</v>
      </c>
      <c r="U120" s="10">
        <f ca="1">SUMPRODUCT(J120:O120,Results!K$9:P$9)+Test!$AD$20-Test!$AC$31</f>
        <v>-40.578665486651786</v>
      </c>
      <c r="V120" s="10">
        <f t="shared" ca="1" si="8"/>
        <v>21.952024872624982</v>
      </c>
      <c r="W120" s="10">
        <f t="shared" ca="1" si="9"/>
        <v>24.298034983331206</v>
      </c>
      <c r="X120" s="10">
        <f t="shared" ca="1" si="10"/>
        <v>25.655479764218356</v>
      </c>
      <c r="Y120" s="10">
        <f t="shared" ca="1" si="11"/>
        <v>13.017618355767475</v>
      </c>
      <c r="Z120" s="10">
        <f t="shared" ca="1" si="12"/>
        <v>-14.785105116316089</v>
      </c>
      <c r="AA120" s="10">
        <f t="shared" ca="1" si="13"/>
        <v>25.793560370335697</v>
      </c>
    </row>
    <row r="121" spans="1:27">
      <c r="A121" s="6">
        <f ca="1">LN((RAND()^(-Results!$E$4))-1)</f>
        <v>-0.44728561233240893</v>
      </c>
      <c r="B121" s="6">
        <f ca="1">LN((RAND()^(-Results!$E$4))-1)</f>
        <v>-2.0225505601183471</v>
      </c>
      <c r="C121" s="6">
        <f ca="1">LN((RAND()^(-Results!$E$4))-1)</f>
        <v>2.5458548485334989</v>
      </c>
      <c r="D121" s="6">
        <f ca="1">LN((RAND()^(-Results!$E$4))-1)</f>
        <v>13.097024880099909</v>
      </c>
      <c r="E121" s="6">
        <f ca="1">LN((RAND()^(-Results!$E$4))-1)</f>
        <v>8.8858086879028006E-2</v>
      </c>
      <c r="F121" s="6">
        <f ca="1">LN((RAND()^(-Results!$E$4))-1)</f>
        <v>0.64215177810562329</v>
      </c>
      <c r="G121" s="6">
        <f ca="1">LN((RAND()^(-Results!$E$4))-1)</f>
        <v>4.6673210181803544</v>
      </c>
      <c r="H121" s="6">
        <f t="shared" ca="1" si="7"/>
        <v>2.3203348006016431</v>
      </c>
      <c r="I121" s="10">
        <f ca="1">SUMPRODUCT(J121:O121,Results!B$12:G$12)+Results!$E$5*H121</f>
        <v>46.407194726194589</v>
      </c>
      <c r="J121" s="10">
        <f ca="1">SUMPRODUCT($A121:$F121,Results!$B$15:$G$15)</f>
        <v>24.295334212284512</v>
      </c>
      <c r="K121" s="10">
        <f ca="1">SUMPRODUCT($A121:$F121,Results!$B$16:$G$16)</f>
        <v>15.926055501072794</v>
      </c>
      <c r="L121" s="10">
        <f ca="1">SUMPRODUCT($A121:$F121,Results!$B$17:$G$17)</f>
        <v>4.0987748487323206</v>
      </c>
      <c r="M121" s="10">
        <f ca="1">SUMPRODUCT($A121:$F121,Results!$B$18:$G$18)</f>
        <v>-6.2722692918041432</v>
      </c>
      <c r="N121" s="10">
        <f ca="1">SUMPRODUCT($A121:$F121,Results!$B$19:$G$19)</f>
        <v>-32.484693707339943</v>
      </c>
      <c r="O121" s="10">
        <f ca="1">SUMPRODUCT($A121:$F121,Results!$B$20:$G$20)</f>
        <v>-29.967158836920838</v>
      </c>
      <c r="P121" s="10" cm="1">
        <f t="array" aca="1" ref="P121" ca="1">SUMPRODUCT(J121:O121,TRANSPOSE(Test!BL$20:BL$25))+Test!$AD$20-Test!$BL$27</f>
        <v>32.605768481301325</v>
      </c>
      <c r="Q121" s="10" cm="1">
        <f t="array" aca="1" ref="Q121" ca="1">SUMPRODUCT(J121:O121,TRANSPOSE(Test!ES$20:ES$25))+Test!$AD$20-Test!$ES$27</f>
        <v>35.298406379036564</v>
      </c>
      <c r="R121" s="10">
        <f ca="1">I121-Results!$E$5*H121</f>
        <v>32.485185922584733</v>
      </c>
      <c r="S121" s="10" cm="1">
        <f t="array" aca="1" ref="S121" ca="1">SUMPRODUCT(J121:O121,TRANSPOSE(Test!AR$28:AR$33))+Test!$AD$20-Test!$AC$26</f>
        <v>0.31035459792071407</v>
      </c>
      <c r="T121" s="10">
        <f ca="1">SUMPRODUCT(J121:O121,Results!K$9:P$9)</f>
        <v>35.904423254682406</v>
      </c>
      <c r="U121" s="10">
        <f ca="1">SUMPRODUCT(J121:O121,Results!K$9:P$9)+Test!$AD$20-Test!$AC$31</f>
        <v>35.975018565834745</v>
      </c>
      <c r="V121" s="10">
        <f t="shared" ca="1" si="8"/>
        <v>13.801426244893264</v>
      </c>
      <c r="W121" s="10">
        <f t="shared" ca="1" si="9"/>
        <v>11.108788347158026</v>
      </c>
      <c r="X121" s="10">
        <f t="shared" ca="1" si="10"/>
        <v>13.922008803609856</v>
      </c>
      <c r="Y121" s="10">
        <f t="shared" ca="1" si="11"/>
        <v>46.096840128273875</v>
      </c>
      <c r="Z121" s="10">
        <f t="shared" ca="1" si="12"/>
        <v>46.407194726194589</v>
      </c>
      <c r="AA121" s="10">
        <f t="shared" ca="1" si="13"/>
        <v>10.432176160359845</v>
      </c>
    </row>
    <row r="122" spans="1:27">
      <c r="A122" s="6">
        <f ca="1">LN((RAND()^(-Results!$E$4))-1)</f>
        <v>11.600870782706197</v>
      </c>
      <c r="B122" s="6">
        <f ca="1">LN((RAND()^(-Results!$E$4))-1)</f>
        <v>-1.649067410517093</v>
      </c>
      <c r="C122" s="6">
        <f ca="1">LN((RAND()^(-Results!$E$4))-1)</f>
        <v>7.4976475226953738</v>
      </c>
      <c r="D122" s="6">
        <f ca="1">LN((RAND()^(-Results!$E$4))-1)</f>
        <v>1.865232645405162</v>
      </c>
      <c r="E122" s="6">
        <f ca="1">LN((RAND()^(-Results!$E$4))-1)</f>
        <v>2.2236081302688788</v>
      </c>
      <c r="F122" s="6">
        <f ca="1">LN((RAND()^(-Results!$E$4))-1)</f>
        <v>4.4344513257275135</v>
      </c>
      <c r="G122" s="6">
        <f ca="1">LN((RAND()^(-Results!$E$4))-1)</f>
        <v>3.0800790333007244</v>
      </c>
      <c r="H122" s="6">
        <f t="shared" ca="1" si="7"/>
        <v>0.73309281572201312</v>
      </c>
      <c r="I122" s="10">
        <f ca="1">SUMPRODUCT(J122:O122,Results!B$12:G$12)+Results!$E$5*H122</f>
        <v>-89.672452940712532</v>
      </c>
      <c r="J122" s="10">
        <f ca="1">SUMPRODUCT($A122:$F122,Results!$B$15:$G$15)</f>
        <v>16.881492551634466</v>
      </c>
      <c r="K122" s="10">
        <f ca="1">SUMPRODUCT($A122:$F122,Results!$B$16:$G$16)</f>
        <v>-21.26419918040569</v>
      </c>
      <c r="L122" s="10">
        <f ca="1">SUMPRODUCT($A122:$F122,Results!$B$17:$G$17)</f>
        <v>0.55296715108956374</v>
      </c>
      <c r="M122" s="10">
        <f ca="1">SUMPRODUCT($A122:$F122,Results!$B$18:$G$18)</f>
        <v>-31.859618228252273</v>
      </c>
      <c r="N122" s="10">
        <f ca="1">SUMPRODUCT($A122:$F122,Results!$B$19:$G$19)</f>
        <v>1.3701172686333052</v>
      </c>
      <c r="O122" s="10">
        <f ca="1">SUMPRODUCT($A122:$F122,Results!$B$20:$G$20)</f>
        <v>-12.834298107244752</v>
      </c>
      <c r="P122" s="10" cm="1">
        <f t="array" aca="1" ref="P122" ca="1">SUMPRODUCT(J122:O122,TRANSPOSE(Test!BL$20:BL$25))+Test!$AD$20-Test!$BL$27</f>
        <v>-75.316045466013321</v>
      </c>
      <c r="Q122" s="10" cm="1">
        <f t="array" aca="1" ref="Q122" ca="1">SUMPRODUCT(J122:O122,TRANSPOSE(Test!ES$20:ES$25))+Test!$AD$20-Test!$ES$27</f>
        <v>-89.799302496145188</v>
      </c>
      <c r="R122" s="10">
        <f ca="1">I122-Results!$E$5*H122</f>
        <v>-94.071009835044606</v>
      </c>
      <c r="S122" s="10" cm="1">
        <f t="array" aca="1" ref="S122" ca="1">SUMPRODUCT(J122:O122,TRANSPOSE(Test!AR$28:AR$33))+Test!$AD$20-Test!$AC$26</f>
        <v>-42.296310729632701</v>
      </c>
      <c r="T122" s="10">
        <f ca="1">SUMPRODUCT(J122:O122,Results!K$9:P$9)</f>
        <v>-94.51543940476499</v>
      </c>
      <c r="U122" s="10">
        <f ca="1">SUMPRODUCT(J122:O122,Results!K$9:P$9)+Test!$AD$20-Test!$AC$31</f>
        <v>-94.444844093612659</v>
      </c>
      <c r="V122" s="10">
        <f t="shared" ca="1" si="8"/>
        <v>-14.356407474699211</v>
      </c>
      <c r="W122" s="10">
        <f t="shared" ca="1" si="9"/>
        <v>0.1268495554326563</v>
      </c>
      <c r="X122" s="10">
        <f t="shared" ca="1" si="10"/>
        <v>4.3985568943320743</v>
      </c>
      <c r="Y122" s="10">
        <f t="shared" ca="1" si="11"/>
        <v>-47.376142211079831</v>
      </c>
      <c r="Z122" s="10">
        <f t="shared" ca="1" si="12"/>
        <v>-89.672452940712532</v>
      </c>
      <c r="AA122" s="10">
        <f t="shared" ca="1" si="13"/>
        <v>4.7723911529001271</v>
      </c>
    </row>
    <row r="123" spans="1:27">
      <c r="A123" s="6">
        <f ca="1">LN((RAND()^(-Results!$E$4))-1)</f>
        <v>-0.5925337888563561</v>
      </c>
      <c r="B123" s="6">
        <f ca="1">LN((RAND()^(-Results!$E$4))-1)</f>
        <v>-1.361462350955402</v>
      </c>
      <c r="C123" s="6">
        <f ca="1">LN((RAND()^(-Results!$E$4))-1)</f>
        <v>-1.1515501186687549</v>
      </c>
      <c r="D123" s="6">
        <f ca="1">LN((RAND()^(-Results!$E$4))-1)</f>
        <v>4.0464093465038342</v>
      </c>
      <c r="E123" s="6">
        <f ca="1">LN((RAND()^(-Results!$E$4))-1)</f>
        <v>3.2937779541304359</v>
      </c>
      <c r="F123" s="6">
        <f ca="1">LN((RAND()^(-Results!$E$4))-1)</f>
        <v>2.501174145245455</v>
      </c>
      <c r="G123" s="6">
        <f ca="1">LN((RAND()^(-Results!$E$4))-1)</f>
        <v>1.7668171328632047</v>
      </c>
      <c r="H123" s="6">
        <f t="shared" ca="1" si="7"/>
        <v>-0.58016908471550654</v>
      </c>
      <c r="I123" s="10">
        <f ca="1">SUMPRODUCT(J123:O123,Results!B$12:G$12)+Results!$E$5*H123</f>
        <v>6.949277797993048</v>
      </c>
      <c r="J123" s="10">
        <f ca="1">SUMPRODUCT($A123:$F123,Results!$B$15:$G$15)</f>
        <v>11.912309340995144</v>
      </c>
      <c r="K123" s="10">
        <f ca="1">SUMPRODUCT($A123:$F123,Results!$B$16:$G$16)</f>
        <v>3.662097921851633</v>
      </c>
      <c r="L123" s="10">
        <f ca="1">SUMPRODUCT($A123:$F123,Results!$B$17:$G$17)</f>
        <v>2.7887286133095457</v>
      </c>
      <c r="M123" s="10">
        <f ca="1">SUMPRODUCT($A123:$F123,Results!$B$18:$G$18)</f>
        <v>9.1747799049858028</v>
      </c>
      <c r="N123" s="10">
        <f ca="1">SUMPRODUCT($A123:$F123,Results!$B$19:$G$19)</f>
        <v>-4.4226799787205593</v>
      </c>
      <c r="O123" s="10">
        <f ca="1">SUMPRODUCT($A123:$F123,Results!$B$20:$G$20)</f>
        <v>-15.015987354261803</v>
      </c>
      <c r="P123" s="10" cm="1">
        <f t="array" aca="1" ref="P123" ca="1">SUMPRODUCT(J123:O123,TRANSPOSE(Test!BL$20:BL$25))+Test!$AD$20-Test!$BL$27</f>
        <v>11.261540641683945</v>
      </c>
      <c r="Q123" s="10" cm="1">
        <f t="array" aca="1" ref="Q123" ca="1">SUMPRODUCT(J123:O123,TRANSPOSE(Test!ES$20:ES$25))+Test!$AD$20-Test!$ES$27</f>
        <v>12.701467436915635</v>
      </c>
      <c r="R123" s="10">
        <f ca="1">I123-Results!$E$5*H123</f>
        <v>10.430292306286088</v>
      </c>
      <c r="S123" s="10" cm="1">
        <f t="array" aca="1" ref="S123" ca="1">SUMPRODUCT(J123:O123,TRANSPOSE(Test!AR$28:AR$33))+Test!$AD$20-Test!$AC$26</f>
        <v>2.9383819023422291</v>
      </c>
      <c r="T123" s="10">
        <f ca="1">SUMPRODUCT(J123:O123,Results!K$9:P$9)</f>
        <v>12.320313863604714</v>
      </c>
      <c r="U123" s="10">
        <f ca="1">SUMPRODUCT(J123:O123,Results!K$9:P$9)+Test!$AD$20-Test!$AC$31</f>
        <v>12.390909174757052</v>
      </c>
      <c r="V123" s="10">
        <f t="shared" ca="1" si="8"/>
        <v>-4.3122628436908972</v>
      </c>
      <c r="W123" s="10">
        <f t="shared" ca="1" si="9"/>
        <v>-5.7521896389225873</v>
      </c>
      <c r="X123" s="10">
        <f t="shared" ca="1" si="10"/>
        <v>-3.4810145082930397</v>
      </c>
      <c r="Y123" s="10">
        <f t="shared" ca="1" si="11"/>
        <v>4.0108958956508189</v>
      </c>
      <c r="Z123" s="10">
        <f t="shared" ca="1" si="12"/>
        <v>6.949277797993048</v>
      </c>
      <c r="AA123" s="10">
        <f t="shared" ca="1" si="13"/>
        <v>-5.4416313767640041</v>
      </c>
    </row>
    <row r="124" spans="1:27">
      <c r="A124" s="6">
        <f ca="1">LN((RAND()^(-Results!$E$4))-1)</f>
        <v>-3.4427883059463231</v>
      </c>
      <c r="B124" s="6">
        <f ca="1">LN((RAND()^(-Results!$E$4))-1)</f>
        <v>7.0967566423774633</v>
      </c>
      <c r="C124" s="6">
        <f ca="1">LN((RAND()^(-Results!$E$4))-1)</f>
        <v>-2.4300278645666631</v>
      </c>
      <c r="D124" s="6">
        <f ca="1">LN((RAND()^(-Results!$E$4))-1)</f>
        <v>-0.13734425259065519</v>
      </c>
      <c r="E124" s="6">
        <f ca="1">LN((RAND()^(-Results!$E$4))-1)</f>
        <v>2.1493856767137425</v>
      </c>
      <c r="F124" s="6">
        <f ca="1">LN((RAND()^(-Results!$E$4))-1)</f>
        <v>11.933142222561417</v>
      </c>
      <c r="G124" s="6">
        <f ca="1">LN((RAND()^(-Results!$E$4))-1)</f>
        <v>-5.4646649209805052</v>
      </c>
      <c r="H124" s="6">
        <f t="shared" ca="1" si="7"/>
        <v>-7.8116511385592169</v>
      </c>
      <c r="I124" s="10">
        <f ca="1">SUMPRODUCT(J124:O124,Results!B$12:G$12)+Results!$E$5*H124</f>
        <v>-97.032734389738891</v>
      </c>
      <c r="J124" s="10">
        <f ca="1">SUMPRODUCT($A124:$F124,Results!$B$15:$G$15)</f>
        <v>30.235960003960223</v>
      </c>
      <c r="K124" s="10">
        <f ca="1">SUMPRODUCT($A124:$F124,Results!$B$16:$G$16)</f>
        <v>-18.077587002350541</v>
      </c>
      <c r="L124" s="10">
        <f ca="1">SUMPRODUCT($A124:$F124,Results!$B$17:$G$17)</f>
        <v>-16.302431581315268</v>
      </c>
      <c r="M124" s="10">
        <f ca="1">SUMPRODUCT($A124:$F124,Results!$B$18:$G$18)</f>
        <v>-20.552461563712921</v>
      </c>
      <c r="N124" s="10">
        <f ca="1">SUMPRODUCT($A124:$F124,Results!$B$19:$G$19)</f>
        <v>1.9839790226870875</v>
      </c>
      <c r="O124" s="10">
        <f ca="1">SUMPRODUCT($A124:$F124,Results!$B$20:$G$20)</f>
        <v>-51.336750223420566</v>
      </c>
      <c r="P124" s="10" cm="1">
        <f t="array" aca="1" ref="P124" ca="1">SUMPRODUCT(J124:O124,TRANSPOSE(Test!BL$20:BL$25))+Test!$AD$20-Test!$BL$27</f>
        <v>-66.774415260615115</v>
      </c>
      <c r="Q124" s="10" cm="1">
        <f t="array" aca="1" ref="Q124" ca="1">SUMPRODUCT(J124:O124,TRANSPOSE(Test!ES$20:ES$25))+Test!$AD$20-Test!$ES$27</f>
        <v>-58.544675193632841</v>
      </c>
      <c r="R124" s="10">
        <f ca="1">I124-Results!$E$5*H124</f>
        <v>-50.16282755838359</v>
      </c>
      <c r="S124" s="10" cm="1">
        <f t="array" aca="1" ref="S124" ca="1">SUMPRODUCT(J124:O124,TRANSPOSE(Test!AR$28:AR$33))+Test!$AD$20-Test!$AC$26</f>
        <v>-72.995214924074389</v>
      </c>
      <c r="T124" s="10">
        <f ca="1">SUMPRODUCT(J124:O124,Results!K$9:P$9)</f>
        <v>-50.756635928023968</v>
      </c>
      <c r="U124" s="10">
        <f ca="1">SUMPRODUCT(J124:O124,Results!K$9:P$9)+Test!$AD$20-Test!$AC$31</f>
        <v>-50.686040616871637</v>
      </c>
      <c r="V124" s="10">
        <f t="shared" ca="1" si="8"/>
        <v>-30.258319129123777</v>
      </c>
      <c r="W124" s="10">
        <f t="shared" ca="1" si="9"/>
        <v>-38.48805919610605</v>
      </c>
      <c r="X124" s="10">
        <f t="shared" ca="1" si="10"/>
        <v>-46.869906831355301</v>
      </c>
      <c r="Y124" s="10">
        <f t="shared" ca="1" si="11"/>
        <v>-24.037519465664502</v>
      </c>
      <c r="Z124" s="10">
        <f t="shared" ca="1" si="12"/>
        <v>-97.032734389738891</v>
      </c>
      <c r="AA124" s="10">
        <f t="shared" ca="1" si="13"/>
        <v>-46.346693772867255</v>
      </c>
    </row>
    <row r="125" spans="1:27">
      <c r="A125" s="6">
        <f ca="1">LN((RAND()^(-Results!$E$4))-1)</f>
        <v>5.1123242477699886</v>
      </c>
      <c r="B125" s="6">
        <f ca="1">LN((RAND()^(-Results!$E$4))-1)</f>
        <v>2.7103333752378242</v>
      </c>
      <c r="C125" s="6">
        <f ca="1">LN((RAND()^(-Results!$E$4))-1)</f>
        <v>2.1421228254713207</v>
      </c>
      <c r="D125" s="6">
        <f ca="1">LN((RAND()^(-Results!$E$4))-1)</f>
        <v>-6.5469606766826186E-2</v>
      </c>
      <c r="E125" s="6">
        <f ca="1">LN((RAND()^(-Results!$E$4))-1)</f>
        <v>0.54240124213707863</v>
      </c>
      <c r="F125" s="6">
        <f ca="1">LN((RAND()^(-Results!$E$4))-1)</f>
        <v>4.0266138470346329</v>
      </c>
      <c r="G125" s="6">
        <f ca="1">LN((RAND()^(-Results!$E$4))-1)</f>
        <v>-0.82184881807704457</v>
      </c>
      <c r="H125" s="6">
        <f t="shared" ca="1" si="7"/>
        <v>-3.1688350356557557</v>
      </c>
      <c r="I125" s="10">
        <f ca="1">SUMPRODUCT(J125:O125,Results!B$12:G$12)+Results!$E$5*H125</f>
        <v>-71.554409186528545</v>
      </c>
      <c r="J125" s="10">
        <f ca="1">SUMPRODUCT($A125:$F125,Results!$B$15:$G$15)</f>
        <v>6.9818453385344679</v>
      </c>
      <c r="K125" s="10">
        <f ca="1">SUMPRODUCT($A125:$F125,Results!$B$16:$G$16)</f>
        <v>-18.778242097184133</v>
      </c>
      <c r="L125" s="10">
        <f ca="1">SUMPRODUCT($A125:$F125,Results!$B$17:$G$17)</f>
        <v>-3.3652131286126066</v>
      </c>
      <c r="M125" s="10">
        <f ca="1">SUMPRODUCT($A125:$F125,Results!$B$18:$G$18)</f>
        <v>-20.188621339025755</v>
      </c>
      <c r="N125" s="10">
        <f ca="1">SUMPRODUCT($A125:$F125,Results!$B$19:$G$19)</f>
        <v>2.8405845280406279</v>
      </c>
      <c r="O125" s="10">
        <f ca="1">SUMPRODUCT($A125:$F125,Results!$B$20:$G$20)</f>
        <v>-17.222846361644159</v>
      </c>
      <c r="P125" s="10" cm="1">
        <f t="array" aca="1" ref="P125" ca="1">SUMPRODUCT(J125:O125,TRANSPOSE(Test!BL$20:BL$25))+Test!$AD$20-Test!$BL$27</f>
        <v>-50.600667486252455</v>
      </c>
      <c r="Q125" s="10" cm="1">
        <f t="array" aca="1" ref="Q125" ca="1">SUMPRODUCT(J125:O125,TRANSPOSE(Test!ES$20:ES$25))+Test!$AD$20-Test!$ES$27</f>
        <v>-53.959078583800334</v>
      </c>
      <c r="R125" s="10">
        <f ca="1">I125-Results!$E$5*H125</f>
        <v>-52.54139897259401</v>
      </c>
      <c r="S125" s="10" cm="1">
        <f t="array" aca="1" ref="S125" ca="1">SUMPRODUCT(J125:O125,TRANSPOSE(Test!AR$28:AR$33))+Test!$AD$20-Test!$AC$26</f>
        <v>-35.003944278841026</v>
      </c>
      <c r="T125" s="10">
        <f ca="1">SUMPRODUCT(J125:O125,Results!K$9:P$9)</f>
        <v>-52.917839450250796</v>
      </c>
      <c r="U125" s="10">
        <f ca="1">SUMPRODUCT(J125:O125,Results!K$9:P$9)+Test!$AD$20-Test!$AC$31</f>
        <v>-52.847244139098464</v>
      </c>
      <c r="V125" s="10">
        <f t="shared" ca="1" si="8"/>
        <v>-20.95374170027609</v>
      </c>
      <c r="W125" s="10">
        <f t="shared" ca="1" si="9"/>
        <v>-17.595330602728211</v>
      </c>
      <c r="X125" s="10">
        <f t="shared" ca="1" si="10"/>
        <v>-19.013010213934535</v>
      </c>
      <c r="Y125" s="10">
        <f t="shared" ca="1" si="11"/>
        <v>-36.55046490768752</v>
      </c>
      <c r="Z125" s="10">
        <f t="shared" ca="1" si="12"/>
        <v>-71.554409186528545</v>
      </c>
      <c r="AA125" s="10">
        <f t="shared" ca="1" si="13"/>
        <v>-18.707165047430081</v>
      </c>
    </row>
    <row r="126" spans="1:27">
      <c r="A126" s="6">
        <f ca="1">LN((RAND()^(-Results!$E$4))-1)</f>
        <v>3.7083062500560748</v>
      </c>
      <c r="B126" s="6">
        <f ca="1">LN((RAND()^(-Results!$E$4))-1)</f>
        <v>10.591816010840869</v>
      </c>
      <c r="C126" s="6">
        <f ca="1">LN((RAND()^(-Results!$E$4))-1)</f>
        <v>1.7290588945067416</v>
      </c>
      <c r="D126" s="6">
        <f ca="1">LN((RAND()^(-Results!$E$4))-1)</f>
        <v>1.4024635772316134</v>
      </c>
      <c r="E126" s="6">
        <f ca="1">LN((RAND()^(-Results!$E$4))-1)</f>
        <v>2.9249144401751361</v>
      </c>
      <c r="F126" s="6">
        <f ca="1">LN((RAND()^(-Results!$E$4))-1)</f>
        <v>2.8913644836904107</v>
      </c>
      <c r="G126" s="6">
        <f ca="1">LN((RAND()^(-Results!$E$4))-1)</f>
        <v>1.1166362344929905</v>
      </c>
      <c r="H126" s="6">
        <f t="shared" ca="1" si="7"/>
        <v>-1.2303499830857207</v>
      </c>
      <c r="I126" s="10">
        <f ca="1">SUMPRODUCT(J126:O126,Results!B$12:G$12)+Results!$E$5*H126</f>
        <v>-38.20813775648481</v>
      </c>
      <c r="J126" s="10">
        <f ca="1">SUMPRODUCT($A126:$F126,Results!$B$15:$G$15)</f>
        <v>-4.9426381556360592</v>
      </c>
      <c r="K126" s="10">
        <f ca="1">SUMPRODUCT($A126:$F126,Results!$B$16:$G$16)</f>
        <v>-24.706276181100765</v>
      </c>
      <c r="L126" s="10">
        <f ca="1">SUMPRODUCT($A126:$F126,Results!$B$17:$G$17)</f>
        <v>-6.6619031446598864</v>
      </c>
      <c r="M126" s="10">
        <f ca="1">SUMPRODUCT($A126:$F126,Results!$B$18:$G$18)</f>
        <v>-30.131054245146377</v>
      </c>
      <c r="N126" s="10">
        <f ca="1">SUMPRODUCT($A126:$F126,Results!$B$19:$G$19)</f>
        <v>-4.4290385227725046</v>
      </c>
      <c r="O126" s="10">
        <f ca="1">SUMPRODUCT($A126:$F126,Results!$B$20:$G$20)</f>
        <v>-38.855409564044372</v>
      </c>
      <c r="P126" s="10" cm="1">
        <f t="array" aca="1" ref="P126" ca="1">SUMPRODUCT(J126:O126,TRANSPOSE(Test!BL$20:BL$25))+Test!$AD$20-Test!$BL$27</f>
        <v>-40.446473157180826</v>
      </c>
      <c r="Q126" s="10" cm="1">
        <f t="array" aca="1" ref="Q126" ca="1">SUMPRODUCT(J126:O126,TRANSPOSE(Test!ES$20:ES$25))+Test!$AD$20-Test!$ES$27</f>
        <v>-33.801430433051934</v>
      </c>
      <c r="R126" s="10">
        <f ca="1">I126-Results!$E$5*H126</f>
        <v>-30.826037857970483</v>
      </c>
      <c r="S126" s="10" cm="1">
        <f t="array" aca="1" ref="S126" ca="1">SUMPRODUCT(J126:O126,TRANSPOSE(Test!AR$28:AR$33))+Test!$AD$20-Test!$AC$26</f>
        <v>-44.07074291775232</v>
      </c>
      <c r="T126" s="10">
        <f ca="1">SUMPRODUCT(J126:O126,Results!K$9:P$9)</f>
        <v>-31.110369214727385</v>
      </c>
      <c r="U126" s="10">
        <f ca="1">SUMPRODUCT(J126:O126,Results!K$9:P$9)+Test!$AD$20-Test!$AC$31</f>
        <v>-31.03977390357505</v>
      </c>
      <c r="V126" s="10">
        <f t="shared" ca="1" si="8"/>
        <v>2.2383354006960161</v>
      </c>
      <c r="W126" s="10">
        <f t="shared" ca="1" si="9"/>
        <v>-4.406707323432876</v>
      </c>
      <c r="X126" s="10">
        <f t="shared" ca="1" si="10"/>
        <v>-7.3820998985143262</v>
      </c>
      <c r="Y126" s="10">
        <f t="shared" ca="1" si="11"/>
        <v>5.8626051612675099</v>
      </c>
      <c r="Z126" s="10">
        <f t="shared" ca="1" si="12"/>
        <v>-38.20813775648481</v>
      </c>
      <c r="AA126" s="10">
        <f t="shared" ca="1" si="13"/>
        <v>-7.16836385290976</v>
      </c>
    </row>
    <row r="127" spans="1:27">
      <c r="A127" s="6">
        <f ca="1">LN((RAND()^(-Results!$E$4))-1)</f>
        <v>-0.66413151529754078</v>
      </c>
      <c r="B127" s="6">
        <f ca="1">LN((RAND()^(-Results!$E$4))-1)</f>
        <v>7.2561219389981844</v>
      </c>
      <c r="C127" s="6">
        <f ca="1">LN((RAND()^(-Results!$E$4))-1)</f>
        <v>2.0053198207342162</v>
      </c>
      <c r="D127" s="6">
        <f ca="1">LN((RAND()^(-Results!$E$4))-1)</f>
        <v>2.2296768291024542</v>
      </c>
      <c r="E127" s="6">
        <f ca="1">LN((RAND()^(-Results!$E$4))-1)</f>
        <v>-1.6745359343463366</v>
      </c>
      <c r="F127" s="6">
        <f ca="1">LN((RAND()^(-Results!$E$4))-1)</f>
        <v>3.6629278030303785</v>
      </c>
      <c r="G127" s="6">
        <f ca="1">LN((RAND()^(-Results!$E$4))-1)</f>
        <v>1.9757082795797742</v>
      </c>
      <c r="H127" s="6">
        <f t="shared" ca="1" si="7"/>
        <v>-0.37127793799893705</v>
      </c>
      <c r="I127" s="10">
        <f ca="1">SUMPRODUCT(J127:O127,Results!B$12:G$12)+Results!$E$5*H127</f>
        <v>-27.19498663704633</v>
      </c>
      <c r="J127" s="10">
        <f ca="1">SUMPRODUCT($A127:$F127,Results!$B$15:$G$15)</f>
        <v>10.895512159314265</v>
      </c>
      <c r="K127" s="10">
        <f ca="1">SUMPRODUCT($A127:$F127,Results!$B$16:$G$16)</f>
        <v>-10.6489205249494</v>
      </c>
      <c r="L127" s="10">
        <f ca="1">SUMPRODUCT($A127:$F127,Results!$B$17:$G$17)</f>
        <v>-11.26708897716936</v>
      </c>
      <c r="M127" s="10">
        <f ca="1">SUMPRODUCT($A127:$F127,Results!$B$18:$G$18)</f>
        <v>-32.364741391759303</v>
      </c>
      <c r="N127" s="10">
        <f ca="1">SUMPRODUCT($A127:$F127,Results!$B$19:$G$19)</f>
        <v>-12.25936973743377</v>
      </c>
      <c r="O127" s="10">
        <f ca="1">SUMPRODUCT($A127:$F127,Results!$B$20:$G$20)</f>
        <v>-33.44902556200379</v>
      </c>
      <c r="P127" s="10" cm="1">
        <f t="array" aca="1" ref="P127" ca="1">SUMPRODUCT(J127:O127,TRANSPOSE(Test!BL$20:BL$25))+Test!$AD$20-Test!$BL$27</f>
        <v>-38.452668890787955</v>
      </c>
      <c r="Q127" s="10" cm="1">
        <f t="array" aca="1" ref="Q127" ca="1">SUMPRODUCT(J127:O127,TRANSPOSE(Test!ES$20:ES$25))+Test!$AD$20-Test!$ES$27</f>
        <v>-31.956116195596337</v>
      </c>
      <c r="R127" s="10">
        <f ca="1">I127-Results!$E$5*H127</f>
        <v>-24.967319009052709</v>
      </c>
      <c r="S127" s="10" cm="1">
        <f t="array" aca="1" ref="S127" ca="1">SUMPRODUCT(J127:O127,TRANSPOSE(Test!AR$28:AR$33))+Test!$AD$20-Test!$AC$26</f>
        <v>-49.615414701398528</v>
      </c>
      <c r="T127" s="10">
        <f ca="1">SUMPRODUCT(J127:O127,Results!K$9:P$9)</f>
        <v>-25.911255142552776</v>
      </c>
      <c r="U127" s="10">
        <f ca="1">SUMPRODUCT(J127:O127,Results!K$9:P$9)+Test!$AD$20-Test!$AC$31</f>
        <v>-25.840659831400441</v>
      </c>
      <c r="V127" s="10">
        <f t="shared" ca="1" si="8"/>
        <v>11.257682253741624</v>
      </c>
      <c r="W127" s="10">
        <f t="shared" ca="1" si="9"/>
        <v>4.7611295585500066</v>
      </c>
      <c r="X127" s="10">
        <f t="shared" ca="1" si="10"/>
        <v>-2.2276676279936218</v>
      </c>
      <c r="Y127" s="10">
        <f t="shared" ca="1" si="11"/>
        <v>22.420428064352198</v>
      </c>
      <c r="Z127" s="10">
        <f t="shared" ca="1" si="12"/>
        <v>-27.19498663704633</v>
      </c>
      <c r="AA127" s="10">
        <f t="shared" ca="1" si="13"/>
        <v>-1.3543268056458899</v>
      </c>
    </row>
    <row r="128" spans="1:27">
      <c r="A128" s="6">
        <f ca="1">LN((RAND()^(-Results!$E$4))-1)</f>
        <v>-0.13967616463045113</v>
      </c>
      <c r="B128" s="6">
        <f ca="1">LN((RAND()^(-Results!$E$4))-1)</f>
        <v>5.9795524461305662</v>
      </c>
      <c r="C128" s="6">
        <f ca="1">LN((RAND()^(-Results!$E$4))-1)</f>
        <v>-0.92734381406318989</v>
      </c>
      <c r="D128" s="6">
        <f ca="1">LN((RAND()^(-Results!$E$4))-1)</f>
        <v>3.3363302264047978</v>
      </c>
      <c r="E128" s="6">
        <f ca="1">LN((RAND()^(-Results!$E$4))-1)</f>
        <v>9.9952903333797884</v>
      </c>
      <c r="F128" s="6">
        <f ca="1">LN((RAND()^(-Results!$E$4))-1)</f>
        <v>1.1882913281578895</v>
      </c>
      <c r="G128" s="6">
        <f ca="1">LN((RAND()^(-Results!$E$4))-1)</f>
        <v>-0.23215341027362163</v>
      </c>
      <c r="H128" s="6">
        <f t="shared" ca="1" si="7"/>
        <v>-2.5791396278523329</v>
      </c>
      <c r="I128" s="10">
        <f ca="1">SUMPRODUCT(J128:O128,Results!B$12:G$12)+Results!$E$5*H128</f>
        <v>5.5638932890063941</v>
      </c>
      <c r="J128" s="10">
        <f ca="1">SUMPRODUCT($A128:$F128,Results!$B$15:$G$15)</f>
        <v>-5.0456252347360397</v>
      </c>
      <c r="K128" s="10">
        <f ca="1">SUMPRODUCT($A128:$F128,Results!$B$16:$G$16)</f>
        <v>-5.6180287667920705</v>
      </c>
      <c r="L128" s="10">
        <f ca="1">SUMPRODUCT($A128:$F128,Results!$B$17:$G$17)</f>
        <v>1.6882289320472388</v>
      </c>
      <c r="M128" s="10">
        <f ca="1">SUMPRODUCT($A128:$F128,Results!$B$18:$G$18)</f>
        <v>3.837066056367159</v>
      </c>
      <c r="N128" s="10">
        <f ca="1">SUMPRODUCT($A128:$F128,Results!$B$19:$G$19)</f>
        <v>-2.5622654757097649</v>
      </c>
      <c r="O128" s="10">
        <f ca="1">SUMPRODUCT($A128:$F128,Results!$B$20:$G$20)</f>
        <v>-31.282282515632915</v>
      </c>
      <c r="P128" s="10" cm="1">
        <f t="array" aca="1" ref="P128" ca="1">SUMPRODUCT(J128:O128,TRANSPOSE(Test!BL$20:BL$25))+Test!$AD$20-Test!$BL$27</f>
        <v>16.690731466939972</v>
      </c>
      <c r="Q128" s="10" cm="1">
        <f t="array" aca="1" ref="Q128" ca="1">SUMPRODUCT(J128:O128,TRANSPOSE(Test!ES$20:ES$25))+Test!$AD$20-Test!$ES$27</f>
        <v>25.476585656459445</v>
      </c>
      <c r="R128" s="10">
        <f ca="1">I128-Results!$E$5*H128</f>
        <v>21.03873105612039</v>
      </c>
      <c r="S128" s="10" cm="1">
        <f t="array" aca="1" ref="S128" ca="1">SUMPRODUCT(J128:O128,TRANSPOSE(Test!AR$28:AR$33))+Test!$AD$20-Test!$AC$26</f>
        <v>-0.81791102166771879</v>
      </c>
      <c r="T128" s="10">
        <f ca="1">SUMPRODUCT(J128:O128,Results!K$9:P$9)</f>
        <v>22.627086271334342</v>
      </c>
      <c r="U128" s="10">
        <f ca="1">SUMPRODUCT(J128:O128,Results!K$9:P$9)+Test!$AD$20-Test!$AC$31</f>
        <v>22.69768158248668</v>
      </c>
      <c r="V128" s="10">
        <f t="shared" ca="1" si="8"/>
        <v>-11.126838177933578</v>
      </c>
      <c r="W128" s="10">
        <f t="shared" ca="1" si="9"/>
        <v>-19.912692367453051</v>
      </c>
      <c r="X128" s="10">
        <f t="shared" ca="1" si="10"/>
        <v>-15.474837767113996</v>
      </c>
      <c r="Y128" s="10">
        <f t="shared" ca="1" si="11"/>
        <v>6.3818043106741129</v>
      </c>
      <c r="Z128" s="10">
        <f t="shared" ca="1" si="12"/>
        <v>5.5638932890063941</v>
      </c>
      <c r="AA128" s="10">
        <f t="shared" ca="1" si="13"/>
        <v>-17.133788293480286</v>
      </c>
    </row>
    <row r="129" spans="1:27">
      <c r="A129" s="6">
        <f ca="1">LN((RAND()^(-Results!$E$4))-1)</f>
        <v>3.27447678806571</v>
      </c>
      <c r="B129" s="6">
        <f ca="1">LN((RAND()^(-Results!$E$4))-1)</f>
        <v>2.1491170238935497</v>
      </c>
      <c r="C129" s="6">
        <f ca="1">LN((RAND()^(-Results!$E$4))-1)</f>
        <v>3.6600576735590282</v>
      </c>
      <c r="D129" s="6">
        <f ca="1">LN((RAND()^(-Results!$E$4))-1)</f>
        <v>0.72817048498580417</v>
      </c>
      <c r="E129" s="6">
        <f ca="1">LN((RAND()^(-Results!$E$4))-1)</f>
        <v>-1.9357250469876917</v>
      </c>
      <c r="F129" s="6">
        <f ca="1">LN((RAND()^(-Results!$E$4))-1)</f>
        <v>-0.17978985518885007</v>
      </c>
      <c r="G129" s="6">
        <f ca="1">LN((RAND()^(-Results!$E$4))-1)</f>
        <v>4.2603039033188033</v>
      </c>
      <c r="H129" s="6">
        <f t="shared" ca="1" si="7"/>
        <v>1.913317685740092</v>
      </c>
      <c r="I129" s="10">
        <f ca="1">SUMPRODUCT(J129:O129,Results!B$12:G$12)+Results!$E$5*H129</f>
        <v>-16.016078087563795</v>
      </c>
      <c r="J129" s="10">
        <f ca="1">SUMPRODUCT($A129:$F129,Results!$B$15:$G$15)</f>
        <v>0.73903827064709537</v>
      </c>
      <c r="K129" s="10">
        <f ca="1">SUMPRODUCT($A129:$F129,Results!$B$16:$G$16)</f>
        <v>-7.5248756672936237</v>
      </c>
      <c r="L129" s="10">
        <f ca="1">SUMPRODUCT($A129:$F129,Results!$B$17:$G$17)</f>
        <v>-3.067405651914684</v>
      </c>
      <c r="M129" s="10">
        <f ca="1">SUMPRODUCT($A129:$F129,Results!$B$18:$G$18)</f>
        <v>-22.789822066110222</v>
      </c>
      <c r="N129" s="10">
        <f ca="1">SUMPRODUCT($A129:$F129,Results!$B$19:$G$19)</f>
        <v>-5.8388561904538543</v>
      </c>
      <c r="O129" s="10">
        <f ca="1">SUMPRODUCT($A129:$F129,Results!$B$20:$G$20)</f>
        <v>-5.8042574415831814</v>
      </c>
      <c r="P129" s="10" cm="1">
        <f t="array" aca="1" ref="P129" ca="1">SUMPRODUCT(J129:O129,TRANSPOSE(Test!BL$20:BL$25))+Test!$AD$20-Test!$BL$27</f>
        <v>-27.680898245450543</v>
      </c>
      <c r="Q129" s="10" cm="1">
        <f t="array" aca="1" ref="Q129" ca="1">SUMPRODUCT(J129:O129,TRANSPOSE(Test!ES$20:ES$25))+Test!$AD$20-Test!$ES$27</f>
        <v>-29.754641468877097</v>
      </c>
      <c r="R129" s="10">
        <f ca="1">I129-Results!$E$5*H129</f>
        <v>-27.495984202004347</v>
      </c>
      <c r="S129" s="10" cm="1">
        <f t="array" aca="1" ref="S129" ca="1">SUMPRODUCT(J129:O129,TRANSPOSE(Test!AR$28:AR$33))+Test!$AD$20-Test!$AC$26</f>
        <v>-21.164291999323005</v>
      </c>
      <c r="T129" s="10">
        <f ca="1">SUMPRODUCT(J129:O129,Results!K$9:P$9)</f>
        <v>-28.432332618870358</v>
      </c>
      <c r="U129" s="10">
        <f ca="1">SUMPRODUCT(J129:O129,Results!K$9:P$9)+Test!$AD$20-Test!$AC$31</f>
        <v>-28.36173730771802</v>
      </c>
      <c r="V129" s="10">
        <f t="shared" ca="1" si="8"/>
        <v>11.664820157886748</v>
      </c>
      <c r="W129" s="10">
        <f t="shared" ca="1" si="9"/>
        <v>13.738563381313302</v>
      </c>
      <c r="X129" s="10">
        <f t="shared" ca="1" si="10"/>
        <v>11.479906114440553</v>
      </c>
      <c r="Y129" s="10">
        <f t="shared" ca="1" si="11"/>
        <v>5.1482139117592105</v>
      </c>
      <c r="Z129" s="10">
        <f t="shared" ca="1" si="12"/>
        <v>-16.016078087563795</v>
      </c>
      <c r="AA129" s="10">
        <f t="shared" ca="1" si="13"/>
        <v>12.345659220154225</v>
      </c>
    </row>
    <row r="130" spans="1:27">
      <c r="A130" s="6">
        <f ca="1">LN((RAND()^(-Results!$E$4))-1)</f>
        <v>3.71795436062928</v>
      </c>
      <c r="B130" s="6">
        <f ca="1">LN((RAND()^(-Results!$E$4))-1)</f>
        <v>4.1598412204965651</v>
      </c>
      <c r="C130" s="6">
        <f ca="1">LN((RAND()^(-Results!$E$4))-1)</f>
        <v>1.4152183762956974</v>
      </c>
      <c r="D130" s="6">
        <f ca="1">LN((RAND()^(-Results!$E$4))-1)</f>
        <v>3.8251833880010881</v>
      </c>
      <c r="E130" s="6">
        <f ca="1">LN((RAND()^(-Results!$E$4))-1)</f>
        <v>0.63569641358563211</v>
      </c>
      <c r="F130" s="6">
        <f ca="1">LN((RAND()^(-Results!$E$4))-1)</f>
        <v>7.3611438102266691</v>
      </c>
      <c r="G130" s="6">
        <f ca="1">LN((RAND()^(-Results!$E$4))-1)</f>
        <v>1.1831036120155862</v>
      </c>
      <c r="H130" s="6">
        <f t="shared" ca="1" si="7"/>
        <v>-1.1638826055631251</v>
      </c>
      <c r="I130" s="10">
        <f ca="1">SUMPRODUCT(J130:O130,Results!B$12:G$12)+Results!$E$5*H130</f>
        <v>-58.157179148322371</v>
      </c>
      <c r="J130" s="10">
        <f ca="1">SUMPRODUCT($A130:$F130,Results!$B$15:$G$15)</f>
        <v>20.989587523258486</v>
      </c>
      <c r="K130" s="10">
        <f ca="1">SUMPRODUCT($A130:$F130,Results!$B$16:$G$16)</f>
        <v>-19.076079654436953</v>
      </c>
      <c r="L130" s="10">
        <f ca="1">SUMPRODUCT($A130:$F130,Results!$B$17:$G$17)</f>
        <v>-6.044194256994607</v>
      </c>
      <c r="M130" s="10">
        <f ca="1">SUMPRODUCT($A130:$F130,Results!$B$18:$G$18)</f>
        <v>-24.835823359135887</v>
      </c>
      <c r="N130" s="10">
        <f ca="1">SUMPRODUCT($A130:$F130,Results!$B$19:$G$19)</f>
        <v>-6.0005507406445577</v>
      </c>
      <c r="O130" s="10">
        <f ca="1">SUMPRODUCT($A130:$F130,Results!$B$20:$G$20)</f>
        <v>-39.830762453728497</v>
      </c>
      <c r="P130" s="10" cm="1">
        <f t="array" aca="1" ref="P130" ca="1">SUMPRODUCT(J130:O130,TRANSPOSE(Test!BL$20:BL$25))+Test!$AD$20-Test!$BL$27</f>
        <v>-54.22238539079239</v>
      </c>
      <c r="Q130" s="10" cm="1">
        <f t="array" aca="1" ref="Q130" ca="1">SUMPRODUCT(J130:O130,TRANSPOSE(Test!ES$20:ES$25))+Test!$AD$20-Test!$ES$27</f>
        <v>-53.918225112492991</v>
      </c>
      <c r="R130" s="10">
        <f ca="1">I130-Results!$E$5*H130</f>
        <v>-51.173883514943618</v>
      </c>
      <c r="S130" s="10" cm="1">
        <f t="array" aca="1" ref="S130" ca="1">SUMPRODUCT(J130:O130,TRANSPOSE(Test!AR$28:AR$33))+Test!$AD$20-Test!$AC$26</f>
        <v>-51.980465309226965</v>
      </c>
      <c r="T130" s="10">
        <f ca="1">SUMPRODUCT(J130:O130,Results!K$9:P$9)</f>
        <v>-50.433266225286147</v>
      </c>
      <c r="U130" s="10">
        <f ca="1">SUMPRODUCT(J130:O130,Results!K$9:P$9)+Test!$AD$20-Test!$AC$31</f>
        <v>-50.362670914133815</v>
      </c>
      <c r="V130" s="10">
        <f t="shared" ca="1" si="8"/>
        <v>-3.934793757529981</v>
      </c>
      <c r="W130" s="10">
        <f t="shared" ca="1" si="9"/>
        <v>-4.23895403582938</v>
      </c>
      <c r="X130" s="10">
        <f t="shared" ca="1" si="10"/>
        <v>-6.9832956333787521</v>
      </c>
      <c r="Y130" s="10">
        <f t="shared" ca="1" si="11"/>
        <v>-6.1767138390954059</v>
      </c>
      <c r="Z130" s="10">
        <f t="shared" ca="1" si="12"/>
        <v>-58.157179148322371</v>
      </c>
      <c r="AA130" s="10">
        <f t="shared" ca="1" si="13"/>
        <v>-7.7945082341885552</v>
      </c>
    </row>
    <row r="131" spans="1:27">
      <c r="A131" s="6">
        <f ca="1">LN((RAND()^(-Results!$E$4))-1)</f>
        <v>-2.598615783242296</v>
      </c>
      <c r="B131" s="6">
        <f ca="1">LN((RAND()^(-Results!$E$4))-1)</f>
        <v>-0.53716524461055348</v>
      </c>
      <c r="C131" s="6">
        <f ca="1">LN((RAND()^(-Results!$E$4))-1)</f>
        <v>3.3874264969187902</v>
      </c>
      <c r="D131" s="6">
        <f ca="1">LN((RAND()^(-Results!$E$4))-1)</f>
        <v>2.6947394766068942</v>
      </c>
      <c r="E131" s="6">
        <f ca="1">LN((RAND()^(-Results!$E$4))-1)</f>
        <v>7.113667453580283E-2</v>
      </c>
      <c r="F131" s="6">
        <f ca="1">LN((RAND()^(-Results!$E$4))-1)</f>
        <v>0.32468582388402006</v>
      </c>
      <c r="G131" s="6">
        <f ca="1">LN((RAND()^(-Results!$E$4))-1)</f>
        <v>1.006969705363266</v>
      </c>
      <c r="H131" s="6">
        <f t="shared" ref="H131:H194" ca="1" si="14">G131-$AC$5</f>
        <v>-1.3400165122154453</v>
      </c>
      <c r="I131" s="10">
        <f ca="1">SUMPRODUCT(J131:O131,Results!B$12:G$12)+Results!$E$5*H131</f>
        <v>-8.6443857517198026</v>
      </c>
      <c r="J131" s="10">
        <f ca="1">SUMPRODUCT($A131:$F131,Results!$B$15:$G$15)</f>
        <v>14.814543110050282</v>
      </c>
      <c r="K131" s="10">
        <f ca="1">SUMPRODUCT($A131:$F131,Results!$B$16:$G$16)</f>
        <v>11.542478485552724</v>
      </c>
      <c r="L131" s="10">
        <f ca="1">SUMPRODUCT($A131:$F131,Results!$B$17:$G$17)</f>
        <v>-5.2864462828306857</v>
      </c>
      <c r="M131" s="10">
        <f ca="1">SUMPRODUCT($A131:$F131,Results!$B$18:$G$18)</f>
        <v>-14.39053962903075</v>
      </c>
      <c r="N131" s="10">
        <f ca="1">SUMPRODUCT($A131:$F131,Results!$B$19:$G$19)</f>
        <v>-13.09020851922827</v>
      </c>
      <c r="O131" s="10">
        <f ca="1">SUMPRODUCT($A131:$F131,Results!$B$20:$G$20)</f>
        <v>-7.6324569034806506</v>
      </c>
      <c r="P131" s="10" cm="1">
        <f t="array" aca="1" ref="P131" ca="1">SUMPRODUCT(J131:O131,TRANSPOSE(Test!BL$20:BL$25))+Test!$AD$20-Test!$BL$27</f>
        <v>-3.5607859490656608</v>
      </c>
      <c r="Q131" s="10" cm="1">
        <f t="array" aca="1" ref="Q131" ca="1">SUMPRODUCT(J131:O131,TRANSPOSE(Test!ES$20:ES$25))+Test!$AD$20-Test!$ES$27</f>
        <v>-2.3241403553379172</v>
      </c>
      <c r="R131" s="10">
        <f ca="1">I131-Results!$E$5*H131</f>
        <v>-0.60428667842713146</v>
      </c>
      <c r="S131" s="10" cm="1">
        <f t="array" aca="1" ref="S131" ca="1">SUMPRODUCT(J131:O131,TRANSPOSE(Test!AR$28:AR$33))+Test!$AD$20-Test!$AC$26</f>
        <v>-14.944655928964707</v>
      </c>
      <c r="T131" s="10">
        <f ca="1">SUMPRODUCT(J131:O131,Results!K$9:P$9)</f>
        <v>-1.5071628373098007</v>
      </c>
      <c r="U131" s="10">
        <f ca="1">SUMPRODUCT(J131:O131,Results!K$9:P$9)+Test!$AD$20-Test!$AC$31</f>
        <v>-1.4365675261574609</v>
      </c>
      <c r="V131" s="10">
        <f t="shared" ref="V131:V194" ca="1" si="15">I131-P131</f>
        <v>-5.0835998026541418</v>
      </c>
      <c r="W131" s="10">
        <f t="shared" ref="W131:W194" ca="1" si="16">I131-Q131</f>
        <v>-6.3202453963818854</v>
      </c>
      <c r="X131" s="10">
        <f t="shared" ref="X131:X194" ca="1" si="17">I131-R131</f>
        <v>-8.0400990732926712</v>
      </c>
      <c r="Y131" s="10">
        <f t="shared" ref="Y131:Y194" ca="1" si="18">I131-S131</f>
        <v>6.3002701772449043</v>
      </c>
      <c r="Z131" s="10">
        <f t="shared" ref="Z131:Z194" ca="1" si="19">I131-$AD$20</f>
        <v>-8.6443857517198026</v>
      </c>
      <c r="AA131" s="10">
        <f t="shared" ref="AA131:AA194" ca="1" si="20">I131-U131</f>
        <v>-7.2078182255623418</v>
      </c>
    </row>
    <row r="132" spans="1:27">
      <c r="A132" s="6">
        <f ca="1">LN((RAND()^(-Results!$E$4))-1)</f>
        <v>0.85696047684587262</v>
      </c>
      <c r="B132" s="6">
        <f ca="1">LN((RAND()^(-Results!$E$4))-1)</f>
        <v>1.0220409561520254</v>
      </c>
      <c r="C132" s="6">
        <f ca="1">LN((RAND()^(-Results!$E$4))-1)</f>
        <v>2.9857437978017098</v>
      </c>
      <c r="D132" s="6">
        <f ca="1">LN((RAND()^(-Results!$E$4))-1)</f>
        <v>3.4084507541827986</v>
      </c>
      <c r="E132" s="6">
        <f ca="1">LN((RAND()^(-Results!$E$4))-1)</f>
        <v>5.6890896747852802</v>
      </c>
      <c r="F132" s="6">
        <f ca="1">LN((RAND()^(-Results!$E$4))-1)</f>
        <v>-1.2562058917540384</v>
      </c>
      <c r="G132" s="6">
        <f ca="1">LN((RAND()^(-Results!$E$4))-1)</f>
        <v>-2.3086190642339566</v>
      </c>
      <c r="H132" s="6">
        <f t="shared" ca="1" si="14"/>
        <v>-4.6556052818126679</v>
      </c>
      <c r="I132" s="10">
        <f ca="1">SUMPRODUCT(J132:O132,Results!B$12:G$12)+Results!$E$5*H132</f>
        <v>-18.844988426847415</v>
      </c>
      <c r="J132" s="10">
        <f ca="1">SUMPRODUCT($A132:$F132,Results!$B$15:$G$15)</f>
        <v>0.82799289213821581</v>
      </c>
      <c r="K132" s="10">
        <f ca="1">SUMPRODUCT($A132:$F132,Results!$B$16:$G$16)</f>
        <v>4.636107361635645</v>
      </c>
      <c r="L132" s="10">
        <f ca="1">SUMPRODUCT($A132:$F132,Results!$B$17:$G$17)</f>
        <v>1.835600144334639</v>
      </c>
      <c r="M132" s="10">
        <f ca="1">SUMPRODUCT($A132:$F132,Results!$B$18:$G$18)</f>
        <v>-5.0343104015547659</v>
      </c>
      <c r="N132" s="10">
        <f ca="1">SUMPRODUCT($A132:$F132,Results!$B$19:$G$19)</f>
        <v>-8.2075751887077146</v>
      </c>
      <c r="O132" s="10">
        <f ca="1">SUMPRODUCT($A132:$F132,Results!$B$20:$G$20)</f>
        <v>-10.904194453700292</v>
      </c>
      <c r="P132" s="10" cm="1">
        <f t="array" aca="1" ref="P132" ca="1">SUMPRODUCT(J132:O132,TRANSPOSE(Test!BL$20:BL$25))+Test!$AD$20-Test!$BL$27</f>
        <v>11.858780564542442</v>
      </c>
      <c r="Q132" s="10" cm="1">
        <f t="array" aca="1" ref="Q132" ca="1">SUMPRODUCT(J132:O132,TRANSPOSE(Test!ES$20:ES$25))+Test!$AD$20-Test!$ES$27</f>
        <v>13.327012444602278</v>
      </c>
      <c r="R132" s="10">
        <f ca="1">I132-Results!$E$5*H132</f>
        <v>9.0886432640285904</v>
      </c>
      <c r="S132" s="10" cm="1">
        <f t="array" aca="1" ref="S132" ca="1">SUMPRODUCT(J132:O132,TRANSPOSE(Test!AR$28:AR$33))+Test!$AD$20-Test!$AC$26</f>
        <v>2.4727434970268547</v>
      </c>
      <c r="T132" s="10">
        <f ca="1">SUMPRODUCT(J132:O132,Results!K$9:P$9)</f>
        <v>9.4769724447233745</v>
      </c>
      <c r="U132" s="10">
        <f ca="1">SUMPRODUCT(J132:O132,Results!K$9:P$9)+Test!$AD$20-Test!$AC$31</f>
        <v>9.5475677558757148</v>
      </c>
      <c r="V132" s="10">
        <f t="shared" ca="1" si="15"/>
        <v>-30.703768991389857</v>
      </c>
      <c r="W132" s="10">
        <f t="shared" ca="1" si="16"/>
        <v>-32.172000871449697</v>
      </c>
      <c r="X132" s="10">
        <f t="shared" ca="1" si="17"/>
        <v>-27.933631690876005</v>
      </c>
      <c r="Y132" s="10">
        <f t="shared" ca="1" si="18"/>
        <v>-21.31773192387427</v>
      </c>
      <c r="Z132" s="10">
        <f t="shared" ca="1" si="19"/>
        <v>-18.844988426847415</v>
      </c>
      <c r="AA132" s="10">
        <f t="shared" ca="1" si="20"/>
        <v>-28.39255618272313</v>
      </c>
    </row>
    <row r="133" spans="1:27">
      <c r="A133" s="6">
        <f ca="1">LN((RAND()^(-Results!$E$4))-1)</f>
        <v>7.3693150334696851</v>
      </c>
      <c r="B133" s="6">
        <f ca="1">LN((RAND()^(-Results!$E$4))-1)</f>
        <v>2.0215297258277567</v>
      </c>
      <c r="C133" s="6">
        <f ca="1">LN((RAND()^(-Results!$E$4))-1)</f>
        <v>2.0790353228760079</v>
      </c>
      <c r="D133" s="6">
        <f ca="1">LN((RAND()^(-Results!$E$4))-1)</f>
        <v>-0.89093781985750631</v>
      </c>
      <c r="E133" s="6">
        <f ca="1">LN((RAND()^(-Results!$E$4))-1)</f>
        <v>6.3348400769677955</v>
      </c>
      <c r="F133" s="6">
        <f ca="1">LN((RAND()^(-Results!$E$4))-1)</f>
        <v>1.3389847055056985</v>
      </c>
      <c r="G133" s="6">
        <f ca="1">LN((RAND()^(-Results!$E$4))-1)</f>
        <v>3.1666888439293173</v>
      </c>
      <c r="H133" s="6">
        <f t="shared" ca="1" si="14"/>
        <v>0.81970262635060598</v>
      </c>
      <c r="I133" s="10">
        <f ca="1">SUMPRODUCT(J133:O133,Results!B$12:G$12)+Results!$E$5*H133</f>
        <v>-34.066997657868377</v>
      </c>
      <c r="J133" s="10">
        <f ca="1">SUMPRODUCT($A133:$F133,Results!$B$15:$G$15)</f>
        <v>-7.2722616872465302</v>
      </c>
      <c r="K133" s="10">
        <f ca="1">SUMPRODUCT($A133:$F133,Results!$B$16:$G$16)</f>
        <v>-19.083832242992536</v>
      </c>
      <c r="L133" s="10">
        <f ca="1">SUMPRODUCT($A133:$F133,Results!$B$17:$G$17)</f>
        <v>4.0486155027977162</v>
      </c>
      <c r="M133" s="10">
        <f ca="1">SUMPRODUCT($A133:$F133,Results!$B$18:$G$18)</f>
        <v>-5.9220876317878544</v>
      </c>
      <c r="N133" s="10">
        <f ca="1">SUMPRODUCT($A133:$F133,Results!$B$19:$G$19)</f>
        <v>10.44482622775033</v>
      </c>
      <c r="O133" s="10">
        <f ca="1">SUMPRODUCT($A133:$F133,Results!$B$20:$G$20)</f>
        <v>-8.4640267179260746</v>
      </c>
      <c r="P133" s="10" cm="1">
        <f t="array" aca="1" ref="P133" ca="1">SUMPRODUCT(J133:O133,TRANSPOSE(Test!BL$20:BL$25))+Test!$AD$20-Test!$BL$27</f>
        <v>-29.06710423342701</v>
      </c>
      <c r="Q133" s="10" cm="1">
        <f t="array" aca="1" ref="Q133" ca="1">SUMPRODUCT(J133:O133,TRANSPOSE(Test!ES$20:ES$25))+Test!$AD$20-Test!$ES$27</f>
        <v>-33.854580731217624</v>
      </c>
      <c r="R133" s="10">
        <f ca="1">I133-Results!$E$5*H133</f>
        <v>-38.985213415972012</v>
      </c>
      <c r="S133" s="10" cm="1">
        <f t="array" aca="1" ref="S133" ca="1">SUMPRODUCT(J133:O133,TRANSPOSE(Test!AR$28:AR$33))+Test!$AD$20-Test!$AC$26</f>
        <v>-8.6473583778298746</v>
      </c>
      <c r="T133" s="10">
        <f ca="1">SUMPRODUCT(J133:O133,Results!K$9:P$9)</f>
        <v>-38.721867780718604</v>
      </c>
      <c r="U133" s="10">
        <f ca="1">SUMPRODUCT(J133:O133,Results!K$9:P$9)+Test!$AD$20-Test!$AC$31</f>
        <v>-38.651272469566265</v>
      </c>
      <c r="V133" s="10">
        <f t="shared" ca="1" si="15"/>
        <v>-4.9998934244413675</v>
      </c>
      <c r="W133" s="10">
        <f t="shared" ca="1" si="16"/>
        <v>-0.21241692665075362</v>
      </c>
      <c r="X133" s="10">
        <f t="shared" ca="1" si="17"/>
        <v>4.918215758103635</v>
      </c>
      <c r="Y133" s="10">
        <f t="shared" ca="1" si="18"/>
        <v>-25.419639280038503</v>
      </c>
      <c r="Z133" s="10">
        <f t="shared" ca="1" si="19"/>
        <v>-34.066997657868377</v>
      </c>
      <c r="AA133" s="10">
        <f t="shared" ca="1" si="20"/>
        <v>4.5842748116978882</v>
      </c>
    </row>
    <row r="134" spans="1:27">
      <c r="A134" s="6">
        <f ca="1">LN((RAND()^(-Results!$E$4))-1)</f>
        <v>-0.89766893818368365</v>
      </c>
      <c r="B134" s="6">
        <f ca="1">LN((RAND()^(-Results!$E$4))-1)</f>
        <v>-0.18011040147828195</v>
      </c>
      <c r="C134" s="6">
        <f ca="1">LN((RAND()^(-Results!$E$4))-1)</f>
        <v>2.3720476428039139</v>
      </c>
      <c r="D134" s="6">
        <f ca="1">LN((RAND()^(-Results!$E$4))-1)</f>
        <v>3.1541738346492378</v>
      </c>
      <c r="E134" s="6">
        <f ca="1">LN((RAND()^(-Results!$E$4))-1)</f>
        <v>6.2981252620826274</v>
      </c>
      <c r="F134" s="6">
        <f ca="1">LN((RAND()^(-Results!$E$4))-1)</f>
        <v>1.6928120198174248</v>
      </c>
      <c r="G134" s="6">
        <f ca="1">LN((RAND()^(-Results!$E$4))-1)</f>
        <v>-0.94794755604385805</v>
      </c>
      <c r="H134" s="6">
        <f t="shared" ca="1" si="14"/>
        <v>-3.2949337736225695</v>
      </c>
      <c r="I134" s="10">
        <f ca="1">SUMPRODUCT(J134:O134,Results!B$12:G$12)+Results!$E$5*H134</f>
        <v>-20.702276886401918</v>
      </c>
      <c r="J134" s="10">
        <f ca="1">SUMPRODUCT($A134:$F134,Results!$B$15:$G$15)</f>
        <v>13.004281794490026</v>
      </c>
      <c r="K134" s="10">
        <f ca="1">SUMPRODUCT($A134:$F134,Results!$B$16:$G$16)</f>
        <v>6.5988648288873852</v>
      </c>
      <c r="L134" s="10">
        <f ca="1">SUMPRODUCT($A134:$F134,Results!$B$17:$G$17)</f>
        <v>-1.1421040555237101</v>
      </c>
      <c r="M134" s="10">
        <f ca="1">SUMPRODUCT($A134:$F134,Results!$B$18:$G$18)</f>
        <v>-3.7726968103385374</v>
      </c>
      <c r="N134" s="10">
        <f ca="1">SUMPRODUCT($A134:$F134,Results!$B$19:$G$19)</f>
        <v>-6.4999157104991356</v>
      </c>
      <c r="O134" s="10">
        <f ca="1">SUMPRODUCT($A134:$F134,Results!$B$20:$G$20)</f>
        <v>-15.90341905064793</v>
      </c>
      <c r="P134" s="10" cm="1">
        <f t="array" aca="1" ref="P134" ca="1">SUMPRODUCT(J134:O134,TRANSPOSE(Test!BL$20:BL$25))+Test!$AD$20-Test!$BL$27</f>
        <v>1.1272552838079726</v>
      </c>
      <c r="Q134" s="10" cm="1">
        <f t="array" aca="1" ref="Q134" ca="1">SUMPRODUCT(J134:O134,TRANSPOSE(Test!ES$20:ES$25))+Test!$AD$20-Test!$ES$27</f>
        <v>2.4304225120952694</v>
      </c>
      <c r="R134" s="10">
        <f ca="1">I134-Results!$E$5*H134</f>
        <v>-0.93267424466650084</v>
      </c>
      <c r="S134" s="10" cm="1">
        <f t="array" aca="1" ref="S134" ca="1">SUMPRODUCT(J134:O134,TRANSPOSE(Test!AR$28:AR$33))+Test!$AD$20-Test!$AC$26</f>
        <v>-8.4086472985729515</v>
      </c>
      <c r="T134" s="10">
        <f ca="1">SUMPRODUCT(J134:O134,Results!K$9:P$9)</f>
        <v>-0.71487607857405955</v>
      </c>
      <c r="U134" s="10">
        <f ca="1">SUMPRODUCT(J134:O134,Results!K$9:P$9)+Test!$AD$20-Test!$AC$31</f>
        <v>-0.6442807674217228</v>
      </c>
      <c r="V134" s="10">
        <f t="shared" ca="1" si="15"/>
        <v>-21.829532170209891</v>
      </c>
      <c r="W134" s="10">
        <f t="shared" ca="1" si="16"/>
        <v>-23.132699398497188</v>
      </c>
      <c r="X134" s="10">
        <f t="shared" ca="1" si="17"/>
        <v>-19.769602641735418</v>
      </c>
      <c r="Y134" s="10">
        <f t="shared" ca="1" si="18"/>
        <v>-12.293629587828967</v>
      </c>
      <c r="Z134" s="10">
        <f t="shared" ca="1" si="19"/>
        <v>-20.702276886401918</v>
      </c>
      <c r="AA134" s="10">
        <f t="shared" ca="1" si="20"/>
        <v>-20.057996118980196</v>
      </c>
    </row>
    <row r="135" spans="1:27">
      <c r="A135" s="6">
        <f ca="1">LN((RAND()^(-Results!$E$4))-1)</f>
        <v>1.4276031135922702</v>
      </c>
      <c r="B135" s="6">
        <f ca="1">LN((RAND()^(-Results!$E$4))-1)</f>
        <v>2.9307348192169091</v>
      </c>
      <c r="C135" s="6">
        <f ca="1">LN((RAND()^(-Results!$E$4))-1)</f>
        <v>0.36851094125481898</v>
      </c>
      <c r="D135" s="6">
        <f ca="1">LN((RAND()^(-Results!$E$4))-1)</f>
        <v>3.49048287269048</v>
      </c>
      <c r="E135" s="6">
        <f ca="1">LN((RAND()^(-Results!$E$4))-1)</f>
        <v>3.0844446858225316</v>
      </c>
      <c r="F135" s="6">
        <f ca="1">LN((RAND()^(-Results!$E$4))-1)</f>
        <v>3.8778071663347591</v>
      </c>
      <c r="G135" s="6">
        <f ca="1">LN((RAND()^(-Results!$E$4))-1)</f>
        <v>-0.88459060077287965</v>
      </c>
      <c r="H135" s="6">
        <f t="shared" ca="1" si="14"/>
        <v>-3.2315768183515909</v>
      </c>
      <c r="I135" s="10">
        <f ca="1">SUMPRODUCT(J135:O135,Results!B$12:G$12)+Results!$E$5*H135</f>
        <v>-34.224961956280168</v>
      </c>
      <c r="J135" s="10">
        <f ca="1">SUMPRODUCT($A135:$F135,Results!$B$15:$G$15)</f>
        <v>10.756069468160058</v>
      </c>
      <c r="K135" s="10">
        <f ca="1">SUMPRODUCT($A135:$F135,Results!$B$16:$G$16)</f>
        <v>-8.3562243074538998</v>
      </c>
      <c r="L135" s="10">
        <f ca="1">SUMPRODUCT($A135:$F135,Results!$B$17:$G$17)</f>
        <v>-1.8108273579689462</v>
      </c>
      <c r="M135" s="10">
        <f ca="1">SUMPRODUCT($A135:$F135,Results!$B$18:$G$18)</f>
        <v>-9.0306445253836767</v>
      </c>
      <c r="N135" s="10">
        <f ca="1">SUMPRODUCT($A135:$F135,Results!$B$19:$G$19)</f>
        <v>-5.111623058539764</v>
      </c>
      <c r="O135" s="10">
        <f ca="1">SUMPRODUCT($A135:$F135,Results!$B$20:$G$20)</f>
        <v>-27.901595465796248</v>
      </c>
      <c r="P135" s="10" cm="1">
        <f t="array" aca="1" ref="P135" ca="1">SUMPRODUCT(J135:O135,TRANSPOSE(Test!BL$20:BL$25))+Test!$AD$20-Test!$BL$27</f>
        <v>-17.278799267783043</v>
      </c>
      <c r="Q135" s="10" cm="1">
        <f t="array" aca="1" ref="Q135" ca="1">SUMPRODUCT(J135:O135,TRANSPOSE(Test!ES$20:ES$25))+Test!$AD$20-Test!$ES$27</f>
        <v>-14.744487623052571</v>
      </c>
      <c r="R135" s="10">
        <f ca="1">I135-Results!$E$5*H135</f>
        <v>-14.835501046170624</v>
      </c>
      <c r="S135" s="10" cm="1">
        <f t="array" aca="1" ref="S135" ca="1">SUMPRODUCT(J135:O135,TRANSPOSE(Test!AR$28:AR$33))+Test!$AD$20-Test!$AC$26</f>
        <v>-22.596973243771863</v>
      </c>
      <c r="T135" s="10">
        <f ca="1">SUMPRODUCT(J135:O135,Results!K$9:P$9)</f>
        <v>-13.777485039128978</v>
      </c>
      <c r="U135" s="10">
        <f ca="1">SUMPRODUCT(J135:O135,Results!K$9:P$9)+Test!$AD$20-Test!$AC$31</f>
        <v>-13.706889727976641</v>
      </c>
      <c r="V135" s="10">
        <f t="shared" ca="1" si="15"/>
        <v>-16.946162688497125</v>
      </c>
      <c r="W135" s="10">
        <f t="shared" ca="1" si="16"/>
        <v>-19.480474333227598</v>
      </c>
      <c r="X135" s="10">
        <f t="shared" ca="1" si="17"/>
        <v>-19.389460910109545</v>
      </c>
      <c r="Y135" s="10">
        <f t="shared" ca="1" si="18"/>
        <v>-11.627988712508305</v>
      </c>
      <c r="Z135" s="10">
        <f t="shared" ca="1" si="19"/>
        <v>-34.224961956280168</v>
      </c>
      <c r="AA135" s="10">
        <f t="shared" ca="1" si="20"/>
        <v>-20.518072228303527</v>
      </c>
    </row>
    <row r="136" spans="1:27">
      <c r="A136" s="6">
        <f ca="1">LN((RAND()^(-Results!$E$4))-1)</f>
        <v>-3.0914717711741462</v>
      </c>
      <c r="B136" s="6">
        <f ca="1">LN((RAND()^(-Results!$E$4))-1)</f>
        <v>2.9501207938010778</v>
      </c>
      <c r="C136" s="6">
        <f ca="1">LN((RAND()^(-Results!$E$4))-1)</f>
        <v>-0.17072793393266994</v>
      </c>
      <c r="D136" s="6">
        <f ca="1">LN((RAND()^(-Results!$E$4))-1)</f>
        <v>3.0040266647073817</v>
      </c>
      <c r="E136" s="6">
        <f ca="1">LN((RAND()^(-Results!$E$4))-1)</f>
        <v>4.0807091271509659</v>
      </c>
      <c r="F136" s="6">
        <f ca="1">LN((RAND()^(-Results!$E$4))-1)</f>
        <v>0.41630355766204374</v>
      </c>
      <c r="G136" s="6">
        <f ca="1">LN((RAND()^(-Results!$E$4))-1)</f>
        <v>0.84079657915872574</v>
      </c>
      <c r="H136" s="6">
        <f t="shared" ca="1" si="14"/>
        <v>-1.5061896384199855</v>
      </c>
      <c r="I136" s="10">
        <f ca="1">SUMPRODUCT(J136:O136,Results!B$12:G$12)+Results!$E$5*H136</f>
        <v>14.829805633555154</v>
      </c>
      <c r="J136" s="10">
        <f ca="1">SUMPRODUCT($A136:$F136,Results!$B$15:$G$15)</f>
        <v>3.4039941493497992</v>
      </c>
      <c r="K136" s="10">
        <f ca="1">SUMPRODUCT($A136:$F136,Results!$B$16:$G$16)</f>
        <v>5.5776348432418583</v>
      </c>
      <c r="L136" s="10">
        <f ca="1">SUMPRODUCT($A136:$F136,Results!$B$17:$G$17)</f>
        <v>-1.9462711866451647</v>
      </c>
      <c r="M136" s="10">
        <f ca="1">SUMPRODUCT($A136:$F136,Results!$B$18:$G$18)</f>
        <v>-0.56226610433230462</v>
      </c>
      <c r="N136" s="10">
        <f ca="1">SUMPRODUCT($A136:$F136,Results!$B$19:$G$19)</f>
        <v>-8.5307937815578008</v>
      </c>
      <c r="O136" s="10">
        <f ca="1">SUMPRODUCT($A136:$F136,Results!$B$20:$G$20)</f>
        <v>-18.666507169778978</v>
      </c>
      <c r="P136" s="10" cm="1">
        <f t="array" aca="1" ref="P136" ca="1">SUMPRODUCT(J136:O136,TRANSPOSE(Test!BL$20:BL$25))+Test!$AD$20-Test!$BL$27</f>
        <v>16.71123553189241</v>
      </c>
      <c r="Q136" s="10" cm="1">
        <f t="array" aca="1" ref="Q136" ca="1">SUMPRODUCT(J136:O136,TRANSPOSE(Test!ES$20:ES$25))+Test!$AD$20-Test!$ES$27</f>
        <v>23.985457512923976</v>
      </c>
      <c r="R136" s="10">
        <f ca="1">I136-Results!$E$5*H136</f>
        <v>23.866943464075067</v>
      </c>
      <c r="S136" s="10" cm="1">
        <f t="array" aca="1" ref="S136" ca="1">SUMPRODUCT(J136:O136,TRANSPOSE(Test!AR$28:AR$33))+Test!$AD$20-Test!$AC$26</f>
        <v>-2.6339399887094466</v>
      </c>
      <c r="T136" s="10">
        <f ca="1">SUMPRODUCT(J136:O136,Results!K$9:P$9)</f>
        <v>24.433932249470853</v>
      </c>
      <c r="U136" s="10">
        <f ca="1">SUMPRODUCT(J136:O136,Results!K$9:P$9)+Test!$AD$20-Test!$AC$31</f>
        <v>24.504527560623192</v>
      </c>
      <c r="V136" s="10">
        <f t="shared" ca="1" si="15"/>
        <v>-1.8814298983372559</v>
      </c>
      <c r="W136" s="10">
        <f t="shared" ca="1" si="16"/>
        <v>-9.155651879368822</v>
      </c>
      <c r="X136" s="10">
        <f t="shared" ca="1" si="17"/>
        <v>-9.0371378305199137</v>
      </c>
      <c r="Y136" s="10">
        <f t="shared" ca="1" si="18"/>
        <v>17.4637456222646</v>
      </c>
      <c r="Z136" s="10">
        <f t="shared" ca="1" si="19"/>
        <v>14.829805633555154</v>
      </c>
      <c r="AA136" s="10">
        <f t="shared" ca="1" si="20"/>
        <v>-9.6747219270680382</v>
      </c>
    </row>
    <row r="137" spans="1:27">
      <c r="A137" s="6">
        <f ca="1">LN((RAND()^(-Results!$E$4))-1)</f>
        <v>0.87101922528433584</v>
      </c>
      <c r="B137" s="6">
        <f ca="1">LN((RAND()^(-Results!$E$4))-1)</f>
        <v>1.1079506497258704</v>
      </c>
      <c r="C137" s="6">
        <f ca="1">LN((RAND()^(-Results!$E$4))-1)</f>
        <v>2.3018847395153801E-2</v>
      </c>
      <c r="D137" s="6">
        <f ca="1">LN((RAND()^(-Results!$E$4))-1)</f>
        <v>0.30030399637221228</v>
      </c>
      <c r="E137" s="6">
        <f ca="1">LN((RAND()^(-Results!$E$4))-1)</f>
        <v>2.0265474610004643</v>
      </c>
      <c r="F137" s="6">
        <f ca="1">LN((RAND()^(-Results!$E$4))-1)</f>
        <v>-4.7399958467911087</v>
      </c>
      <c r="G137" s="6">
        <f ca="1">LN((RAND()^(-Results!$E$4))-1)</f>
        <v>-1.8985485913986757</v>
      </c>
      <c r="H137" s="6">
        <f t="shared" ca="1" si="14"/>
        <v>-4.2455348089773874</v>
      </c>
      <c r="I137" s="10">
        <f ca="1">SUMPRODUCT(J137:O137,Results!B$12:G$12)+Results!$E$5*H137</f>
        <v>4.8907617356090185</v>
      </c>
      <c r="J137" s="10">
        <f ca="1">SUMPRODUCT($A137:$F137,Results!$B$15:$G$15)</f>
        <v>-18.86360170450434</v>
      </c>
      <c r="K137" s="10">
        <f ca="1">SUMPRODUCT($A137:$F137,Results!$B$16:$G$16)</f>
        <v>2.5385296980971033</v>
      </c>
      <c r="L137" s="10">
        <f ca="1">SUMPRODUCT($A137:$F137,Results!$B$17:$G$17)</f>
        <v>5.8291779670978432</v>
      </c>
      <c r="M137" s="10">
        <f ca="1">SUMPRODUCT($A137:$F137,Results!$B$18:$G$18)</f>
        <v>7.9392235438339274</v>
      </c>
      <c r="N137" s="10">
        <f ca="1">SUMPRODUCT($A137:$F137,Results!$B$19:$G$19)</f>
        <v>-0.73675580543845498</v>
      </c>
      <c r="O137" s="10">
        <f ca="1">SUMPRODUCT($A137:$F137,Results!$B$20:$G$20)</f>
        <v>8.6393027696203788</v>
      </c>
      <c r="P137" s="10" cm="1">
        <f t="array" aca="1" ref="P137" ca="1">SUMPRODUCT(J137:O137,TRANSPOSE(Test!BL$20:BL$25))+Test!$AD$20-Test!$BL$27</f>
        <v>30.669568077410361</v>
      </c>
      <c r="Q137" s="10" cm="1">
        <f t="array" aca="1" ref="Q137" ca="1">SUMPRODUCT(J137:O137,TRANSPOSE(Test!ES$20:ES$25))+Test!$AD$20-Test!$ES$27</f>
        <v>32.765906207830881</v>
      </c>
      <c r="R137" s="10">
        <f ca="1">I137-Results!$E$5*H137</f>
        <v>30.363970589473343</v>
      </c>
      <c r="S137" s="10" cm="1">
        <f t="array" aca="1" ref="S137" ca="1">SUMPRODUCT(J137:O137,TRANSPOSE(Test!AR$28:AR$33))+Test!$AD$20-Test!$AC$26</f>
        <v>27.705081302073843</v>
      </c>
      <c r="T137" s="10">
        <f ca="1">SUMPRODUCT(J137:O137,Results!K$9:P$9)</f>
        <v>30.884910726936209</v>
      </c>
      <c r="U137" s="10">
        <f ca="1">SUMPRODUCT(J137:O137,Results!K$9:P$9)+Test!$AD$20-Test!$AC$31</f>
        <v>30.955506038088547</v>
      </c>
      <c r="V137" s="10">
        <f t="shared" ca="1" si="15"/>
        <v>-25.778806341801342</v>
      </c>
      <c r="W137" s="10">
        <f t="shared" ca="1" si="16"/>
        <v>-27.875144472221862</v>
      </c>
      <c r="X137" s="10">
        <f t="shared" ca="1" si="17"/>
        <v>-25.473208853864325</v>
      </c>
      <c r="Y137" s="10">
        <f t="shared" ca="1" si="18"/>
        <v>-22.814319566464825</v>
      </c>
      <c r="Z137" s="10">
        <f t="shared" ca="1" si="19"/>
        <v>4.8907617356090185</v>
      </c>
      <c r="AA137" s="10">
        <f t="shared" ca="1" si="20"/>
        <v>-26.064744302479529</v>
      </c>
    </row>
    <row r="138" spans="1:27">
      <c r="A138" s="6">
        <f ca="1">LN((RAND()^(-Results!$E$4))-1)</f>
        <v>2.1194877139621329</v>
      </c>
      <c r="B138" s="6">
        <f ca="1">LN((RAND()^(-Results!$E$4))-1)</f>
        <v>5.659825216078576</v>
      </c>
      <c r="C138" s="6">
        <f ca="1">LN((RAND()^(-Results!$E$4))-1)</f>
        <v>2.0254774191217551</v>
      </c>
      <c r="D138" s="6">
        <f ca="1">LN((RAND()^(-Results!$E$4))-1)</f>
        <v>9.1514218342422122</v>
      </c>
      <c r="E138" s="6">
        <f ca="1">LN((RAND()^(-Results!$E$4))-1)</f>
        <v>0.38109350879940362</v>
      </c>
      <c r="F138" s="6">
        <f ca="1">LN((RAND()^(-Results!$E$4))-1)</f>
        <v>2.2421289062496288</v>
      </c>
      <c r="G138" s="6">
        <f ca="1">LN((RAND()^(-Results!$E$4))-1)</f>
        <v>10.133224718315462</v>
      </c>
      <c r="H138" s="6">
        <f t="shared" ca="1" si="14"/>
        <v>7.7862385007367507</v>
      </c>
      <c r="I138" s="10">
        <f ca="1">SUMPRODUCT(J138:O138,Results!B$12:G$12)+Results!$E$5*H138</f>
        <v>49.107635872392123</v>
      </c>
      <c r="J138" s="10">
        <f ca="1">SUMPRODUCT($A138:$F138,Results!$B$15:$G$15)</f>
        <v>11.060057172784836</v>
      </c>
      <c r="K138" s="10">
        <f ca="1">SUMPRODUCT($A138:$F138,Results!$B$16:$G$16)</f>
        <v>-7.0540722338497535</v>
      </c>
      <c r="L138" s="10">
        <f ca="1">SUMPRODUCT($A138:$F138,Results!$B$17:$G$17)</f>
        <v>-1.5276661499421667</v>
      </c>
      <c r="M138" s="10">
        <f ca="1">SUMPRODUCT($A138:$F138,Results!$B$18:$G$18)</f>
        <v>-22.647160683311842</v>
      </c>
      <c r="N138" s="10">
        <f ca="1">SUMPRODUCT($A138:$F138,Results!$B$19:$G$19)</f>
        <v>-23.450433996876448</v>
      </c>
      <c r="O138" s="10">
        <f ca="1">SUMPRODUCT($A138:$F138,Results!$B$20:$G$20)</f>
        <v>-43.172268483780634</v>
      </c>
      <c r="P138" s="10" cm="1">
        <f t="array" aca="1" ref="P138" ca="1">SUMPRODUCT(J138:O138,TRANSPOSE(Test!BL$20:BL$25))+Test!$AD$20-Test!$BL$27</f>
        <v>-4.7653852433084865</v>
      </c>
      <c r="Q138" s="10" cm="1">
        <f t="array" aca="1" ref="Q138" ca="1">SUMPRODUCT(J138:O138,TRANSPOSE(Test!ES$20:ES$25))+Test!$AD$20-Test!$ES$27</f>
        <v>1.3918651866114971</v>
      </c>
      <c r="R138" s="10">
        <f ca="1">I138-Results!$E$5*H138</f>
        <v>2.3902048679716188</v>
      </c>
      <c r="S138" s="10" cm="1">
        <f t="array" aca="1" ref="S138" ca="1">SUMPRODUCT(J138:O138,TRANSPOSE(Test!AR$28:AR$33))+Test!$AD$20-Test!$AC$26</f>
        <v>-27.572527129223225</v>
      </c>
      <c r="T138" s="10">
        <f ca="1">SUMPRODUCT(J138:O138,Results!K$9:P$9)</f>
        <v>4.5533960516373266</v>
      </c>
      <c r="U138" s="10">
        <f ca="1">SUMPRODUCT(J138:O138,Results!K$9:P$9)+Test!$AD$20-Test!$AC$31</f>
        <v>4.6239913627896634</v>
      </c>
      <c r="V138" s="10">
        <f t="shared" ca="1" si="15"/>
        <v>53.87302111570061</v>
      </c>
      <c r="W138" s="10">
        <f t="shared" ca="1" si="16"/>
        <v>47.715770685780626</v>
      </c>
      <c r="X138" s="10">
        <f t="shared" ca="1" si="17"/>
        <v>46.717431004420504</v>
      </c>
      <c r="Y138" s="10">
        <f t="shared" ca="1" si="18"/>
        <v>76.680163001615341</v>
      </c>
      <c r="Z138" s="10">
        <f t="shared" ca="1" si="19"/>
        <v>49.107635872392123</v>
      </c>
      <c r="AA138" s="10">
        <f t="shared" ca="1" si="20"/>
        <v>44.483644509602456</v>
      </c>
    </row>
    <row r="139" spans="1:27">
      <c r="A139" s="6">
        <f ca="1">LN((RAND()^(-Results!$E$4))-1)</f>
        <v>5.4183984705111952</v>
      </c>
      <c r="B139" s="6">
        <f ca="1">LN((RAND()^(-Results!$E$4))-1)</f>
        <v>-2.234734285410708</v>
      </c>
      <c r="C139" s="6">
        <f ca="1">LN((RAND()^(-Results!$E$4))-1)</f>
        <v>8.3932798955873427</v>
      </c>
      <c r="D139" s="6">
        <f ca="1">LN((RAND()^(-Results!$E$4))-1)</f>
        <v>7.1826487850264824</v>
      </c>
      <c r="E139" s="6">
        <f ca="1">LN((RAND()^(-Results!$E$4))-1)</f>
        <v>3.465614572891254</v>
      </c>
      <c r="F139" s="6">
        <f ca="1">LN((RAND()^(-Results!$E$4))-1)</f>
        <v>3.0132567411431039</v>
      </c>
      <c r="G139" s="6">
        <f ca="1">LN((RAND()^(-Results!$E$4))-1)</f>
        <v>0.29466924915516862</v>
      </c>
      <c r="H139" s="6">
        <f t="shared" ca="1" si="14"/>
        <v>-2.0523169684235425</v>
      </c>
      <c r="I139" s="10">
        <f ca="1">SUMPRODUCT(J139:O139,Results!B$12:G$12)+Results!$E$5*H139</f>
        <v>-60.892332774362714</v>
      </c>
      <c r="J139" s="10">
        <f ca="1">SUMPRODUCT($A139:$F139,Results!$B$15:$G$15)</f>
        <v>28.372846159344164</v>
      </c>
      <c r="K139" s="10">
        <f ca="1">SUMPRODUCT($A139:$F139,Results!$B$16:$G$16)</f>
        <v>1.000517458723357</v>
      </c>
      <c r="L139" s="10">
        <f ca="1">SUMPRODUCT($A139:$F139,Results!$B$17:$G$17)</f>
        <v>-1.459427557080631</v>
      </c>
      <c r="M139" s="10">
        <f ca="1">SUMPRODUCT($A139:$F139,Results!$B$18:$G$18)</f>
        <v>-30.832581609913355</v>
      </c>
      <c r="N139" s="10">
        <f ca="1">SUMPRODUCT($A139:$F139,Results!$B$19:$G$19)</f>
        <v>-17.785971906129024</v>
      </c>
      <c r="O139" s="10">
        <f ca="1">SUMPRODUCT($A139:$F139,Results!$B$20:$G$20)</f>
        <v>-22.914947740386712</v>
      </c>
      <c r="P139" s="10" cm="1">
        <f t="array" aca="1" ref="P139" ca="1">SUMPRODUCT(J139:O139,TRANSPOSE(Test!BL$20:BL$25))+Test!$AD$20-Test!$BL$27</f>
        <v>-36.249575730929813</v>
      </c>
      <c r="Q139" s="10" cm="1">
        <f t="array" aca="1" ref="Q139" ca="1">SUMPRODUCT(J139:O139,TRANSPOSE(Test!ES$20:ES$25))+Test!$AD$20-Test!$ES$27</f>
        <v>-43.983443834769176</v>
      </c>
      <c r="R139" s="10">
        <f ca="1">I139-Results!$E$5*H139</f>
        <v>-48.578430963821461</v>
      </c>
      <c r="S139" s="10" cm="1">
        <f t="array" aca="1" ref="S139" ca="1">SUMPRODUCT(J139:O139,TRANSPOSE(Test!AR$28:AR$33))+Test!$AD$20-Test!$AC$26</f>
        <v>-35.073870982938907</v>
      </c>
      <c r="T139" s="10">
        <f ca="1">SUMPRODUCT(J139:O139,Results!K$9:P$9)</f>
        <v>-48.473062528830901</v>
      </c>
      <c r="U139" s="10">
        <f ca="1">SUMPRODUCT(J139:O139,Results!K$9:P$9)+Test!$AD$20-Test!$AC$31</f>
        <v>-48.402467217678563</v>
      </c>
      <c r="V139" s="10">
        <f t="shared" ca="1" si="15"/>
        <v>-24.642757043432901</v>
      </c>
      <c r="W139" s="10">
        <f t="shared" ca="1" si="16"/>
        <v>-16.908888939593538</v>
      </c>
      <c r="X139" s="10">
        <f t="shared" ca="1" si="17"/>
        <v>-12.313901810541253</v>
      </c>
      <c r="Y139" s="10">
        <f t="shared" ca="1" si="18"/>
        <v>-25.818461791423807</v>
      </c>
      <c r="Z139" s="10">
        <f t="shared" ca="1" si="19"/>
        <v>-60.892332774362714</v>
      </c>
      <c r="AA139" s="10">
        <f t="shared" ca="1" si="20"/>
        <v>-12.489865556684151</v>
      </c>
    </row>
    <row r="140" spans="1:27">
      <c r="A140" s="6">
        <f ca="1">LN((RAND()^(-Results!$E$4))-1)</f>
        <v>7.9732037396659852</v>
      </c>
      <c r="B140" s="6">
        <f ca="1">LN((RAND()^(-Results!$E$4))-1)</f>
        <v>-2.3556165732790686</v>
      </c>
      <c r="C140" s="6">
        <f ca="1">LN((RAND()^(-Results!$E$4))-1)</f>
        <v>2.1084618276599518</v>
      </c>
      <c r="D140" s="6">
        <f ca="1">LN((RAND()^(-Results!$E$4))-1)</f>
        <v>-0.38304699077884458</v>
      </c>
      <c r="E140" s="6">
        <f ca="1">LN((RAND()^(-Results!$E$4))-1)</f>
        <v>18.932347789705201</v>
      </c>
      <c r="F140" s="6">
        <f ca="1">LN((RAND()^(-Results!$E$4))-1)</f>
        <v>0.22405242886754942</v>
      </c>
      <c r="G140" s="6">
        <f ca="1">LN((RAND()^(-Results!$E$4))-1)</f>
        <v>8.7656202087134183</v>
      </c>
      <c r="H140" s="6">
        <f t="shared" ca="1" si="14"/>
        <v>6.4186339911347066</v>
      </c>
      <c r="I140" s="10">
        <f ca="1">SUMPRODUCT(J140:O140,Results!B$12:G$12)+Results!$E$5*H140</f>
        <v>20.817693497040231</v>
      </c>
      <c r="J140" s="10">
        <f ca="1">SUMPRODUCT($A140:$F140,Results!$B$15:$G$15)</f>
        <v>-10.004210365449431</v>
      </c>
      <c r="K140" s="10">
        <f ca="1">SUMPRODUCT($A140:$F140,Results!$B$16:$G$16)</f>
        <v>-8.8110538166413175</v>
      </c>
      <c r="L140" s="10">
        <f ca="1">SUMPRODUCT($A140:$F140,Results!$B$17:$G$17)</f>
        <v>14.176666486608635</v>
      </c>
      <c r="M140" s="10">
        <f ca="1">SUMPRODUCT($A140:$F140,Results!$B$18:$G$18)</f>
        <v>22.806036511302597</v>
      </c>
      <c r="N140" s="10">
        <f ca="1">SUMPRODUCT($A140:$F140,Results!$B$19:$G$19)</f>
        <v>20.251481519821173</v>
      </c>
      <c r="O140" s="10">
        <f ca="1">SUMPRODUCT($A140:$F140,Results!$B$20:$G$20)</f>
        <v>-1.9048245547132101</v>
      </c>
      <c r="P140" s="10" cm="1">
        <f t="array" aca="1" ref="P140" ca="1">SUMPRODUCT(J140:O140,TRANSPOSE(Test!BL$20:BL$25))+Test!$AD$20-Test!$BL$27</f>
        <v>7.2733879117038427</v>
      </c>
      <c r="Q140" s="10" cm="1">
        <f t="array" aca="1" ref="Q140" ca="1">SUMPRODUCT(J140:O140,TRANSPOSE(Test!ES$20:ES$25))+Test!$AD$20-Test!$ES$27</f>
        <v>-0.13438453935334493</v>
      </c>
      <c r="R140" s="10">
        <f ca="1">I140-Results!$E$5*H140</f>
        <v>-17.694110449768012</v>
      </c>
      <c r="S140" s="10" cm="1">
        <f t="array" aca="1" ref="S140" ca="1">SUMPRODUCT(J140:O140,TRANSPOSE(Test!AR$28:AR$33))+Test!$AD$20-Test!$AC$26</f>
        <v>28.121330794671845</v>
      </c>
      <c r="T140" s="10">
        <f ca="1">SUMPRODUCT(J140:O140,Results!K$9:P$9)</f>
        <v>-16.115415029658031</v>
      </c>
      <c r="U140" s="10">
        <f ca="1">SUMPRODUCT(J140:O140,Results!K$9:P$9)+Test!$AD$20-Test!$AC$31</f>
        <v>-16.044819718505689</v>
      </c>
      <c r="V140" s="10">
        <f t="shared" ca="1" si="15"/>
        <v>13.544305585336389</v>
      </c>
      <c r="W140" s="10">
        <f t="shared" ca="1" si="16"/>
        <v>20.952078036393576</v>
      </c>
      <c r="X140" s="10">
        <f t="shared" ca="1" si="17"/>
        <v>38.511803946808243</v>
      </c>
      <c r="Y140" s="10">
        <f t="shared" ca="1" si="18"/>
        <v>-7.3036372976316137</v>
      </c>
      <c r="Z140" s="10">
        <f t="shared" ca="1" si="19"/>
        <v>20.817693497040231</v>
      </c>
      <c r="AA140" s="10">
        <f t="shared" ca="1" si="20"/>
        <v>36.862513215545917</v>
      </c>
    </row>
    <row r="141" spans="1:27">
      <c r="A141" s="6">
        <f ca="1">LN((RAND()^(-Results!$E$4))-1)</f>
        <v>0.8913730605162038</v>
      </c>
      <c r="B141" s="6">
        <f ca="1">LN((RAND()^(-Results!$E$4))-1)</f>
        <v>1.1522958005455952</v>
      </c>
      <c r="C141" s="6">
        <f ca="1">LN((RAND()^(-Results!$E$4))-1)</f>
        <v>-0.82574619984591113</v>
      </c>
      <c r="D141" s="6">
        <f ca="1">LN((RAND()^(-Results!$E$4))-1)</f>
        <v>1.9807385835802611</v>
      </c>
      <c r="E141" s="6">
        <f ca="1">LN((RAND()^(-Results!$E$4))-1)</f>
        <v>7.1856603230132778</v>
      </c>
      <c r="F141" s="6">
        <f ca="1">LN((RAND()^(-Results!$E$4))-1)</f>
        <v>5.4571544697939665</v>
      </c>
      <c r="G141" s="6">
        <f ca="1">LN((RAND()^(-Results!$E$4))-1)</f>
        <v>2.5193661459407504</v>
      </c>
      <c r="H141" s="6">
        <f t="shared" ca="1" si="14"/>
        <v>0.17237992836203908</v>
      </c>
      <c r="I141" s="10">
        <f ca="1">SUMPRODUCT(J141:O141,Results!B$12:G$12)+Results!$E$5*H141</f>
        <v>-16.807686323536775</v>
      </c>
      <c r="J141" s="10">
        <f ca="1">SUMPRODUCT($A141:$F141,Results!$B$15:$G$15)</f>
        <v>13.712394813628567</v>
      </c>
      <c r="K141" s="10">
        <f ca="1">SUMPRODUCT($A141:$F141,Results!$B$16:$G$16)</f>
        <v>-7.3508498749229796</v>
      </c>
      <c r="L141" s="10">
        <f ca="1">SUMPRODUCT($A141:$F141,Results!$B$17:$G$17)</f>
        <v>-0.32405145525150658</v>
      </c>
      <c r="M141" s="10">
        <f ca="1">SUMPRODUCT($A141:$F141,Results!$B$18:$G$18)</f>
        <v>3.0860136419092949</v>
      </c>
      <c r="N141" s="10">
        <f ca="1">SUMPRODUCT($A141:$F141,Results!$B$19:$G$19)</f>
        <v>3.6879227333341111</v>
      </c>
      <c r="O141" s="10">
        <f ca="1">SUMPRODUCT($A141:$F141,Results!$B$20:$G$20)</f>
        <v>-25.930901773496686</v>
      </c>
      <c r="P141" s="10" cm="1">
        <f t="array" aca="1" ref="P141" ca="1">SUMPRODUCT(J141:O141,TRANSPOSE(Test!BL$20:BL$25))+Test!$AD$20-Test!$BL$27</f>
        <v>-16.244277088911254</v>
      </c>
      <c r="Q141" s="10" cm="1">
        <f t="array" aca="1" ref="Q141" ca="1">SUMPRODUCT(J141:O141,TRANSPOSE(Test!ES$20:ES$25))+Test!$AD$20-Test!$ES$27</f>
        <v>-14.884139074145544</v>
      </c>
      <c r="R141" s="10">
        <f ca="1">I141-Results!$E$5*H141</f>
        <v>-17.841965893709009</v>
      </c>
      <c r="S141" s="10" cm="1">
        <f t="array" aca="1" ref="S141" ca="1">SUMPRODUCT(J141:O141,TRANSPOSE(Test!AR$28:AR$33))+Test!$AD$20-Test!$AC$26</f>
        <v>-16.723798771300189</v>
      </c>
      <c r="T141" s="10">
        <f ca="1">SUMPRODUCT(J141:O141,Results!K$9:P$9)</f>
        <v>-16.628881362952797</v>
      </c>
      <c r="U141" s="10">
        <f ca="1">SUMPRODUCT(J141:O141,Results!K$9:P$9)+Test!$AD$20-Test!$AC$31</f>
        <v>-16.558286051800462</v>
      </c>
      <c r="V141" s="10">
        <f t="shared" ca="1" si="15"/>
        <v>-0.56340923462552084</v>
      </c>
      <c r="W141" s="10">
        <f t="shared" ca="1" si="16"/>
        <v>-1.9235472493912305</v>
      </c>
      <c r="X141" s="10">
        <f t="shared" ca="1" si="17"/>
        <v>1.0342795701722345</v>
      </c>
      <c r="Y141" s="10">
        <f t="shared" ca="1" si="18"/>
        <v>-8.388755223658606E-2</v>
      </c>
      <c r="Z141" s="10">
        <f t="shared" ca="1" si="19"/>
        <v>-16.807686323536775</v>
      </c>
      <c r="AA141" s="10">
        <f t="shared" ca="1" si="20"/>
        <v>-0.24940027173631307</v>
      </c>
    </row>
    <row r="142" spans="1:27">
      <c r="A142" s="6">
        <f ca="1">LN((RAND()^(-Results!$E$4))-1)</f>
        <v>0.8283744255694282</v>
      </c>
      <c r="B142" s="6">
        <f ca="1">LN((RAND()^(-Results!$E$4))-1)</f>
        <v>1.4590731464683939</v>
      </c>
      <c r="C142" s="6">
        <f ca="1">LN((RAND()^(-Results!$E$4))-1)</f>
        <v>2.7416927617204796</v>
      </c>
      <c r="D142" s="6">
        <f ca="1">LN((RAND()^(-Results!$E$4))-1)</f>
        <v>1.8539550333316401</v>
      </c>
      <c r="E142" s="6">
        <f ca="1">LN((RAND()^(-Results!$E$4))-1)</f>
        <v>2.1652179713885595</v>
      </c>
      <c r="F142" s="6">
        <f ca="1">LN((RAND()^(-Results!$E$4))-1)</f>
        <v>3.8159890815431412</v>
      </c>
      <c r="G142" s="6">
        <f ca="1">LN((RAND()^(-Results!$E$4))-1)</f>
        <v>0.46087612346479767</v>
      </c>
      <c r="H142" s="6">
        <f t="shared" ca="1" si="14"/>
        <v>-1.8861100941139135</v>
      </c>
      <c r="I142" s="10">
        <f ca="1">SUMPRODUCT(J142:O142,Results!B$12:G$12)+Results!$E$5*H142</f>
        <v>-42.65236573292826</v>
      </c>
      <c r="J142" s="10">
        <f ca="1">SUMPRODUCT($A142:$F142,Results!$B$15:$G$15)</f>
        <v>16.427331594169747</v>
      </c>
      <c r="K142" s="10">
        <f ca="1">SUMPRODUCT($A142:$F142,Results!$B$16:$G$16)</f>
        <v>-4.1730608265394062</v>
      </c>
      <c r="L142" s="10">
        <f ca="1">SUMPRODUCT($A142:$F142,Results!$B$17:$G$17)</f>
        <v>-5.5594929868106364</v>
      </c>
      <c r="M142" s="10">
        <f ca="1">SUMPRODUCT($A142:$F142,Results!$B$18:$G$18)</f>
        <v>-17.949533691749707</v>
      </c>
      <c r="N142" s="10">
        <f ca="1">SUMPRODUCT($A142:$F142,Results!$B$19:$G$19)</f>
        <v>-5.1403248425444179</v>
      </c>
      <c r="O142" s="10">
        <f ca="1">SUMPRODUCT($A142:$F142,Results!$B$20:$G$20)</f>
        <v>-20.20610456948809</v>
      </c>
      <c r="P142" s="10" cm="1">
        <f t="array" aca="1" ref="P142" ca="1">SUMPRODUCT(J142:O142,TRANSPOSE(Test!BL$20:BL$25))+Test!$AD$20-Test!$BL$27</f>
        <v>-32.043119645708821</v>
      </c>
      <c r="Q142" s="10" cm="1">
        <f t="array" aca="1" ref="Q142" ca="1">SUMPRODUCT(J142:O142,TRANSPOSE(Test!ES$20:ES$25))+Test!$AD$20-Test!$ES$27</f>
        <v>-32.340403503253242</v>
      </c>
      <c r="R142" s="10">
        <f ca="1">I142-Results!$E$5*H142</f>
        <v>-31.335705168244779</v>
      </c>
      <c r="S142" s="10" cm="1">
        <f t="array" aca="1" ref="S142" ca="1">SUMPRODUCT(J142:O142,TRANSPOSE(Test!AR$28:AR$33))+Test!$AD$20-Test!$AC$26</f>
        <v>-32.197848940912642</v>
      </c>
      <c r="T142" s="10">
        <f ca="1">SUMPRODUCT(J142:O142,Results!K$9:P$9)</f>
        <v>-31.860553708041444</v>
      </c>
      <c r="U142" s="10">
        <f ca="1">SUMPRODUCT(J142:O142,Results!K$9:P$9)+Test!$AD$20-Test!$AC$31</f>
        <v>-31.789958396889102</v>
      </c>
      <c r="V142" s="10">
        <f t="shared" ca="1" si="15"/>
        <v>-10.609246087219439</v>
      </c>
      <c r="W142" s="10">
        <f t="shared" ca="1" si="16"/>
        <v>-10.311962229675018</v>
      </c>
      <c r="X142" s="10">
        <f t="shared" ca="1" si="17"/>
        <v>-11.316660564683481</v>
      </c>
      <c r="Y142" s="10">
        <f t="shared" ca="1" si="18"/>
        <v>-10.454516792015617</v>
      </c>
      <c r="Z142" s="10">
        <f t="shared" ca="1" si="19"/>
        <v>-42.65236573292826</v>
      </c>
      <c r="AA142" s="10">
        <f t="shared" ca="1" si="20"/>
        <v>-10.862407336039158</v>
      </c>
    </row>
    <row r="143" spans="1:27">
      <c r="A143" s="6">
        <f ca="1">LN((RAND()^(-Results!$E$4))-1)</f>
        <v>0.12118036323727542</v>
      </c>
      <c r="B143" s="6">
        <f ca="1">LN((RAND()^(-Results!$E$4))-1)</f>
        <v>2.533616581147653</v>
      </c>
      <c r="C143" s="6">
        <f ca="1">LN((RAND()^(-Results!$E$4))-1)</f>
        <v>1.9164143001370422</v>
      </c>
      <c r="D143" s="6">
        <f ca="1">LN((RAND()^(-Results!$E$4))-1)</f>
        <v>1.8317403499397504</v>
      </c>
      <c r="E143" s="6">
        <f ca="1">LN((RAND()^(-Results!$E$4))-1)</f>
        <v>9.4852550781795877</v>
      </c>
      <c r="F143" s="6">
        <f ca="1">LN((RAND()^(-Results!$E$4))-1)</f>
        <v>6.8109284163548081</v>
      </c>
      <c r="G143" s="6">
        <f ca="1">LN((RAND()^(-Results!$E$4))-1)</f>
        <v>4.2929563547102481</v>
      </c>
      <c r="H143" s="6">
        <f t="shared" ca="1" si="14"/>
        <v>1.9459701371315368</v>
      </c>
      <c r="I143" s="10">
        <f ca="1">SUMPRODUCT(J143:O143,Results!B$12:G$12)+Results!$E$5*H143</f>
        <v>-23.861708091410904</v>
      </c>
      <c r="J143" s="10">
        <f ca="1">SUMPRODUCT($A143:$F143,Results!$B$15:$G$15)</f>
        <v>21.972381387714702</v>
      </c>
      <c r="K143" s="10">
        <f ca="1">SUMPRODUCT($A143:$F143,Results!$B$16:$G$16)</f>
        <v>-6.3846885990592277</v>
      </c>
      <c r="L143" s="10">
        <f ca="1">SUMPRODUCT($A143:$F143,Results!$B$17:$G$17)</f>
        <v>-5.9344814408726219</v>
      </c>
      <c r="M143" s="10">
        <f ca="1">SUMPRODUCT($A143:$F143,Results!$B$18:$G$18)</f>
        <v>-11.143319245106264</v>
      </c>
      <c r="N143" s="10">
        <f ca="1">SUMPRODUCT($A143:$F143,Results!$B$19:$G$19)</f>
        <v>0.70655772553781615</v>
      </c>
      <c r="O143" s="10">
        <f ca="1">SUMPRODUCT($A143:$F143,Results!$B$20:$G$20)</f>
        <v>-34.657547094674108</v>
      </c>
      <c r="P143" s="10" cm="1">
        <f t="array" aca="1" ref="P143" ca="1">SUMPRODUCT(J143:O143,TRANSPOSE(Test!BL$20:BL$25))+Test!$AD$20-Test!$BL$27</f>
        <v>-34.688923546678943</v>
      </c>
      <c r="Q143" s="10" cm="1">
        <f t="array" aca="1" ref="Q143" ca="1">SUMPRODUCT(J143:O143,TRANSPOSE(Test!ES$20:ES$25))+Test!$AD$20-Test!$ES$27</f>
        <v>-32.828940223431758</v>
      </c>
      <c r="R143" s="10">
        <f ca="1">I143-Results!$E$5*H143</f>
        <v>-35.537528914200124</v>
      </c>
      <c r="S143" s="10" cm="1">
        <f t="array" aca="1" ref="S143" ca="1">SUMPRODUCT(J143:O143,TRANSPOSE(Test!AR$28:AR$33))+Test!$AD$20-Test!$AC$26</f>
        <v>-37.847789852862611</v>
      </c>
      <c r="T143" s="10">
        <f ca="1">SUMPRODUCT(J143:O143,Results!K$9:P$9)</f>
        <v>-35.665671757709745</v>
      </c>
      <c r="U143" s="10">
        <f ca="1">SUMPRODUCT(J143:O143,Results!K$9:P$9)+Test!$AD$20-Test!$AC$31</f>
        <v>-35.595076446557414</v>
      </c>
      <c r="V143" s="10">
        <f t="shared" ca="1" si="15"/>
        <v>10.827215455268039</v>
      </c>
      <c r="W143" s="10">
        <f t="shared" ca="1" si="16"/>
        <v>8.9672321320208539</v>
      </c>
      <c r="X143" s="10">
        <f t="shared" ca="1" si="17"/>
        <v>11.67582082278922</v>
      </c>
      <c r="Y143" s="10">
        <f t="shared" ca="1" si="18"/>
        <v>13.986081761451707</v>
      </c>
      <c r="Z143" s="10">
        <f t="shared" ca="1" si="19"/>
        <v>-23.861708091410904</v>
      </c>
      <c r="AA143" s="10">
        <f t="shared" ca="1" si="20"/>
        <v>11.73336835514651</v>
      </c>
    </row>
    <row r="144" spans="1:27">
      <c r="A144" s="6">
        <f ca="1">LN((RAND()^(-Results!$E$4))-1)</f>
        <v>5.7475457217738501</v>
      </c>
      <c r="B144" s="6">
        <f ca="1">LN((RAND()^(-Results!$E$4))-1)</f>
        <v>6.4491843972147755</v>
      </c>
      <c r="C144" s="6">
        <f ca="1">LN((RAND()^(-Results!$E$4))-1)</f>
        <v>1.5067934009275028</v>
      </c>
      <c r="D144" s="6">
        <f ca="1">LN((RAND()^(-Results!$E$4))-1)</f>
        <v>0.65345309056369294</v>
      </c>
      <c r="E144" s="6">
        <f ca="1">LN((RAND()^(-Results!$E$4))-1)</f>
        <v>5.5613945039155732</v>
      </c>
      <c r="F144" s="6">
        <f ca="1">LN((RAND()^(-Results!$E$4))-1)</f>
        <v>2.2394459844477268</v>
      </c>
      <c r="G144" s="6">
        <f ca="1">LN((RAND()^(-Results!$E$4))-1)</f>
        <v>5.9608289656405606</v>
      </c>
      <c r="H144" s="6">
        <f t="shared" ca="1" si="14"/>
        <v>3.6138427480618494</v>
      </c>
      <c r="I144" s="10">
        <f ca="1">SUMPRODUCT(J144:O144,Results!B$12:G$12)+Results!$E$5*H144</f>
        <v>-10.191542437829259</v>
      </c>
      <c r="J144" s="10">
        <f ca="1">SUMPRODUCT($A144:$F144,Results!$B$15:$G$15)</f>
        <v>-6.8246112831343986</v>
      </c>
      <c r="K144" s="10">
        <f ca="1">SUMPRODUCT($A144:$F144,Results!$B$16:$G$16)</f>
        <v>-22.518666111644922</v>
      </c>
      <c r="L144" s="10">
        <f ca="1">SUMPRODUCT($A144:$F144,Results!$B$17:$G$17)</f>
        <v>-0.2291296522293953</v>
      </c>
      <c r="M144" s="10">
        <f ca="1">SUMPRODUCT($A144:$F144,Results!$B$18:$G$18)</f>
        <v>-15.372470978544325</v>
      </c>
      <c r="N144" s="10">
        <f ca="1">SUMPRODUCT($A144:$F144,Results!$B$19:$G$19)</f>
        <v>3.459787670139888</v>
      </c>
      <c r="O144" s="10">
        <f ca="1">SUMPRODUCT($A144:$F144,Results!$B$20:$G$20)</f>
        <v>-25.671526976833103</v>
      </c>
      <c r="P144" s="10" cm="1">
        <f t="array" aca="1" ref="P144" ca="1">SUMPRODUCT(J144:O144,TRANSPOSE(Test!BL$20:BL$25))+Test!$AD$20-Test!$BL$27</f>
        <v>-31.271704512796582</v>
      </c>
      <c r="Q144" s="10" cm="1">
        <f t="array" aca="1" ref="Q144" ca="1">SUMPRODUCT(J144:O144,TRANSPOSE(Test!ES$20:ES$25))+Test!$AD$20-Test!$ES$27</f>
        <v>-29.936767633097404</v>
      </c>
      <c r="R144" s="10">
        <f ca="1">I144-Results!$E$5*H144</f>
        <v>-31.874598926200356</v>
      </c>
      <c r="S144" s="10" cm="1">
        <f t="array" aca="1" ref="S144" ca="1">SUMPRODUCT(J144:O144,TRANSPOSE(Test!AR$28:AR$33))+Test!$AD$20-Test!$AC$26</f>
        <v>-23.822699151294877</v>
      </c>
      <c r="T144" s="10">
        <f ca="1">SUMPRODUCT(J144:O144,Results!K$9:P$9)</f>
        <v>-31.514947926102955</v>
      </c>
      <c r="U144" s="10">
        <f ca="1">SUMPRODUCT(J144:O144,Results!K$9:P$9)+Test!$AD$20-Test!$AC$31</f>
        <v>-31.444352614950613</v>
      </c>
      <c r="V144" s="10">
        <f t="shared" ca="1" si="15"/>
        <v>21.080162074967323</v>
      </c>
      <c r="W144" s="10">
        <f t="shared" ca="1" si="16"/>
        <v>19.745225195268144</v>
      </c>
      <c r="X144" s="10">
        <f t="shared" ca="1" si="17"/>
        <v>21.683056488371097</v>
      </c>
      <c r="Y144" s="10">
        <f t="shared" ca="1" si="18"/>
        <v>13.631156713465618</v>
      </c>
      <c r="Z144" s="10">
        <f t="shared" ca="1" si="19"/>
        <v>-10.191542437829259</v>
      </c>
      <c r="AA144" s="10">
        <f t="shared" ca="1" si="20"/>
        <v>21.252810177121354</v>
      </c>
    </row>
    <row r="145" spans="1:27">
      <c r="A145" s="6">
        <f ca="1">LN((RAND()^(-Results!$E$4))-1)</f>
        <v>10.149845830353161</v>
      </c>
      <c r="B145" s="6">
        <f ca="1">LN((RAND()^(-Results!$E$4))-1)</f>
        <v>11.769147795189907</v>
      </c>
      <c r="C145" s="6">
        <f ca="1">LN((RAND()^(-Results!$E$4))-1)</f>
        <v>5.4184304166864159</v>
      </c>
      <c r="D145" s="6">
        <f ca="1">LN((RAND()^(-Results!$E$4))-1)</f>
        <v>2.7275307985854864</v>
      </c>
      <c r="E145" s="6">
        <f ca="1">LN((RAND()^(-Results!$E$4))-1)</f>
        <v>9.7912788189787214</v>
      </c>
      <c r="F145" s="6">
        <f ca="1">LN((RAND()^(-Results!$E$4))-1)</f>
        <v>5.5222215988821972</v>
      </c>
      <c r="G145" s="6">
        <f ca="1">LN((RAND()^(-Results!$E$4))-1)</f>
        <v>-1.59365202016052</v>
      </c>
      <c r="H145" s="6">
        <f t="shared" ca="1" si="14"/>
        <v>-3.9406382377392313</v>
      </c>
      <c r="I145" s="10">
        <f ca="1">SUMPRODUCT(J145:O145,Results!B$12:G$12)+Results!$E$5*H145</f>
        <v>-97.946237049098897</v>
      </c>
      <c r="J145" s="10">
        <f ca="1">SUMPRODUCT($A145:$F145,Results!$B$15:$G$15)</f>
        <v>-0.1941320479167814</v>
      </c>
      <c r="K145" s="10">
        <f ca="1">SUMPRODUCT($A145:$F145,Results!$B$16:$G$16)</f>
        <v>-38.567043642790253</v>
      </c>
      <c r="L145" s="10">
        <f ca="1">SUMPRODUCT($A145:$F145,Results!$B$17:$G$17)</f>
        <v>-4.8646090672855191</v>
      </c>
      <c r="M145" s="10">
        <f ca="1">SUMPRODUCT($A145:$F145,Results!$B$18:$G$18)</f>
        <v>-42.554498067214809</v>
      </c>
      <c r="N145" s="10">
        <f ca="1">SUMPRODUCT($A145:$F145,Results!$B$19:$G$19)</f>
        <v>-0.96549304182525897</v>
      </c>
      <c r="O145" s="10">
        <f ca="1">SUMPRODUCT($A145:$F145,Results!$B$20:$G$20)</f>
        <v>-55.092214037967878</v>
      </c>
      <c r="P145" s="10" cm="1">
        <f t="array" aca="1" ref="P145" ca="1">SUMPRODUCT(J145:O145,TRANSPOSE(Test!BL$20:BL$25))+Test!$AD$20-Test!$BL$27</f>
        <v>-72.459224850987567</v>
      </c>
      <c r="Q145" s="10" cm="1">
        <f t="array" aca="1" ref="Q145" ca="1">SUMPRODUCT(J145:O145,TRANSPOSE(Test!ES$20:ES$25))+Test!$AD$20-Test!$ES$27</f>
        <v>-70.99322457437485</v>
      </c>
      <c r="R145" s="10">
        <f ca="1">I145-Results!$E$5*H145</f>
        <v>-74.302407622663509</v>
      </c>
      <c r="S145" s="10" cm="1">
        <f t="array" aca="1" ref="S145" ca="1">SUMPRODUCT(J145:O145,TRANSPOSE(Test!AR$28:AR$33))+Test!$AD$20-Test!$AC$26</f>
        <v>-63.815150084747721</v>
      </c>
      <c r="T145" s="10">
        <f ca="1">SUMPRODUCT(J145:O145,Results!K$9:P$9)</f>
        <v>-74.373553065225551</v>
      </c>
      <c r="U145" s="10">
        <f ca="1">SUMPRODUCT(J145:O145,Results!K$9:P$9)+Test!$AD$20-Test!$AC$31</f>
        <v>-74.302957754073219</v>
      </c>
      <c r="V145" s="10">
        <f t="shared" ca="1" si="15"/>
        <v>-25.48701219811133</v>
      </c>
      <c r="W145" s="10">
        <f t="shared" ca="1" si="16"/>
        <v>-26.953012474724048</v>
      </c>
      <c r="X145" s="10">
        <f t="shared" ca="1" si="17"/>
        <v>-23.643829426435389</v>
      </c>
      <c r="Y145" s="10">
        <f t="shared" ca="1" si="18"/>
        <v>-34.131086964351177</v>
      </c>
      <c r="Z145" s="10">
        <f t="shared" ca="1" si="19"/>
        <v>-97.946237049098897</v>
      </c>
      <c r="AA145" s="10">
        <f t="shared" ca="1" si="20"/>
        <v>-23.643279295025678</v>
      </c>
    </row>
    <row r="146" spans="1:27">
      <c r="A146" s="6">
        <f ca="1">LN((RAND()^(-Results!$E$4))-1)</f>
        <v>6.7837533310505238</v>
      </c>
      <c r="B146" s="6">
        <f ca="1">LN((RAND()^(-Results!$E$4))-1)</f>
        <v>6.1847819791876111</v>
      </c>
      <c r="C146" s="6">
        <f ca="1">LN((RAND()^(-Results!$E$4))-1)</f>
        <v>11.226979800549216</v>
      </c>
      <c r="D146" s="6">
        <f ca="1">LN((RAND()^(-Results!$E$4))-1)</f>
        <v>0.70740878521890593</v>
      </c>
      <c r="E146" s="6">
        <f ca="1">LN((RAND()^(-Results!$E$4))-1)</f>
        <v>-0.28715662725116475</v>
      </c>
      <c r="F146" s="6">
        <f ca="1">LN((RAND()^(-Results!$E$4))-1)</f>
        <v>-2.4056332040016568</v>
      </c>
      <c r="G146" s="6">
        <f ca="1">LN((RAND()^(-Results!$E$4))-1)</f>
        <v>0.14224178119892897</v>
      </c>
      <c r="H146" s="6">
        <f t="shared" ca="1" si="14"/>
        <v>-2.2047444363797823</v>
      </c>
      <c r="I146" s="10">
        <f ca="1">SUMPRODUCT(J146:O146,Results!B$12:G$12)+Results!$E$5*H146</f>
        <v>-74.279208808731767</v>
      </c>
      <c r="J146" s="10">
        <f ca="1">SUMPRODUCT($A146:$F146,Results!$B$15:$G$15)</f>
        <v>-2.5255115264399786</v>
      </c>
      <c r="K146" s="10">
        <f ca="1">SUMPRODUCT($A146:$F146,Results!$B$16:$G$16)</f>
        <v>-12.425367132133639</v>
      </c>
      <c r="L146" s="10">
        <f ca="1">SUMPRODUCT($A146:$F146,Results!$B$17:$G$17)</f>
        <v>-8.9364007268874239</v>
      </c>
      <c r="M146" s="10">
        <f ca="1">SUMPRODUCT($A146:$F146,Results!$B$18:$G$18)</f>
        <v>-58.903824791852514</v>
      </c>
      <c r="N146" s="10">
        <f ca="1">SUMPRODUCT($A146:$F146,Results!$B$19:$G$19)</f>
        <v>-14.482119686154372</v>
      </c>
      <c r="O146" s="10">
        <f ca="1">SUMPRODUCT($A146:$F146,Results!$B$20:$G$20)</f>
        <v>-11.479748140451704</v>
      </c>
      <c r="P146" s="10" cm="1">
        <f t="array" aca="1" ref="P146" ca="1">SUMPRODUCT(J146:O146,TRANSPOSE(Test!BL$20:BL$25))+Test!$AD$20-Test!$BL$27</f>
        <v>-58.702983910970708</v>
      </c>
      <c r="Q146" s="10" cm="1">
        <f t="array" aca="1" ref="Q146" ca="1">SUMPRODUCT(J146:O146,TRANSPOSE(Test!ES$20:ES$25))+Test!$AD$20-Test!$ES$27</f>
        <v>-62.738488196278865</v>
      </c>
      <c r="R146" s="10">
        <f ca="1">I146-Results!$E$5*H146</f>
        <v>-61.050742190453072</v>
      </c>
      <c r="S146" s="10" cm="1">
        <f t="array" aca="1" ref="S146" ca="1">SUMPRODUCT(J146:O146,TRANSPOSE(Test!AR$28:AR$33))+Test!$AD$20-Test!$AC$26</f>
        <v>-49.665736223983394</v>
      </c>
      <c r="T146" s="10">
        <f ca="1">SUMPRODUCT(J146:O146,Results!K$9:P$9)</f>
        <v>-64.563752043377747</v>
      </c>
      <c r="U146" s="10">
        <f ca="1">SUMPRODUCT(J146:O146,Results!K$9:P$9)+Test!$AD$20-Test!$AC$31</f>
        <v>-64.493156732225415</v>
      </c>
      <c r="V146" s="10">
        <f t="shared" ca="1" si="15"/>
        <v>-15.576224897761058</v>
      </c>
      <c r="W146" s="10">
        <f t="shared" ca="1" si="16"/>
        <v>-11.540720612452901</v>
      </c>
      <c r="X146" s="10">
        <f t="shared" ca="1" si="17"/>
        <v>-13.228466618278695</v>
      </c>
      <c r="Y146" s="10">
        <f t="shared" ca="1" si="18"/>
        <v>-24.613472584748372</v>
      </c>
      <c r="Z146" s="10">
        <f t="shared" ca="1" si="19"/>
        <v>-74.279208808731767</v>
      </c>
      <c r="AA146" s="10">
        <f t="shared" ca="1" si="20"/>
        <v>-9.7860520765063512</v>
      </c>
    </row>
    <row r="147" spans="1:27">
      <c r="A147" s="6">
        <f ca="1">LN((RAND()^(-Results!$E$4))-1)</f>
        <v>0.71724068315184553</v>
      </c>
      <c r="B147" s="6">
        <f ca="1">LN((RAND()^(-Results!$E$4))-1)</f>
        <v>-1.8504530234730856</v>
      </c>
      <c r="C147" s="6">
        <f ca="1">LN((RAND()^(-Results!$E$4))-1)</f>
        <v>-1.2072844454623142</v>
      </c>
      <c r="D147" s="6">
        <f ca="1">LN((RAND()^(-Results!$E$4))-1)</f>
        <v>-2.2357004285738467</v>
      </c>
      <c r="E147" s="6">
        <f ca="1">LN((RAND()^(-Results!$E$4))-1)</f>
        <v>0.91650504789542209</v>
      </c>
      <c r="F147" s="6">
        <f ca="1">LN((RAND()^(-Results!$E$4))-1)</f>
        <v>-0.60800054634180734</v>
      </c>
      <c r="G147" s="6">
        <f ca="1">LN((RAND()^(-Results!$E$4))-1)</f>
        <v>3.3166857198470354</v>
      </c>
      <c r="H147" s="6">
        <f t="shared" ca="1" si="14"/>
        <v>0.96969950226832413</v>
      </c>
      <c r="I147" s="10">
        <f ca="1">SUMPRODUCT(J147:O147,Results!B$12:G$12)+Results!$E$5*H147</f>
        <v>6.3092563296946853</v>
      </c>
      <c r="J147" s="10">
        <f ca="1">SUMPRODUCT($A147:$F147,Results!$B$15:$G$15)</f>
        <v>-5.7453952354282887</v>
      </c>
      <c r="K147" s="10">
        <f ca="1">SUMPRODUCT($A147:$F147,Results!$B$16:$G$16)</f>
        <v>-0.72129151097634225</v>
      </c>
      <c r="L147" s="10">
        <f ca="1">SUMPRODUCT($A147:$F147,Results!$B$17:$G$17)</f>
        <v>3.2705609407817118</v>
      </c>
      <c r="M147" s="10">
        <f ca="1">SUMPRODUCT($A147:$F147,Results!$B$18:$G$18)</f>
        <v>11.392502790538289</v>
      </c>
      <c r="N147" s="10">
        <f ca="1">SUMPRODUCT($A147:$F147,Results!$B$19:$G$19)</f>
        <v>8.9053872434630197</v>
      </c>
      <c r="O147" s="10">
        <f ca="1">SUMPRODUCT($A147:$F147,Results!$B$20:$G$20)</f>
        <v>11.816516752193589</v>
      </c>
      <c r="P147" s="10" cm="1">
        <f t="array" aca="1" ref="P147" ca="1">SUMPRODUCT(J147:O147,TRANSPOSE(Test!BL$20:BL$25))+Test!$AD$20-Test!$BL$27</f>
        <v>3.4412797054177418</v>
      </c>
      <c r="Q147" s="10" cm="1">
        <f t="array" aca="1" ref="Q147" ca="1">SUMPRODUCT(J147:O147,TRANSPOSE(Test!ES$20:ES$25))+Test!$AD$20-Test!$ES$27</f>
        <v>1.2550767652152217</v>
      </c>
      <c r="R147" s="10">
        <f ca="1">I147-Results!$E$5*H147</f>
        <v>0.49105931608474052</v>
      </c>
      <c r="S147" s="10" cm="1">
        <f t="array" aca="1" ref="S147" ca="1">SUMPRODUCT(J147:O147,TRANSPOSE(Test!AR$28:AR$33))+Test!$AD$20-Test!$AC$26</f>
        <v>14.541408822453846</v>
      </c>
      <c r="T147" s="10">
        <f ca="1">SUMPRODUCT(J147:O147,Results!K$9:P$9)</f>
        <v>0.55828263446861914</v>
      </c>
      <c r="U147" s="10">
        <f ca="1">SUMPRODUCT(J147:O147,Results!K$9:P$9)+Test!$AD$20-Test!$AC$31</f>
        <v>0.62887794562095678</v>
      </c>
      <c r="V147" s="10">
        <f t="shared" ca="1" si="15"/>
        <v>2.8679766242769436</v>
      </c>
      <c r="W147" s="10">
        <f t="shared" ca="1" si="16"/>
        <v>5.0541795644794636</v>
      </c>
      <c r="X147" s="10">
        <f t="shared" ca="1" si="17"/>
        <v>5.8181970136099448</v>
      </c>
      <c r="Y147" s="10">
        <f t="shared" ca="1" si="18"/>
        <v>-8.2321524927591607</v>
      </c>
      <c r="Z147" s="10">
        <f t="shared" ca="1" si="19"/>
        <v>6.3092563296946853</v>
      </c>
      <c r="AA147" s="10">
        <f t="shared" ca="1" si="20"/>
        <v>5.6803783840737285</v>
      </c>
    </row>
    <row r="148" spans="1:27">
      <c r="A148" s="6">
        <f ca="1">LN((RAND()^(-Results!$E$4))-1)</f>
        <v>1.7859331875229998</v>
      </c>
      <c r="B148" s="6">
        <f ca="1">LN((RAND()^(-Results!$E$4))-1)</f>
        <v>4.1016373788994676</v>
      </c>
      <c r="C148" s="6">
        <f ca="1">LN((RAND()^(-Results!$E$4))-1)</f>
        <v>-0.61626352723148936</v>
      </c>
      <c r="D148" s="6">
        <f ca="1">LN((RAND()^(-Results!$E$4))-1)</f>
        <v>-1.8488401891662891</v>
      </c>
      <c r="E148" s="6">
        <f ca="1">LN((RAND()^(-Results!$E$4))-1)</f>
        <v>-9.0276922033910051E-2</v>
      </c>
      <c r="F148" s="6">
        <f ca="1">LN((RAND()^(-Results!$E$4))-1)</f>
        <v>1.9727538555952207</v>
      </c>
      <c r="G148" s="6">
        <f ca="1">LN((RAND()^(-Results!$E$4))-1)</f>
        <v>-1.0023694583317564</v>
      </c>
      <c r="H148" s="6">
        <f t="shared" ca="1" si="14"/>
        <v>-3.3493556759104677</v>
      </c>
      <c r="I148" s="10">
        <f ca="1">SUMPRODUCT(J148:O148,Results!B$12:G$12)+Results!$E$5*H148</f>
        <v>-42.237471659709897</v>
      </c>
      <c r="J148" s="10">
        <f ca="1">SUMPRODUCT($A148:$F148,Results!$B$15:$G$15)</f>
        <v>-4.1780362056509572</v>
      </c>
      <c r="K148" s="10">
        <f ca="1">SUMPRODUCT($A148:$F148,Results!$B$16:$G$16)</f>
        <v>-14.677250553886534</v>
      </c>
      <c r="L148" s="10">
        <f ca="1">SUMPRODUCT($A148:$F148,Results!$B$17:$G$17)</f>
        <v>-3.2609484454980153</v>
      </c>
      <c r="M148" s="10">
        <f ca="1">SUMPRODUCT($A148:$F148,Results!$B$18:$G$18)</f>
        <v>-9.2356291317294428</v>
      </c>
      <c r="N148" s="10">
        <f ca="1">SUMPRODUCT($A148:$F148,Results!$B$19:$G$19)</f>
        <v>5.3703780657595308</v>
      </c>
      <c r="O148" s="10">
        <f ca="1">SUMPRODUCT($A148:$F148,Results!$B$20:$G$20)</f>
        <v>-10.457895977709494</v>
      </c>
      <c r="P148" s="10" cm="1">
        <f t="array" aca="1" ref="P148" ca="1">SUMPRODUCT(J148:O148,TRANSPOSE(Test!BL$20:BL$25))+Test!$AD$20-Test!$BL$27</f>
        <v>-27.116914717510589</v>
      </c>
      <c r="Q148" s="10" cm="1">
        <f t="array" aca="1" ref="Q148" ca="1">SUMPRODUCT(J148:O148,TRANSPOSE(Test!ES$20:ES$25))+Test!$AD$20-Test!$ES$27</f>
        <v>-25.412245866036514</v>
      </c>
      <c r="R148" s="10">
        <f ca="1">I148-Results!$E$5*H148</f>
        <v>-22.141337604247092</v>
      </c>
      <c r="S148" s="10" cm="1">
        <f t="array" aca="1" ref="S148" ca="1">SUMPRODUCT(J148:O148,TRANSPOSE(Test!AR$28:AR$33))+Test!$AD$20-Test!$AC$26</f>
        <v>-18.918872960645665</v>
      </c>
      <c r="T148" s="10">
        <f ca="1">SUMPRODUCT(J148:O148,Results!K$9:P$9)</f>
        <v>-22.584385937368854</v>
      </c>
      <c r="U148" s="10">
        <f ca="1">SUMPRODUCT(J148:O148,Results!K$9:P$9)+Test!$AD$20-Test!$AC$31</f>
        <v>-22.513790626216515</v>
      </c>
      <c r="V148" s="10">
        <f t="shared" ca="1" si="15"/>
        <v>-15.120556942199308</v>
      </c>
      <c r="W148" s="10">
        <f t="shared" ca="1" si="16"/>
        <v>-16.825225793673383</v>
      </c>
      <c r="X148" s="10">
        <f t="shared" ca="1" si="17"/>
        <v>-20.096134055462805</v>
      </c>
      <c r="Y148" s="10">
        <f t="shared" ca="1" si="18"/>
        <v>-23.318598699064232</v>
      </c>
      <c r="Z148" s="10">
        <f t="shared" ca="1" si="19"/>
        <v>-42.237471659709897</v>
      </c>
      <c r="AA148" s="10">
        <f t="shared" ca="1" si="20"/>
        <v>-19.723681033493381</v>
      </c>
    </row>
    <row r="149" spans="1:27">
      <c r="A149" s="6">
        <f ca="1">LN((RAND()^(-Results!$E$4))-1)</f>
        <v>-0.20239071329250866</v>
      </c>
      <c r="B149" s="6">
        <f ca="1">LN((RAND()^(-Results!$E$4))-1)</f>
        <v>-0.3309053376786848</v>
      </c>
      <c r="C149" s="6">
        <f ca="1">LN((RAND()^(-Results!$E$4))-1)</f>
        <v>2.4651998156013577</v>
      </c>
      <c r="D149" s="6">
        <f ca="1">LN((RAND()^(-Results!$E$4))-1)</f>
        <v>-2.2932529000981989</v>
      </c>
      <c r="E149" s="6">
        <f ca="1">LN((RAND()^(-Results!$E$4))-1)</f>
        <v>-0.82639880112014885</v>
      </c>
      <c r="F149" s="6">
        <f ca="1">LN((RAND()^(-Results!$E$4))-1)</f>
        <v>-1.3033276788800376</v>
      </c>
      <c r="G149" s="6">
        <f ca="1">LN((RAND()^(-Results!$E$4))-1)</f>
        <v>6.0923214088084174</v>
      </c>
      <c r="H149" s="6">
        <f t="shared" ca="1" si="14"/>
        <v>3.7453351912297062</v>
      </c>
      <c r="I149" s="10">
        <f ca="1">SUMPRODUCT(J149:O149,Results!B$12:G$12)+Results!$E$5*H149</f>
        <v>9.7456303011092604</v>
      </c>
      <c r="J149" s="10">
        <f ca="1">SUMPRODUCT($A149:$F149,Results!$B$15:$G$15)</f>
        <v>-1.050411002200315</v>
      </c>
      <c r="K149" s="10">
        <f ca="1">SUMPRODUCT($A149:$F149,Results!$B$16:$G$16)</f>
        <v>2.539072543018599</v>
      </c>
      <c r="L149" s="10">
        <f ca="1">SUMPRODUCT($A149:$F149,Results!$B$17:$G$17)</f>
        <v>-3.3133218612363926</v>
      </c>
      <c r="M149" s="10">
        <f ca="1">SUMPRODUCT($A149:$F149,Results!$B$18:$G$18)</f>
        <v>-9.727379242364961</v>
      </c>
      <c r="N149" s="10">
        <f ca="1">SUMPRODUCT($A149:$F149,Results!$B$19:$G$19)</f>
        <v>0.76243460400667962</v>
      </c>
      <c r="O149" s="10">
        <f ca="1">SUMPRODUCT($A149:$F149,Results!$B$20:$G$20)</f>
        <v>9.8989260858646944</v>
      </c>
      <c r="P149" s="10" cm="1">
        <f t="array" aca="1" ref="P149" ca="1">SUMPRODUCT(J149:O149,TRANSPOSE(Test!BL$20:BL$25))+Test!$AD$20-Test!$BL$27</f>
        <v>-12.901185024745743</v>
      </c>
      <c r="Q149" s="10" cm="1">
        <f t="array" aca="1" ref="Q149" ca="1">SUMPRODUCT(J149:O149,TRANSPOSE(Test!ES$20:ES$25))+Test!$AD$20-Test!$ES$27</f>
        <v>-14.744467977701618</v>
      </c>
      <c r="R149" s="10">
        <f ca="1">I149-Results!$E$5*H149</f>
        <v>-12.726380846268976</v>
      </c>
      <c r="S149" s="10" cm="1">
        <f t="array" aca="1" ref="S149" ca="1">SUMPRODUCT(J149:O149,TRANSPOSE(Test!AR$28:AR$33))+Test!$AD$20-Test!$AC$26</f>
        <v>-5.6699869094391531</v>
      </c>
      <c r="T149" s="10">
        <f ca="1">SUMPRODUCT(J149:O149,Results!K$9:P$9)</f>
        <v>-14.509184935841272</v>
      </c>
      <c r="U149" s="10">
        <f ca="1">SUMPRODUCT(J149:O149,Results!K$9:P$9)+Test!$AD$20-Test!$AC$31</f>
        <v>-14.438589624688934</v>
      </c>
      <c r="V149" s="10">
        <f t="shared" ca="1" si="15"/>
        <v>22.646815325855002</v>
      </c>
      <c r="W149" s="10">
        <f t="shared" ca="1" si="16"/>
        <v>24.490098278810876</v>
      </c>
      <c r="X149" s="10">
        <f t="shared" ca="1" si="17"/>
        <v>22.472011147378236</v>
      </c>
      <c r="Y149" s="10">
        <f t="shared" ca="1" si="18"/>
        <v>15.415617210548413</v>
      </c>
      <c r="Z149" s="10">
        <f t="shared" ca="1" si="19"/>
        <v>9.7456303011092604</v>
      </c>
      <c r="AA149" s="10">
        <f t="shared" ca="1" si="20"/>
        <v>24.184219925798196</v>
      </c>
    </row>
    <row r="150" spans="1:27">
      <c r="A150" s="6">
        <f ca="1">LN((RAND()^(-Results!$E$4))-1)</f>
        <v>-0.15035882063412484</v>
      </c>
      <c r="B150" s="6">
        <f ca="1">LN((RAND()^(-Results!$E$4))-1)</f>
        <v>13.348445764742493</v>
      </c>
      <c r="C150" s="6">
        <f ca="1">LN((RAND()^(-Results!$E$4))-1)</f>
        <v>3.5799301388328679</v>
      </c>
      <c r="D150" s="6">
        <f ca="1">LN((RAND()^(-Results!$E$4))-1)</f>
        <v>1.0213111459121926</v>
      </c>
      <c r="E150" s="6">
        <f ca="1">LN((RAND()^(-Results!$E$4))-1)</f>
        <v>0.56719811574955314</v>
      </c>
      <c r="F150" s="6">
        <f ca="1">LN((RAND()^(-Results!$E$4))-1)</f>
        <v>4.1919300924641307</v>
      </c>
      <c r="G150" s="6">
        <f ca="1">LN((RAND()^(-Results!$E$4))-1)</f>
        <v>12.609471194564453</v>
      </c>
      <c r="H150" s="6">
        <f t="shared" ca="1" si="14"/>
        <v>10.262484976985741</v>
      </c>
      <c r="I150" s="10">
        <f ca="1">SUMPRODUCT(J150:O150,Results!B$12:G$12)+Results!$E$5*H150</f>
        <v>21.736160540641947</v>
      </c>
      <c r="J150" s="10">
        <f ca="1">SUMPRODUCT($A150:$F150,Results!$B$15:$G$15)</f>
        <v>5.2513543174125701</v>
      </c>
      <c r="K150" s="10">
        <f ca="1">SUMPRODUCT($A150:$F150,Results!$B$16:$G$16)</f>
        <v>-20.724582884799908</v>
      </c>
      <c r="L150" s="10">
        <f ca="1">SUMPRODUCT($A150:$F150,Results!$B$17:$G$17)</f>
        <v>-17.112117904926535</v>
      </c>
      <c r="M150" s="10">
        <f ca="1">SUMPRODUCT($A150:$F150,Results!$B$18:$G$18)</f>
        <v>-50.218697418232843</v>
      </c>
      <c r="N150" s="10">
        <f ca="1">SUMPRODUCT($A150:$F150,Results!$B$19:$G$19)</f>
        <v>-12.729544222387641</v>
      </c>
      <c r="O150" s="10">
        <f ca="1">SUMPRODUCT($A150:$F150,Results!$B$20:$G$20)</f>
        <v>-48.465588812878927</v>
      </c>
      <c r="P150" s="10" cm="1">
        <f t="array" aca="1" ref="P150" ca="1">SUMPRODUCT(J150:O150,TRANSPOSE(Test!BL$20:BL$25))+Test!$AD$20-Test!$BL$27</f>
        <v>-59.255961394288356</v>
      </c>
      <c r="Q150" s="10" cm="1">
        <f t="array" aca="1" ref="Q150" ca="1">SUMPRODUCT(J150:O150,TRANSPOSE(Test!ES$20:ES$25))+Test!$AD$20-Test!$ES$27</f>
        <v>-48.511981144245354</v>
      </c>
      <c r="R150" s="10">
        <f ca="1">I150-Results!$E$5*H150</f>
        <v>-39.838749321272502</v>
      </c>
      <c r="S150" s="10" cm="1">
        <f t="array" aca="1" ref="S150" ca="1">SUMPRODUCT(J150:O150,TRANSPOSE(Test!AR$28:AR$33))+Test!$AD$20-Test!$AC$26</f>
        <v>-73.353166042559536</v>
      </c>
      <c r="T150" s="10">
        <f ca="1">SUMPRODUCT(J150:O150,Results!K$9:P$9)</f>
        <v>-42.056866015510529</v>
      </c>
      <c r="U150" s="10">
        <f ca="1">SUMPRODUCT(J150:O150,Results!K$9:P$9)+Test!$AD$20-Test!$AC$31</f>
        <v>-41.986270704358191</v>
      </c>
      <c r="V150" s="10">
        <f t="shared" ca="1" si="15"/>
        <v>80.99212193493031</v>
      </c>
      <c r="W150" s="10">
        <f t="shared" ca="1" si="16"/>
        <v>70.248141684887301</v>
      </c>
      <c r="X150" s="10">
        <f t="shared" ca="1" si="17"/>
        <v>61.574909861914449</v>
      </c>
      <c r="Y150" s="10">
        <f t="shared" ca="1" si="18"/>
        <v>95.089326583201483</v>
      </c>
      <c r="Z150" s="10">
        <f t="shared" ca="1" si="19"/>
        <v>21.736160540641947</v>
      </c>
      <c r="AA150" s="10">
        <f t="shared" ca="1" si="20"/>
        <v>63.722431245000138</v>
      </c>
    </row>
    <row r="151" spans="1:27">
      <c r="A151" s="6">
        <f ca="1">LN((RAND()^(-Results!$E$4))-1)</f>
        <v>6.3608028248959023</v>
      </c>
      <c r="B151" s="6">
        <f ca="1">LN((RAND()^(-Results!$E$4))-1)</f>
        <v>9.2506726948736322</v>
      </c>
      <c r="C151" s="6">
        <f ca="1">LN((RAND()^(-Results!$E$4))-1)</f>
        <v>-4.0601779452450804E-2</v>
      </c>
      <c r="D151" s="6">
        <f ca="1">LN((RAND()^(-Results!$E$4))-1)</f>
        <v>13.495966572890342</v>
      </c>
      <c r="E151" s="6">
        <f ca="1">LN((RAND()^(-Results!$E$4))-1)</f>
        <v>0.29548848559150159</v>
      </c>
      <c r="F151" s="6">
        <f ca="1">LN((RAND()^(-Results!$E$4))-1)</f>
        <v>0.39661336005874553</v>
      </c>
      <c r="G151" s="6">
        <f ca="1">LN((RAND()^(-Results!$E$4))-1)</f>
        <v>9.6355397022385958</v>
      </c>
      <c r="H151" s="6">
        <f t="shared" ca="1" si="14"/>
        <v>7.2885534846598841</v>
      </c>
      <c r="I151" s="10">
        <f ca="1">SUMPRODUCT(J151:O151,Results!B$12:G$12)+Results!$E$5*H151</f>
        <v>69.884892973846718</v>
      </c>
      <c r="J151" s="10">
        <f ca="1">SUMPRODUCT($A151:$F151,Results!$B$15:$G$15)</f>
        <v>-4.8819887128937847</v>
      </c>
      <c r="K151" s="10">
        <f ca="1">SUMPRODUCT($A151:$F151,Results!$B$16:$G$16)</f>
        <v>-18.623416704902798</v>
      </c>
      <c r="L151" s="10">
        <f ca="1">SUMPRODUCT($A151:$F151,Results!$B$17:$G$17)</f>
        <v>6.9038566125564289</v>
      </c>
      <c r="M151" s="10">
        <f ca="1">SUMPRODUCT($A151:$F151,Results!$B$18:$G$18)</f>
        <v>-17.182845741903506</v>
      </c>
      <c r="N151" s="10">
        <f ca="1">SUMPRODUCT($A151:$F151,Results!$B$19:$G$19)</f>
        <v>-28.722157715725565</v>
      </c>
      <c r="O151" s="10">
        <f ca="1">SUMPRODUCT($A151:$F151,Results!$B$20:$G$20)</f>
        <v>-56.410824674682189</v>
      </c>
      <c r="P151" s="10" cm="1">
        <f t="array" aca="1" ref="P151" ca="1">SUMPRODUCT(J151:O151,TRANSPOSE(Test!BL$20:BL$25))+Test!$AD$20-Test!$BL$27</f>
        <v>18.223502350937505</v>
      </c>
      <c r="Q151" s="10" cm="1">
        <f t="array" aca="1" ref="Q151" ca="1">SUMPRODUCT(J151:O151,TRANSPOSE(Test!ES$20:ES$25))+Test!$AD$20-Test!$ES$27</f>
        <v>27.56309550524055</v>
      </c>
      <c r="R151" s="10">
        <f ca="1">I151-Results!$E$5*H151</f>
        <v>26.153572065887417</v>
      </c>
      <c r="S151" s="10" cm="1">
        <f t="array" aca="1" ref="S151" ca="1">SUMPRODUCT(J151:O151,TRANSPOSE(Test!AR$28:AR$33))+Test!$AD$20-Test!$AC$26</f>
        <v>-11.466992455743743</v>
      </c>
      <c r="T151" s="10">
        <f ca="1">SUMPRODUCT(J151:O151,Results!K$9:P$9)</f>
        <v>31.215960813238183</v>
      </c>
      <c r="U151" s="10">
        <f ca="1">SUMPRODUCT(J151:O151,Results!K$9:P$9)+Test!$AD$20-Test!$AC$31</f>
        <v>31.286556124390522</v>
      </c>
      <c r="V151" s="10">
        <f t="shared" ca="1" si="15"/>
        <v>51.661390622909209</v>
      </c>
      <c r="W151" s="10">
        <f t="shared" ca="1" si="16"/>
        <v>42.321797468606164</v>
      </c>
      <c r="X151" s="10">
        <f t="shared" ca="1" si="17"/>
        <v>43.731320907959301</v>
      </c>
      <c r="Y151" s="10">
        <f t="shared" ca="1" si="18"/>
        <v>81.351885429590453</v>
      </c>
      <c r="Z151" s="10">
        <f t="shared" ca="1" si="19"/>
        <v>69.884892973846718</v>
      </c>
      <c r="AA151" s="10">
        <f t="shared" ca="1" si="20"/>
        <v>38.598336849456196</v>
      </c>
    </row>
    <row r="152" spans="1:27">
      <c r="A152" s="6">
        <f ca="1">LN((RAND()^(-Results!$E$4))-1)</f>
        <v>2.8938081940768372</v>
      </c>
      <c r="B152" s="6">
        <f ca="1">LN((RAND()^(-Results!$E$4))-1)</f>
        <v>-1.2236730944292482</v>
      </c>
      <c r="C152" s="6">
        <f ca="1">LN((RAND()^(-Results!$E$4))-1)</f>
        <v>7.178509451150819</v>
      </c>
      <c r="D152" s="6">
        <f ca="1">LN((RAND()^(-Results!$E$4))-1)</f>
        <v>4.7433938877854942</v>
      </c>
      <c r="E152" s="6">
        <f ca="1">LN((RAND()^(-Results!$E$4))-1)</f>
        <v>-1.6797650587048329</v>
      </c>
      <c r="F152" s="6">
        <f ca="1">LN((RAND()^(-Results!$E$4))-1)</f>
        <v>9.2066723875494887</v>
      </c>
      <c r="G152" s="6">
        <f ca="1">LN((RAND()^(-Results!$E$4))-1)</f>
        <v>6.6526986297750099</v>
      </c>
      <c r="H152" s="6">
        <f t="shared" ca="1" si="14"/>
        <v>4.3057124121962982</v>
      </c>
      <c r="I152" s="10">
        <f ca="1">SUMPRODUCT(J152:O152,Results!B$12:G$12)+Results!$E$5*H152</f>
        <v>-62.324392958962548</v>
      </c>
      <c r="J152" s="10">
        <f ca="1">SUMPRODUCT($A152:$F152,Results!$B$15:$G$15)</f>
        <v>48.163658034429858</v>
      </c>
      <c r="K152" s="10">
        <f ca="1">SUMPRODUCT($A152:$F152,Results!$B$16:$G$16)</f>
        <v>-6.0954717177762623</v>
      </c>
      <c r="L152" s="10">
        <f ca="1">SUMPRODUCT($A152:$F152,Results!$B$17:$G$17)</f>
        <v>-12.739860937763728</v>
      </c>
      <c r="M152" s="10">
        <f ca="1">SUMPRODUCT($A152:$F152,Results!$B$18:$G$18)</f>
        <v>-45.136728292691217</v>
      </c>
      <c r="N152" s="10">
        <f ca="1">SUMPRODUCT($A152:$F152,Results!$B$19:$G$19)</f>
        <v>-14.944847962843944</v>
      </c>
      <c r="O152" s="10">
        <f ca="1">SUMPRODUCT($A152:$F152,Results!$B$20:$G$20)</f>
        <v>-34.055928712990806</v>
      </c>
      <c r="P152" s="10" cm="1">
        <f t="array" aca="1" ref="P152" ca="1">SUMPRODUCT(J152:O152,TRANSPOSE(Test!BL$20:BL$25))+Test!$AD$20-Test!$BL$27</f>
        <v>-84.648414158413004</v>
      </c>
      <c r="Q152" s="10" cm="1">
        <f t="array" aca="1" ref="Q152" ca="1">SUMPRODUCT(J152:O152,TRANSPOSE(Test!ES$20:ES$25))+Test!$AD$20-Test!$ES$27</f>
        <v>-91.936149434032814</v>
      </c>
      <c r="R152" s="10">
        <f ca="1">I152-Results!$E$5*H152</f>
        <v>-88.158667432140334</v>
      </c>
      <c r="S152" s="10" cm="1">
        <f t="array" aca="1" ref="S152" ca="1">SUMPRODUCT(J152:O152,TRANSPOSE(Test!AR$28:AR$33))+Test!$AD$20-Test!$AC$26</f>
        <v>-77.677370386242558</v>
      </c>
      <c r="T152" s="10">
        <f ca="1">SUMPRODUCT(J152:O152,Results!K$9:P$9)</f>
        <v>-89.481803820186684</v>
      </c>
      <c r="U152" s="10">
        <f ca="1">SUMPRODUCT(J152:O152,Results!K$9:P$9)+Test!$AD$20-Test!$AC$31</f>
        <v>-89.411208509034353</v>
      </c>
      <c r="V152" s="10">
        <f t="shared" ca="1" si="15"/>
        <v>22.324021199450456</v>
      </c>
      <c r="W152" s="10">
        <f t="shared" ca="1" si="16"/>
        <v>29.611756475070266</v>
      </c>
      <c r="X152" s="10">
        <f t="shared" ca="1" si="17"/>
        <v>25.834274473177786</v>
      </c>
      <c r="Y152" s="10">
        <f t="shared" ca="1" si="18"/>
        <v>15.35297742728001</v>
      </c>
      <c r="Z152" s="10">
        <f t="shared" ca="1" si="19"/>
        <v>-62.324392958962548</v>
      </c>
      <c r="AA152" s="10">
        <f t="shared" ca="1" si="20"/>
        <v>27.086815550071805</v>
      </c>
    </row>
    <row r="153" spans="1:27">
      <c r="A153" s="6">
        <f ca="1">LN((RAND()^(-Results!$E$4))-1)</f>
        <v>1.7521304661980441</v>
      </c>
      <c r="B153" s="6">
        <f ca="1">LN((RAND()^(-Results!$E$4))-1)</f>
        <v>-0.85876173300082004</v>
      </c>
      <c r="C153" s="6">
        <f ca="1">LN((RAND()^(-Results!$E$4))-1)</f>
        <v>6.8263884053648454</v>
      </c>
      <c r="D153" s="6">
        <f ca="1">LN((RAND()^(-Results!$E$4))-1)</f>
        <v>6.9814395623621799</v>
      </c>
      <c r="E153" s="6">
        <f ca="1">LN((RAND()^(-Results!$E$4))-1)</f>
        <v>0.24315361241769437</v>
      </c>
      <c r="F153" s="6">
        <f ca="1">LN((RAND()^(-Results!$E$4))-1)</f>
        <v>1.8123990702206383</v>
      </c>
      <c r="G153" s="6">
        <f ca="1">LN((RAND()^(-Results!$E$4))-1)</f>
        <v>2.2139713303374391</v>
      </c>
      <c r="H153" s="6">
        <f t="shared" ca="1" si="14"/>
        <v>-0.13301488724127219</v>
      </c>
      <c r="I153" s="10">
        <f ca="1">SUMPRODUCT(J153:O153,Results!B$12:G$12)+Results!$E$5*H153</f>
        <v>-26.420683511782105</v>
      </c>
      <c r="J153" s="10">
        <f ca="1">SUMPRODUCT($A153:$F153,Results!$B$15:$G$15)</f>
        <v>25.469384753445826</v>
      </c>
      <c r="K153" s="10">
        <f ca="1">SUMPRODUCT($A153:$F153,Results!$B$16:$G$16)</f>
        <v>6.5162518467747601</v>
      </c>
      <c r="L153" s="10">
        <f ca="1">SUMPRODUCT($A153:$F153,Results!$B$17:$G$17)</f>
        <v>-4.2571344112773968</v>
      </c>
      <c r="M153" s="10">
        <f ca="1">SUMPRODUCT($A153:$F153,Results!$B$18:$G$18)</f>
        <v>-29.956501928238907</v>
      </c>
      <c r="N153" s="10">
        <f ca="1">SUMPRODUCT($A153:$F153,Results!$B$19:$G$19)</f>
        <v>-22.289227827982046</v>
      </c>
      <c r="O153" s="10">
        <f ca="1">SUMPRODUCT($A153:$F153,Results!$B$20:$G$20)</f>
        <v>-21.430464886030279</v>
      </c>
      <c r="P153" s="10" cm="1">
        <f t="array" aca="1" ref="P153" ca="1">SUMPRODUCT(J153:O153,TRANSPOSE(Test!BL$20:BL$25))+Test!$AD$20-Test!$BL$27</f>
        <v>-22.218418009403116</v>
      </c>
      <c r="Q153" s="10" cm="1">
        <f t="array" aca="1" ref="Q153" ca="1">SUMPRODUCT(J153:O153,TRANSPOSE(Test!ES$20:ES$25))+Test!$AD$20-Test!$ES$27</f>
        <v>-25.081538302466086</v>
      </c>
      <c r="R153" s="10">
        <f ca="1">I153-Results!$E$5*H153</f>
        <v>-25.622594188334471</v>
      </c>
      <c r="S153" s="10" cm="1">
        <f t="array" aca="1" ref="S153" ca="1">SUMPRODUCT(J153:O153,TRANSPOSE(Test!AR$28:AR$33))+Test!$AD$20-Test!$AC$26</f>
        <v>-31.979500627140673</v>
      </c>
      <c r="T153" s="10">
        <f ca="1">SUMPRODUCT(J153:O153,Results!K$9:P$9)</f>
        <v>-25.78292247286905</v>
      </c>
      <c r="U153" s="10">
        <f ca="1">SUMPRODUCT(J153:O153,Results!K$9:P$9)+Test!$AD$20-Test!$AC$31</f>
        <v>-25.712327161716711</v>
      </c>
      <c r="V153" s="10">
        <f t="shared" ca="1" si="15"/>
        <v>-4.2022655023789888</v>
      </c>
      <c r="W153" s="10">
        <f t="shared" ca="1" si="16"/>
        <v>-1.339145209316019</v>
      </c>
      <c r="X153" s="10">
        <f t="shared" ca="1" si="17"/>
        <v>-0.79808932344763406</v>
      </c>
      <c r="Y153" s="10">
        <f t="shared" ca="1" si="18"/>
        <v>5.5588171153585684</v>
      </c>
      <c r="Z153" s="10">
        <f t="shared" ca="1" si="19"/>
        <v>-26.420683511782105</v>
      </c>
      <c r="AA153" s="10">
        <f t="shared" ca="1" si="20"/>
        <v>-0.70835635006539377</v>
      </c>
    </row>
    <row r="154" spans="1:27">
      <c r="A154" s="6">
        <f ca="1">LN((RAND()^(-Results!$E$4))-1)</f>
        <v>0.20453276278805746</v>
      </c>
      <c r="B154" s="6">
        <f ca="1">LN((RAND()^(-Results!$E$4))-1)</f>
        <v>4.6090338503522634</v>
      </c>
      <c r="C154" s="6">
        <f ca="1">LN((RAND()^(-Results!$E$4))-1)</f>
        <v>8.3156870306472026</v>
      </c>
      <c r="D154" s="6">
        <f ca="1">LN((RAND()^(-Results!$E$4))-1)</f>
        <v>8.1794601632306634</v>
      </c>
      <c r="E154" s="6">
        <f ca="1">LN((RAND()^(-Results!$E$4))-1)</f>
        <v>-3.1726725080706322</v>
      </c>
      <c r="F154" s="6">
        <f ca="1">LN((RAND()^(-Results!$E$4))-1)</f>
        <v>20.717611010966735</v>
      </c>
      <c r="G154" s="6">
        <f ca="1">LN((RAND()^(-Results!$E$4))-1)</f>
        <v>12.528758968289518</v>
      </c>
      <c r="H154" s="6">
        <f t="shared" ca="1" si="14"/>
        <v>10.181772750710806</v>
      </c>
      <c r="I154" s="10">
        <f ca="1">SUMPRODUCT(J154:O154,Results!B$12:G$12)+Results!$E$5*H154</f>
        <v>-86.010166134407399</v>
      </c>
      <c r="J154" s="10">
        <f ca="1">SUMPRODUCT($A154:$F154,Results!$B$15:$G$15)</f>
        <v>89.570627212480105</v>
      </c>
      <c r="K154" s="10">
        <f ca="1">SUMPRODUCT($A154:$F154,Results!$B$16:$G$16)</f>
        <v>-18.631308090688037</v>
      </c>
      <c r="L154" s="10">
        <f ca="1">SUMPRODUCT($A154:$F154,Results!$B$17:$G$17)</f>
        <v>-31.098823721122582</v>
      </c>
      <c r="M154" s="10">
        <f ca="1">SUMPRODUCT($A154:$F154,Results!$B$18:$G$18)</f>
        <v>-82.748200161009265</v>
      </c>
      <c r="N154" s="10">
        <f ca="1">SUMPRODUCT($A154:$F154,Results!$B$19:$G$19)</f>
        <v>-27.178719027198863</v>
      </c>
      <c r="O154" s="10">
        <f ca="1">SUMPRODUCT($A154:$F154,Results!$B$20:$G$20)</f>
        <v>-88.777497550462755</v>
      </c>
      <c r="P154" s="10" cm="1">
        <f t="array" aca="1" ref="P154" ca="1">SUMPRODUCT(J154:O154,TRANSPOSE(Test!BL$20:BL$25))+Test!$AD$20-Test!$BL$27</f>
        <v>-157.90878237074506</v>
      </c>
      <c r="Q154" s="10" cm="1">
        <f t="array" aca="1" ref="Q154" ca="1">SUMPRODUCT(J154:O154,TRANSPOSE(Test!ES$20:ES$25))+Test!$AD$20-Test!$ES$27</f>
        <v>-159.61308490378917</v>
      </c>
      <c r="R154" s="10">
        <f ca="1">I154-Results!$E$5*H154</f>
        <v>-147.10080263867223</v>
      </c>
      <c r="S154" s="10" cm="1">
        <f t="array" aca="1" ref="S154" ca="1">SUMPRODUCT(J154:O154,TRANSPOSE(Test!AR$28:AR$33))+Test!$AD$20-Test!$AC$26</f>
        <v>-164.03881484711698</v>
      </c>
      <c r="T154" s="10">
        <f ca="1">SUMPRODUCT(J154:O154,Results!K$9:P$9)</f>
        <v>-149.24219393304023</v>
      </c>
      <c r="U154" s="10">
        <f ca="1">SUMPRODUCT(J154:O154,Results!K$9:P$9)+Test!$AD$20-Test!$AC$31</f>
        <v>-149.17159862188788</v>
      </c>
      <c r="V154" s="10">
        <f t="shared" ca="1" si="15"/>
        <v>71.898616236337659</v>
      </c>
      <c r="W154" s="10">
        <f t="shared" ca="1" si="16"/>
        <v>73.602918769381773</v>
      </c>
      <c r="X154" s="10">
        <f t="shared" ca="1" si="17"/>
        <v>61.090636504264836</v>
      </c>
      <c r="Y154" s="10">
        <f t="shared" ca="1" si="18"/>
        <v>78.028648712709582</v>
      </c>
      <c r="Z154" s="10">
        <f t="shared" ca="1" si="19"/>
        <v>-86.010166134407399</v>
      </c>
      <c r="AA154" s="10">
        <f t="shared" ca="1" si="20"/>
        <v>63.161432487480482</v>
      </c>
    </row>
    <row r="155" spans="1:27">
      <c r="A155" s="6">
        <f ca="1">LN((RAND()^(-Results!$E$4))-1)</f>
        <v>1.2896648112738134</v>
      </c>
      <c r="B155" s="6">
        <f ca="1">LN((RAND()^(-Results!$E$4))-1)</f>
        <v>-5.6961545571783354</v>
      </c>
      <c r="C155" s="6">
        <f ca="1">LN((RAND()^(-Results!$E$4))-1)</f>
        <v>2.6359152562113657</v>
      </c>
      <c r="D155" s="6">
        <f ca="1">LN((RAND()^(-Results!$E$4))-1)</f>
        <v>0.89648858969138889</v>
      </c>
      <c r="E155" s="6">
        <f ca="1">LN((RAND()^(-Results!$E$4))-1)</f>
        <v>3.6186902461462731</v>
      </c>
      <c r="F155" s="6">
        <f ca="1">LN((RAND()^(-Results!$E$4))-1)</f>
        <v>0.92460484142999566</v>
      </c>
      <c r="G155" s="6">
        <f ca="1">LN((RAND()^(-Results!$E$4))-1)</f>
        <v>4.536164266266459</v>
      </c>
      <c r="H155" s="6">
        <f t="shared" ca="1" si="14"/>
        <v>2.1891780486877477</v>
      </c>
      <c r="I155" s="10">
        <f ca="1">SUMPRODUCT(J155:O155,Results!B$12:G$12)+Results!$E$5*H155</f>
        <v>-2.5729858147750235</v>
      </c>
      <c r="J155" s="10">
        <f ca="1">SUMPRODUCT($A155:$F155,Results!$B$15:$G$15)</f>
        <v>13.417507408598002</v>
      </c>
      <c r="K155" s="10">
        <f ca="1">SUMPRODUCT($A155:$F155,Results!$B$16:$G$16)</f>
        <v>8.471372659092534</v>
      </c>
      <c r="L155" s="10">
        <f ca="1">SUMPRODUCT($A155:$F155,Results!$B$17:$G$17)</f>
        <v>2.872256861946159</v>
      </c>
      <c r="M155" s="10">
        <f ca="1">SUMPRODUCT($A155:$F155,Results!$B$18:$G$18)</f>
        <v>4.3446937076730503</v>
      </c>
      <c r="N155" s="10">
        <f ca="1">SUMPRODUCT($A155:$F155,Results!$B$19:$G$19)</f>
        <v>1.4474272264862833</v>
      </c>
      <c r="O155" s="10">
        <f ca="1">SUMPRODUCT($A155:$F155,Results!$B$20:$G$20)</f>
        <v>7.3533739098402222</v>
      </c>
      <c r="P155" s="10" cm="1">
        <f t="array" aca="1" ref="P155" ca="1">SUMPRODUCT(J155:O155,TRANSPOSE(Test!BL$20:BL$25))+Test!$AD$20-Test!$BL$27</f>
        <v>-4.2972071664707912</v>
      </c>
      <c r="Q155" s="10" cm="1">
        <f t="array" aca="1" ref="Q155" ca="1">SUMPRODUCT(J155:O155,TRANSPOSE(Test!ES$20:ES$25))+Test!$AD$20-Test!$ES$27</f>
        <v>-11.21457673968861</v>
      </c>
      <c r="R155" s="10">
        <f ca="1">I155-Results!$E$5*H155</f>
        <v>-15.70805410690151</v>
      </c>
      <c r="S155" s="10" cm="1">
        <f t="array" aca="1" ref="S155" ca="1">SUMPRODUCT(J155:O155,TRANSPOSE(Test!AR$28:AR$33))+Test!$AD$20-Test!$AC$26</f>
        <v>5.1622412893425285</v>
      </c>
      <c r="T155" s="10">
        <f ca="1">SUMPRODUCT(J155:O155,Results!K$9:P$9)</f>
        <v>-15.731564918098</v>
      </c>
      <c r="U155" s="10">
        <f ca="1">SUMPRODUCT(J155:O155,Results!K$9:P$9)+Test!$AD$20-Test!$AC$31</f>
        <v>-15.66096960694566</v>
      </c>
      <c r="V155" s="10">
        <f t="shared" ca="1" si="15"/>
        <v>1.7242213516957676</v>
      </c>
      <c r="W155" s="10">
        <f t="shared" ca="1" si="16"/>
        <v>8.6415909249135865</v>
      </c>
      <c r="X155" s="10">
        <f t="shared" ca="1" si="17"/>
        <v>13.135068292126487</v>
      </c>
      <c r="Y155" s="10">
        <f t="shared" ca="1" si="18"/>
        <v>-7.735227104117552</v>
      </c>
      <c r="Z155" s="10">
        <f t="shared" ca="1" si="19"/>
        <v>-2.5729858147750235</v>
      </c>
      <c r="AA155" s="10">
        <f t="shared" ca="1" si="20"/>
        <v>13.087983792170636</v>
      </c>
    </row>
    <row r="156" spans="1:27">
      <c r="A156" s="6">
        <f ca="1">LN((RAND()^(-Results!$E$4))-1)</f>
        <v>1.926768461998148</v>
      </c>
      <c r="B156" s="6">
        <f ca="1">LN((RAND()^(-Results!$E$4))-1)</f>
        <v>6.1569001338796285</v>
      </c>
      <c r="C156" s="6">
        <f ca="1">LN((RAND()^(-Results!$E$4))-1)</f>
        <v>16.898192178959221</v>
      </c>
      <c r="D156" s="6">
        <f ca="1">LN((RAND()^(-Results!$E$4))-1)</f>
        <v>1.552283469623295</v>
      </c>
      <c r="E156" s="6">
        <f ca="1">LN((RAND()^(-Results!$E$4))-1)</f>
        <v>7.2889187960751903E-2</v>
      </c>
      <c r="F156" s="6">
        <f ca="1">LN((RAND()^(-Results!$E$4))-1)</f>
        <v>11.595553197874448</v>
      </c>
      <c r="G156" s="6">
        <f ca="1">LN((RAND()^(-Results!$E$4))-1)</f>
        <v>3.9747105460577772</v>
      </c>
      <c r="H156" s="6">
        <f t="shared" ca="1" si="14"/>
        <v>1.6277243284790659</v>
      </c>
      <c r="I156" s="10">
        <f ca="1">SUMPRODUCT(J156:O156,Results!B$12:G$12)+Results!$E$5*H156</f>
        <v>-148.73164386627937</v>
      </c>
      <c r="J156" s="10">
        <f ca="1">SUMPRODUCT($A156:$F156,Results!$B$15:$G$15)</f>
        <v>63.098983303603028</v>
      </c>
      <c r="K156" s="10">
        <f ca="1">SUMPRODUCT($A156:$F156,Results!$B$16:$G$16)</f>
        <v>-11.581335979862384</v>
      </c>
      <c r="L156" s="10">
        <f ca="1">SUMPRODUCT($A156:$F156,Results!$B$17:$G$17)</f>
        <v>-34.230478657715565</v>
      </c>
      <c r="M156" s="10">
        <f ca="1">SUMPRODUCT($A156:$F156,Results!$B$18:$G$18)</f>
        <v>-106.14741007224539</v>
      </c>
      <c r="N156" s="10">
        <f ca="1">SUMPRODUCT($A156:$F156,Results!$B$19:$G$19)</f>
        <v>-24.077603791424419</v>
      </c>
      <c r="O156" s="10">
        <f ca="1">SUMPRODUCT($A156:$F156,Results!$B$20:$G$20)</f>
        <v>-54.387772772645697</v>
      </c>
      <c r="P156" s="10" cm="1">
        <f t="array" aca="1" ref="P156" ca="1">SUMPRODUCT(J156:O156,TRANSPOSE(Test!BL$20:BL$25))+Test!$AD$20-Test!$BL$27</f>
        <v>-162.28626684174947</v>
      </c>
      <c r="Q156" s="10" cm="1">
        <f t="array" aca="1" ref="Q156" ca="1">SUMPRODUCT(J156:O156,TRANSPOSE(Test!ES$20:ES$25))+Test!$AD$20-Test!$ES$27</f>
        <v>-168.18036722818462</v>
      </c>
      <c r="R156" s="10">
        <f ca="1">I156-Results!$E$5*H156</f>
        <v>-158.49798983715377</v>
      </c>
      <c r="S156" s="10" cm="1">
        <f t="array" aca="1" ref="S156" ca="1">SUMPRODUCT(J156:O156,TRANSPOSE(Test!AR$28:AR$33))+Test!$AD$20-Test!$AC$26</f>
        <v>-155.84909527338613</v>
      </c>
      <c r="T156" s="10">
        <f ca="1">SUMPRODUCT(J156:O156,Results!K$9:P$9)</f>
        <v>-165.57511264687483</v>
      </c>
      <c r="U156" s="10">
        <f ca="1">SUMPRODUCT(J156:O156,Results!K$9:P$9)+Test!$AD$20-Test!$AC$31</f>
        <v>-165.50451733572248</v>
      </c>
      <c r="V156" s="10">
        <f t="shared" ca="1" si="15"/>
        <v>13.554622975470096</v>
      </c>
      <c r="W156" s="10">
        <f t="shared" ca="1" si="16"/>
        <v>19.448723361905252</v>
      </c>
      <c r="X156" s="10">
        <f t="shared" ca="1" si="17"/>
        <v>9.7663459708743972</v>
      </c>
      <c r="Y156" s="10">
        <f t="shared" ca="1" si="18"/>
        <v>7.1174514071067563</v>
      </c>
      <c r="Z156" s="10">
        <f t="shared" ca="1" si="19"/>
        <v>-148.73164386627937</v>
      </c>
      <c r="AA156" s="10">
        <f t="shared" ca="1" si="20"/>
        <v>16.772873469443113</v>
      </c>
    </row>
    <row r="157" spans="1:27">
      <c r="A157" s="6">
        <f ca="1">LN((RAND()^(-Results!$E$4))-1)</f>
        <v>4.2093216894818104</v>
      </c>
      <c r="B157" s="6">
        <f ca="1">LN((RAND()^(-Results!$E$4))-1)</f>
        <v>1.4327491146452822</v>
      </c>
      <c r="C157" s="6">
        <f ca="1">LN((RAND()^(-Results!$E$4))-1)</f>
        <v>1.5979879450537358</v>
      </c>
      <c r="D157" s="6">
        <f ca="1">LN((RAND()^(-Results!$E$4))-1)</f>
        <v>1.6635889737355034</v>
      </c>
      <c r="E157" s="6">
        <f ca="1">LN((RAND()^(-Results!$E$4))-1)</f>
        <v>3.6617438035031142</v>
      </c>
      <c r="F157" s="6">
        <f ca="1">LN((RAND()^(-Results!$E$4))-1)</f>
        <v>4.1538198004003624</v>
      </c>
      <c r="G157" s="6">
        <f ca="1">LN((RAND()^(-Results!$E$4))-1)</f>
        <v>14.201935981350031</v>
      </c>
      <c r="H157" s="6">
        <f t="shared" ca="1" si="14"/>
        <v>11.854949763771319</v>
      </c>
      <c r="I157" s="10">
        <f ca="1">SUMPRODUCT(J157:O157,Results!B$12:G$12)+Results!$E$5*H157</f>
        <v>33.352546841876965</v>
      </c>
      <c r="J157" s="10">
        <f ca="1">SUMPRODUCT($A157:$F157,Results!$B$15:$G$15)</f>
        <v>9.9973795160274435</v>
      </c>
      <c r="K157" s="10">
        <f ca="1">SUMPRODUCT($A157:$F157,Results!$B$16:$G$16)</f>
        <v>-13.146852106256052</v>
      </c>
      <c r="L157" s="10">
        <f ca="1">SUMPRODUCT($A157:$F157,Results!$B$17:$G$17)</f>
        <v>-0.6190147840443716</v>
      </c>
      <c r="M157" s="10">
        <f ca="1">SUMPRODUCT($A157:$F157,Results!$B$18:$G$18)</f>
        <v>-10.773902870691412</v>
      </c>
      <c r="N157" s="10">
        <f ca="1">SUMPRODUCT($A157:$F157,Results!$B$19:$G$19)</f>
        <v>1.5302202815862063</v>
      </c>
      <c r="O157" s="10">
        <f ca="1">SUMPRODUCT($A157:$F157,Results!$B$20:$G$20)</f>
        <v>-20.315115914184293</v>
      </c>
      <c r="P157" s="10" cm="1">
        <f t="array" aca="1" ref="P157" ca="1">SUMPRODUCT(J157:O157,TRANSPOSE(Test!BL$20:BL$25))+Test!$AD$20-Test!$BL$27</f>
        <v>-33.619794739791821</v>
      </c>
      <c r="Q157" s="10" cm="1">
        <f t="array" aca="1" ref="Q157" ca="1">SUMPRODUCT(J157:O157,TRANSPOSE(Test!ES$20:ES$25))+Test!$AD$20-Test!$ES$27</f>
        <v>-36.122635587304558</v>
      </c>
      <c r="R157" s="10">
        <f ca="1">I157-Results!$E$5*H157</f>
        <v>-37.777151740750959</v>
      </c>
      <c r="S157" s="10" cm="1">
        <f t="array" aca="1" ref="S157" ca="1">SUMPRODUCT(J157:O157,TRANSPOSE(Test!AR$28:AR$33))+Test!$AD$20-Test!$AC$26</f>
        <v>-24.568694325248423</v>
      </c>
      <c r="T157" s="10">
        <f ca="1">SUMPRODUCT(J157:O157,Results!K$9:P$9)</f>
        <v>-37.246807874414259</v>
      </c>
      <c r="U157" s="10">
        <f ca="1">SUMPRODUCT(J157:O157,Results!K$9:P$9)+Test!$AD$20-Test!$AC$31</f>
        <v>-37.176212563261927</v>
      </c>
      <c r="V157" s="10">
        <f t="shared" ca="1" si="15"/>
        <v>66.972341581668786</v>
      </c>
      <c r="W157" s="10">
        <f t="shared" ca="1" si="16"/>
        <v>69.47518242918153</v>
      </c>
      <c r="X157" s="10">
        <f t="shared" ca="1" si="17"/>
        <v>71.129698582627924</v>
      </c>
      <c r="Y157" s="10">
        <f t="shared" ca="1" si="18"/>
        <v>57.921241167125388</v>
      </c>
      <c r="Z157" s="10">
        <f t="shared" ca="1" si="19"/>
        <v>33.352546841876965</v>
      </c>
      <c r="AA157" s="10">
        <f t="shared" ca="1" si="20"/>
        <v>70.528759405138885</v>
      </c>
    </row>
    <row r="158" spans="1:27">
      <c r="A158" s="6">
        <f ca="1">LN((RAND()^(-Results!$E$4))-1)</f>
        <v>3.8078935924235484</v>
      </c>
      <c r="B158" s="6">
        <f ca="1">LN((RAND()^(-Results!$E$4))-1)</f>
        <v>-2.8307201528792483</v>
      </c>
      <c r="C158" s="6">
        <f ca="1">LN((RAND()^(-Results!$E$4))-1)</f>
        <v>0.58855189815049136</v>
      </c>
      <c r="D158" s="6">
        <f ca="1">LN((RAND()^(-Results!$E$4))-1)</f>
        <v>6.3300598201415967</v>
      </c>
      <c r="E158" s="6">
        <f ca="1">LN((RAND()^(-Results!$E$4))-1)</f>
        <v>-0.79816925654614657</v>
      </c>
      <c r="F158" s="6">
        <f ca="1">LN((RAND()^(-Results!$E$4))-1)</f>
        <v>2.3166400969693868</v>
      </c>
      <c r="G158" s="6">
        <f ca="1">LN((RAND()^(-Results!$E$4))-1)</f>
        <v>1.5681739830331607</v>
      </c>
      <c r="H158" s="6">
        <f t="shared" ca="1" si="14"/>
        <v>-0.7788122345455506</v>
      </c>
      <c r="I158" s="10">
        <f ca="1">SUMPRODUCT(J158:O158,Results!B$12:G$12)+Results!$E$5*H158</f>
        <v>-12.505812536602829</v>
      </c>
      <c r="J158" s="10">
        <f ca="1">SUMPRODUCT($A158:$F158,Results!$B$15:$G$15)</f>
        <v>14.33286351788426</v>
      </c>
      <c r="K158" s="10">
        <f ca="1">SUMPRODUCT($A158:$F158,Results!$B$16:$G$16)</f>
        <v>-1.9703494504350689</v>
      </c>
      <c r="L158" s="10">
        <f ca="1">SUMPRODUCT($A158:$F158,Results!$B$17:$G$17)</f>
        <v>5.6205859724000327</v>
      </c>
      <c r="M158" s="10">
        <f ca="1">SUMPRODUCT($A158:$F158,Results!$B$18:$G$18)</f>
        <v>5.8219135590587445E-2</v>
      </c>
      <c r="N158" s="10">
        <f ca="1">SUMPRODUCT($A158:$F158,Results!$B$19:$G$19)</f>
        <v>-9.4813355841886757</v>
      </c>
      <c r="O158" s="10">
        <f ca="1">SUMPRODUCT($A158:$F158,Results!$B$20:$G$20)</f>
        <v>-13.871261380597542</v>
      </c>
      <c r="P158" s="10" cm="1">
        <f t="array" aca="1" ref="P158" ca="1">SUMPRODUCT(J158:O158,TRANSPOSE(Test!BL$20:BL$25))+Test!$AD$20-Test!$BL$27</f>
        <v>-1.7027365158713472</v>
      </c>
      <c r="Q158" s="10" cm="1">
        <f t="array" aca="1" ref="Q158" ca="1">SUMPRODUCT(J158:O158,TRANSPOSE(Test!ES$20:ES$25))+Test!$AD$20-Test!$ES$27</f>
        <v>-5.6105854873311145</v>
      </c>
      <c r="R158" s="10">
        <f ca="1">I158-Results!$E$5*H158</f>
        <v>-7.8329391293295245</v>
      </c>
      <c r="S158" s="10" cm="1">
        <f t="array" aca="1" ref="S158" ca="1">SUMPRODUCT(J158:O158,TRANSPOSE(Test!AR$28:AR$33))+Test!$AD$20-Test!$AC$26</f>
        <v>-1.5374990052761213</v>
      </c>
      <c r="T158" s="10">
        <f ca="1">SUMPRODUCT(J158:O158,Results!K$9:P$9)</f>
        <v>-5.2498099419737683</v>
      </c>
      <c r="U158" s="10">
        <f ca="1">SUMPRODUCT(J158:O158,Results!K$9:P$9)+Test!$AD$20-Test!$AC$31</f>
        <v>-5.1792146308214306</v>
      </c>
      <c r="V158" s="10">
        <f t="shared" ca="1" si="15"/>
        <v>-10.803076020731481</v>
      </c>
      <c r="W158" s="10">
        <f t="shared" ca="1" si="16"/>
        <v>-6.895227049271714</v>
      </c>
      <c r="X158" s="10">
        <f t="shared" ca="1" si="17"/>
        <v>-4.672873407273304</v>
      </c>
      <c r="Y158" s="10">
        <f t="shared" ca="1" si="18"/>
        <v>-10.968313531326707</v>
      </c>
      <c r="Z158" s="10">
        <f t="shared" ca="1" si="19"/>
        <v>-12.505812536602829</v>
      </c>
      <c r="AA158" s="10">
        <f t="shared" ca="1" si="20"/>
        <v>-7.3265979057813979</v>
      </c>
    </row>
    <row r="159" spans="1:27">
      <c r="A159" s="6">
        <f ca="1">LN((RAND()^(-Results!$E$4))-1)</f>
        <v>-2.3319898188139474</v>
      </c>
      <c r="B159" s="6">
        <f ca="1">LN((RAND()^(-Results!$E$4))-1)</f>
        <v>1.9938779732214313</v>
      </c>
      <c r="C159" s="6">
        <f ca="1">LN((RAND()^(-Results!$E$4))-1)</f>
        <v>2.1648431341279388</v>
      </c>
      <c r="D159" s="6">
        <f ca="1">LN((RAND()^(-Results!$E$4))-1)</f>
        <v>0.72380942718688079</v>
      </c>
      <c r="E159" s="6">
        <f ca="1">LN((RAND()^(-Results!$E$4))-1)</f>
        <v>3.674101400591018</v>
      </c>
      <c r="F159" s="6">
        <f ca="1">LN((RAND()^(-Results!$E$4))-1)</f>
        <v>1.1240012415693121</v>
      </c>
      <c r="G159" s="6">
        <f ca="1">LN((RAND()^(-Results!$E$4))-1)</f>
        <v>6.164023535622384</v>
      </c>
      <c r="H159" s="6">
        <f t="shared" ca="1" si="14"/>
        <v>3.8170373180436727</v>
      </c>
      <c r="I159" s="10">
        <f ca="1">SUMPRODUCT(J159:O159,Results!B$12:G$12)+Results!$E$5*H159</f>
        <v>19.38769443384853</v>
      </c>
      <c r="J159" s="10">
        <f ca="1">SUMPRODUCT($A159:$F159,Results!$B$15:$G$15)</f>
        <v>8.2003651025675648</v>
      </c>
      <c r="K159" s="10">
        <f ca="1">SUMPRODUCT($A159:$F159,Results!$B$16:$G$16)</f>
        <v>4.5129923057275807</v>
      </c>
      <c r="L159" s="10">
        <f ca="1">SUMPRODUCT($A159:$F159,Results!$B$17:$G$17)</f>
        <v>-5.5689347941200822</v>
      </c>
      <c r="M159" s="10">
        <f ca="1">SUMPRODUCT($A159:$F159,Results!$B$18:$G$18)</f>
        <v>-10.796438907813529</v>
      </c>
      <c r="N159" s="10">
        <f ca="1">SUMPRODUCT($A159:$F159,Results!$B$19:$G$19)</f>
        <v>-5.2860576106600519</v>
      </c>
      <c r="O159" s="10">
        <f ca="1">SUMPRODUCT($A159:$F159,Results!$B$20:$G$20)</f>
        <v>-12.704598536588914</v>
      </c>
      <c r="P159" s="10" cm="1">
        <f t="array" aca="1" ref="P159" ca="1">SUMPRODUCT(J159:O159,TRANSPOSE(Test!BL$20:BL$25))+Test!$AD$20-Test!$BL$27</f>
        <v>-7.6545584378433276</v>
      </c>
      <c r="Q159" s="10" cm="1">
        <f t="array" aca="1" ref="Q159" ca="1">SUMPRODUCT(J159:O159,TRANSPOSE(Test!ES$20:ES$25))+Test!$AD$20-Test!$ES$27</f>
        <v>-4.2042290984443582</v>
      </c>
      <c r="R159" s="10">
        <f ca="1">I159-Results!$E$5*H159</f>
        <v>-3.5145294744135072</v>
      </c>
      <c r="S159" s="10" cm="1">
        <f t="array" aca="1" ref="S159" ca="1">SUMPRODUCT(J159:O159,TRANSPOSE(Test!AR$28:AR$33))+Test!$AD$20-Test!$AC$26</f>
        <v>-16.604882054234281</v>
      </c>
      <c r="T159" s="10">
        <f ca="1">SUMPRODUCT(J159:O159,Results!K$9:P$9)</f>
        <v>-4.5437536764325674</v>
      </c>
      <c r="U159" s="10">
        <f ca="1">SUMPRODUCT(J159:O159,Results!K$9:P$9)+Test!$AD$20-Test!$AC$31</f>
        <v>-4.4731583652802307</v>
      </c>
      <c r="V159" s="10">
        <f t="shared" ca="1" si="15"/>
        <v>27.042252871691858</v>
      </c>
      <c r="W159" s="10">
        <f t="shared" ca="1" si="16"/>
        <v>23.591923532292888</v>
      </c>
      <c r="X159" s="10">
        <f t="shared" ca="1" si="17"/>
        <v>22.902223908262037</v>
      </c>
      <c r="Y159" s="10">
        <f t="shared" ca="1" si="18"/>
        <v>35.992576488082811</v>
      </c>
      <c r="Z159" s="10">
        <f t="shared" ca="1" si="19"/>
        <v>19.38769443384853</v>
      </c>
      <c r="AA159" s="10">
        <f t="shared" ca="1" si="20"/>
        <v>23.860852799128761</v>
      </c>
    </row>
    <row r="160" spans="1:27">
      <c r="A160" s="6">
        <f ca="1">LN((RAND()^(-Results!$E$4))-1)</f>
        <v>3.4030261611080075</v>
      </c>
      <c r="B160" s="6">
        <f ca="1">LN((RAND()^(-Results!$E$4))-1)</f>
        <v>9.9471489282505967</v>
      </c>
      <c r="C160" s="6">
        <f ca="1">LN((RAND()^(-Results!$E$4))-1)</f>
        <v>1.9211741723073468</v>
      </c>
      <c r="D160" s="6">
        <f ca="1">LN((RAND()^(-Results!$E$4))-1)</f>
        <v>-0.47834859099621557</v>
      </c>
      <c r="E160" s="6">
        <f ca="1">LN((RAND()^(-Results!$E$4))-1)</f>
        <v>2.3765827341501673</v>
      </c>
      <c r="F160" s="6">
        <f ca="1">LN((RAND()^(-Results!$E$4))-1)</f>
        <v>0.26114404612733627</v>
      </c>
      <c r="G160" s="6">
        <f ca="1">LN((RAND()^(-Results!$E$4))-1)</f>
        <v>0.90871218597586634</v>
      </c>
      <c r="H160" s="6">
        <f t="shared" ca="1" si="14"/>
        <v>-1.4382740316028451</v>
      </c>
      <c r="I160" s="10">
        <f ca="1">SUMPRODUCT(J160:O160,Results!B$12:G$12)+Results!$E$5*H160</f>
        <v>-30.264527659412511</v>
      </c>
      <c r="J160" s="10">
        <f ca="1">SUMPRODUCT($A160:$F160,Results!$B$15:$G$15)</f>
        <v>-13.998603055924011</v>
      </c>
      <c r="K160" s="10">
        <f ca="1">SUMPRODUCT($A160:$F160,Results!$B$16:$G$16)</f>
        <v>-21.455306912380301</v>
      </c>
      <c r="L160" s="10">
        <f ca="1">SUMPRODUCT($A160:$F160,Results!$B$17:$G$17)</f>
        <v>-5.3508707980556469</v>
      </c>
      <c r="M160" s="10">
        <f ca="1">SUMPRODUCT($A160:$F160,Results!$B$18:$G$18)</f>
        <v>-26.541597738557822</v>
      </c>
      <c r="N160" s="10">
        <f ca="1">SUMPRODUCT($A160:$F160,Results!$B$19:$G$19)</f>
        <v>-1.6820272699063468</v>
      </c>
      <c r="O160" s="10">
        <f ca="1">SUMPRODUCT($A160:$F160,Results!$B$20:$G$20)</f>
        <v>-25.214036495532056</v>
      </c>
      <c r="P160" s="10" cm="1">
        <f t="array" aca="1" ref="P160" ca="1">SUMPRODUCT(J160:O160,TRANSPOSE(Test!BL$20:BL$25))+Test!$AD$20-Test!$BL$27</f>
        <v>-30.385189800413833</v>
      </c>
      <c r="Q160" s="10" cm="1">
        <f t="array" aca="1" ref="Q160" ca="1">SUMPRODUCT(J160:O160,TRANSPOSE(Test!ES$20:ES$25))+Test!$AD$20-Test!$ES$27</f>
        <v>-24.393326551252422</v>
      </c>
      <c r="R160" s="10">
        <f ca="1">I160-Results!$E$5*H160</f>
        <v>-21.63488346979544</v>
      </c>
      <c r="S160" s="10" cm="1">
        <f t="array" aca="1" ref="S160" ca="1">SUMPRODUCT(J160:O160,TRANSPOSE(Test!AR$28:AR$33))+Test!$AD$20-Test!$AC$26</f>
        <v>-30.946158895574591</v>
      </c>
      <c r="T160" s="10">
        <f ca="1">SUMPRODUCT(J160:O160,Results!K$9:P$9)</f>
        <v>-22.542624775085528</v>
      </c>
      <c r="U160" s="10">
        <f ca="1">SUMPRODUCT(J160:O160,Results!K$9:P$9)+Test!$AD$20-Test!$AC$31</f>
        <v>-22.472029463933193</v>
      </c>
      <c r="V160" s="10">
        <f t="shared" ca="1" si="15"/>
        <v>0.120662141001322</v>
      </c>
      <c r="W160" s="10">
        <f t="shared" ca="1" si="16"/>
        <v>-5.8712011081600899</v>
      </c>
      <c r="X160" s="10">
        <f t="shared" ca="1" si="17"/>
        <v>-8.6296441896170712</v>
      </c>
      <c r="Y160" s="10">
        <f t="shared" ca="1" si="18"/>
        <v>0.68163123616207955</v>
      </c>
      <c r="Z160" s="10">
        <f t="shared" ca="1" si="19"/>
        <v>-30.264527659412511</v>
      </c>
      <c r="AA160" s="10">
        <f t="shared" ca="1" si="20"/>
        <v>-7.7924981954793182</v>
      </c>
    </row>
    <row r="161" spans="1:27">
      <c r="A161" s="6">
        <f ca="1">LN((RAND()^(-Results!$E$4))-1)</f>
        <v>4.2506677815780991</v>
      </c>
      <c r="B161" s="6">
        <f ca="1">LN((RAND()^(-Results!$E$4))-1)</f>
        <v>4.8680556284475847</v>
      </c>
      <c r="C161" s="6">
        <f ca="1">LN((RAND()^(-Results!$E$4))-1)</f>
        <v>5.3396888965760816</v>
      </c>
      <c r="D161" s="6">
        <f ca="1">LN((RAND()^(-Results!$E$4))-1)</f>
        <v>4.2078060132672768</v>
      </c>
      <c r="E161" s="6">
        <f ca="1">LN((RAND()^(-Results!$E$4))-1)</f>
        <v>6.7973332145606067</v>
      </c>
      <c r="F161" s="6">
        <f ca="1">LN((RAND()^(-Results!$E$4))-1)</f>
        <v>1.1119130134873154</v>
      </c>
      <c r="G161" s="6">
        <f ca="1">LN((RAND()^(-Results!$E$4))-1)</f>
        <v>-1.0624024420653955</v>
      </c>
      <c r="H161" s="6">
        <f t="shared" ca="1" si="14"/>
        <v>-3.4093886596441068</v>
      </c>
      <c r="I161" s="10">
        <f ca="1">SUMPRODUCT(J161:O161,Results!B$12:G$12)+Results!$E$5*H161</f>
        <v>-45.106685881079898</v>
      </c>
      <c r="J161" s="10">
        <f ca="1">SUMPRODUCT($A161:$F161,Results!$B$15:$G$15)</f>
        <v>4.3061896051300215</v>
      </c>
      <c r="K161" s="10">
        <f ca="1">SUMPRODUCT($A161:$F161,Results!$B$16:$G$16)</f>
        <v>-8.9258213979407621</v>
      </c>
      <c r="L161" s="10">
        <f ca="1">SUMPRODUCT($A161:$F161,Results!$B$17:$G$17)</f>
        <v>-1.8895996377307858</v>
      </c>
      <c r="M161" s="10">
        <f ca="1">SUMPRODUCT($A161:$F161,Results!$B$18:$G$18)</f>
        <v>-25.345752676777838</v>
      </c>
      <c r="N161" s="10">
        <f ca="1">SUMPRODUCT($A161:$F161,Results!$B$19:$G$19)</f>
        <v>-10.240401278372609</v>
      </c>
      <c r="O161" s="10">
        <f ca="1">SUMPRODUCT($A161:$F161,Results!$B$20:$G$20)</f>
        <v>-29.291857328367836</v>
      </c>
      <c r="P161" s="10" cm="1">
        <f t="array" aca="1" ref="P161" ca="1">SUMPRODUCT(J161:O161,TRANSPOSE(Test!BL$20:BL$25))+Test!$AD$20-Test!$BL$27</f>
        <v>-22.01223761216027</v>
      </c>
      <c r="Q161" s="10" cm="1">
        <f t="array" aca="1" ref="Q161" ca="1">SUMPRODUCT(J161:O161,TRANSPOSE(Test!ES$20:ES$25))+Test!$AD$20-Test!$ES$27</f>
        <v>-20.920052548936127</v>
      </c>
      <c r="R161" s="10">
        <f ca="1">I161-Results!$E$5*H161</f>
        <v>-24.650353923215256</v>
      </c>
      <c r="S161" s="10" cm="1">
        <f t="array" aca="1" ref="S161" ca="1">SUMPRODUCT(J161:O161,TRANSPOSE(Test!AR$28:AR$33))+Test!$AD$20-Test!$AC$26</f>
        <v>-27.447435071078814</v>
      </c>
      <c r="T161" s="10">
        <f ca="1">SUMPRODUCT(J161:O161,Results!K$9:P$9)</f>
        <v>-24.688263295274368</v>
      </c>
      <c r="U161" s="10">
        <f ca="1">SUMPRODUCT(J161:O161,Results!K$9:P$9)+Test!$AD$20-Test!$AC$31</f>
        <v>-24.617667984122033</v>
      </c>
      <c r="V161" s="10">
        <f t="shared" ca="1" si="15"/>
        <v>-23.094448268919628</v>
      </c>
      <c r="W161" s="10">
        <f t="shared" ca="1" si="16"/>
        <v>-24.186633332143771</v>
      </c>
      <c r="X161" s="10">
        <f t="shared" ca="1" si="17"/>
        <v>-20.456331957864641</v>
      </c>
      <c r="Y161" s="10">
        <f t="shared" ca="1" si="18"/>
        <v>-17.659250810001083</v>
      </c>
      <c r="Z161" s="10">
        <f t="shared" ca="1" si="19"/>
        <v>-45.106685881079898</v>
      </c>
      <c r="AA161" s="10">
        <f t="shared" ca="1" si="20"/>
        <v>-20.489017896957865</v>
      </c>
    </row>
    <row r="162" spans="1:27">
      <c r="A162" s="6">
        <f ca="1">LN((RAND()^(-Results!$E$4))-1)</f>
        <v>1.9232216304783012</v>
      </c>
      <c r="B162" s="6">
        <f ca="1">LN((RAND()^(-Results!$E$4))-1)</f>
        <v>3.7772097634702684</v>
      </c>
      <c r="C162" s="6">
        <f ca="1">LN((RAND()^(-Results!$E$4))-1)</f>
        <v>5.6027962203226718</v>
      </c>
      <c r="D162" s="6">
        <f ca="1">LN((RAND()^(-Results!$E$4))-1)</f>
        <v>4.3987474269269056</v>
      </c>
      <c r="E162" s="6">
        <f ca="1">LN((RAND()^(-Results!$E$4))-1)</f>
        <v>0.4145929711725253</v>
      </c>
      <c r="F162" s="6">
        <f ca="1">LN((RAND()^(-Results!$E$4))-1)</f>
        <v>5.1990184623404421</v>
      </c>
      <c r="G162" s="6">
        <f ca="1">LN((RAND()^(-Results!$E$4))-1)</f>
        <v>4.1105639818517359</v>
      </c>
      <c r="H162" s="6">
        <f t="shared" ca="1" si="14"/>
        <v>1.7635777642730246</v>
      </c>
      <c r="I162" s="10">
        <f ca="1">SUMPRODUCT(J162:O162,Results!B$12:G$12)+Results!$E$5*H162</f>
        <v>-40.17926642367015</v>
      </c>
      <c r="J162" s="10">
        <f ca="1">SUMPRODUCT($A162:$F162,Results!$B$15:$G$15)</f>
        <v>25.530447575677101</v>
      </c>
      <c r="K162" s="10">
        <f ca="1">SUMPRODUCT($A162:$F162,Results!$B$16:$G$16)</f>
        <v>-7.8563978420840144</v>
      </c>
      <c r="L162" s="10">
        <f ca="1">SUMPRODUCT($A162:$F162,Results!$B$17:$G$17)</f>
        <v>-10.402308480593202</v>
      </c>
      <c r="M162" s="10">
        <f ca="1">SUMPRODUCT($A162:$F162,Results!$B$18:$G$18)</f>
        <v>-39.801085315020387</v>
      </c>
      <c r="N162" s="10">
        <f ca="1">SUMPRODUCT($A162:$F162,Results!$B$19:$G$19)</f>
        <v>-15.690951233513278</v>
      </c>
      <c r="O162" s="10">
        <f ca="1">SUMPRODUCT($A162:$F162,Results!$B$20:$G$20)</f>
        <v>-35.62714323272187</v>
      </c>
      <c r="P162" s="10" cm="1">
        <f t="array" aca="1" ref="P162" ca="1">SUMPRODUCT(J162:O162,TRANSPOSE(Test!BL$20:BL$25))+Test!$AD$20-Test!$BL$27</f>
        <v>-54.097753793816658</v>
      </c>
      <c r="Q162" s="10" cm="1">
        <f t="array" aca="1" ref="Q162" ca="1">SUMPRODUCT(J162:O162,TRANSPOSE(Test!ES$20:ES$25))+Test!$AD$20-Test!$ES$27</f>
        <v>-53.982988398784528</v>
      </c>
      <c r="R162" s="10">
        <f ca="1">I162-Results!$E$5*H162</f>
        <v>-50.760733009308296</v>
      </c>
      <c r="S162" s="10" cm="1">
        <f t="array" aca="1" ref="S162" ca="1">SUMPRODUCT(J162:O162,TRANSPOSE(Test!AR$28:AR$33))+Test!$AD$20-Test!$AC$26</f>
        <v>-59.184895820690095</v>
      </c>
      <c r="T162" s="10">
        <f ca="1">SUMPRODUCT(J162:O162,Results!K$9:P$9)</f>
        <v>-51.732976431772578</v>
      </c>
      <c r="U162" s="10">
        <f ca="1">SUMPRODUCT(J162:O162,Results!K$9:P$9)+Test!$AD$20-Test!$AC$31</f>
        <v>-51.662381120620239</v>
      </c>
      <c r="V162" s="10">
        <f t="shared" ca="1" si="15"/>
        <v>13.918487370146508</v>
      </c>
      <c r="W162" s="10">
        <f t="shared" ca="1" si="16"/>
        <v>13.803721975114378</v>
      </c>
      <c r="X162" s="10">
        <f t="shared" ca="1" si="17"/>
        <v>10.581466585638147</v>
      </c>
      <c r="Y162" s="10">
        <f t="shared" ca="1" si="18"/>
        <v>19.005629397019945</v>
      </c>
      <c r="Z162" s="10">
        <f t="shared" ca="1" si="19"/>
        <v>-40.17926642367015</v>
      </c>
      <c r="AA162" s="10">
        <f t="shared" ca="1" si="20"/>
        <v>11.483114696950089</v>
      </c>
    </row>
    <row r="163" spans="1:27">
      <c r="A163" s="6">
        <f ca="1">LN((RAND()^(-Results!$E$4))-1)</f>
        <v>0.40892560674124728</v>
      </c>
      <c r="B163" s="6">
        <f ca="1">LN((RAND()^(-Results!$E$4))-1)</f>
        <v>5.9134483715245931</v>
      </c>
      <c r="C163" s="6">
        <f ca="1">LN((RAND()^(-Results!$E$4))-1)</f>
        <v>0.69974970658199853</v>
      </c>
      <c r="D163" s="6">
        <f ca="1">LN((RAND()^(-Results!$E$4))-1)</f>
        <v>4.1742077241547229</v>
      </c>
      <c r="E163" s="6">
        <f ca="1">LN((RAND()^(-Results!$E$4))-1)</f>
        <v>-1.0898414155023828</v>
      </c>
      <c r="F163" s="6">
        <f ca="1">LN((RAND()^(-Results!$E$4))-1)</f>
        <v>0.43803660696850849</v>
      </c>
      <c r="G163" s="6">
        <f ca="1">LN((RAND()^(-Results!$E$4))-1)</f>
        <v>5.4170290418531355</v>
      </c>
      <c r="H163" s="6">
        <f t="shared" ca="1" si="14"/>
        <v>3.0700428242744242</v>
      </c>
      <c r="I163" s="10">
        <f ca="1">SUMPRODUCT(J163:O163,Results!B$12:G$12)+Results!$E$5*H163</f>
        <v>24.624865836271585</v>
      </c>
      <c r="J163" s="10">
        <f ca="1">SUMPRODUCT($A163:$F163,Results!$B$15:$G$15)</f>
        <v>-0.3825701930608334</v>
      </c>
      <c r="K163" s="10">
        <f ca="1">SUMPRODUCT($A163:$F163,Results!$B$16:$G$16)</f>
        <v>-6.8201680535546743</v>
      </c>
      <c r="L163" s="10">
        <f ca="1">SUMPRODUCT($A163:$F163,Results!$B$17:$G$17)</f>
        <v>-3.1584419063734592</v>
      </c>
      <c r="M163" s="10">
        <f ca="1">SUMPRODUCT($A163:$F163,Results!$B$18:$G$18)</f>
        <v>-17.393952778159797</v>
      </c>
      <c r="N163" s="10">
        <f ca="1">SUMPRODUCT($A163:$F163,Results!$B$19:$G$19)</f>
        <v>-13.805429909033172</v>
      </c>
      <c r="O163" s="10">
        <f ca="1">SUMPRODUCT($A163:$F163,Results!$B$20:$G$20)</f>
        <v>-25.855740928808295</v>
      </c>
      <c r="P163" s="10" cm="1">
        <f t="array" aca="1" ref="P163" ca="1">SUMPRODUCT(J163:O163,TRANSPOSE(Test!BL$20:BL$25))+Test!$AD$20-Test!$BL$27</f>
        <v>-3.8893931730379236</v>
      </c>
      <c r="Q163" s="10" cm="1">
        <f t="array" aca="1" ref="Q163" ca="1">SUMPRODUCT(J163:O163,TRANSPOSE(Test!ES$20:ES$25))+Test!$AD$20-Test!$ES$27</f>
        <v>2.7564011790779936</v>
      </c>
      <c r="R163" s="10">
        <f ca="1">I163-Results!$E$5*H163</f>
        <v>6.204608890625039</v>
      </c>
      <c r="S163" s="10" cm="1">
        <f t="array" aca="1" ref="S163" ca="1">SUMPRODUCT(J163:O163,TRANSPOSE(Test!AR$28:AR$33))+Test!$AD$20-Test!$AC$26</f>
        <v>-19.028030654225212</v>
      </c>
      <c r="T163" s="10">
        <f ca="1">SUMPRODUCT(J163:O163,Results!K$9:P$9)</f>
        <v>6.9248770120143881</v>
      </c>
      <c r="U163" s="10">
        <f ca="1">SUMPRODUCT(J163:O163,Results!K$9:P$9)+Test!$AD$20-Test!$AC$31</f>
        <v>6.9954723231667266</v>
      </c>
      <c r="V163" s="10">
        <f t="shared" ca="1" si="15"/>
        <v>28.514259009309509</v>
      </c>
      <c r="W163" s="10">
        <f t="shared" ca="1" si="16"/>
        <v>21.868464657193591</v>
      </c>
      <c r="X163" s="10">
        <f t="shared" ca="1" si="17"/>
        <v>18.420256945646546</v>
      </c>
      <c r="Y163" s="10">
        <f t="shared" ca="1" si="18"/>
        <v>43.652896490496801</v>
      </c>
      <c r="Z163" s="10">
        <f t="shared" ca="1" si="19"/>
        <v>24.624865836271585</v>
      </c>
      <c r="AA163" s="10">
        <f t="shared" ca="1" si="20"/>
        <v>17.629393513104858</v>
      </c>
    </row>
    <row r="164" spans="1:27">
      <c r="A164" s="6">
        <f ca="1">LN((RAND()^(-Results!$E$4))-1)</f>
        <v>1.5918838263480379</v>
      </c>
      <c r="B164" s="6">
        <f ca="1">LN((RAND()^(-Results!$E$4))-1)</f>
        <v>-3.0201647206937512</v>
      </c>
      <c r="C164" s="6">
        <f ca="1">LN((RAND()^(-Results!$E$4))-1)</f>
        <v>5.1930428282414134</v>
      </c>
      <c r="D164" s="6">
        <f ca="1">LN((RAND()^(-Results!$E$4))-1)</f>
        <v>6.1027649703734506</v>
      </c>
      <c r="E164" s="6">
        <f ca="1">LN((RAND()^(-Results!$E$4))-1)</f>
        <v>4.9021512146343174</v>
      </c>
      <c r="F164" s="6">
        <f ca="1">LN((RAND()^(-Results!$E$4))-1)</f>
        <v>3.5870497984333167</v>
      </c>
      <c r="G164" s="6">
        <f ca="1">LN((RAND()^(-Results!$E$4))-1)</f>
        <v>3.887229893598533</v>
      </c>
      <c r="H164" s="6">
        <f t="shared" ca="1" si="14"/>
        <v>1.5402436760198217</v>
      </c>
      <c r="I164" s="10">
        <f ca="1">SUMPRODUCT(J164:O164,Results!B$12:G$12)+Results!$E$5*H164</f>
        <v>-16.708879932498771</v>
      </c>
      <c r="J164" s="10">
        <f ca="1">SUMPRODUCT($A164:$F164,Results!$B$15:$G$15)</f>
        <v>28.679417304056916</v>
      </c>
      <c r="K164" s="10">
        <f ca="1">SUMPRODUCT($A164:$F164,Results!$B$16:$G$16)</f>
        <v>7.2729186298060933</v>
      </c>
      <c r="L164" s="10">
        <f ca="1">SUMPRODUCT($A164:$F164,Results!$B$17:$G$17)</f>
        <v>-1.2223122369833708</v>
      </c>
      <c r="M164" s="10">
        <f ca="1">SUMPRODUCT($A164:$F164,Results!$B$18:$G$18)</f>
        <v>-14.452654157704295</v>
      </c>
      <c r="N164" s="10">
        <f ca="1">SUMPRODUCT($A164:$F164,Results!$B$19:$G$19)</f>
        <v>-13.281120348393456</v>
      </c>
      <c r="O164" s="10">
        <f ca="1">SUMPRODUCT($A164:$F164,Results!$B$20:$G$20)</f>
        <v>-20.699843493080973</v>
      </c>
      <c r="P164" s="10" cm="1">
        <f t="array" aca="1" ref="P164" ca="1">SUMPRODUCT(J164:O164,TRANSPOSE(Test!BL$20:BL$25))+Test!$AD$20-Test!$BL$27</f>
        <v>-17.391228305638471</v>
      </c>
      <c r="Q164" s="10" cm="1">
        <f t="array" aca="1" ref="Q164" ca="1">SUMPRODUCT(J164:O164,TRANSPOSE(Test!ES$20:ES$25))+Test!$AD$20-Test!$ES$27</f>
        <v>-21.60461826773421</v>
      </c>
      <c r="R164" s="10">
        <f ca="1">I164-Results!$E$5*H164</f>
        <v>-25.950341988617701</v>
      </c>
      <c r="S164" s="10" cm="1">
        <f t="array" aca="1" ref="S164" ca="1">SUMPRODUCT(J164:O164,TRANSPOSE(Test!AR$28:AR$33))+Test!$AD$20-Test!$AC$26</f>
        <v>-22.636229060799245</v>
      </c>
      <c r="T164" s="10">
        <f ca="1">SUMPRODUCT(J164:O164,Results!K$9:P$9)</f>
        <v>-25.450034345745884</v>
      </c>
      <c r="U164" s="10">
        <f ca="1">SUMPRODUCT(J164:O164,Results!K$9:P$9)+Test!$AD$20-Test!$AC$31</f>
        <v>-25.379439034593542</v>
      </c>
      <c r="V164" s="10">
        <f t="shared" ca="1" si="15"/>
        <v>0.68234837313969976</v>
      </c>
      <c r="W164" s="10">
        <f t="shared" ca="1" si="16"/>
        <v>4.8957383352354391</v>
      </c>
      <c r="X164" s="10">
        <f t="shared" ca="1" si="17"/>
        <v>9.2414620561189302</v>
      </c>
      <c r="Y164" s="10">
        <f t="shared" ca="1" si="18"/>
        <v>5.9273491283004738</v>
      </c>
      <c r="Z164" s="10">
        <f t="shared" ca="1" si="19"/>
        <v>-16.708879932498771</v>
      </c>
      <c r="AA164" s="10">
        <f t="shared" ca="1" si="20"/>
        <v>8.6705591020947708</v>
      </c>
    </row>
    <row r="165" spans="1:27">
      <c r="A165" s="6">
        <f ca="1">LN((RAND()^(-Results!$E$4))-1)</f>
        <v>15.901412997325439</v>
      </c>
      <c r="B165" s="6">
        <f ca="1">LN((RAND()^(-Results!$E$4))-1)</f>
        <v>-0.22046308066115566</v>
      </c>
      <c r="C165" s="6">
        <f ca="1">LN((RAND()^(-Results!$E$4))-1)</f>
        <v>4.3402756062867498</v>
      </c>
      <c r="D165" s="6">
        <f ca="1">LN((RAND()^(-Results!$E$4))-1)</f>
        <v>2.2849416605837138</v>
      </c>
      <c r="E165" s="6">
        <f ca="1">LN((RAND()^(-Results!$E$4))-1)</f>
        <v>-2.8893155996993363</v>
      </c>
      <c r="F165" s="6">
        <f ca="1">LN((RAND()^(-Results!$E$4))-1)</f>
        <v>2.2819864427248704</v>
      </c>
      <c r="G165" s="6">
        <f ca="1">LN((RAND()^(-Results!$E$4))-1)</f>
        <v>0.82734912777957759</v>
      </c>
      <c r="H165" s="6">
        <f t="shared" ca="1" si="14"/>
        <v>-1.5196370897991338</v>
      </c>
      <c r="I165" s="10">
        <f ca="1">SUMPRODUCT(J165:O165,Results!B$12:G$12)+Results!$E$5*H165</f>
        <v>-92.210350726267407</v>
      </c>
      <c r="J165" s="10">
        <f ca="1">SUMPRODUCT($A165:$F165,Results!$B$15:$G$15)</f>
        <v>-2.0445382942590937</v>
      </c>
      <c r="K165" s="10">
        <f ca="1">SUMPRODUCT($A165:$F165,Results!$B$16:$G$16)</f>
        <v>-34.701907974107058</v>
      </c>
      <c r="L165" s="10">
        <f ca="1">SUMPRODUCT($A165:$F165,Results!$B$17:$G$17)</f>
        <v>8.0158772870367443</v>
      </c>
      <c r="M165" s="10">
        <f ca="1">SUMPRODUCT($A165:$F165,Results!$B$18:$G$18)</f>
        <v>-23.934827310639932</v>
      </c>
      <c r="N165" s="10">
        <f ca="1">SUMPRODUCT($A165:$F165,Results!$B$19:$G$19)</f>
        <v>4.3079520004654572</v>
      </c>
      <c r="O165" s="10">
        <f ca="1">SUMPRODUCT($A165:$F165,Results!$B$20:$G$20)</f>
        <v>-7.3130345960627245</v>
      </c>
      <c r="P165" s="10" cm="1">
        <f t="array" aca="1" ref="P165" ca="1">SUMPRODUCT(J165:O165,TRANSPOSE(Test!BL$20:BL$25))+Test!$AD$20-Test!$BL$27</f>
        <v>-64.947882444532581</v>
      </c>
      <c r="Q165" s="10" cm="1">
        <f t="array" aca="1" ref="Q165" ca="1">SUMPRODUCT(J165:O165,TRANSPOSE(Test!ES$20:ES$25))+Test!$AD$20-Test!$ES$27</f>
        <v>-79.983916692885529</v>
      </c>
      <c r="R165" s="10">
        <f ca="1">I165-Results!$E$5*H165</f>
        <v>-83.09252818747261</v>
      </c>
      <c r="S165" s="10" cm="1">
        <f t="array" aca="1" ref="S165" ca="1">SUMPRODUCT(J165:O165,TRANSPOSE(Test!AR$28:AR$33))+Test!$AD$20-Test!$AC$26</f>
        <v>-23.898080422040998</v>
      </c>
      <c r="T165" s="10">
        <f ca="1">SUMPRODUCT(J165:O165,Results!K$9:P$9)</f>
        <v>-81.630187336050895</v>
      </c>
      <c r="U165" s="10">
        <f ca="1">SUMPRODUCT(J165:O165,Results!K$9:P$9)+Test!$AD$20-Test!$AC$31</f>
        <v>-81.559592024898564</v>
      </c>
      <c r="V165" s="10">
        <f t="shared" ca="1" si="15"/>
        <v>-27.262468281734826</v>
      </c>
      <c r="W165" s="10">
        <f t="shared" ca="1" si="16"/>
        <v>-12.226434033381878</v>
      </c>
      <c r="X165" s="10">
        <f t="shared" ca="1" si="17"/>
        <v>-9.1178225387947975</v>
      </c>
      <c r="Y165" s="10">
        <f t="shared" ca="1" si="18"/>
        <v>-68.312270304226416</v>
      </c>
      <c r="Z165" s="10">
        <f t="shared" ca="1" si="19"/>
        <v>-92.210350726267407</v>
      </c>
      <c r="AA165" s="10">
        <f t="shared" ca="1" si="20"/>
        <v>-10.650758701368844</v>
      </c>
    </row>
    <row r="166" spans="1:27">
      <c r="A166" s="6">
        <f ca="1">LN((RAND()^(-Results!$E$4))-1)</f>
        <v>6.863457512335903</v>
      </c>
      <c r="B166" s="6">
        <f ca="1">LN((RAND()^(-Results!$E$4))-1)</f>
        <v>2.4576535202478413</v>
      </c>
      <c r="C166" s="6">
        <f ca="1">LN((RAND()^(-Results!$E$4))-1)</f>
        <v>4.3591582763509447</v>
      </c>
      <c r="D166" s="6">
        <f ca="1">LN((RAND()^(-Results!$E$4))-1)</f>
        <v>3.5582901005672989</v>
      </c>
      <c r="E166" s="6">
        <f ca="1">LN((RAND()^(-Results!$E$4))-1)</f>
        <v>1.5536202837585518</v>
      </c>
      <c r="F166" s="6">
        <f ca="1">LN((RAND()^(-Results!$E$4))-1)</f>
        <v>2.3582066048825778</v>
      </c>
      <c r="G166" s="6">
        <f ca="1">LN((RAND()^(-Results!$E$4))-1)</f>
        <v>3.5720281762539128</v>
      </c>
      <c r="H166" s="6">
        <f t="shared" ca="1" si="14"/>
        <v>1.2250419586752015</v>
      </c>
      <c r="I166" s="10">
        <f ca="1">SUMPRODUCT(J166:O166,Results!B$12:G$12)+Results!$E$5*H166</f>
        <v>-37.117312388673056</v>
      </c>
      <c r="J166" s="10">
        <f ca="1">SUMPRODUCT($A166:$F166,Results!$B$15:$G$15)</f>
        <v>7.1398527496584903</v>
      </c>
      <c r="K166" s="10">
        <f ca="1">SUMPRODUCT($A166:$F166,Results!$B$16:$G$16)</f>
        <v>-15.542730525895765</v>
      </c>
      <c r="L166" s="10">
        <f ca="1">SUMPRODUCT($A166:$F166,Results!$B$17:$G$17)</f>
        <v>-0.23561543195649026</v>
      </c>
      <c r="M166" s="10">
        <f ca="1">SUMPRODUCT($A166:$F166,Results!$B$18:$G$18)</f>
        <v>-24.793764704479131</v>
      </c>
      <c r="N166" s="10">
        <f ca="1">SUMPRODUCT($A166:$F166,Results!$B$19:$G$19)</f>
        <v>-6.455939288920967</v>
      </c>
      <c r="O166" s="10">
        <f ca="1">SUMPRODUCT($A166:$F166,Results!$B$20:$G$20)</f>
        <v>-21.639402874512363</v>
      </c>
      <c r="P166" s="10" cm="1">
        <f t="array" aca="1" ref="P166" ca="1">SUMPRODUCT(J166:O166,TRANSPOSE(Test!BL$20:BL$25))+Test!$AD$20-Test!$BL$27</f>
        <v>-38.865146010953076</v>
      </c>
      <c r="Q166" s="10" cm="1">
        <f t="array" aca="1" ref="Q166" ca="1">SUMPRODUCT(J166:O166,TRANSPOSE(Test!ES$20:ES$25))+Test!$AD$20-Test!$ES$27</f>
        <v>-42.938736209055108</v>
      </c>
      <c r="R166" s="10">
        <f ca="1">I166-Results!$E$5*H166</f>
        <v>-44.467564140724264</v>
      </c>
      <c r="S166" s="10" cm="1">
        <f t="array" aca="1" ref="S166" ca="1">SUMPRODUCT(J166:O166,TRANSPOSE(Test!AR$28:AR$33))+Test!$AD$20-Test!$AC$26</f>
        <v>-29.907801974955355</v>
      </c>
      <c r="T166" s="10">
        <f ca="1">SUMPRODUCT(J166:O166,Results!K$9:P$9)</f>
        <v>-44.069182065227594</v>
      </c>
      <c r="U166" s="10">
        <f ca="1">SUMPRODUCT(J166:O166,Results!K$9:P$9)+Test!$AD$20-Test!$AC$31</f>
        <v>-43.998586754075262</v>
      </c>
      <c r="V166" s="10">
        <f t="shared" ca="1" si="15"/>
        <v>1.7478336222800195</v>
      </c>
      <c r="W166" s="10">
        <f t="shared" ca="1" si="16"/>
        <v>5.8214238203820514</v>
      </c>
      <c r="X166" s="10">
        <f t="shared" ca="1" si="17"/>
        <v>7.3502517520512072</v>
      </c>
      <c r="Y166" s="10">
        <f t="shared" ca="1" si="18"/>
        <v>-7.2095104137177017</v>
      </c>
      <c r="Z166" s="10">
        <f t="shared" ca="1" si="19"/>
        <v>-37.117312388673056</v>
      </c>
      <c r="AA166" s="10">
        <f t="shared" ca="1" si="20"/>
        <v>6.8812743654022057</v>
      </c>
    </row>
    <row r="167" spans="1:27">
      <c r="A167" s="6">
        <f ca="1">LN((RAND()^(-Results!$E$4))-1)</f>
        <v>6.3606005181950929</v>
      </c>
      <c r="B167" s="6">
        <f ca="1">LN((RAND()^(-Results!$E$4))-1)</f>
        <v>2.9563582444508962</v>
      </c>
      <c r="C167" s="6">
        <f ca="1">LN((RAND()^(-Results!$E$4))-1)</f>
        <v>5.9876791415201351</v>
      </c>
      <c r="D167" s="6">
        <f ca="1">LN((RAND()^(-Results!$E$4))-1)</f>
        <v>0.18972529262278712</v>
      </c>
      <c r="E167" s="6">
        <f ca="1">LN((RAND()^(-Results!$E$4))-1)</f>
        <v>7.551681587475505</v>
      </c>
      <c r="F167" s="6">
        <f ca="1">LN((RAND()^(-Results!$E$4))-1)</f>
        <v>-0.70090470931003745</v>
      </c>
      <c r="G167" s="6">
        <f ca="1">LN((RAND()^(-Results!$E$4))-1)</f>
        <v>5.6164464220604273</v>
      </c>
      <c r="H167" s="6">
        <f t="shared" ca="1" si="14"/>
        <v>3.269460204481716</v>
      </c>
      <c r="I167" s="10">
        <f ca="1">SUMPRODUCT(J167:O167,Results!B$12:G$12)+Results!$E$5*H167</f>
        <v>-17.439471401478897</v>
      </c>
      <c r="J167" s="10">
        <f ca="1">SUMPRODUCT($A167:$F167,Results!$B$15:$G$15)</f>
        <v>-5.5651356423907874</v>
      </c>
      <c r="K167" s="10">
        <f ca="1">SUMPRODUCT($A167:$F167,Results!$B$16:$G$16)</f>
        <v>-11.29503541432662</v>
      </c>
      <c r="L167" s="10">
        <f ca="1">SUMPRODUCT($A167:$F167,Results!$B$17:$G$17)</f>
        <v>0.65830399637731596</v>
      </c>
      <c r="M167" s="10">
        <f ca="1">SUMPRODUCT($A167:$F167,Results!$B$18:$G$18)</f>
        <v>-20.470739194838014</v>
      </c>
      <c r="N167" s="10">
        <f ca="1">SUMPRODUCT($A167:$F167,Results!$B$19:$G$19)</f>
        <v>1.1014648701153282</v>
      </c>
      <c r="O167" s="10">
        <f ca="1">SUMPRODUCT($A167:$F167,Results!$B$20:$G$20)</f>
        <v>-9.6210997660045443</v>
      </c>
      <c r="P167" s="10" cm="1">
        <f t="array" aca="1" ref="P167" ca="1">SUMPRODUCT(J167:O167,TRANSPOSE(Test!BL$20:BL$25))+Test!$AD$20-Test!$BL$27</f>
        <v>-27.558090159493595</v>
      </c>
      <c r="Q167" s="10" cm="1">
        <f t="array" aca="1" ref="Q167" ca="1">SUMPRODUCT(J167:O167,TRANSPOSE(Test!ES$20:ES$25))+Test!$AD$20-Test!$ES$27</f>
        <v>-31.434077907224349</v>
      </c>
      <c r="R167" s="10">
        <f ca="1">I167-Results!$E$5*H167</f>
        <v>-37.056232628369195</v>
      </c>
      <c r="S167" s="10" cm="1">
        <f t="array" aca="1" ref="S167" ca="1">SUMPRODUCT(J167:O167,TRANSPOSE(Test!AR$28:AR$33))+Test!$AD$20-Test!$AC$26</f>
        <v>-15.789707201179901</v>
      </c>
      <c r="T167" s="10">
        <f ca="1">SUMPRODUCT(J167:O167,Results!K$9:P$9)</f>
        <v>-38.097586895696651</v>
      </c>
      <c r="U167" s="10">
        <f ca="1">SUMPRODUCT(J167:O167,Results!K$9:P$9)+Test!$AD$20-Test!$AC$31</f>
        <v>-38.026991584544319</v>
      </c>
      <c r="V167" s="10">
        <f t="shared" ca="1" si="15"/>
        <v>10.118618758014698</v>
      </c>
      <c r="W167" s="10">
        <f t="shared" ca="1" si="16"/>
        <v>13.994606505745452</v>
      </c>
      <c r="X167" s="10">
        <f t="shared" ca="1" si="17"/>
        <v>19.616761226890297</v>
      </c>
      <c r="Y167" s="10">
        <f t="shared" ca="1" si="18"/>
        <v>-1.6497642002989963</v>
      </c>
      <c r="Z167" s="10">
        <f t="shared" ca="1" si="19"/>
        <v>-17.439471401478897</v>
      </c>
      <c r="AA167" s="10">
        <f t="shared" ca="1" si="20"/>
        <v>20.587520183065422</v>
      </c>
    </row>
    <row r="168" spans="1:27">
      <c r="A168" s="6">
        <f ca="1">LN((RAND()^(-Results!$E$4))-1)</f>
        <v>2.147240474817333</v>
      </c>
      <c r="B168" s="6">
        <f ca="1">LN((RAND()^(-Results!$E$4))-1)</f>
        <v>0.897449403965485</v>
      </c>
      <c r="C168" s="6">
        <f ca="1">LN((RAND()^(-Results!$E$4))-1)</f>
        <v>0.7931401853488913</v>
      </c>
      <c r="D168" s="6">
        <f ca="1">LN((RAND()^(-Results!$E$4))-1)</f>
        <v>1.4917625473120357</v>
      </c>
      <c r="E168" s="6">
        <f ca="1">LN((RAND()^(-Results!$E$4))-1)</f>
        <v>4.6244455694010265</v>
      </c>
      <c r="F168" s="6">
        <f ca="1">LN((RAND()^(-Results!$E$4))-1)</f>
        <v>16.515645463102739</v>
      </c>
      <c r="G168" s="6">
        <f ca="1">LN((RAND()^(-Results!$E$4))-1)</f>
        <v>0.83294207359576089</v>
      </c>
      <c r="H168" s="6">
        <f t="shared" ca="1" si="14"/>
        <v>-1.5140441439829504</v>
      </c>
      <c r="I168" s="10">
        <f ca="1">SUMPRODUCT(J168:O168,Results!B$12:G$12)+Results!$E$5*H168</f>
        <v>-113.68502204668765</v>
      </c>
      <c r="J168" s="10">
        <f ca="1">SUMPRODUCT($A168:$F168,Results!$B$15:$G$15)</f>
        <v>52.987751864562583</v>
      </c>
      <c r="K168" s="10">
        <f ca="1">SUMPRODUCT($A168:$F168,Results!$B$16:$G$16)</f>
        <v>-22.324949108201331</v>
      </c>
      <c r="L168" s="10">
        <f ca="1">SUMPRODUCT($A168:$F168,Results!$B$17:$G$17)</f>
        <v>-13.36828880022631</v>
      </c>
      <c r="M168" s="10">
        <f ca="1">SUMPRODUCT($A168:$F168,Results!$B$18:$G$18)</f>
        <v>-24.366794634835948</v>
      </c>
      <c r="N168" s="10">
        <f ca="1">SUMPRODUCT($A168:$F168,Results!$B$19:$G$19)</f>
        <v>6.2259597639864293</v>
      </c>
      <c r="O168" s="10">
        <f ca="1">SUMPRODUCT($A168:$F168,Results!$B$20:$G$20)</f>
        <v>-53.146383738945367</v>
      </c>
      <c r="P168" s="10" cm="1">
        <f t="array" aca="1" ref="P168" ca="1">SUMPRODUCT(J168:O168,TRANSPOSE(Test!BL$20:BL$25))+Test!$AD$20-Test!$BL$27</f>
        <v>-103.66631213605575</v>
      </c>
      <c r="Q168" s="10" cm="1">
        <f t="array" aca="1" ref="Q168" ca="1">SUMPRODUCT(J168:O168,TRANSPOSE(Test!ES$20:ES$25))+Test!$AD$20-Test!$ES$27</f>
        <v>-107.59136715635614</v>
      </c>
      <c r="R168" s="10">
        <f ca="1">I168-Results!$E$5*H168</f>
        <v>-104.60075718278995</v>
      </c>
      <c r="S168" s="10" cm="1">
        <f t="array" aca="1" ref="S168" ca="1">SUMPRODUCT(J168:O168,TRANSPOSE(Test!AR$28:AR$33))+Test!$AD$20-Test!$AC$26</f>
        <v>-88.553750766890772</v>
      </c>
      <c r="T168" s="10">
        <f ca="1">SUMPRODUCT(J168:O168,Results!K$9:P$9)</f>
        <v>-104.68702128091886</v>
      </c>
      <c r="U168" s="10">
        <f ca="1">SUMPRODUCT(J168:O168,Results!K$9:P$9)+Test!$AD$20-Test!$AC$31</f>
        <v>-104.61642596976651</v>
      </c>
      <c r="V168" s="10">
        <f t="shared" ca="1" si="15"/>
        <v>-10.018709910631898</v>
      </c>
      <c r="W168" s="10">
        <f t="shared" ca="1" si="16"/>
        <v>-6.0936548903315071</v>
      </c>
      <c r="X168" s="10">
        <f t="shared" ca="1" si="17"/>
        <v>-9.084264863897701</v>
      </c>
      <c r="Y168" s="10">
        <f t="shared" ca="1" si="18"/>
        <v>-25.131271279796877</v>
      </c>
      <c r="Z168" s="10">
        <f t="shared" ca="1" si="19"/>
        <v>-113.68502204668765</v>
      </c>
      <c r="AA168" s="10">
        <f t="shared" ca="1" si="20"/>
        <v>-9.0685960769211391</v>
      </c>
    </row>
    <row r="169" spans="1:27">
      <c r="A169" s="6">
        <f ca="1">LN((RAND()^(-Results!$E$4))-1)</f>
        <v>-0.23939977566554085</v>
      </c>
      <c r="B169" s="6">
        <f ca="1">LN((RAND()^(-Results!$E$4))-1)</f>
        <v>3.0205681667474256</v>
      </c>
      <c r="C169" s="6">
        <f ca="1">LN((RAND()^(-Results!$E$4))-1)</f>
        <v>0.49648437778188614</v>
      </c>
      <c r="D169" s="6">
        <f ca="1">LN((RAND()^(-Results!$E$4))-1)</f>
        <v>3.6928482840242665</v>
      </c>
      <c r="E169" s="6">
        <f ca="1">LN((RAND()^(-Results!$E$4))-1)</f>
        <v>1.2391600507418186</v>
      </c>
      <c r="F169" s="6">
        <f ca="1">LN((RAND()^(-Results!$E$4))-1)</f>
        <v>0.53419042990955301</v>
      </c>
      <c r="G169" s="6">
        <f ca="1">LN((RAND()^(-Results!$E$4))-1)</f>
        <v>0.68600904150679765</v>
      </c>
      <c r="H169" s="6">
        <f t="shared" ca="1" si="14"/>
        <v>-1.6609771760719136</v>
      </c>
      <c r="I169" s="10">
        <f ca="1">SUMPRODUCT(J169:O169,Results!B$12:G$12)+Results!$E$5*H169</f>
        <v>-0.25173112349241045</v>
      </c>
      <c r="J169" s="10">
        <f ca="1">SUMPRODUCT($A169:$F169,Results!$B$15:$G$15)</f>
        <v>2.7938722608922437</v>
      </c>
      <c r="K169" s="10">
        <f ca="1">SUMPRODUCT($A169:$F169,Results!$B$16:$G$16)</f>
        <v>-0.96596301817810548</v>
      </c>
      <c r="L169" s="10">
        <f ca="1">SUMPRODUCT($A169:$F169,Results!$B$17:$G$17)</f>
        <v>-0.96503397451344597</v>
      </c>
      <c r="M169" s="10">
        <f ca="1">SUMPRODUCT($A169:$F169,Results!$B$18:$G$18)</f>
        <v>-7.3455356382868731</v>
      </c>
      <c r="N169" s="10">
        <f ca="1">SUMPRODUCT($A169:$F169,Results!$B$19:$G$19)</f>
        <v>-9.9572129955613082</v>
      </c>
      <c r="O169" s="10">
        <f ca="1">SUMPRODUCT($A169:$F169,Results!$B$20:$G$20)</f>
        <v>-18.963365997713936</v>
      </c>
      <c r="P169" s="10" cm="1">
        <f t="array" aca="1" ref="P169" ca="1">SUMPRODUCT(J169:O169,TRANSPOSE(Test!BL$20:BL$25))+Test!$AD$20-Test!$BL$27</f>
        <v>4.3549607910416981</v>
      </c>
      <c r="Q169" s="10" cm="1">
        <f t="array" aca="1" ref="Q169" ca="1">SUMPRODUCT(J169:O169,TRANSPOSE(Test!ES$20:ES$25))+Test!$AD$20-Test!$ES$27</f>
        <v>8.9490201858646401</v>
      </c>
      <c r="R169" s="10">
        <f ca="1">I169-Results!$E$5*H169</f>
        <v>9.7141319329390718</v>
      </c>
      <c r="S169" s="10" cm="1">
        <f t="array" aca="1" ref="S169" ca="1">SUMPRODUCT(J169:O169,TRANSPOSE(Test!AR$28:AR$33))+Test!$AD$20-Test!$AC$26</f>
        <v>-8.3319634709540011</v>
      </c>
      <c r="T169" s="10">
        <f ca="1">SUMPRODUCT(J169:O169,Results!K$9:P$9)</f>
        <v>10.561091925477808</v>
      </c>
      <c r="U169" s="10">
        <f ca="1">SUMPRODUCT(J169:O169,Results!K$9:P$9)+Test!$AD$20-Test!$AC$31</f>
        <v>10.631687236630146</v>
      </c>
      <c r="V169" s="10">
        <f t="shared" ca="1" si="15"/>
        <v>-4.6066919145341085</v>
      </c>
      <c r="W169" s="10">
        <f t="shared" ca="1" si="16"/>
        <v>-9.2007513093570505</v>
      </c>
      <c r="X169" s="10">
        <f t="shared" ca="1" si="17"/>
        <v>-9.9658630564314823</v>
      </c>
      <c r="Y169" s="10">
        <f t="shared" ca="1" si="18"/>
        <v>8.0802323474615907</v>
      </c>
      <c r="Z169" s="10">
        <f t="shared" ca="1" si="19"/>
        <v>-0.25173112349241045</v>
      </c>
      <c r="AA169" s="10">
        <f t="shared" ca="1" si="20"/>
        <v>-10.883418360122556</v>
      </c>
    </row>
    <row r="170" spans="1:27">
      <c r="A170" s="6">
        <f ca="1">LN((RAND()^(-Results!$E$4))-1)</f>
        <v>-0.36476778704529839</v>
      </c>
      <c r="B170" s="6">
        <f ca="1">LN((RAND()^(-Results!$E$4))-1)</f>
        <v>0.31233804946019006</v>
      </c>
      <c r="C170" s="6">
        <f ca="1">LN((RAND()^(-Results!$E$4))-1)</f>
        <v>2.3924644952196377</v>
      </c>
      <c r="D170" s="6">
        <f ca="1">LN((RAND()^(-Results!$E$4))-1)</f>
        <v>-0.77146803569055433</v>
      </c>
      <c r="E170" s="6">
        <f ca="1">LN((RAND()^(-Results!$E$4))-1)</f>
        <v>1.1355282985021471</v>
      </c>
      <c r="F170" s="6">
        <f ca="1">LN((RAND()^(-Results!$E$4))-1)</f>
        <v>-1.4313477259833165</v>
      </c>
      <c r="G170" s="6">
        <f ca="1">LN((RAND()^(-Results!$E$4))-1)</f>
        <v>1.6413702992822186</v>
      </c>
      <c r="H170" s="6">
        <f t="shared" ca="1" si="14"/>
        <v>-0.70561591829649273</v>
      </c>
      <c r="I170" s="10">
        <f ca="1">SUMPRODUCT(J170:O170,Results!B$12:G$12)+Results!$E$5*H170</f>
        <v>-7.4868501163416283</v>
      </c>
      <c r="J170" s="10">
        <f ca="1">SUMPRODUCT($A170:$F170,Results!$B$15:$G$15)</f>
        <v>-1.2554943969310361</v>
      </c>
      <c r="K170" s="10">
        <f ca="1">SUMPRODUCT($A170:$F170,Results!$B$16:$G$16)</f>
        <v>3.7514144246880683</v>
      </c>
      <c r="L170" s="10">
        <f ca="1">SUMPRODUCT($A170:$F170,Results!$B$17:$G$17)</f>
        <v>-2.0678839487200174</v>
      </c>
      <c r="M170" s="10">
        <f ca="1">SUMPRODUCT($A170:$F170,Results!$B$18:$G$18)</f>
        <v>-7.6668144996717285</v>
      </c>
      <c r="N170" s="10">
        <f ca="1">SUMPRODUCT($A170:$F170,Results!$B$19:$G$19)</f>
        <v>-1.8533200651828703</v>
      </c>
      <c r="O170" s="10">
        <f ca="1">SUMPRODUCT($A170:$F170,Results!$B$20:$G$20)</f>
        <v>3.8627649093182148</v>
      </c>
      <c r="P170" s="10" cm="1">
        <f t="array" aca="1" ref="P170" ca="1">SUMPRODUCT(J170:O170,TRANSPOSE(Test!BL$20:BL$25))+Test!$AD$20-Test!$BL$27</f>
        <v>-3.5085798632760721</v>
      </c>
      <c r="Q170" s="10" cm="1">
        <f t="array" aca="1" ref="Q170" ca="1">SUMPRODUCT(J170:O170,TRANSPOSE(Test!ES$20:ES$25))+Test!$AD$20-Test!$ES$27</f>
        <v>-3.6723467612464198</v>
      </c>
      <c r="R170" s="10">
        <f ca="1">I170-Results!$E$5*H170</f>
        <v>-3.2531546065626724</v>
      </c>
      <c r="S170" s="10" cm="1">
        <f t="array" aca="1" ref="S170" ca="1">SUMPRODUCT(J170:O170,TRANSPOSE(Test!AR$28:AR$33))+Test!$AD$20-Test!$AC$26</f>
        <v>-2.4489022035604293</v>
      </c>
      <c r="T170" s="10">
        <f ca="1">SUMPRODUCT(J170:O170,Results!K$9:P$9)</f>
        <v>-4.4452304434709413</v>
      </c>
      <c r="U170" s="10">
        <f ca="1">SUMPRODUCT(J170:O170,Results!K$9:P$9)+Test!$AD$20-Test!$AC$31</f>
        <v>-4.3746351323186019</v>
      </c>
      <c r="V170" s="10">
        <f t="shared" ca="1" si="15"/>
        <v>-3.9782702530655563</v>
      </c>
      <c r="W170" s="10">
        <f t="shared" ca="1" si="16"/>
        <v>-3.8145033550952085</v>
      </c>
      <c r="X170" s="10">
        <f t="shared" ca="1" si="17"/>
        <v>-4.2336955097789559</v>
      </c>
      <c r="Y170" s="10">
        <f t="shared" ca="1" si="18"/>
        <v>-5.037947912781199</v>
      </c>
      <c r="Z170" s="10">
        <f t="shared" ca="1" si="19"/>
        <v>-7.4868501163416283</v>
      </c>
      <c r="AA170" s="10">
        <f t="shared" ca="1" si="20"/>
        <v>-3.1122149840230264</v>
      </c>
    </row>
    <row r="171" spans="1:27">
      <c r="A171" s="6">
        <f ca="1">LN((RAND()^(-Results!$E$4))-1)</f>
        <v>-1.5784993958591347</v>
      </c>
      <c r="B171" s="6">
        <f ca="1">LN((RAND()^(-Results!$E$4))-1)</f>
        <v>5.1763997978835743</v>
      </c>
      <c r="C171" s="6">
        <f ca="1">LN((RAND()^(-Results!$E$4))-1)</f>
        <v>2.6253236479072046</v>
      </c>
      <c r="D171" s="6">
        <f ca="1">LN((RAND()^(-Results!$E$4))-1)</f>
        <v>2.2901499449976259</v>
      </c>
      <c r="E171" s="6">
        <f ca="1">LN((RAND()^(-Results!$E$4))-1)</f>
        <v>4.1429731530283824</v>
      </c>
      <c r="F171" s="6">
        <f ca="1">LN((RAND()^(-Results!$E$4))-1)</f>
        <v>3.1643822592617026</v>
      </c>
      <c r="G171" s="6">
        <f ca="1">LN((RAND()^(-Results!$E$4))-1)</f>
        <v>0.68639324083132791</v>
      </c>
      <c r="H171" s="6">
        <f t="shared" ca="1" si="14"/>
        <v>-1.6605929767473833</v>
      </c>
      <c r="I171" s="10">
        <f ca="1">SUMPRODUCT(J171:O171,Results!B$12:G$12)+Results!$E$5*H171</f>
        <v>-24.967997068014576</v>
      </c>
      <c r="J171" s="10">
        <f ca="1">SUMPRODUCT($A171:$F171,Results!$B$15:$G$15)</f>
        <v>12.401203916527997</v>
      </c>
      <c r="K171" s="10">
        <f ca="1">SUMPRODUCT($A171:$F171,Results!$B$16:$G$16)</f>
        <v>-2.6701724319542581</v>
      </c>
      <c r="L171" s="10">
        <f ca="1">SUMPRODUCT($A171:$F171,Results!$B$17:$G$17)</f>
        <v>-8.5872214317171114</v>
      </c>
      <c r="M171" s="10">
        <f ca="1">SUMPRODUCT($A171:$F171,Results!$B$18:$G$18)</f>
        <v>-21.896454407599805</v>
      </c>
      <c r="N171" s="10">
        <f ca="1">SUMPRODUCT($A171:$F171,Results!$B$19:$G$19)</f>
        <v>-9.3779188329993435</v>
      </c>
      <c r="O171" s="10">
        <f ca="1">SUMPRODUCT($A171:$F171,Results!$B$20:$G$20)</f>
        <v>-30.293794385991429</v>
      </c>
      <c r="P171" s="10" cm="1">
        <f t="array" aca="1" ref="P171" ca="1">SUMPRODUCT(J171:O171,TRANSPOSE(Test!BL$20:BL$25))+Test!$AD$20-Test!$BL$27</f>
        <v>-22.74638402642811</v>
      </c>
      <c r="Q171" s="10" cm="1">
        <f t="array" aca="1" ref="Q171" ca="1">SUMPRODUCT(J171:O171,TRANSPOSE(Test!ES$20:ES$25))+Test!$AD$20-Test!$ES$27</f>
        <v>-16.911460959170242</v>
      </c>
      <c r="R171" s="10">
        <f ca="1">I171-Results!$E$5*H171</f>
        <v>-15.004439207530275</v>
      </c>
      <c r="S171" s="10" cm="1">
        <f t="array" aca="1" ref="S171" ca="1">SUMPRODUCT(J171:O171,TRANSPOSE(Test!AR$28:AR$33))+Test!$AD$20-Test!$AC$26</f>
        <v>-36.253822491958225</v>
      </c>
      <c r="T171" s="10">
        <f ca="1">SUMPRODUCT(J171:O171,Results!K$9:P$9)</f>
        <v>-15.851191355245724</v>
      </c>
      <c r="U171" s="10">
        <f ca="1">SUMPRODUCT(J171:O171,Results!K$9:P$9)+Test!$AD$20-Test!$AC$31</f>
        <v>-15.780596044093382</v>
      </c>
      <c r="V171" s="10">
        <f t="shared" ca="1" si="15"/>
        <v>-2.2216130415864654</v>
      </c>
      <c r="W171" s="10">
        <f t="shared" ca="1" si="16"/>
        <v>-8.0565361088443339</v>
      </c>
      <c r="X171" s="10">
        <f t="shared" ca="1" si="17"/>
        <v>-9.9635578604843005</v>
      </c>
      <c r="Y171" s="10">
        <f t="shared" ca="1" si="18"/>
        <v>11.285825423943649</v>
      </c>
      <c r="Z171" s="10">
        <f t="shared" ca="1" si="19"/>
        <v>-24.967997068014576</v>
      </c>
      <c r="AA171" s="10">
        <f t="shared" ca="1" si="20"/>
        <v>-9.1874010239211934</v>
      </c>
    </row>
    <row r="172" spans="1:27">
      <c r="A172" s="6">
        <f ca="1">LN((RAND()^(-Results!$E$4))-1)</f>
        <v>1.2412771434018752</v>
      </c>
      <c r="B172" s="6">
        <f ca="1">LN((RAND()^(-Results!$E$4))-1)</f>
        <v>-1.2830581641748349</v>
      </c>
      <c r="C172" s="6">
        <f ca="1">LN((RAND()^(-Results!$E$4))-1)</f>
        <v>9.796888914534664</v>
      </c>
      <c r="D172" s="6">
        <f ca="1">LN((RAND()^(-Results!$E$4))-1)</f>
        <v>-1.9022635446980189</v>
      </c>
      <c r="E172" s="6">
        <f ca="1">LN((RAND()^(-Results!$E$4))-1)</f>
        <v>14.434541187204696</v>
      </c>
      <c r="F172" s="6">
        <f ca="1">LN((RAND()^(-Results!$E$4))-1)</f>
        <v>1.6671504184965085</v>
      </c>
      <c r="G172" s="6">
        <f ca="1">LN((RAND()^(-Results!$E$4))-1)</f>
        <v>0.69162730729425614</v>
      </c>
      <c r="H172" s="6">
        <f t="shared" ca="1" si="14"/>
        <v>-1.655358910284455</v>
      </c>
      <c r="I172" s="10">
        <f ca="1">SUMPRODUCT(J172:O172,Results!B$12:G$12)+Results!$E$5*H172</f>
        <v>-63.909629448749158</v>
      </c>
      <c r="J172" s="10">
        <f ca="1">SUMPRODUCT($A172:$F172,Results!$B$15:$G$15)</f>
        <v>17.652213688770747</v>
      </c>
      <c r="K172" s="10">
        <f ca="1">SUMPRODUCT($A172:$F172,Results!$B$16:$G$16)</f>
        <v>7.7697565273071723</v>
      </c>
      <c r="L172" s="10">
        <f ca="1">SUMPRODUCT($A172:$F172,Results!$B$17:$G$17)</f>
        <v>-6.8887857860425585</v>
      </c>
      <c r="M172" s="10">
        <f ca="1">SUMPRODUCT($A172:$F172,Results!$B$18:$G$18)</f>
        <v>-23.483657996179204</v>
      </c>
      <c r="N172" s="10">
        <f ca="1">SUMPRODUCT($A172:$F172,Results!$B$19:$G$19)</f>
        <v>2.9895160238748359</v>
      </c>
      <c r="O172" s="10">
        <f ca="1">SUMPRODUCT($A172:$F172,Results!$B$20:$G$20)</f>
        <v>-5.7761054442951263</v>
      </c>
      <c r="P172" s="10" cm="1">
        <f t="array" aca="1" ref="P172" ca="1">SUMPRODUCT(J172:O172,TRANSPOSE(Test!BL$20:BL$25))+Test!$AD$20-Test!$BL$27</f>
        <v>-39.39834551562631</v>
      </c>
      <c r="Q172" s="10" cm="1">
        <f t="array" aca="1" ref="Q172" ca="1">SUMPRODUCT(J172:O172,TRANSPOSE(Test!ES$20:ES$25))+Test!$AD$20-Test!$ES$27</f>
        <v>-45.560434091636736</v>
      </c>
      <c r="R172" s="10">
        <f ca="1">I172-Results!$E$5*H172</f>
        <v>-53.977475987042425</v>
      </c>
      <c r="S172" s="10" cm="1">
        <f t="array" aca="1" ref="S172" ca="1">SUMPRODUCT(J172:O172,TRANSPOSE(Test!AR$28:AR$33))+Test!$AD$20-Test!$AC$26</f>
        <v>-30.124603412848309</v>
      </c>
      <c r="T172" s="10">
        <f ca="1">SUMPRODUCT(J172:O172,Results!K$9:P$9)</f>
        <v>-57.625633668793753</v>
      </c>
      <c r="U172" s="10">
        <f ca="1">SUMPRODUCT(J172:O172,Results!K$9:P$9)+Test!$AD$20-Test!$AC$31</f>
        <v>-57.555038357641422</v>
      </c>
      <c r="V172" s="10">
        <f t="shared" ca="1" si="15"/>
        <v>-24.511283933122847</v>
      </c>
      <c r="W172" s="10">
        <f t="shared" ca="1" si="16"/>
        <v>-18.349195357112421</v>
      </c>
      <c r="X172" s="10">
        <f t="shared" ca="1" si="17"/>
        <v>-9.9321534617067329</v>
      </c>
      <c r="Y172" s="10">
        <f t="shared" ca="1" si="18"/>
        <v>-33.785026035900849</v>
      </c>
      <c r="Z172" s="10">
        <f t="shared" ca="1" si="19"/>
        <v>-63.909629448749158</v>
      </c>
      <c r="AA172" s="10">
        <f t="shared" ca="1" si="20"/>
        <v>-6.3545910911077357</v>
      </c>
    </row>
    <row r="173" spans="1:27">
      <c r="A173" s="6">
        <f ca="1">LN((RAND()^(-Results!$E$4))-1)</f>
        <v>3.9403171804639747</v>
      </c>
      <c r="B173" s="6">
        <f ca="1">LN((RAND()^(-Results!$E$4))-1)</f>
        <v>1.3490467311066705</v>
      </c>
      <c r="C173" s="6">
        <f ca="1">LN((RAND()^(-Results!$E$4))-1)</f>
        <v>0.39054050394428724</v>
      </c>
      <c r="D173" s="6">
        <f ca="1">LN((RAND()^(-Results!$E$4))-1)</f>
        <v>17.264762114759886</v>
      </c>
      <c r="E173" s="6">
        <f ca="1">LN((RAND()^(-Results!$E$4))-1)</f>
        <v>6.1841332956203914</v>
      </c>
      <c r="F173" s="6">
        <f ca="1">LN((RAND()^(-Results!$E$4))-1)</f>
        <v>4.924337673384068</v>
      </c>
      <c r="G173" s="6">
        <f ca="1">LN((RAND()^(-Results!$E$4))-1)</f>
        <v>-0.48660061485791101</v>
      </c>
      <c r="H173" s="6">
        <f t="shared" ca="1" si="14"/>
        <v>-2.8335868324366222</v>
      </c>
      <c r="I173" s="10">
        <f ca="1">SUMPRODUCT(J173:O173,Results!B$12:G$12)+Results!$E$5*H173</f>
        <v>6.9484891436757472</v>
      </c>
      <c r="J173" s="10">
        <f ca="1">SUMPRODUCT($A173:$F173,Results!$B$15:$G$15)</f>
        <v>26.55341673005919</v>
      </c>
      <c r="K173" s="10">
        <f ca="1">SUMPRODUCT($A173:$F173,Results!$B$16:$G$16)</f>
        <v>-1.2925456410945824</v>
      </c>
      <c r="L173" s="10">
        <f ca="1">SUMPRODUCT($A173:$F173,Results!$B$17:$G$17)</f>
        <v>9.2487279235285165</v>
      </c>
      <c r="M173" s="10">
        <f ca="1">SUMPRODUCT($A173:$F173,Results!$B$18:$G$18)</f>
        <v>-0.9087975928552039</v>
      </c>
      <c r="N173" s="10">
        <f ca="1">SUMPRODUCT($A173:$F173,Results!$B$19:$G$19)</f>
        <v>-30.642721358797402</v>
      </c>
      <c r="O173" s="10">
        <f ca="1">SUMPRODUCT($A173:$F173,Results!$B$20:$G$20)</f>
        <v>-62.020681719864356</v>
      </c>
      <c r="P173" s="10" cm="1">
        <f t="array" aca="1" ref="P173" ca="1">SUMPRODUCT(J173:O173,TRANSPOSE(Test!BL$20:BL$25))+Test!$AD$20-Test!$BL$27</f>
        <v>26.846053190435889</v>
      </c>
      <c r="Q173" s="10" cm="1">
        <f t="array" aca="1" ref="Q173" ca="1">SUMPRODUCT(J173:O173,TRANSPOSE(Test!ES$20:ES$25))+Test!$AD$20-Test!$ES$27</f>
        <v>31.623427960467314</v>
      </c>
      <c r="R173" s="10">
        <f ca="1">I173-Results!$E$5*H173</f>
        <v>23.950010138295479</v>
      </c>
      <c r="S173" s="10" cm="1">
        <f t="array" aca="1" ref="S173" ca="1">SUMPRODUCT(J173:O173,TRANSPOSE(Test!AR$28:AR$33))+Test!$AD$20-Test!$AC$26</f>
        <v>-7.9030401231312837</v>
      </c>
      <c r="T173" s="10">
        <f ca="1">SUMPRODUCT(J173:O173,Results!K$9:P$9)</f>
        <v>30.321262412774821</v>
      </c>
      <c r="U173" s="10">
        <f ca="1">SUMPRODUCT(J173:O173,Results!K$9:P$9)+Test!$AD$20-Test!$AC$31</f>
        <v>30.39185772392716</v>
      </c>
      <c r="V173" s="10">
        <f t="shared" ca="1" si="15"/>
        <v>-19.897564046760142</v>
      </c>
      <c r="W173" s="10">
        <f t="shared" ca="1" si="16"/>
        <v>-24.674938816791567</v>
      </c>
      <c r="X173" s="10">
        <f t="shared" ca="1" si="17"/>
        <v>-17.001520994619732</v>
      </c>
      <c r="Y173" s="10">
        <f t="shared" ca="1" si="18"/>
        <v>14.851529266807031</v>
      </c>
      <c r="Z173" s="10">
        <f t="shared" ca="1" si="19"/>
        <v>6.9484891436757472</v>
      </c>
      <c r="AA173" s="10">
        <f t="shared" ca="1" si="20"/>
        <v>-23.443368580251413</v>
      </c>
    </row>
    <row r="174" spans="1:27">
      <c r="A174" s="6">
        <f ca="1">LN((RAND()^(-Results!$E$4))-1)</f>
        <v>1.1535079935246768</v>
      </c>
      <c r="B174" s="6">
        <f ca="1">LN((RAND()^(-Results!$E$4))-1)</f>
        <v>0.8728488369507893</v>
      </c>
      <c r="C174" s="6">
        <f ca="1">LN((RAND()^(-Results!$E$4))-1)</f>
        <v>6.3045376751722122</v>
      </c>
      <c r="D174" s="6">
        <f ca="1">LN((RAND()^(-Results!$E$4))-1)</f>
        <v>8.4615081705069066</v>
      </c>
      <c r="E174" s="6">
        <f ca="1">LN((RAND()^(-Results!$E$4))-1)</f>
        <v>6.3958238159777352</v>
      </c>
      <c r="F174" s="6">
        <f ca="1">LN((RAND()^(-Results!$E$4))-1)</f>
        <v>2.4515517601080337</v>
      </c>
      <c r="G174" s="6">
        <f ca="1">LN((RAND()^(-Results!$E$4))-1)</f>
        <v>0.52019281097648717</v>
      </c>
      <c r="H174" s="6">
        <f t="shared" ca="1" si="14"/>
        <v>-1.8267934066022242</v>
      </c>
      <c r="I174" s="10">
        <f ca="1">SUMPRODUCT(J174:O174,Results!B$12:G$12)+Results!$E$5*H174</f>
        <v>-23.662218533223417</v>
      </c>
      <c r="J174" s="10">
        <f ca="1">SUMPRODUCT($A174:$F174,Results!$B$15:$G$15)</f>
        <v>24.711680159686082</v>
      </c>
      <c r="K174" s="10">
        <f ca="1">SUMPRODUCT($A174:$F174,Results!$B$16:$G$16)</f>
        <v>6.9062804840477767</v>
      </c>
      <c r="L174" s="10">
        <f ca="1">SUMPRODUCT($A174:$F174,Results!$B$17:$G$17)</f>
        <v>-2.6717027115143996</v>
      </c>
      <c r="M174" s="10">
        <f ca="1">SUMPRODUCT($A174:$F174,Results!$B$18:$G$18)</f>
        <v>-23.641576992052254</v>
      </c>
      <c r="N174" s="10">
        <f ca="1">SUMPRODUCT($A174:$F174,Results!$B$19:$G$19)</f>
        <v>-22.147508557833703</v>
      </c>
      <c r="O174" s="10">
        <f ca="1">SUMPRODUCT($A174:$F174,Results!$B$20:$G$20)</f>
        <v>-34.26915336896667</v>
      </c>
      <c r="P174" s="10" cm="1">
        <f t="array" aca="1" ref="P174" ca="1">SUMPRODUCT(J174:O174,TRANSPOSE(Test!BL$20:BL$25))+Test!$AD$20-Test!$BL$27</f>
        <v>-9.049020340764109</v>
      </c>
      <c r="Q174" s="10" cm="1">
        <f t="array" aca="1" ref="Q174" ca="1">SUMPRODUCT(J174:O174,TRANSPOSE(Test!ES$20:ES$25))+Test!$AD$20-Test!$ES$27</f>
        <v>-8.3136037436912034</v>
      </c>
      <c r="R174" s="10">
        <f ca="1">I174-Results!$E$5*H174</f>
        <v>-12.701458093610071</v>
      </c>
      <c r="S174" s="10" cm="1">
        <f t="array" aca="1" ref="S174" ca="1">SUMPRODUCT(J174:O174,TRANSPOSE(Test!AR$28:AR$33))+Test!$AD$20-Test!$AC$26</f>
        <v>-28.108085505926013</v>
      </c>
      <c r="T174" s="10">
        <f ca="1">SUMPRODUCT(J174:O174,Results!K$9:P$9)</f>
        <v>-12.052382877130356</v>
      </c>
      <c r="U174" s="10">
        <f ca="1">SUMPRODUCT(J174:O174,Results!K$9:P$9)+Test!$AD$20-Test!$AC$31</f>
        <v>-11.981787565978021</v>
      </c>
      <c r="V174" s="10">
        <f t="shared" ca="1" si="15"/>
        <v>-14.613198192459308</v>
      </c>
      <c r="W174" s="10">
        <f t="shared" ca="1" si="16"/>
        <v>-15.348614789532213</v>
      </c>
      <c r="X174" s="10">
        <f t="shared" ca="1" si="17"/>
        <v>-10.960760439613345</v>
      </c>
      <c r="Y174" s="10">
        <f t="shared" ca="1" si="18"/>
        <v>4.4458669727025963</v>
      </c>
      <c r="Z174" s="10">
        <f t="shared" ca="1" si="19"/>
        <v>-23.662218533223417</v>
      </c>
      <c r="AA174" s="10">
        <f t="shared" ca="1" si="20"/>
        <v>-11.680430967245396</v>
      </c>
    </row>
    <row r="175" spans="1:27">
      <c r="A175" s="6">
        <f ca="1">LN((RAND()^(-Results!$E$4))-1)</f>
        <v>4.7866608952066878</v>
      </c>
      <c r="B175" s="6">
        <f ca="1">LN((RAND()^(-Results!$E$4))-1)</f>
        <v>-2.6076534512693126</v>
      </c>
      <c r="C175" s="6">
        <f ca="1">LN((RAND()^(-Results!$E$4))-1)</f>
        <v>0.51788248556466132</v>
      </c>
      <c r="D175" s="6">
        <f ca="1">LN((RAND()^(-Results!$E$4))-1)</f>
        <v>8.296892465764822</v>
      </c>
      <c r="E175" s="6">
        <f ca="1">LN((RAND()^(-Results!$E$4))-1)</f>
        <v>3.9660206780290523</v>
      </c>
      <c r="F175" s="6">
        <f ca="1">LN((RAND()^(-Results!$E$4))-1)</f>
        <v>1.6150978485001179</v>
      </c>
      <c r="G175" s="6">
        <f ca="1">LN((RAND()^(-Results!$E$4))-1)</f>
        <v>-5.6217983042004107</v>
      </c>
      <c r="H175" s="6">
        <f t="shared" ca="1" si="14"/>
        <v>-7.9687845217791224</v>
      </c>
      <c r="I175" s="10">
        <f ca="1">SUMPRODUCT(J175:O175,Results!B$12:G$12)+Results!$E$5*H175</f>
        <v>-41.452910430333155</v>
      </c>
      <c r="J175" s="10">
        <f ca="1">SUMPRODUCT($A175:$F175,Results!$B$15:$G$15)</f>
        <v>10.684869116281972</v>
      </c>
      <c r="K175" s="10">
        <f ca="1">SUMPRODUCT($A175:$F175,Results!$B$16:$G$16)</f>
        <v>-1.0302365652350438</v>
      </c>
      <c r="L175" s="10">
        <f ca="1">SUMPRODUCT($A175:$F175,Results!$B$17:$G$17)</f>
        <v>10.238454944106108</v>
      </c>
      <c r="M175" s="10">
        <f ca="1">SUMPRODUCT($A175:$F175,Results!$B$18:$G$18)</f>
        <v>8.04004147282782</v>
      </c>
      <c r="N175" s="10">
        <f ca="1">SUMPRODUCT($A175:$F175,Results!$B$19:$G$19)</f>
        <v>-10.032247641946775</v>
      </c>
      <c r="O175" s="10">
        <f ca="1">SUMPRODUCT($A175:$F175,Results!$B$20:$G$20)</f>
        <v>-19.535706459288356</v>
      </c>
      <c r="P175" s="10" cm="1">
        <f t="array" aca="1" ref="P175" ca="1">SUMPRODUCT(J175:O175,TRANSPOSE(Test!BL$20:BL$25))+Test!$AD$20-Test!$BL$27</f>
        <v>16.24493026023757</v>
      </c>
      <c r="Q175" s="10" cm="1">
        <f t="array" aca="1" ref="Q175" ca="1">SUMPRODUCT(J175:O175,TRANSPOSE(Test!ES$20:ES$25))+Test!$AD$20-Test!$ES$27</f>
        <v>13.356427740508897</v>
      </c>
      <c r="R175" s="10">
        <f ca="1">I175-Results!$E$5*H175</f>
        <v>6.3597967003415832</v>
      </c>
      <c r="S175" s="10" cm="1">
        <f t="array" aca="1" ref="S175" ca="1">SUMPRODUCT(J175:O175,TRANSPOSE(Test!AR$28:AR$33))+Test!$AD$20-Test!$AC$26</f>
        <v>11.120950158245734</v>
      </c>
      <c r="T175" s="10">
        <f ca="1">SUMPRODUCT(J175:O175,Results!K$9:P$9)</f>
        <v>10.093297701620884</v>
      </c>
      <c r="U175" s="10">
        <f ca="1">SUMPRODUCT(J175:O175,Results!K$9:P$9)+Test!$AD$20-Test!$AC$31</f>
        <v>10.163893012773222</v>
      </c>
      <c r="V175" s="10">
        <f t="shared" ca="1" si="15"/>
        <v>-57.697840690570729</v>
      </c>
      <c r="W175" s="10">
        <f t="shared" ca="1" si="16"/>
        <v>-54.809338170842054</v>
      </c>
      <c r="X175" s="10">
        <f t="shared" ca="1" si="17"/>
        <v>-47.812707130674738</v>
      </c>
      <c r="Y175" s="10">
        <f t="shared" ca="1" si="18"/>
        <v>-52.573860588578889</v>
      </c>
      <c r="Z175" s="10">
        <f t="shared" ca="1" si="19"/>
        <v>-41.452910430333155</v>
      </c>
      <c r="AA175" s="10">
        <f t="shared" ca="1" si="20"/>
        <v>-51.616803443106377</v>
      </c>
    </row>
    <row r="176" spans="1:27">
      <c r="A176" s="6">
        <f ca="1">LN((RAND()^(-Results!$E$4))-1)</f>
        <v>3.1644345191490393</v>
      </c>
      <c r="B176" s="6">
        <f ca="1">LN((RAND()^(-Results!$E$4))-1)</f>
        <v>-1.4479683660229565</v>
      </c>
      <c r="C176" s="6">
        <f ca="1">LN((RAND()^(-Results!$E$4))-1)</f>
        <v>2.5411545832891278</v>
      </c>
      <c r="D176" s="6">
        <f ca="1">LN((RAND()^(-Results!$E$4))-1)</f>
        <v>3.852802770474264</v>
      </c>
      <c r="E176" s="6">
        <f ca="1">LN((RAND()^(-Results!$E$4))-1)</f>
        <v>7.3857142484974858</v>
      </c>
      <c r="F176" s="6">
        <f ca="1">LN((RAND()^(-Results!$E$4))-1)</f>
        <v>5.3471988710293985</v>
      </c>
      <c r="G176" s="6">
        <f ca="1">LN((RAND()^(-Results!$E$4))-1)</f>
        <v>4.867366208890358</v>
      </c>
      <c r="H176" s="6">
        <f t="shared" ca="1" si="14"/>
        <v>2.5203799913116467</v>
      </c>
      <c r="I176" s="10">
        <f ca="1">SUMPRODUCT(J176:O176,Results!B$12:G$12)+Results!$E$5*H176</f>
        <v>-19.199029156073006</v>
      </c>
      <c r="J176" s="10">
        <f ca="1">SUMPRODUCT($A176:$F176,Results!$B$15:$G$15)</f>
        <v>22.010520484657121</v>
      </c>
      <c r="K176" s="10">
        <f ca="1">SUMPRODUCT($A176:$F176,Results!$B$16:$G$16)</f>
        <v>-4.1915903561249088</v>
      </c>
      <c r="L176" s="10">
        <f ca="1">SUMPRODUCT($A176:$F176,Results!$B$17:$G$17)</f>
        <v>0.63790484572107431</v>
      </c>
      <c r="M176" s="10">
        <f ca="1">SUMPRODUCT($A176:$F176,Results!$B$18:$G$18)</f>
        <v>-5.3465441389343287</v>
      </c>
      <c r="N176" s="10">
        <f ca="1">SUMPRODUCT($A176:$F176,Results!$B$19:$G$19)</f>
        <v>-1.3946796249408413</v>
      </c>
      <c r="O176" s="10">
        <f ca="1">SUMPRODUCT($A176:$F176,Results!$B$20:$G$20)</f>
        <v>-24.136194742435151</v>
      </c>
      <c r="P176" s="10" cm="1">
        <f t="array" aca="1" ref="P176" ca="1">SUMPRODUCT(J176:O176,TRANSPOSE(Test!BL$20:BL$25))+Test!$AD$20-Test!$BL$27</f>
        <v>-25.213561752731458</v>
      </c>
      <c r="Q176" s="10" cm="1">
        <f t="array" aca="1" ref="Q176" ca="1">SUMPRODUCT(J176:O176,TRANSPOSE(Test!ES$20:ES$25))+Test!$AD$20-Test!$ES$27</f>
        <v>-28.984945498726532</v>
      </c>
      <c r="R176" s="10">
        <f ca="1">I176-Results!$E$5*H176</f>
        <v>-34.321309103942887</v>
      </c>
      <c r="S176" s="10" cm="1">
        <f t="array" aca="1" ref="S176" ca="1">SUMPRODUCT(J176:O176,TRANSPOSE(Test!AR$28:AR$33))+Test!$AD$20-Test!$AC$26</f>
        <v>-21.536163807662739</v>
      </c>
      <c r="T176" s="10">
        <f ca="1">SUMPRODUCT(J176:O176,Results!K$9:P$9)</f>
        <v>-33.277347922050893</v>
      </c>
      <c r="U176" s="10">
        <f ca="1">SUMPRODUCT(J176:O176,Results!K$9:P$9)+Test!$AD$20-Test!$AC$31</f>
        <v>-33.206752610898562</v>
      </c>
      <c r="V176" s="10">
        <f t="shared" ca="1" si="15"/>
        <v>6.0145325966584515</v>
      </c>
      <c r="W176" s="10">
        <f t="shared" ca="1" si="16"/>
        <v>9.7859163426535254</v>
      </c>
      <c r="X176" s="10">
        <f t="shared" ca="1" si="17"/>
        <v>15.122279947869881</v>
      </c>
      <c r="Y176" s="10">
        <f t="shared" ca="1" si="18"/>
        <v>2.3371346515897322</v>
      </c>
      <c r="Z176" s="10">
        <f t="shared" ca="1" si="19"/>
        <v>-19.199029156073006</v>
      </c>
      <c r="AA176" s="10">
        <f t="shared" ca="1" si="20"/>
        <v>14.007723454825555</v>
      </c>
    </row>
    <row r="177" spans="1:27">
      <c r="A177" s="6">
        <f ca="1">LN((RAND()^(-Results!$E$4))-1)</f>
        <v>1.9581559103174717</v>
      </c>
      <c r="B177" s="6">
        <f ca="1">LN((RAND()^(-Results!$E$4))-1)</f>
        <v>3.9907181130480311</v>
      </c>
      <c r="C177" s="6">
        <f ca="1">LN((RAND()^(-Results!$E$4))-1)</f>
        <v>-0.10790234273659174</v>
      </c>
      <c r="D177" s="6">
        <f ca="1">LN((RAND()^(-Results!$E$4))-1)</f>
        <v>0.17842448208793246</v>
      </c>
      <c r="E177" s="6">
        <f ca="1">LN((RAND()^(-Results!$E$4))-1)</f>
        <v>-1.2274010509219895</v>
      </c>
      <c r="F177" s="6">
        <f ca="1">LN((RAND()^(-Results!$E$4))-1)</f>
        <v>3.4252965708726255</v>
      </c>
      <c r="G177" s="6">
        <f ca="1">LN((RAND()^(-Results!$E$4))-1)</f>
        <v>-1.6975226356531554</v>
      </c>
      <c r="H177" s="6">
        <f t="shared" ca="1" si="14"/>
        <v>-4.0445088532318669</v>
      </c>
      <c r="I177" s="10">
        <f ca="1">SUMPRODUCT(J177:O177,Results!B$12:G$12)+Results!$E$5*H177</f>
        <v>-52.610035975654839</v>
      </c>
      <c r="J177" s="10">
        <f ca="1">SUMPRODUCT($A177:$F177,Results!$B$15:$G$15)</f>
        <v>4.1585617754474269</v>
      </c>
      <c r="K177" s="10">
        <f ca="1">SUMPRODUCT($A177:$F177,Results!$B$16:$G$16)</f>
        <v>-14.848778634480189</v>
      </c>
      <c r="L177" s="10">
        <f ca="1">SUMPRODUCT($A177:$F177,Results!$B$17:$G$17)</f>
        <v>-4.5049318467767474</v>
      </c>
      <c r="M177" s="10">
        <f ca="1">SUMPRODUCT($A177:$F177,Results!$B$18:$G$18)</f>
        <v>-14.840533065683259</v>
      </c>
      <c r="N177" s="10">
        <f ca="1">SUMPRODUCT($A177:$F177,Results!$B$19:$G$19)</f>
        <v>3.8302644762338467E-2</v>
      </c>
      <c r="O177" s="10">
        <f ca="1">SUMPRODUCT($A177:$F177,Results!$B$20:$G$20)</f>
        <v>-18.700911742846031</v>
      </c>
      <c r="P177" s="10" cm="1">
        <f t="array" aca="1" ref="P177" ca="1">SUMPRODUCT(J177:O177,TRANSPOSE(Test!BL$20:BL$25))+Test!$AD$20-Test!$BL$27</f>
        <v>-33.988528008008096</v>
      </c>
      <c r="Q177" s="10" cm="1">
        <f t="array" aca="1" ref="Q177" ca="1">SUMPRODUCT(J177:O177,TRANSPOSE(Test!ES$20:ES$25))+Test!$AD$20-Test!$ES$27</f>
        <v>-32.437609598843309</v>
      </c>
      <c r="R177" s="10">
        <f ca="1">I177-Results!$E$5*H177</f>
        <v>-28.342982856263639</v>
      </c>
      <c r="S177" s="10" cm="1">
        <f t="array" aca="1" ref="S177" ca="1">SUMPRODUCT(J177:O177,TRANSPOSE(Test!AR$28:AR$33))+Test!$AD$20-Test!$AC$26</f>
        <v>-29.094982906187902</v>
      </c>
      <c r="T177" s="10">
        <f ca="1">SUMPRODUCT(J177:O177,Results!K$9:P$9)</f>
        <v>-28.408312904591057</v>
      </c>
      <c r="U177" s="10">
        <f ca="1">SUMPRODUCT(J177:O177,Results!K$9:P$9)+Test!$AD$20-Test!$AC$31</f>
        <v>-28.337717593438722</v>
      </c>
      <c r="V177" s="10">
        <f t="shared" ca="1" si="15"/>
        <v>-18.621507967646743</v>
      </c>
      <c r="W177" s="10">
        <f t="shared" ca="1" si="16"/>
        <v>-20.172426376811529</v>
      </c>
      <c r="X177" s="10">
        <f t="shared" ca="1" si="17"/>
        <v>-24.2670531193912</v>
      </c>
      <c r="Y177" s="10">
        <f t="shared" ca="1" si="18"/>
        <v>-23.515053069466937</v>
      </c>
      <c r="Z177" s="10">
        <f t="shared" ca="1" si="19"/>
        <v>-52.610035975654839</v>
      </c>
      <c r="AA177" s="10">
        <f t="shared" ca="1" si="20"/>
        <v>-24.272318382216117</v>
      </c>
    </row>
    <row r="178" spans="1:27">
      <c r="A178" s="6">
        <f ca="1">LN((RAND()^(-Results!$E$4))-1)</f>
        <v>0.99374561020297658</v>
      </c>
      <c r="B178" s="6">
        <f ca="1">LN((RAND()^(-Results!$E$4))-1)</f>
        <v>6.0028904287611535</v>
      </c>
      <c r="C178" s="6">
        <f ca="1">LN((RAND()^(-Results!$E$4))-1)</f>
        <v>-1.2579817869296275</v>
      </c>
      <c r="D178" s="6">
        <f ca="1">LN((RAND()^(-Results!$E$4))-1)</f>
        <v>6.257975619530594</v>
      </c>
      <c r="E178" s="6">
        <f ca="1">LN((RAND()^(-Results!$E$4))-1)</f>
        <v>5.4422321508595317</v>
      </c>
      <c r="F178" s="6">
        <f ca="1">LN((RAND()^(-Results!$E$4))-1)</f>
        <v>3.7638175139496002</v>
      </c>
      <c r="G178" s="6">
        <f ca="1">LN((RAND()^(-Results!$E$4))-1)</f>
        <v>1.349065229972545</v>
      </c>
      <c r="H178" s="6">
        <f t="shared" ca="1" si="14"/>
        <v>-0.99792098760616632</v>
      </c>
      <c r="I178" s="10">
        <f ca="1">SUMPRODUCT(J178:O178,Results!B$12:G$12)+Results!$E$5*H178</f>
        <v>2.1546034136418921</v>
      </c>
      <c r="J178" s="10">
        <f ca="1">SUMPRODUCT($A178:$F178,Results!$B$15:$G$15)</f>
        <v>6.0616869451235331</v>
      </c>
      <c r="K178" s="10">
        <f ca="1">SUMPRODUCT($A178:$F178,Results!$B$16:$G$16)</f>
        <v>-10.441228712949236</v>
      </c>
      <c r="L178" s="10">
        <f ca="1">SUMPRODUCT($A178:$F178,Results!$B$17:$G$17)</f>
        <v>0.2788933319826592</v>
      </c>
      <c r="M178" s="10">
        <f ca="1">SUMPRODUCT($A178:$F178,Results!$B$18:$G$18)</f>
        <v>-4.5872251195867904</v>
      </c>
      <c r="N178" s="10">
        <f ca="1">SUMPRODUCT($A178:$F178,Results!$B$19:$G$19)</f>
        <v>-9.7288916088182873</v>
      </c>
      <c r="O178" s="10">
        <f ca="1">SUMPRODUCT($A178:$F178,Results!$B$20:$G$20)</f>
        <v>-43.042871564876378</v>
      </c>
      <c r="P178" s="10" cm="1">
        <f t="array" aca="1" ref="P178" ca="1">SUMPRODUCT(J178:O178,TRANSPOSE(Test!BL$20:BL$25))+Test!$AD$20-Test!$BL$27</f>
        <v>1.4235029161355968</v>
      </c>
      <c r="Q178" s="10" cm="1">
        <f t="array" aca="1" ref="Q178" ca="1">SUMPRODUCT(J178:O178,TRANSPOSE(Test!ES$20:ES$25))+Test!$AD$20-Test!$ES$27</f>
        <v>9.4763054629531212</v>
      </c>
      <c r="R178" s="10">
        <f ca="1">I178-Results!$E$5*H178</f>
        <v>8.14212933927889</v>
      </c>
      <c r="S178" s="10" cm="1">
        <f t="array" aca="1" ref="S178" ca="1">SUMPRODUCT(J178:O178,TRANSPOSE(Test!AR$28:AR$33))+Test!$AD$20-Test!$AC$26</f>
        <v>-17.432583953352967</v>
      </c>
      <c r="T178" s="10">
        <f ca="1">SUMPRODUCT(J178:O178,Results!K$9:P$9)</f>
        <v>10.664490977984851</v>
      </c>
      <c r="U178" s="10">
        <f ca="1">SUMPRODUCT(J178:O178,Results!K$9:P$9)+Test!$AD$20-Test!$AC$31</f>
        <v>10.73508628913719</v>
      </c>
      <c r="V178" s="10">
        <f t="shared" ca="1" si="15"/>
        <v>0.73110049750629535</v>
      </c>
      <c r="W178" s="10">
        <f t="shared" ca="1" si="16"/>
        <v>-7.321702049311229</v>
      </c>
      <c r="X178" s="10">
        <f t="shared" ca="1" si="17"/>
        <v>-5.9875259256369979</v>
      </c>
      <c r="Y178" s="10">
        <f t="shared" ca="1" si="18"/>
        <v>19.587187366994861</v>
      </c>
      <c r="Z178" s="10">
        <f t="shared" ca="1" si="19"/>
        <v>2.1546034136418921</v>
      </c>
      <c r="AA178" s="10">
        <f t="shared" ca="1" si="20"/>
        <v>-8.5804828754952975</v>
      </c>
    </row>
    <row r="179" spans="1:27">
      <c r="A179" s="6">
        <f ca="1">LN((RAND()^(-Results!$E$4))-1)</f>
        <v>7.9009066879367609</v>
      </c>
      <c r="B179" s="6">
        <f ca="1">LN((RAND()^(-Results!$E$4))-1)</f>
        <v>-2.9209264195229778</v>
      </c>
      <c r="C179" s="6">
        <f ca="1">LN((RAND()^(-Results!$E$4))-1)</f>
        <v>17.438145026678367</v>
      </c>
      <c r="D179" s="6">
        <f ca="1">LN((RAND()^(-Results!$E$4))-1)</f>
        <v>4.7125293309716891</v>
      </c>
      <c r="E179" s="6">
        <f ca="1">LN((RAND()^(-Results!$E$4))-1)</f>
        <v>4.2922888561893036</v>
      </c>
      <c r="F179" s="6">
        <f ca="1">LN((RAND()^(-Results!$E$4))-1)</f>
        <v>1.7368933518777585</v>
      </c>
      <c r="G179" s="6">
        <f ca="1">LN((RAND()^(-Results!$E$4))-1)</f>
        <v>2.0110197658271973</v>
      </c>
      <c r="H179" s="6">
        <f t="shared" ca="1" si="14"/>
        <v>-0.33596645175151396</v>
      </c>
      <c r="I179" s="10">
        <f ca="1">SUMPRODUCT(J179:O179,Results!B$12:G$12)+Results!$E$5*H179</f>
        <v>-103.9321311461479</v>
      </c>
      <c r="J179" s="10">
        <f ca="1">SUMPRODUCT($A179:$F179,Results!$B$15:$G$15)</f>
        <v>36.240026176453043</v>
      </c>
      <c r="K179" s="10">
        <f ca="1">SUMPRODUCT($A179:$F179,Results!$B$16:$G$16)</f>
        <v>3.6684593586683696</v>
      </c>
      <c r="L179" s="10">
        <f ca="1">SUMPRODUCT($A179:$F179,Results!$B$17:$G$17)</f>
        <v>-9.5774381640583943</v>
      </c>
      <c r="M179" s="10">
        <f ca="1">SUMPRODUCT($A179:$F179,Results!$B$18:$G$18)</f>
        <v>-66.525171353527526</v>
      </c>
      <c r="N179" s="10">
        <f ca="1">SUMPRODUCT($A179:$F179,Results!$B$19:$G$19)</f>
        <v>-21.641002017926922</v>
      </c>
      <c r="O179" s="10">
        <f ca="1">SUMPRODUCT($A179:$F179,Results!$B$20:$G$20)</f>
        <v>-13.470576947713882</v>
      </c>
      <c r="P179" s="10" cm="1">
        <f t="array" aca="1" ref="P179" ca="1">SUMPRODUCT(J179:O179,TRANSPOSE(Test!BL$20:BL$25))+Test!$AD$20-Test!$BL$27</f>
        <v>-81.526625129671373</v>
      </c>
      <c r="Q179" s="10" cm="1">
        <f t="array" aca="1" ref="Q179" ca="1">SUMPRODUCT(J179:O179,TRANSPOSE(Test!ES$20:ES$25))+Test!$AD$20-Test!$ES$27</f>
        <v>-96.926461192846872</v>
      </c>
      <c r="R179" s="10">
        <f ca="1">I179-Results!$E$5*H179</f>
        <v>-101.91633243563881</v>
      </c>
      <c r="S179" s="10" cm="1">
        <f t="array" aca="1" ref="S179" ca="1">SUMPRODUCT(J179:O179,TRANSPOSE(Test!AR$28:AR$33))+Test!$AD$20-Test!$AC$26</f>
        <v>-66.801705034265979</v>
      </c>
      <c r="T179" s="10">
        <f ca="1">SUMPRODUCT(J179:O179,Results!K$9:P$9)</f>
        <v>-105.78097972885671</v>
      </c>
      <c r="U179" s="10">
        <f ca="1">SUMPRODUCT(J179:O179,Results!K$9:P$9)+Test!$AD$20-Test!$AC$31</f>
        <v>-105.71038441770438</v>
      </c>
      <c r="V179" s="10">
        <f t="shared" ca="1" si="15"/>
        <v>-22.405506016476522</v>
      </c>
      <c r="W179" s="10">
        <f t="shared" ca="1" si="16"/>
        <v>-7.0056699533010232</v>
      </c>
      <c r="X179" s="10">
        <f t="shared" ca="1" si="17"/>
        <v>-2.0157987105090882</v>
      </c>
      <c r="Y179" s="10">
        <f t="shared" ca="1" si="18"/>
        <v>-37.130426111881917</v>
      </c>
      <c r="Z179" s="10">
        <f t="shared" ca="1" si="19"/>
        <v>-103.9321311461479</v>
      </c>
      <c r="AA179" s="10">
        <f t="shared" ca="1" si="20"/>
        <v>1.7782532715564798</v>
      </c>
    </row>
    <row r="180" spans="1:27">
      <c r="A180" s="6">
        <f ca="1">LN((RAND()^(-Results!$E$4))-1)</f>
        <v>10.399770724120049</v>
      </c>
      <c r="B180" s="6">
        <f ca="1">LN((RAND()^(-Results!$E$4))-1)</f>
        <v>0.47656513693566699</v>
      </c>
      <c r="C180" s="6">
        <f ca="1">LN((RAND()^(-Results!$E$4))-1)</f>
        <v>2.2951381328150462</v>
      </c>
      <c r="D180" s="6">
        <f ca="1">LN((RAND()^(-Results!$E$4))-1)</f>
        <v>6.4299150812083443</v>
      </c>
      <c r="E180" s="6">
        <f ca="1">LN((RAND()^(-Results!$E$4))-1)</f>
        <v>1.8090160190281497</v>
      </c>
      <c r="F180" s="6">
        <f ca="1">LN((RAND()^(-Results!$E$4))-1)</f>
        <v>-1.6327132936176705</v>
      </c>
      <c r="G180" s="6">
        <f ca="1">LN((RAND()^(-Results!$E$4))-1)</f>
        <v>1.8593402654363553</v>
      </c>
      <c r="H180" s="6">
        <f t="shared" ca="1" si="14"/>
        <v>-0.48764595214235595</v>
      </c>
      <c r="I180" s="10">
        <f ca="1">SUMPRODUCT(J180:O180,Results!B$12:G$12)+Results!$E$5*H180</f>
        <v>-12.627573670983789</v>
      </c>
      <c r="J180" s="10">
        <f ca="1">SUMPRODUCT($A180:$F180,Results!$B$15:$G$15)</f>
        <v>-9.6680545513661933</v>
      </c>
      <c r="K180" s="10">
        <f ca="1">SUMPRODUCT($A180:$F180,Results!$B$16:$G$16)</f>
        <v>-15.615065480580217</v>
      </c>
      <c r="L180" s="10">
        <f ca="1">SUMPRODUCT($A180:$F180,Results!$B$17:$G$17)</f>
        <v>12.793342888574804</v>
      </c>
      <c r="M180" s="10">
        <f ca="1">SUMPRODUCT($A180:$F180,Results!$B$18:$G$18)</f>
        <v>-3.8613767065747839</v>
      </c>
      <c r="N180" s="10">
        <f ca="1">SUMPRODUCT($A180:$F180,Results!$B$19:$G$19)</f>
        <v>-6.6541912570575121</v>
      </c>
      <c r="O180" s="10">
        <f ca="1">SUMPRODUCT($A180:$F180,Results!$B$20:$G$20)</f>
        <v>-11.76552569005308</v>
      </c>
      <c r="P180" s="10" cm="1">
        <f t="array" aca="1" ref="P180" ca="1">SUMPRODUCT(J180:O180,TRANSPOSE(Test!BL$20:BL$25))+Test!$AD$20-Test!$BL$27</f>
        <v>2.8294976651590602</v>
      </c>
      <c r="Q180" s="10" cm="1">
        <f t="array" aca="1" ref="Q180" ca="1">SUMPRODUCT(J180:O180,TRANSPOSE(Test!ES$20:ES$25))+Test!$AD$20-Test!$ES$27</f>
        <v>-2.8132112735391139</v>
      </c>
      <c r="R180" s="10">
        <f ca="1">I180-Results!$E$5*H180</f>
        <v>-9.7016979581296532</v>
      </c>
      <c r="S180" s="10" cm="1">
        <f t="array" aca="1" ref="S180" ca="1">SUMPRODUCT(J180:O180,TRANSPOSE(Test!AR$28:AR$33))+Test!$AD$20-Test!$AC$26</f>
        <v>11.93767395100604</v>
      </c>
      <c r="T180" s="10">
        <f ca="1">SUMPRODUCT(J180:O180,Results!K$9:P$9)</f>
        <v>-6.5272773535650863</v>
      </c>
      <c r="U180" s="10">
        <f ca="1">SUMPRODUCT(J180:O180,Results!K$9:P$9)+Test!$AD$20-Test!$AC$31</f>
        <v>-6.4566820424127478</v>
      </c>
      <c r="V180" s="10">
        <f t="shared" ca="1" si="15"/>
        <v>-15.45707133614285</v>
      </c>
      <c r="W180" s="10">
        <f t="shared" ca="1" si="16"/>
        <v>-9.8143623974446754</v>
      </c>
      <c r="X180" s="10">
        <f t="shared" ca="1" si="17"/>
        <v>-2.9258757128541362</v>
      </c>
      <c r="Y180" s="10">
        <f t="shared" ca="1" si="18"/>
        <v>-24.56524762198983</v>
      </c>
      <c r="Z180" s="10">
        <f t="shared" ca="1" si="19"/>
        <v>-12.627573670983789</v>
      </c>
      <c r="AA180" s="10">
        <f t="shared" ca="1" si="20"/>
        <v>-6.1708916285710416</v>
      </c>
    </row>
    <row r="181" spans="1:27">
      <c r="A181" s="6">
        <f ca="1">LN((RAND()^(-Results!$E$4))-1)</f>
        <v>3.0874311414499749</v>
      </c>
      <c r="B181" s="6">
        <f ca="1">LN((RAND()^(-Results!$E$4))-1)</f>
        <v>0.24786150519302028</v>
      </c>
      <c r="C181" s="6">
        <f ca="1">LN((RAND()^(-Results!$E$4))-1)</f>
        <v>2.2334220003553935</v>
      </c>
      <c r="D181" s="6">
        <f ca="1">LN((RAND()^(-Results!$E$4))-1)</f>
        <v>-0.11668542536976385</v>
      </c>
      <c r="E181" s="6">
        <f ca="1">LN((RAND()^(-Results!$E$4))-1)</f>
        <v>0.70864702873018248</v>
      </c>
      <c r="F181" s="6">
        <f ca="1">LN((RAND()^(-Results!$E$4))-1)</f>
        <v>4.6308342360216868</v>
      </c>
      <c r="G181" s="6">
        <f ca="1">LN((RAND()^(-Results!$E$4))-1)</f>
        <v>-1.5952783268676027</v>
      </c>
      <c r="H181" s="6">
        <f t="shared" ca="1" si="14"/>
        <v>-3.942264544446314</v>
      </c>
      <c r="I181" s="10">
        <f ca="1">SUMPRODUCT(J181:O181,Results!B$12:G$12)+Results!$E$5*H181</f>
        <v>-73.788974669252525</v>
      </c>
      <c r="J181" s="10">
        <f ca="1">SUMPRODUCT($A181:$F181,Results!$B$15:$G$15)</f>
        <v>14.98916670882744</v>
      </c>
      <c r="K181" s="10">
        <f ca="1">SUMPRODUCT($A181:$F181,Results!$B$16:$G$16)</f>
        <v>-10.928040342868792</v>
      </c>
      <c r="L181" s="10">
        <f ca="1">SUMPRODUCT($A181:$F181,Results!$B$17:$G$17)</f>
        <v>-4.3575322665580387</v>
      </c>
      <c r="M181" s="10">
        <f ca="1">SUMPRODUCT($A181:$F181,Results!$B$18:$G$18)</f>
        <v>-16.331365312039377</v>
      </c>
      <c r="N181" s="10">
        <f ca="1">SUMPRODUCT($A181:$F181,Results!$B$19:$G$19)</f>
        <v>2.3715230399489684</v>
      </c>
      <c r="O181" s="10">
        <f ca="1">SUMPRODUCT($A181:$F181,Results!$B$20:$G$20)</f>
        <v>-13.162600086042774</v>
      </c>
      <c r="P181" s="10" cm="1">
        <f t="array" aca="1" ref="P181" ca="1">SUMPRODUCT(J181:O181,TRANSPOSE(Test!BL$20:BL$25))+Test!$AD$20-Test!$BL$27</f>
        <v>-47.215902206472158</v>
      </c>
      <c r="Q181" s="10" cm="1">
        <f t="array" aca="1" ref="Q181" ca="1">SUMPRODUCT(J181:O181,TRANSPOSE(Test!ES$20:ES$25))+Test!$AD$20-Test!$ES$27</f>
        <v>-51.451978428870575</v>
      </c>
      <c r="R181" s="10">
        <f ca="1">I181-Results!$E$5*H181</f>
        <v>-50.135387402574636</v>
      </c>
      <c r="S181" s="10" cm="1">
        <f t="array" aca="1" ref="S181" ca="1">SUMPRODUCT(J181:O181,TRANSPOSE(Test!AR$28:AR$33))+Test!$AD$20-Test!$AC$26</f>
        <v>-33.337895561212044</v>
      </c>
      <c r="T181" s="10">
        <f ca="1">SUMPRODUCT(J181:O181,Results!K$9:P$9)</f>
        <v>-50.772382777486804</v>
      </c>
      <c r="U181" s="10">
        <f ca="1">SUMPRODUCT(J181:O181,Results!K$9:P$9)+Test!$AD$20-Test!$AC$31</f>
        <v>-50.701787466334466</v>
      </c>
      <c r="V181" s="10">
        <f t="shared" ca="1" si="15"/>
        <v>-26.573072462780367</v>
      </c>
      <c r="W181" s="10">
        <f t="shared" ca="1" si="16"/>
        <v>-22.33699624038195</v>
      </c>
      <c r="X181" s="10">
        <f t="shared" ca="1" si="17"/>
        <v>-23.653587266677889</v>
      </c>
      <c r="Y181" s="10">
        <f t="shared" ca="1" si="18"/>
        <v>-40.451079108040481</v>
      </c>
      <c r="Z181" s="10">
        <f t="shared" ca="1" si="19"/>
        <v>-73.788974669252525</v>
      </c>
      <c r="AA181" s="10">
        <f t="shared" ca="1" si="20"/>
        <v>-23.087187202918059</v>
      </c>
    </row>
    <row r="182" spans="1:27">
      <c r="A182" s="6">
        <f ca="1">LN((RAND()^(-Results!$E$4))-1)</f>
        <v>4.0294698701931493</v>
      </c>
      <c r="B182" s="6">
        <f ca="1">LN((RAND()^(-Results!$E$4))-1)</f>
        <v>16.130477981501983</v>
      </c>
      <c r="C182" s="6">
        <f ca="1">LN((RAND()^(-Results!$E$4))-1)</f>
        <v>4.2681026623270029</v>
      </c>
      <c r="D182" s="6">
        <f ca="1">LN((RAND()^(-Results!$E$4))-1)</f>
        <v>1.6220644551120758</v>
      </c>
      <c r="E182" s="6">
        <f ca="1">LN((RAND()^(-Results!$E$4))-1)</f>
        <v>7.0732023315955077</v>
      </c>
      <c r="F182" s="6">
        <f ca="1">LN((RAND()^(-Results!$E$4))-1)</f>
        <v>0.39315799090333725</v>
      </c>
      <c r="G182" s="6">
        <f ca="1">LN((RAND()^(-Results!$E$4))-1)</f>
        <v>-2.2675562048986793</v>
      </c>
      <c r="H182" s="6">
        <f t="shared" ca="1" si="14"/>
        <v>-4.6145424224773901</v>
      </c>
      <c r="I182" s="10">
        <f ca="1">SUMPRODUCT(J182:O182,Results!B$12:G$12)+Results!$E$5*H182</f>
        <v>-51.067678828691243</v>
      </c>
      <c r="J182" s="10">
        <f ca="1">SUMPRODUCT($A182:$F182,Results!$B$15:$G$15)</f>
        <v>-17.037997167628781</v>
      </c>
      <c r="K182" s="10">
        <f ca="1">SUMPRODUCT($A182:$F182,Results!$B$16:$G$16)</f>
        <v>-27.550353306112356</v>
      </c>
      <c r="L182" s="10">
        <f ca="1">SUMPRODUCT($A182:$F182,Results!$B$17:$G$17)</f>
        <v>-8.9408750758955566</v>
      </c>
      <c r="M182" s="10">
        <f ca="1">SUMPRODUCT($A182:$F182,Results!$B$18:$G$18)</f>
        <v>-43.541707339716588</v>
      </c>
      <c r="N182" s="10">
        <f ca="1">SUMPRODUCT($A182:$F182,Results!$B$19:$G$19)</f>
        <v>-9.1977073076350244</v>
      </c>
      <c r="O182" s="10">
        <f ca="1">SUMPRODUCT($A182:$F182,Results!$B$20:$G$20)</f>
        <v>-48.966577933988553</v>
      </c>
      <c r="P182" s="10" cm="1">
        <f t="array" aca="1" ref="P182" ca="1">SUMPRODUCT(J182:O182,TRANSPOSE(Test!BL$20:BL$25))+Test!$AD$20-Test!$BL$27</f>
        <v>-36.638334753123566</v>
      </c>
      <c r="Q182" s="10" cm="1">
        <f t="array" aca="1" ref="Q182" ca="1">SUMPRODUCT(J182:O182,TRANSPOSE(Test!ES$20:ES$25))+Test!$AD$20-Test!$ES$27</f>
        <v>-25.014102028791527</v>
      </c>
      <c r="R182" s="10">
        <f ca="1">I182-Results!$E$5*H182</f>
        <v>-23.380424293826902</v>
      </c>
      <c r="S182" s="10" cm="1">
        <f t="array" aca="1" ref="S182" ca="1">SUMPRODUCT(J182:O182,TRANSPOSE(Test!AR$28:AR$33))+Test!$AD$20-Test!$AC$26</f>
        <v>-50.147622520592641</v>
      </c>
      <c r="T182" s="10">
        <f ca="1">SUMPRODUCT(J182:O182,Results!K$9:P$9)</f>
        <v>-24.588559235609559</v>
      </c>
      <c r="U182" s="10">
        <f ca="1">SUMPRODUCT(J182:O182,Results!K$9:P$9)+Test!$AD$20-Test!$AC$31</f>
        <v>-24.517963924457217</v>
      </c>
      <c r="V182" s="10">
        <f t="shared" ca="1" si="15"/>
        <v>-14.429344075567677</v>
      </c>
      <c r="W182" s="10">
        <f t="shared" ca="1" si="16"/>
        <v>-26.053576799899716</v>
      </c>
      <c r="X182" s="10">
        <f t="shared" ca="1" si="17"/>
        <v>-27.687254534864341</v>
      </c>
      <c r="Y182" s="10">
        <f t="shared" ca="1" si="18"/>
        <v>-0.92005630809860151</v>
      </c>
      <c r="Z182" s="10">
        <f t="shared" ca="1" si="19"/>
        <v>-51.067678828691243</v>
      </c>
      <c r="AA182" s="10">
        <f t="shared" ca="1" si="20"/>
        <v>-26.549714904234026</v>
      </c>
    </row>
    <row r="183" spans="1:27">
      <c r="A183" s="6">
        <f ca="1">LN((RAND()^(-Results!$E$4))-1)</f>
        <v>-3.0251573707468751</v>
      </c>
      <c r="B183" s="6">
        <f ca="1">LN((RAND()^(-Results!$E$4))-1)</f>
        <v>4.743208289971955</v>
      </c>
      <c r="C183" s="6">
        <f ca="1">LN((RAND()^(-Results!$E$4))-1)</f>
        <v>1.0800311491835566</v>
      </c>
      <c r="D183" s="6">
        <f ca="1">LN((RAND()^(-Results!$E$4))-1)</f>
        <v>2.3418835833881815</v>
      </c>
      <c r="E183" s="6">
        <f ca="1">LN((RAND()^(-Results!$E$4))-1)</f>
        <v>3.6828811256519529</v>
      </c>
      <c r="F183" s="6">
        <f ca="1">LN((RAND()^(-Results!$E$4))-1)</f>
        <v>0.76735318787630258</v>
      </c>
      <c r="G183" s="6">
        <f ca="1">LN((RAND()^(-Results!$E$4))-1)</f>
        <v>3.7785346682431391</v>
      </c>
      <c r="H183" s="6">
        <f t="shared" ca="1" si="14"/>
        <v>1.4315484506644278</v>
      </c>
      <c r="I183" s="10">
        <f ca="1">SUMPRODUCT(J183:O183,Results!B$12:G$12)+Results!$E$5*H183</f>
        <v>20.857208797040101</v>
      </c>
      <c r="J183" s="10">
        <f ca="1">SUMPRODUCT($A183:$F183,Results!$B$15:$G$15)</f>
        <v>4.0843722416324582</v>
      </c>
      <c r="K183" s="10">
        <f ca="1">SUMPRODUCT($A183:$F183,Results!$B$16:$G$16)</f>
        <v>2.7326452730265638</v>
      </c>
      <c r="L183" s="10">
        <f ca="1">SUMPRODUCT($A183:$F183,Results!$B$17:$G$17)</f>
        <v>-5.5324247325833049</v>
      </c>
      <c r="M183" s="10">
        <f ca="1">SUMPRODUCT($A183:$F183,Results!$B$18:$G$18)</f>
        <v>-11.163475124338337</v>
      </c>
      <c r="N183" s="10">
        <f ca="1">SUMPRODUCT($A183:$F183,Results!$B$19:$G$19)</f>
        <v>-9.7877639106275325</v>
      </c>
      <c r="O183" s="10">
        <f ca="1">SUMPRODUCT($A183:$F183,Results!$B$20:$G$20)</f>
        <v>-22.528769950165042</v>
      </c>
      <c r="P183" s="10" cm="1">
        <f t="array" aca="1" ref="P183" ca="1">SUMPRODUCT(J183:O183,TRANSPOSE(Test!BL$20:BL$25))+Test!$AD$20-Test!$BL$27</f>
        <v>2.85490041633388</v>
      </c>
      <c r="Q183" s="10" cm="1">
        <f t="array" aca="1" ref="Q183" ca="1">SUMPRODUCT(J183:O183,TRANSPOSE(Test!ES$20:ES$25))+Test!$AD$20-Test!$ES$27</f>
        <v>10.761616963890715</v>
      </c>
      <c r="R183" s="10">
        <f ca="1">I183-Results!$E$5*H183</f>
        <v>12.267918093053535</v>
      </c>
      <c r="S183" s="10" cm="1">
        <f t="array" aca="1" ref="S183" ca="1">SUMPRODUCT(J183:O183,TRANSPOSE(Test!AR$28:AR$33))+Test!$AD$20-Test!$AC$26</f>
        <v>-16.151556858873455</v>
      </c>
      <c r="T183" s="10">
        <f ca="1">SUMPRODUCT(J183:O183,Results!K$9:P$9)</f>
        <v>11.948982651151951</v>
      </c>
      <c r="U183" s="10">
        <f ca="1">SUMPRODUCT(J183:O183,Results!K$9:P$9)+Test!$AD$20-Test!$AC$31</f>
        <v>12.01957796230429</v>
      </c>
      <c r="V183" s="10">
        <f t="shared" ca="1" si="15"/>
        <v>18.002308380706221</v>
      </c>
      <c r="W183" s="10">
        <f t="shared" ca="1" si="16"/>
        <v>10.095591833149387</v>
      </c>
      <c r="X183" s="10">
        <f t="shared" ca="1" si="17"/>
        <v>8.5892907039865669</v>
      </c>
      <c r="Y183" s="10">
        <f t="shared" ca="1" si="18"/>
        <v>37.008765655913557</v>
      </c>
      <c r="Z183" s="10">
        <f t="shared" ca="1" si="19"/>
        <v>20.857208797040101</v>
      </c>
      <c r="AA183" s="10">
        <f t="shared" ca="1" si="20"/>
        <v>8.8376308347358119</v>
      </c>
    </row>
    <row r="184" spans="1:27">
      <c r="A184" s="6">
        <f ca="1">LN((RAND()^(-Results!$E$4))-1)</f>
        <v>7.5248704426383535</v>
      </c>
      <c r="B184" s="6">
        <f ca="1">LN((RAND()^(-Results!$E$4))-1)</f>
        <v>0.7844744846639653</v>
      </c>
      <c r="C184" s="6">
        <f ca="1">LN((RAND()^(-Results!$E$4))-1)</f>
        <v>2.5437645454864959</v>
      </c>
      <c r="D184" s="6">
        <f ca="1">LN((RAND()^(-Results!$E$4))-1)</f>
        <v>1.3451377389492245</v>
      </c>
      <c r="E184" s="6">
        <f ca="1">LN((RAND()^(-Results!$E$4))-1)</f>
        <v>9.2262980859770174</v>
      </c>
      <c r="F184" s="6">
        <f ca="1">LN((RAND()^(-Results!$E$4))-1)</f>
        <v>0.6871963231471806</v>
      </c>
      <c r="G184" s="6">
        <f ca="1">LN((RAND()^(-Results!$E$4))-1)</f>
        <v>0.24974003535712494</v>
      </c>
      <c r="H184" s="6">
        <f t="shared" ca="1" si="14"/>
        <v>-2.0972461822215864</v>
      </c>
      <c r="I184" s="10">
        <f ca="1">SUMPRODUCT(J184:O184,Results!B$12:G$12)+Results!$E$5*H184</f>
        <v>-38.808558571482969</v>
      </c>
      <c r="J184" s="10">
        <f ca="1">SUMPRODUCT($A184:$F184,Results!$B$15:$G$15)</f>
        <v>-5.796486695478313</v>
      </c>
      <c r="K184" s="10">
        <f ca="1">SUMPRODUCT($A184:$F184,Results!$B$16:$G$16)</f>
        <v>-13.890221984776801</v>
      </c>
      <c r="L184" s="10">
        <f ca="1">SUMPRODUCT($A184:$F184,Results!$B$17:$G$17)</f>
        <v>7.4978277490844807</v>
      </c>
      <c r="M184" s="10">
        <f ca="1">SUMPRODUCT($A184:$F184,Results!$B$18:$G$18)</f>
        <v>2.3627056802270285E-2</v>
      </c>
      <c r="N184" s="10">
        <f ca="1">SUMPRODUCT($A184:$F184,Results!$B$19:$G$19)</f>
        <v>7.2293893308934827</v>
      </c>
      <c r="O184" s="10">
        <f ca="1">SUMPRODUCT($A184:$F184,Results!$B$20:$G$20)</f>
        <v>-10.660383342791791</v>
      </c>
      <c r="P184" s="10" cm="1">
        <f t="array" aca="1" ref="P184" ca="1">SUMPRODUCT(J184:O184,TRANSPOSE(Test!BL$20:BL$25))+Test!$AD$20-Test!$BL$27</f>
        <v>-12.591009883688422</v>
      </c>
      <c r="Q184" s="10" cm="1">
        <f t="array" aca="1" ref="Q184" ca="1">SUMPRODUCT(J184:O184,TRANSPOSE(Test!ES$20:ES$25))+Test!$AD$20-Test!$ES$27</f>
        <v>-17.465335210856253</v>
      </c>
      <c r="R184" s="10">
        <f ca="1">I184-Results!$E$5*H184</f>
        <v>-26.225081478153449</v>
      </c>
      <c r="S184" s="10" cm="1">
        <f t="array" aca="1" ref="S184" ca="1">SUMPRODUCT(J184:O184,TRANSPOSE(Test!AR$28:AR$33))+Test!$AD$20-Test!$AC$26</f>
        <v>2.1162750681011424</v>
      </c>
      <c r="T184" s="10">
        <f ca="1">SUMPRODUCT(J184:O184,Results!K$9:P$9)</f>
        <v>-25.091908379196362</v>
      </c>
      <c r="U184" s="10">
        <f ca="1">SUMPRODUCT(J184:O184,Results!K$9:P$9)+Test!$AD$20-Test!$AC$31</f>
        <v>-25.021313068044019</v>
      </c>
      <c r="V184" s="10">
        <f t="shared" ca="1" si="15"/>
        <v>-26.217548687794547</v>
      </c>
      <c r="W184" s="10">
        <f t="shared" ca="1" si="16"/>
        <v>-21.343223360626716</v>
      </c>
      <c r="X184" s="10">
        <f t="shared" ca="1" si="17"/>
        <v>-12.58347709332952</v>
      </c>
      <c r="Y184" s="10">
        <f t="shared" ca="1" si="18"/>
        <v>-40.924833639584108</v>
      </c>
      <c r="Z184" s="10">
        <f t="shared" ca="1" si="19"/>
        <v>-38.808558571482969</v>
      </c>
      <c r="AA184" s="10">
        <f t="shared" ca="1" si="20"/>
        <v>-13.78724550343895</v>
      </c>
    </row>
    <row r="185" spans="1:27">
      <c r="A185" s="6">
        <f ca="1">LN((RAND()^(-Results!$E$4))-1)</f>
        <v>3.4307436014166446</v>
      </c>
      <c r="B185" s="6">
        <f ca="1">LN((RAND()^(-Results!$E$4))-1)</f>
        <v>4.8262273128552531</v>
      </c>
      <c r="C185" s="6">
        <f ca="1">LN((RAND()^(-Results!$E$4))-1)</f>
        <v>2.6669295813675773</v>
      </c>
      <c r="D185" s="6">
        <f ca="1">LN((RAND()^(-Results!$E$4))-1)</f>
        <v>8.8042557053464368</v>
      </c>
      <c r="E185" s="6">
        <f ca="1">LN((RAND()^(-Results!$E$4))-1)</f>
        <v>2.6295107461735624E-2</v>
      </c>
      <c r="F185" s="6">
        <f ca="1">LN((RAND()^(-Results!$E$4))-1)</f>
        <v>3.2330401892677516</v>
      </c>
      <c r="G185" s="6">
        <f ca="1">LN((RAND()^(-Results!$E$4))-1)</f>
        <v>2.1488383297677154</v>
      </c>
      <c r="H185" s="6">
        <f t="shared" ca="1" si="14"/>
        <v>-0.1981478878109959</v>
      </c>
      <c r="I185" s="10">
        <f ca="1">SUMPRODUCT(J185:O185,Results!B$12:G$12)+Results!$E$5*H185</f>
        <v>-14.203640789356932</v>
      </c>
      <c r="J185" s="10">
        <f ca="1">SUMPRODUCT($A185:$F185,Results!$B$15:$G$15)</f>
        <v>14.642922049129536</v>
      </c>
      <c r="K185" s="10">
        <f ca="1">SUMPRODUCT($A185:$F185,Results!$B$16:$G$16)</f>
        <v>-9.8170005260693074</v>
      </c>
      <c r="L185" s="10">
        <f ca="1">SUMPRODUCT($A185:$F185,Results!$B$17:$G$17)</f>
        <v>-1.8073309867103655</v>
      </c>
      <c r="M185" s="10">
        <f ca="1">SUMPRODUCT($A185:$F185,Results!$B$18:$G$18)</f>
        <v>-25.628573737257057</v>
      </c>
      <c r="N185" s="10">
        <f ca="1">SUMPRODUCT($A185:$F185,Results!$B$19:$G$19)</f>
        <v>-21.621974380452951</v>
      </c>
      <c r="O185" s="10">
        <f ca="1">SUMPRODUCT($A185:$F185,Results!$B$20:$G$20)</f>
        <v>-42.611543320802369</v>
      </c>
      <c r="P185" s="10" cm="1">
        <f t="array" aca="1" ref="P185" ca="1">SUMPRODUCT(J185:O185,TRANSPOSE(Test!BL$20:BL$25))+Test!$AD$20-Test!$BL$27</f>
        <v>-17.450257009765032</v>
      </c>
      <c r="Q185" s="10" cm="1">
        <f t="array" aca="1" ref="Q185" ca="1">SUMPRODUCT(J185:O185,TRANSPOSE(Test!ES$20:ES$25))+Test!$AD$20-Test!$ES$27</f>
        <v>-13.895366765051193</v>
      </c>
      <c r="R185" s="10">
        <f ca="1">I185-Results!$E$5*H185</f>
        <v>-13.014753462490956</v>
      </c>
      <c r="S185" s="10" cm="1">
        <f t="array" aca="1" ref="S185" ca="1">SUMPRODUCT(J185:O185,TRANSPOSE(Test!AR$28:AR$33))+Test!$AD$20-Test!$AC$26</f>
        <v>-33.779876080931807</v>
      </c>
      <c r="T185" s="10">
        <f ca="1">SUMPRODUCT(J185:O185,Results!K$9:P$9)</f>
        <v>-11.021700782113085</v>
      </c>
      <c r="U185" s="10">
        <f ca="1">SUMPRODUCT(J185:O185,Results!K$9:P$9)+Test!$AD$20-Test!$AC$31</f>
        <v>-10.951105470960744</v>
      </c>
      <c r="V185" s="10">
        <f t="shared" ca="1" si="15"/>
        <v>3.2466162204081002</v>
      </c>
      <c r="W185" s="10">
        <f t="shared" ca="1" si="16"/>
        <v>-0.30827402430573869</v>
      </c>
      <c r="X185" s="10">
        <f t="shared" ca="1" si="17"/>
        <v>-1.1888873268659754</v>
      </c>
      <c r="Y185" s="10">
        <f t="shared" ca="1" si="18"/>
        <v>19.576235291574875</v>
      </c>
      <c r="Z185" s="10">
        <f t="shared" ca="1" si="19"/>
        <v>-14.203640789356932</v>
      </c>
      <c r="AA185" s="10">
        <f t="shared" ca="1" si="20"/>
        <v>-3.2525353183961876</v>
      </c>
    </row>
    <row r="186" spans="1:27">
      <c r="A186" s="6">
        <f ca="1">LN((RAND()^(-Results!$E$4))-1)</f>
        <v>2.6253181999722512</v>
      </c>
      <c r="B186" s="6">
        <f ca="1">LN((RAND()^(-Results!$E$4))-1)</f>
        <v>1.6094466530022367</v>
      </c>
      <c r="C186" s="6">
        <f ca="1">LN((RAND()^(-Results!$E$4))-1)</f>
        <v>7.5344123048633183</v>
      </c>
      <c r="D186" s="6">
        <f ca="1">LN((RAND()^(-Results!$E$4))-1)</f>
        <v>-2.0075888839705476</v>
      </c>
      <c r="E186" s="6">
        <f ca="1">LN((RAND()^(-Results!$E$4))-1)</f>
        <v>3.0098214735088296</v>
      </c>
      <c r="F186" s="6">
        <f ca="1">LN((RAND()^(-Results!$E$4))-1)</f>
        <v>1.7852174642549687</v>
      </c>
      <c r="G186" s="6">
        <f ca="1">LN((RAND()^(-Results!$E$4))-1)</f>
        <v>6.0242674670666334</v>
      </c>
      <c r="H186" s="6">
        <f t="shared" ca="1" si="14"/>
        <v>3.6772812494879221</v>
      </c>
      <c r="I186" s="10">
        <f ca="1">SUMPRODUCT(J186:O186,Results!B$12:G$12)+Results!$E$5*H186</f>
        <v>-39.391131569440418</v>
      </c>
      <c r="J186" s="10">
        <f ca="1">SUMPRODUCT($A186:$F186,Results!$B$15:$G$15)</f>
        <v>11.85621372181129</v>
      </c>
      <c r="K186" s="10">
        <f ca="1">SUMPRODUCT($A186:$F186,Results!$B$16:$G$16)</f>
        <v>-5.0159600030481144</v>
      </c>
      <c r="L186" s="10">
        <f ca="1">SUMPRODUCT($A186:$F186,Results!$B$17:$G$17)</f>
        <v>-9.5669192233207028</v>
      </c>
      <c r="M186" s="10">
        <f ca="1">SUMPRODUCT($A186:$F186,Results!$B$18:$G$18)</f>
        <v>-35.537009514308906</v>
      </c>
      <c r="N186" s="10">
        <f ca="1">SUMPRODUCT($A186:$F186,Results!$B$19:$G$19)</f>
        <v>-1.3475837827999892</v>
      </c>
      <c r="O186" s="10">
        <f ca="1">SUMPRODUCT($A186:$F186,Results!$B$20:$G$20)</f>
        <v>-6.5306204014659723</v>
      </c>
      <c r="P186" s="10" cm="1">
        <f t="array" aca="1" ref="P186" ca="1">SUMPRODUCT(J186:O186,TRANSPOSE(Test!BL$20:BL$25))+Test!$AD$20-Test!$BL$27</f>
        <v>-57.207582124848379</v>
      </c>
      <c r="Q186" s="10" cm="1">
        <f t="array" aca="1" ref="Q186" ca="1">SUMPRODUCT(J186:O186,TRANSPOSE(Test!ES$20:ES$25))+Test!$AD$20-Test!$ES$27</f>
        <v>-62.141671580405458</v>
      </c>
      <c r="R186" s="10">
        <f ca="1">I186-Results!$E$5*H186</f>
        <v>-61.454819066367946</v>
      </c>
      <c r="S186" s="10" cm="1">
        <f t="array" aca="1" ref="S186" ca="1">SUMPRODUCT(J186:O186,TRANSPOSE(Test!AR$28:AR$33))+Test!$AD$20-Test!$AC$26</f>
        <v>-43.829176533380668</v>
      </c>
      <c r="T186" s="10">
        <f ca="1">SUMPRODUCT(J186:O186,Results!K$9:P$9)</f>
        <v>-64.808035449290173</v>
      </c>
      <c r="U186" s="10">
        <f ca="1">SUMPRODUCT(J186:O186,Results!K$9:P$9)+Test!$AD$20-Test!$AC$31</f>
        <v>-64.737440138137842</v>
      </c>
      <c r="V186" s="10">
        <f t="shared" ca="1" si="15"/>
        <v>17.816450555407961</v>
      </c>
      <c r="W186" s="10">
        <f t="shared" ca="1" si="16"/>
        <v>22.75054001096504</v>
      </c>
      <c r="X186" s="10">
        <f t="shared" ca="1" si="17"/>
        <v>22.063687496927528</v>
      </c>
      <c r="Y186" s="10">
        <f t="shared" ca="1" si="18"/>
        <v>4.4380449639402499</v>
      </c>
      <c r="Z186" s="10">
        <f t="shared" ca="1" si="19"/>
        <v>-39.391131569440418</v>
      </c>
      <c r="AA186" s="10">
        <f t="shared" ca="1" si="20"/>
        <v>25.346308568697424</v>
      </c>
    </row>
    <row r="187" spans="1:27">
      <c r="A187" s="6">
        <f ca="1">LN((RAND()^(-Results!$E$4))-1)</f>
        <v>2.9512251183143379</v>
      </c>
      <c r="B187" s="6">
        <f ca="1">LN((RAND()^(-Results!$E$4))-1)</f>
        <v>-1.2708723996854268</v>
      </c>
      <c r="C187" s="6">
        <f ca="1">LN((RAND()^(-Results!$E$4))-1)</f>
        <v>0.25989976113724639</v>
      </c>
      <c r="D187" s="6">
        <f ca="1">LN((RAND()^(-Results!$E$4))-1)</f>
        <v>-1.9953605862289399</v>
      </c>
      <c r="E187" s="6">
        <f ca="1">LN((RAND()^(-Results!$E$4))-1)</f>
        <v>4.5353848151038845</v>
      </c>
      <c r="F187" s="6">
        <f ca="1">LN((RAND()^(-Results!$E$4))-1)</f>
        <v>0.46330813480535976</v>
      </c>
      <c r="G187" s="6">
        <f ca="1">LN((RAND()^(-Results!$E$4))-1)</f>
        <v>9.0347967964738523</v>
      </c>
      <c r="H187" s="6">
        <f t="shared" ca="1" si="14"/>
        <v>6.6878105788951405</v>
      </c>
      <c r="I187" s="10">
        <f ca="1">SUMPRODUCT(J187:O187,Results!B$12:G$12)+Results!$E$5*H187</f>
        <v>24.212092594666039</v>
      </c>
      <c r="J187" s="10">
        <f ca="1">SUMPRODUCT($A187:$F187,Results!$B$15:$G$15)</f>
        <v>-4.0732583344443372</v>
      </c>
      <c r="K187" s="10">
        <f ca="1">SUMPRODUCT($A187:$F187,Results!$B$16:$G$16)</f>
        <v>-5.6577515080390945</v>
      </c>
      <c r="L187" s="10">
        <f ca="1">SUMPRODUCT($A187:$F187,Results!$B$17:$G$17)</f>
        <v>3.7791537547172882</v>
      </c>
      <c r="M187" s="10">
        <f ca="1">SUMPRODUCT($A187:$F187,Results!$B$18:$G$18)</f>
        <v>7.3304308711687556</v>
      </c>
      <c r="N187" s="10">
        <f ca="1">SUMPRODUCT($A187:$F187,Results!$B$19:$G$19)</f>
        <v>11.139061700869966</v>
      </c>
      <c r="O187" s="10">
        <f ca="1">SUMPRODUCT($A187:$F187,Results!$B$20:$G$20)</f>
        <v>5.2072113628206598</v>
      </c>
      <c r="P187" s="10" cm="1">
        <f t="array" aca="1" ref="P187" ca="1">SUMPRODUCT(J187:O187,TRANSPOSE(Test!BL$20:BL$25))+Test!$AD$20-Test!$BL$27</f>
        <v>-8.3759607550266537</v>
      </c>
      <c r="Q187" s="10" cm="1">
        <f t="array" aca="1" ref="Q187" ca="1">SUMPRODUCT(J187:O187,TRANSPOSE(Test!ES$20:ES$25))+Test!$AD$20-Test!$ES$27</f>
        <v>-12.263203026183895</v>
      </c>
      <c r="R187" s="10">
        <f ca="1">I187-Results!$E$5*H187</f>
        <v>-15.914770878704807</v>
      </c>
      <c r="S187" s="10" cm="1">
        <f t="array" aca="1" ref="S187" ca="1">SUMPRODUCT(J187:O187,TRANSPOSE(Test!AR$28:AR$33))+Test!$AD$20-Test!$AC$26</f>
        <v>7.1166131662292891</v>
      </c>
      <c r="T187" s="10">
        <f ca="1">SUMPRODUCT(J187:O187,Results!K$9:P$9)</f>
        <v>-15.875169556970754</v>
      </c>
      <c r="U187" s="10">
        <f ca="1">SUMPRODUCT(J187:O187,Results!K$9:P$9)+Test!$AD$20-Test!$AC$31</f>
        <v>-15.804574245818412</v>
      </c>
      <c r="V187" s="10">
        <f t="shared" ca="1" si="15"/>
        <v>32.588053349692693</v>
      </c>
      <c r="W187" s="10">
        <f t="shared" ca="1" si="16"/>
        <v>36.475295620849934</v>
      </c>
      <c r="X187" s="10">
        <f t="shared" ca="1" si="17"/>
        <v>40.126863473370847</v>
      </c>
      <c r="Y187" s="10">
        <f t="shared" ca="1" si="18"/>
        <v>17.09547942843675</v>
      </c>
      <c r="Z187" s="10">
        <f t="shared" ca="1" si="19"/>
        <v>24.212092594666039</v>
      </c>
      <c r="AA187" s="10">
        <f t="shared" ca="1" si="20"/>
        <v>40.016666840484447</v>
      </c>
    </row>
    <row r="188" spans="1:27">
      <c r="A188" s="6">
        <f ca="1">LN((RAND()^(-Results!$E$4))-1)</f>
        <v>3.5405729683537355</v>
      </c>
      <c r="B188" s="6">
        <f ca="1">LN((RAND()^(-Results!$E$4))-1)</f>
        <v>3.0646644583609053</v>
      </c>
      <c r="C188" s="6">
        <f ca="1">LN((RAND()^(-Results!$E$4))-1)</f>
        <v>-0.25058010470056774</v>
      </c>
      <c r="D188" s="6">
        <f ca="1">LN((RAND()^(-Results!$E$4))-1)</f>
        <v>-4.1034561526885213E-2</v>
      </c>
      <c r="E188" s="6">
        <f ca="1">LN((RAND()^(-Results!$E$4))-1)</f>
        <v>-0.26678801634541655</v>
      </c>
      <c r="F188" s="6">
        <f ca="1">LN((RAND()^(-Results!$E$4))-1)</f>
        <v>-1.4362170373629799</v>
      </c>
      <c r="G188" s="6">
        <f ca="1">LN((RAND()^(-Results!$E$4))-1)</f>
        <v>3.7715619871559385</v>
      </c>
      <c r="H188" s="6">
        <f t="shared" ca="1" si="14"/>
        <v>1.4245757695772272</v>
      </c>
      <c r="I188" s="10">
        <f ca="1">SUMPRODUCT(J188:O188,Results!B$12:G$12)+Results!$E$5*H188</f>
        <v>6.7745492655784227</v>
      </c>
      <c r="J188" s="10">
        <f ca="1">SUMPRODUCT($A188:$F188,Results!$B$15:$G$15)</f>
        <v>-14.029119909837984</v>
      </c>
      <c r="K188" s="10">
        <f ca="1">SUMPRODUCT($A188:$F188,Results!$B$16:$G$16)</f>
        <v>-11.580579560461217</v>
      </c>
      <c r="L188" s="10">
        <f ca="1">SUMPRODUCT($A188:$F188,Results!$B$17:$G$17)</f>
        <v>3.0122132436965741</v>
      </c>
      <c r="M188" s="10">
        <f ca="1">SUMPRODUCT($A188:$F188,Results!$B$18:$G$18)</f>
        <v>-3.0699441343193183</v>
      </c>
      <c r="N188" s="10">
        <f ca="1">SUMPRODUCT($A188:$F188,Results!$B$19:$G$19)</f>
        <v>1.7899615844982657</v>
      </c>
      <c r="O188" s="10">
        <f ca="1">SUMPRODUCT($A188:$F188,Results!$B$20:$G$20)</f>
        <v>-2.6285526588746033</v>
      </c>
      <c r="P188" s="10" cm="1">
        <f t="array" aca="1" ref="P188" ca="1">SUMPRODUCT(J188:O188,TRANSPOSE(Test!BL$20:BL$25))+Test!$AD$20-Test!$BL$27</f>
        <v>-2.8295162107996426</v>
      </c>
      <c r="Q188" s="10" cm="1">
        <f t="array" aca="1" ref="Q188" ca="1">SUMPRODUCT(J188:O188,TRANSPOSE(Test!ES$20:ES$25))+Test!$AD$20-Test!$ES$27</f>
        <v>-2.1574202436374605</v>
      </c>
      <c r="R188" s="10">
        <f ca="1">I188-Results!$E$5*H188</f>
        <v>-1.7729053518849396</v>
      </c>
      <c r="S188" s="10" cm="1">
        <f t="array" aca="1" ref="S188" ca="1">SUMPRODUCT(J188:O188,TRANSPOSE(Test!AR$28:AR$33))+Test!$AD$20-Test!$AC$26</f>
        <v>3.4233734725091054</v>
      </c>
      <c r="T188" s="10">
        <f ca="1">SUMPRODUCT(J188:O188,Results!K$9:P$9)</f>
        <v>-1.2211834618487543</v>
      </c>
      <c r="U188" s="10">
        <f ca="1">SUMPRODUCT(J188:O188,Results!K$9:P$9)+Test!$AD$20-Test!$AC$31</f>
        <v>-1.1505881506964144</v>
      </c>
      <c r="V188" s="10">
        <f t="shared" ca="1" si="15"/>
        <v>9.6040654763780644</v>
      </c>
      <c r="W188" s="10">
        <f t="shared" ca="1" si="16"/>
        <v>8.9319695092158824</v>
      </c>
      <c r="X188" s="10">
        <f t="shared" ca="1" si="17"/>
        <v>8.5474546174633623</v>
      </c>
      <c r="Y188" s="10">
        <f t="shared" ca="1" si="18"/>
        <v>3.3511757930693173</v>
      </c>
      <c r="Z188" s="10">
        <f t="shared" ca="1" si="19"/>
        <v>6.7745492655784227</v>
      </c>
      <c r="AA188" s="10">
        <f t="shared" ca="1" si="20"/>
        <v>7.9251374162748371</v>
      </c>
    </row>
    <row r="189" spans="1:27">
      <c r="A189" s="6">
        <f ca="1">LN((RAND()^(-Results!$E$4))-1)</f>
        <v>5.5897954894644792</v>
      </c>
      <c r="B189" s="6">
        <f ca="1">LN((RAND()^(-Results!$E$4))-1)</f>
        <v>-1.8465256064561699</v>
      </c>
      <c r="C189" s="6">
        <f ca="1">LN((RAND()^(-Results!$E$4))-1)</f>
        <v>2.1317309152279824</v>
      </c>
      <c r="D189" s="6">
        <f ca="1">LN((RAND()^(-Results!$E$4))-1)</f>
        <v>1.1537980868323545</v>
      </c>
      <c r="E189" s="6">
        <f ca="1">LN((RAND()^(-Results!$E$4))-1)</f>
        <v>5.3476741534224104</v>
      </c>
      <c r="F189" s="6">
        <f ca="1">LN((RAND()^(-Results!$E$4))-1)</f>
        <v>2.6591282245955052E-2</v>
      </c>
      <c r="G189" s="6">
        <f ca="1">LN((RAND()^(-Results!$E$4))-1)</f>
        <v>7.5959221977065491E-2</v>
      </c>
      <c r="H189" s="6">
        <f t="shared" ca="1" si="14"/>
        <v>-2.271026995601646</v>
      </c>
      <c r="I189" s="10">
        <f ca="1">SUMPRODUCT(J189:O189,Results!B$12:G$12)+Results!$E$5*H189</f>
        <v>-32.367870650784063</v>
      </c>
      <c r="J189" s="10">
        <f ca="1">SUMPRODUCT($A189:$F189,Results!$B$15:$G$15)</f>
        <v>-1.7001652890534777</v>
      </c>
      <c r="K189" s="10">
        <f ca="1">SUMPRODUCT($A189:$F189,Results!$B$16:$G$16)</f>
        <v>-6.1458274989754491</v>
      </c>
      <c r="L189" s="10">
        <f ca="1">SUMPRODUCT($A189:$F189,Results!$B$17:$G$17)</f>
        <v>6.8582706437760681</v>
      </c>
      <c r="M189" s="10">
        <f ca="1">SUMPRODUCT($A189:$F189,Results!$B$18:$G$18)</f>
        <v>2.8153504368121145</v>
      </c>
      <c r="N189" s="10">
        <f ca="1">SUMPRODUCT($A189:$F189,Results!$B$19:$G$19)</f>
        <v>4.8045667323412191</v>
      </c>
      <c r="O189" s="10">
        <f ca="1">SUMPRODUCT($A189:$F189,Results!$B$20:$G$20)</f>
        <v>-0.21624879945163503</v>
      </c>
      <c r="P189" s="10" cm="1">
        <f t="array" aca="1" ref="P189" ca="1">SUMPRODUCT(J189:O189,TRANSPOSE(Test!BL$20:BL$25))+Test!$AD$20-Test!$BL$27</f>
        <v>-6.3123304415088413</v>
      </c>
      <c r="Q189" s="10" cm="1">
        <f t="array" aca="1" ref="Q189" ca="1">SUMPRODUCT(J189:O189,TRANSPOSE(Test!ES$20:ES$25))+Test!$AD$20-Test!$ES$27</f>
        <v>-12.300641461423652</v>
      </c>
      <c r="R189" s="10">
        <f ca="1">I189-Results!$E$5*H189</f>
        <v>-18.741708677174188</v>
      </c>
      <c r="S189" s="10" cm="1">
        <f t="array" aca="1" ref="S189" ca="1">SUMPRODUCT(J189:O189,TRANSPOSE(Test!AR$28:AR$33))+Test!$AD$20-Test!$AC$26</f>
        <v>7.7009243564714147</v>
      </c>
      <c r="T189" s="10">
        <f ca="1">SUMPRODUCT(J189:O189,Results!K$9:P$9)</f>
        <v>-17.84540168004558</v>
      </c>
      <c r="U189" s="10">
        <f ca="1">SUMPRODUCT(J189:O189,Results!K$9:P$9)+Test!$AD$20-Test!$AC$31</f>
        <v>-17.774806368893241</v>
      </c>
      <c r="V189" s="10">
        <f t="shared" ca="1" si="15"/>
        <v>-26.055540209275222</v>
      </c>
      <c r="W189" s="10">
        <f t="shared" ca="1" si="16"/>
        <v>-20.067229189360411</v>
      </c>
      <c r="X189" s="10">
        <f t="shared" ca="1" si="17"/>
        <v>-13.626161973609875</v>
      </c>
      <c r="Y189" s="10">
        <f t="shared" ca="1" si="18"/>
        <v>-40.068795007255474</v>
      </c>
      <c r="Z189" s="10">
        <f t="shared" ca="1" si="19"/>
        <v>-32.367870650784063</v>
      </c>
      <c r="AA189" s="10">
        <f t="shared" ca="1" si="20"/>
        <v>-14.593064281890822</v>
      </c>
    </row>
    <row r="190" spans="1:27">
      <c r="A190" s="6">
        <f ca="1">LN((RAND()^(-Results!$E$4))-1)</f>
        <v>4.0776200706584769</v>
      </c>
      <c r="B190" s="6">
        <f ca="1">LN((RAND()^(-Results!$E$4))-1)</f>
        <v>5.5854194164043509</v>
      </c>
      <c r="C190" s="6">
        <f ca="1">LN((RAND()^(-Results!$E$4))-1)</f>
        <v>8.1614273703956304</v>
      </c>
      <c r="D190" s="6">
        <f ca="1">LN((RAND()^(-Results!$E$4))-1)</f>
        <v>-2.0853141252205725</v>
      </c>
      <c r="E190" s="6">
        <f ca="1">LN((RAND()^(-Results!$E$4))-1)</f>
        <v>0.27212485034888845</v>
      </c>
      <c r="F190" s="6">
        <f ca="1">LN((RAND()^(-Results!$E$4))-1)</f>
        <v>2.5465971016742315</v>
      </c>
      <c r="G190" s="6">
        <f ca="1">LN((RAND()^(-Results!$E$4))-1)</f>
        <v>3.656311327543817</v>
      </c>
      <c r="H190" s="6">
        <f t="shared" ca="1" si="14"/>
        <v>1.3093251099651058</v>
      </c>
      <c r="I190" s="10">
        <f ca="1">SUMPRODUCT(J190:O190,Results!B$12:G$12)+Results!$E$5*H190</f>
        <v>-69.80061505618157</v>
      </c>
      <c r="J190" s="10">
        <f ca="1">SUMPRODUCT($A190:$F190,Results!$B$15:$G$15)</f>
        <v>9.4493688363788788</v>
      </c>
      <c r="K190" s="10">
        <f ca="1">SUMPRODUCT($A190:$F190,Results!$B$16:$G$16)</f>
        <v>-15.569180617394816</v>
      </c>
      <c r="L190" s="10">
        <f ca="1">SUMPRODUCT($A190:$F190,Results!$B$17:$G$17)</f>
        <v>-13.565122733435469</v>
      </c>
      <c r="M190" s="10">
        <f ca="1">SUMPRODUCT($A190:$F190,Results!$B$18:$G$18)</f>
        <v>-51.666688706911451</v>
      </c>
      <c r="N190" s="10">
        <f ca="1">SUMPRODUCT($A190:$F190,Results!$B$19:$G$19)</f>
        <v>-4.2208776908360743</v>
      </c>
      <c r="O190" s="10">
        <f ca="1">SUMPRODUCT($A190:$F190,Results!$B$20:$G$20)</f>
        <v>-16.795042052120351</v>
      </c>
      <c r="P190" s="10" cm="1">
        <f t="array" aca="1" ref="P190" ca="1">SUMPRODUCT(J190:O190,TRANSPOSE(Test!BL$20:BL$25))+Test!$AD$20-Test!$BL$27</f>
        <v>-78.827243230828373</v>
      </c>
      <c r="Q190" s="10" cm="1">
        <f t="array" aca="1" ref="Q190" ca="1">SUMPRODUCT(J190:O190,TRANSPOSE(Test!ES$20:ES$25))+Test!$AD$20-Test!$ES$27</f>
        <v>-82.03491478745326</v>
      </c>
      <c r="R190" s="10">
        <f ca="1">I190-Results!$E$5*H190</f>
        <v>-77.656565715972206</v>
      </c>
      <c r="S190" s="10" cm="1">
        <f t="array" aca="1" ref="S190" ca="1">SUMPRODUCT(J190:O190,TRANSPOSE(Test!AR$28:AR$33))+Test!$AD$20-Test!$AC$26</f>
        <v>-64.646215548791133</v>
      </c>
      <c r="T190" s="10">
        <f ca="1">SUMPRODUCT(J190:O190,Results!K$9:P$9)</f>
        <v>-81.499820336601474</v>
      </c>
      <c r="U190" s="10">
        <f ca="1">SUMPRODUCT(J190:O190,Results!K$9:P$9)+Test!$AD$20-Test!$AC$31</f>
        <v>-81.429225025449142</v>
      </c>
      <c r="V190" s="10">
        <f t="shared" ca="1" si="15"/>
        <v>9.0266281746468024</v>
      </c>
      <c r="W190" s="10">
        <f t="shared" ca="1" si="16"/>
        <v>12.23429973127169</v>
      </c>
      <c r="X190" s="10">
        <f t="shared" ca="1" si="17"/>
        <v>7.8559506597906363</v>
      </c>
      <c r="Y190" s="10">
        <f t="shared" ca="1" si="18"/>
        <v>-5.154399507390437</v>
      </c>
      <c r="Z190" s="10">
        <f t="shared" ca="1" si="19"/>
        <v>-69.80061505618157</v>
      </c>
      <c r="AA190" s="10">
        <f t="shared" ca="1" si="20"/>
        <v>11.628609969267572</v>
      </c>
    </row>
    <row r="191" spans="1:27">
      <c r="A191" s="6">
        <f ca="1">LN((RAND()^(-Results!$E$4))-1)</f>
        <v>4.4260928816522815</v>
      </c>
      <c r="B191" s="6">
        <f ca="1">LN((RAND()^(-Results!$E$4))-1)</f>
        <v>1.8130236196565048</v>
      </c>
      <c r="C191" s="6">
        <f ca="1">LN((RAND()^(-Results!$E$4))-1)</f>
        <v>-1.836425391840331</v>
      </c>
      <c r="D191" s="6">
        <f ca="1">LN((RAND()^(-Results!$E$4))-1)</f>
        <v>1.1569318850625823</v>
      </c>
      <c r="E191" s="6">
        <f ca="1">LN((RAND()^(-Results!$E$4))-1)</f>
        <v>-0.77070539934266347</v>
      </c>
      <c r="F191" s="6">
        <f ca="1">LN((RAND()^(-Results!$E$4))-1)</f>
        <v>-0.50312402361422059</v>
      </c>
      <c r="G191" s="6">
        <f ca="1">LN((RAND()^(-Results!$E$4))-1)</f>
        <v>2.5043270240596485</v>
      </c>
      <c r="H191" s="6">
        <f t="shared" ca="1" si="14"/>
        <v>0.15734080648093718</v>
      </c>
      <c r="I191" s="10">
        <f ca="1">SUMPRODUCT(J191:O191,Results!B$12:G$12)+Results!$E$5*H191</f>
        <v>2.1301932097119534</v>
      </c>
      <c r="J191" s="10">
        <f ca="1">SUMPRODUCT($A191:$F191,Results!$B$15:$G$15)</f>
        <v>-12.161042222564395</v>
      </c>
      <c r="K191" s="10">
        <f ca="1">SUMPRODUCT($A191:$F191,Results!$B$16:$G$16)</f>
        <v>-13.35898755273301</v>
      </c>
      <c r="L191" s="10">
        <f ca="1">SUMPRODUCT($A191:$F191,Results!$B$17:$G$17)</f>
        <v>6.2054243998207905</v>
      </c>
      <c r="M191" s="10">
        <f ca="1">SUMPRODUCT($A191:$F191,Results!$B$18:$G$18)</f>
        <v>4.8017715221553745</v>
      </c>
      <c r="N191" s="10">
        <f ca="1">SUMPRODUCT($A191:$F191,Results!$B$19:$G$19)</f>
        <v>2.8430666569989382</v>
      </c>
      <c r="O191" s="10">
        <f ca="1">SUMPRODUCT($A191:$F191,Results!$B$20:$G$20)</f>
        <v>-4.2221690815202972</v>
      </c>
      <c r="P191" s="10" cm="1">
        <f t="array" aca="1" ref="P191" ca="1">SUMPRODUCT(J191:O191,TRANSPOSE(Test!BL$20:BL$25))+Test!$AD$20-Test!$BL$27</f>
        <v>1.8863555273732899</v>
      </c>
      <c r="Q191" s="10" cm="1">
        <f t="array" aca="1" ref="Q191" ca="1">SUMPRODUCT(J191:O191,TRANSPOSE(Test!ES$20:ES$25))+Test!$AD$20-Test!$ES$27</f>
        <v>1.6197105778503271</v>
      </c>
      <c r="R191" s="10">
        <f ca="1">I191-Results!$E$5*H191</f>
        <v>1.1861483708263303</v>
      </c>
      <c r="S191" s="10" cm="1">
        <f t="array" aca="1" ref="S191" ca="1">SUMPRODUCT(J191:O191,TRANSPOSE(Test!AR$28:AR$33))+Test!$AD$20-Test!$AC$26</f>
        <v>9.5701800004450135</v>
      </c>
      <c r="T191" s="10">
        <f ca="1">SUMPRODUCT(J191:O191,Results!K$9:P$9)</f>
        <v>2.9553693418416138</v>
      </c>
      <c r="U191" s="10">
        <f ca="1">SUMPRODUCT(J191:O191,Results!K$9:P$9)+Test!$AD$20-Test!$AC$31</f>
        <v>3.0259646529939523</v>
      </c>
      <c r="V191" s="10">
        <f t="shared" ca="1" si="15"/>
        <v>0.24383768233866343</v>
      </c>
      <c r="W191" s="10">
        <f t="shared" ca="1" si="16"/>
        <v>0.51048263186162623</v>
      </c>
      <c r="X191" s="10">
        <f t="shared" ca="1" si="17"/>
        <v>0.94404483888562307</v>
      </c>
      <c r="Y191" s="10">
        <f t="shared" ca="1" si="18"/>
        <v>-7.4399867907330606</v>
      </c>
      <c r="Z191" s="10">
        <f t="shared" ca="1" si="19"/>
        <v>2.1301932097119534</v>
      </c>
      <c r="AA191" s="10">
        <f t="shared" ca="1" si="20"/>
        <v>-0.89577144328199898</v>
      </c>
    </row>
    <row r="192" spans="1:27">
      <c r="A192" s="6">
        <f ca="1">LN((RAND()^(-Results!$E$4))-1)</f>
        <v>-1.1753273823991506</v>
      </c>
      <c r="B192" s="6">
        <f ca="1">LN((RAND()^(-Results!$E$4))-1)</f>
        <v>-2.4055572377968657</v>
      </c>
      <c r="C192" s="6">
        <f ca="1">LN((RAND()^(-Results!$E$4))-1)</f>
        <v>0.59156948930159503</v>
      </c>
      <c r="D192" s="6">
        <f ca="1">LN((RAND()^(-Results!$E$4))-1)</f>
        <v>1.6479097917776446</v>
      </c>
      <c r="E192" s="6">
        <f ca="1">LN((RAND()^(-Results!$E$4))-1)</f>
        <v>2.8708619095955683</v>
      </c>
      <c r="F192" s="6">
        <f ca="1">LN((RAND()^(-Results!$E$4))-1)</f>
        <v>-0.54615196609027616</v>
      </c>
      <c r="G192" s="6">
        <f ca="1">LN((RAND()^(-Results!$E$4))-1)</f>
        <v>-2.048886085314515</v>
      </c>
      <c r="H192" s="6">
        <f t="shared" ca="1" si="14"/>
        <v>-4.3958723028932258</v>
      </c>
      <c r="I192" s="10">
        <f ca="1">SUMPRODUCT(J192:O192,Results!B$12:G$12)+Results!$E$5*H192</f>
        <v>-12.704234079280988</v>
      </c>
      <c r="J192" s="10">
        <f ca="1">SUMPRODUCT($A192:$F192,Results!$B$15:$G$15)</f>
        <v>4.7691445759863349</v>
      </c>
      <c r="K192" s="10">
        <f ca="1">SUMPRODUCT($A192:$F192,Results!$B$16:$G$16)</f>
        <v>9.5901024064781719</v>
      </c>
      <c r="L192" s="10">
        <f ca="1">SUMPRODUCT($A192:$F192,Results!$B$17:$G$17)</f>
        <v>2.3522590627383182</v>
      </c>
      <c r="M192" s="10">
        <f ca="1">SUMPRODUCT($A192:$F192,Results!$B$18:$G$18)</f>
        <v>7.4223526799367923</v>
      </c>
      <c r="N192" s="10">
        <f ca="1">SUMPRODUCT($A192:$F192,Results!$B$19:$G$19)</f>
        <v>-2.7838733142199086</v>
      </c>
      <c r="O192" s="10">
        <f ca="1">SUMPRODUCT($A192:$F192,Results!$B$20:$G$20)</f>
        <v>1.5737528879978251</v>
      </c>
      <c r="P192" s="10" cm="1">
        <f t="array" aca="1" ref="P192" ca="1">SUMPRODUCT(J192:O192,TRANSPOSE(Test!BL$20:BL$25))+Test!$AD$20-Test!$BL$27</f>
        <v>16.295846185090387</v>
      </c>
      <c r="Q192" s="10" cm="1">
        <f t="array" aca="1" ref="Q192" ca="1">SUMPRODUCT(J192:O192,TRANSPOSE(Test!ES$20:ES$25))+Test!$AD$20-Test!$ES$27</f>
        <v>16.082327856498022</v>
      </c>
      <c r="R192" s="10">
        <f ca="1">I192-Results!$E$5*H192</f>
        <v>13.670999738078367</v>
      </c>
      <c r="S192" s="10" cm="1">
        <f t="array" aca="1" ref="S192" ca="1">SUMPRODUCT(J192:O192,TRANSPOSE(Test!AR$28:AR$33))+Test!$AD$20-Test!$AC$26</f>
        <v>11.936316195542135</v>
      </c>
      <c r="T192" s="10">
        <f ca="1">SUMPRODUCT(J192:O192,Results!K$9:P$9)</f>
        <v>14.131874906355101</v>
      </c>
      <c r="U192" s="10">
        <f ca="1">SUMPRODUCT(J192:O192,Results!K$9:P$9)+Test!$AD$20-Test!$AC$31</f>
        <v>14.20247021750744</v>
      </c>
      <c r="V192" s="10">
        <f t="shared" ca="1" si="15"/>
        <v>-29.000080264371377</v>
      </c>
      <c r="W192" s="10">
        <f t="shared" ca="1" si="16"/>
        <v>-28.786561935779012</v>
      </c>
      <c r="X192" s="10">
        <f t="shared" ca="1" si="17"/>
        <v>-26.375233817359355</v>
      </c>
      <c r="Y192" s="10">
        <f t="shared" ca="1" si="18"/>
        <v>-24.640550274823124</v>
      </c>
      <c r="Z192" s="10">
        <f t="shared" ca="1" si="19"/>
        <v>-12.704234079280988</v>
      </c>
      <c r="AA192" s="10">
        <f t="shared" ca="1" si="20"/>
        <v>-26.906704296788426</v>
      </c>
    </row>
    <row r="193" spans="1:27">
      <c r="A193" s="6">
        <f ca="1">LN((RAND()^(-Results!$E$4))-1)</f>
        <v>-3.0201183153473217</v>
      </c>
      <c r="B193" s="6">
        <f ca="1">LN((RAND()^(-Results!$E$4))-1)</f>
        <v>3.3028730435225198</v>
      </c>
      <c r="C193" s="6">
        <f ca="1">LN((RAND()^(-Results!$E$4))-1)</f>
        <v>1.4991999012215316</v>
      </c>
      <c r="D193" s="6">
        <f ca="1">LN((RAND()^(-Results!$E$4))-1)</f>
        <v>-4.0472050914965587</v>
      </c>
      <c r="E193" s="6">
        <f ca="1">LN((RAND()^(-Results!$E$4))-1)</f>
        <v>4.410844816056235</v>
      </c>
      <c r="F193" s="6">
        <f ca="1">LN((RAND()^(-Results!$E$4))-1)</f>
        <v>3.3903427130762798</v>
      </c>
      <c r="G193" s="6">
        <f ca="1">LN((RAND()^(-Results!$E$4))-1)</f>
        <v>1.0306390055839003</v>
      </c>
      <c r="H193" s="6">
        <f t="shared" ca="1" si="14"/>
        <v>-1.316347211994811</v>
      </c>
      <c r="I193" s="10">
        <f ca="1">SUMPRODUCT(J193:O193,Results!B$12:G$12)+Results!$E$5*H193</f>
        <v>-36.69927496573986</v>
      </c>
      <c r="J193" s="10">
        <f ca="1">SUMPRODUCT($A193:$F193,Results!$B$15:$G$15)</f>
        <v>8.4483094856400349</v>
      </c>
      <c r="K193" s="10">
        <f ca="1">SUMPRODUCT($A193:$F193,Results!$B$16:$G$16)</f>
        <v>-2.6230205732084588</v>
      </c>
      <c r="L193" s="10">
        <f ca="1">SUMPRODUCT($A193:$F193,Results!$B$17:$G$17)</f>
        <v>-10.802489805235473</v>
      </c>
      <c r="M193" s="10">
        <f ca="1">SUMPRODUCT($A193:$F193,Results!$B$18:$G$18)</f>
        <v>-13.867474577710228</v>
      </c>
      <c r="N193" s="10">
        <f ca="1">SUMPRODUCT($A193:$F193,Results!$B$19:$G$19)</f>
        <v>6.3978944661769557</v>
      </c>
      <c r="O193" s="10">
        <f ca="1">SUMPRODUCT($A193:$F193,Results!$B$20:$G$20)</f>
        <v>-10.694924140295551</v>
      </c>
      <c r="P193" s="10" cm="1">
        <f t="array" aca="1" ref="P193" ca="1">SUMPRODUCT(J193:O193,TRANSPOSE(Test!BL$20:BL$25))+Test!$AD$20-Test!$BL$27</f>
        <v>-35.069458340253767</v>
      </c>
      <c r="Q193" s="10" cm="1">
        <f t="array" aca="1" ref="Q193" ca="1">SUMPRODUCT(J193:O193,TRANSPOSE(Test!ES$20:ES$25))+Test!$AD$20-Test!$ES$27</f>
        <v>-31.92504925585699</v>
      </c>
      <c r="R193" s="10">
        <f ca="1">I193-Results!$E$5*H193</f>
        <v>-28.801191693770996</v>
      </c>
      <c r="S193" s="10" cm="1">
        <f t="array" aca="1" ref="S193" ca="1">SUMPRODUCT(J193:O193,TRANSPOSE(Test!AR$28:AR$33))+Test!$AD$20-Test!$AC$26</f>
        <v>-32.637947541965879</v>
      </c>
      <c r="T193" s="10">
        <f ca="1">SUMPRODUCT(J193:O193,Results!K$9:P$9)</f>
        <v>-31.45111337110249</v>
      </c>
      <c r="U193" s="10">
        <f ca="1">SUMPRODUCT(J193:O193,Results!K$9:P$9)+Test!$AD$20-Test!$AC$31</f>
        <v>-31.380518059950152</v>
      </c>
      <c r="V193" s="10">
        <f t="shared" ca="1" si="15"/>
        <v>-1.6298166254860931</v>
      </c>
      <c r="W193" s="10">
        <f t="shared" ca="1" si="16"/>
        <v>-4.7742257098828702</v>
      </c>
      <c r="X193" s="10">
        <f t="shared" ca="1" si="17"/>
        <v>-7.8980832719688649</v>
      </c>
      <c r="Y193" s="10">
        <f t="shared" ca="1" si="18"/>
        <v>-4.0613274237739816</v>
      </c>
      <c r="Z193" s="10">
        <f t="shared" ca="1" si="19"/>
        <v>-36.69927496573986</v>
      </c>
      <c r="AA193" s="10">
        <f t="shared" ca="1" si="20"/>
        <v>-5.3187569057897086</v>
      </c>
    </row>
    <row r="194" spans="1:27">
      <c r="A194" s="6">
        <f ca="1">LN((RAND()^(-Results!$E$4))-1)</f>
        <v>1.9502213251859042</v>
      </c>
      <c r="B194" s="6">
        <f ca="1">LN((RAND()^(-Results!$E$4))-1)</f>
        <v>3.0724254218762699</v>
      </c>
      <c r="C194" s="6">
        <f ca="1">LN((RAND()^(-Results!$E$4))-1)</f>
        <v>3.8327672014688656</v>
      </c>
      <c r="D194" s="6">
        <f ca="1">LN((RAND()^(-Results!$E$4))-1)</f>
        <v>10.8255891695706</v>
      </c>
      <c r="E194" s="6">
        <f ca="1">LN((RAND()^(-Results!$E$4))-1)</f>
        <v>1.4625493062318986</v>
      </c>
      <c r="F194" s="6">
        <f ca="1">LN((RAND()^(-Results!$E$4))-1)</f>
        <v>-0.82716304581421629</v>
      </c>
      <c r="G194" s="6">
        <f ca="1">LN((RAND()^(-Results!$E$4))-1)</f>
        <v>-0.82648920297227335</v>
      </c>
      <c r="H194" s="6">
        <f t="shared" ca="1" si="14"/>
        <v>-3.1734754205509845</v>
      </c>
      <c r="I194" s="10">
        <f ca="1">SUMPRODUCT(J194:O194,Results!B$12:G$12)+Results!$E$5*H194</f>
        <v>1.6369665692645547</v>
      </c>
      <c r="J194" s="10">
        <f ca="1">SUMPRODUCT($A194:$F194,Results!$B$15:$G$15)</f>
        <v>9.2026369055316799</v>
      </c>
      <c r="K194" s="10">
        <f ca="1">SUMPRODUCT($A194:$F194,Results!$B$16:$G$16)</f>
        <v>3.9499028973963881</v>
      </c>
      <c r="L194" s="10">
        <f ca="1">SUMPRODUCT($A194:$F194,Results!$B$17:$G$17)</f>
        <v>2.216563608642288</v>
      </c>
      <c r="M194" s="10">
        <f ca="1">SUMPRODUCT($A194:$F194,Results!$B$18:$G$18)</f>
        <v>-18.658998611694379</v>
      </c>
      <c r="N194" s="10">
        <f ca="1">SUMPRODUCT($A194:$F194,Results!$B$19:$G$19)</f>
        <v>-28.931018676960488</v>
      </c>
      <c r="O194" s="10">
        <f ca="1">SUMPRODUCT($A194:$F194,Results!$B$20:$G$20)</f>
        <v>-33.459053624874429</v>
      </c>
      <c r="P194" s="10" cm="1">
        <f t="array" aca="1" ref="P194" ca="1">SUMPRODUCT(J194:O194,TRANSPOSE(Test!BL$20:BL$25))+Test!$AD$20-Test!$BL$27</f>
        <v>18.437141750697666</v>
      </c>
      <c r="Q194" s="10" cm="1">
        <f t="array" aca="1" ref="Q194" ca="1">SUMPRODUCT(J194:O194,TRANSPOSE(Test!ES$20:ES$25))+Test!$AD$20-Test!$ES$27</f>
        <v>22.978311678825328</v>
      </c>
      <c r="R194" s="10">
        <f ca="1">I194-Results!$E$5*H194</f>
        <v>20.677819092570463</v>
      </c>
      <c r="S194" s="10" cm="1">
        <f t="array" aca="1" ref="S194" ca="1">SUMPRODUCT(J194:O194,TRANSPOSE(Test!AR$28:AR$33))+Test!$AD$20-Test!$AC$26</f>
        <v>-9.1400100383592573</v>
      </c>
      <c r="T194" s="10">
        <f ca="1">SUMPRODUCT(J194:O194,Results!K$9:P$9)</f>
        <v>23.023601074044699</v>
      </c>
      <c r="U194" s="10">
        <f ca="1">SUMPRODUCT(J194:O194,Results!K$9:P$9)+Test!$AD$20-Test!$AC$31</f>
        <v>23.094196385197037</v>
      </c>
      <c r="V194" s="10">
        <f t="shared" ca="1" si="15"/>
        <v>-16.800175181433112</v>
      </c>
      <c r="W194" s="10">
        <f t="shared" ca="1" si="16"/>
        <v>-21.341345109560773</v>
      </c>
      <c r="X194" s="10">
        <f t="shared" ca="1" si="17"/>
        <v>-19.040852523305908</v>
      </c>
      <c r="Y194" s="10">
        <f t="shared" ca="1" si="18"/>
        <v>10.776976607623812</v>
      </c>
      <c r="Z194" s="10">
        <f t="shared" ca="1" si="19"/>
        <v>1.6369665692645547</v>
      </c>
      <c r="AA194" s="10">
        <f t="shared" ca="1" si="20"/>
        <v>-21.457229815932482</v>
      </c>
    </row>
    <row r="195" spans="1:27">
      <c r="A195" s="6">
        <f ca="1">LN((RAND()^(-Results!$E$4))-1)</f>
        <v>1.7478001601358049</v>
      </c>
      <c r="B195" s="6">
        <f ca="1">LN((RAND()^(-Results!$E$4))-1)</f>
        <v>0.34171881528661385</v>
      </c>
      <c r="C195" s="6">
        <f ca="1">LN((RAND()^(-Results!$E$4))-1)</f>
        <v>4.993646116385789</v>
      </c>
      <c r="D195" s="6">
        <f ca="1">LN((RAND()^(-Results!$E$4))-1)</f>
        <v>-2.3293811010510033</v>
      </c>
      <c r="E195" s="6">
        <f ca="1">LN((RAND()^(-Results!$E$4))-1)</f>
        <v>5.2094093753326272</v>
      </c>
      <c r="F195" s="6">
        <f ca="1">LN((RAND()^(-Results!$E$4))-1)</f>
        <v>0.23524074685891447</v>
      </c>
      <c r="G195" s="6">
        <f ca="1">LN((RAND()^(-Results!$E$4))-1)</f>
        <v>2.8706956967328483</v>
      </c>
      <c r="H195" s="6">
        <f t="shared" ref="H195:H258" ca="1" si="21">G195-$AC$5</f>
        <v>0.52370947915413701</v>
      </c>
      <c r="I195" s="10">
        <f ca="1">SUMPRODUCT(J195:O195,Results!B$12:G$12)+Results!$E$5*H195</f>
        <v>-31.565431753487456</v>
      </c>
      <c r="J195" s="10">
        <f ca="1">SUMPRODUCT($A195:$F195,Results!$B$15:$G$15)</f>
        <v>3.4122001095532015</v>
      </c>
      <c r="K195" s="10">
        <f ca="1">SUMPRODUCT($A195:$F195,Results!$B$16:$G$16)</f>
        <v>-1.0910075626762072</v>
      </c>
      <c r="L195" s="10">
        <f ca="1">SUMPRODUCT($A195:$F195,Results!$B$17:$G$17)</f>
        <v>-4.0897928800693242</v>
      </c>
      <c r="M195" s="10">
        <f ca="1">SUMPRODUCT($A195:$F195,Results!$B$18:$G$18)</f>
        <v>-16.156624101194616</v>
      </c>
      <c r="N195" s="10">
        <f ca="1">SUMPRODUCT($A195:$F195,Results!$B$19:$G$19)</f>
        <v>3.5941312034267292</v>
      </c>
      <c r="O195" s="10">
        <f ca="1">SUMPRODUCT($A195:$F195,Results!$B$20:$G$20)</f>
        <v>0.9543466797359017</v>
      </c>
      <c r="P195" s="10" cm="1">
        <f t="array" aca="1" ref="P195" ca="1">SUMPRODUCT(J195:O195,TRANSPOSE(Test!BL$20:BL$25))+Test!$AD$20-Test!$BL$27</f>
        <v>-28.933425912828412</v>
      </c>
      <c r="Q195" s="10" cm="1">
        <f t="array" aca="1" ref="Q195" ca="1">SUMPRODUCT(J195:O195,TRANSPOSE(Test!ES$20:ES$25))+Test!$AD$20-Test!$ES$27</f>
        <v>-32.602499610431977</v>
      </c>
      <c r="R195" s="10">
        <f ca="1">I195-Results!$E$5*H195</f>
        <v>-34.707688628412278</v>
      </c>
      <c r="S195" s="10" cm="1">
        <f t="array" aca="1" ref="S195" ca="1">SUMPRODUCT(J195:O195,TRANSPOSE(Test!AR$28:AR$33))+Test!$AD$20-Test!$AC$26</f>
        <v>-17.720142983960855</v>
      </c>
      <c r="T195" s="10">
        <f ca="1">SUMPRODUCT(J195:O195,Results!K$9:P$9)</f>
        <v>-36.991243819293281</v>
      </c>
      <c r="U195" s="10">
        <f ca="1">SUMPRODUCT(J195:O195,Results!K$9:P$9)+Test!$AD$20-Test!$AC$31</f>
        <v>-36.920648508140943</v>
      </c>
      <c r="V195" s="10">
        <f t="shared" ref="V195:V258" ca="1" si="22">I195-P195</f>
        <v>-2.6320058406590441</v>
      </c>
      <c r="W195" s="10">
        <f t="shared" ref="W195:W258" ca="1" si="23">I195-Q195</f>
        <v>1.0370678569445211</v>
      </c>
      <c r="X195" s="10">
        <f t="shared" ref="X195:X258" ca="1" si="24">I195-R195</f>
        <v>3.1422568749248221</v>
      </c>
      <c r="Y195" s="10">
        <f t="shared" ref="Y195:Y258" ca="1" si="25">I195-S195</f>
        <v>-13.845288769526601</v>
      </c>
      <c r="Z195" s="10">
        <f t="shared" ref="Z195:Z258" ca="1" si="26">I195-$AD$20</f>
        <v>-31.565431753487456</v>
      </c>
      <c r="AA195" s="10">
        <f t="shared" ref="AA195:AA258" ca="1" si="27">I195-U195</f>
        <v>5.3552167546534868</v>
      </c>
    </row>
    <row r="196" spans="1:27">
      <c r="A196" s="6">
        <f ca="1">LN((RAND()^(-Results!$E$4))-1)</f>
        <v>3.7492471007354005</v>
      </c>
      <c r="B196" s="6">
        <f ca="1">LN((RAND()^(-Results!$E$4))-1)</f>
        <v>6.0640872154443359</v>
      </c>
      <c r="C196" s="6">
        <f ca="1">LN((RAND()^(-Results!$E$4))-1)</f>
        <v>-8.8773258506198386E-3</v>
      </c>
      <c r="D196" s="6">
        <f ca="1">LN((RAND()^(-Results!$E$4))-1)</f>
        <v>8.9253375163174624</v>
      </c>
      <c r="E196" s="6">
        <f ca="1">LN((RAND()^(-Results!$E$4))-1)</f>
        <v>6.2758987228746044</v>
      </c>
      <c r="F196" s="6">
        <f ca="1">LN((RAND()^(-Results!$E$4))-1)</f>
        <v>3.1890012460446826</v>
      </c>
      <c r="G196" s="6">
        <f ca="1">LN((RAND()^(-Results!$E$4))-1)</f>
        <v>1.7355607430715074</v>
      </c>
      <c r="H196" s="6">
        <f t="shared" ca="1" si="21"/>
        <v>-0.61142547450720386</v>
      </c>
      <c r="I196" s="10">
        <f ca="1">SUMPRODUCT(J196:O196,Results!B$12:G$12)+Results!$E$5*H196</f>
        <v>3.5087891798269926</v>
      </c>
      <c r="J196" s="10">
        <f ca="1">SUMPRODUCT($A196:$F196,Results!$B$15:$G$15)</f>
        <v>5.2649047825362159</v>
      </c>
      <c r="K196" s="10">
        <f ca="1">SUMPRODUCT($A196:$F196,Results!$B$16:$G$16)</f>
        <v>-12.914579019149453</v>
      </c>
      <c r="L196" s="10">
        <f ca="1">SUMPRODUCT($A196:$F196,Results!$B$17:$G$17)</f>
        <v>3.7117708094790478</v>
      </c>
      <c r="M196" s="10">
        <f ca="1">SUMPRODUCT($A196:$F196,Results!$B$18:$G$18)</f>
        <v>-7.4879947712931711</v>
      </c>
      <c r="N196" s="10">
        <f ca="1">SUMPRODUCT($A196:$F196,Results!$B$19:$G$19)</f>
        <v>-14.35641708427289</v>
      </c>
      <c r="O196" s="10">
        <f ca="1">SUMPRODUCT($A196:$F196,Results!$B$20:$G$20)</f>
        <v>-48.324791752831388</v>
      </c>
      <c r="P196" s="10" cm="1">
        <f t="array" aca="1" ref="P196" ca="1">SUMPRODUCT(J196:O196,TRANSPOSE(Test!BL$20:BL$25))+Test!$AD$20-Test!$BL$27</f>
        <v>4.4963573866683184</v>
      </c>
      <c r="Q196" s="10" cm="1">
        <f t="array" aca="1" ref="Q196" ca="1">SUMPRODUCT(J196:O196,TRANSPOSE(Test!ES$20:ES$25))+Test!$AD$20-Test!$ES$27</f>
        <v>11.096922548329424</v>
      </c>
      <c r="R196" s="10">
        <f ca="1">I196-Results!$E$5*H196</f>
        <v>7.1773420268702157</v>
      </c>
      <c r="S196" s="10" cm="1">
        <f t="array" aca="1" ref="S196" ca="1">SUMPRODUCT(J196:O196,TRANSPOSE(Test!AR$28:AR$33))+Test!$AD$20-Test!$AC$26</f>
        <v>-15.162005094315113</v>
      </c>
      <c r="T196" s="10">
        <f ca="1">SUMPRODUCT(J196:O196,Results!K$9:P$9)</f>
        <v>10.635076966170637</v>
      </c>
      <c r="U196" s="10">
        <f ca="1">SUMPRODUCT(J196:O196,Results!K$9:P$9)+Test!$AD$20-Test!$AC$31</f>
        <v>10.705672277322975</v>
      </c>
      <c r="V196" s="10">
        <f t="shared" ca="1" si="22"/>
        <v>-0.98756820684132585</v>
      </c>
      <c r="W196" s="10">
        <f t="shared" ca="1" si="23"/>
        <v>-7.5881333685024313</v>
      </c>
      <c r="X196" s="10">
        <f t="shared" ca="1" si="24"/>
        <v>-3.6685528470432232</v>
      </c>
      <c r="Y196" s="10">
        <f t="shared" ca="1" si="25"/>
        <v>18.670794274142104</v>
      </c>
      <c r="Z196" s="10">
        <f t="shared" ca="1" si="26"/>
        <v>3.5087891798269926</v>
      </c>
      <c r="AA196" s="10">
        <f t="shared" ca="1" si="27"/>
        <v>-7.1968830974959825</v>
      </c>
    </row>
    <row r="197" spans="1:27">
      <c r="A197" s="6">
        <f ca="1">LN((RAND()^(-Results!$E$4))-1)</f>
        <v>-0.56244873522464056</v>
      </c>
      <c r="B197" s="6">
        <f ca="1">LN((RAND()^(-Results!$E$4))-1)</f>
        <v>1.8230484479255142</v>
      </c>
      <c r="C197" s="6">
        <f ca="1">LN((RAND()^(-Results!$E$4))-1)</f>
        <v>14.868155574667581</v>
      </c>
      <c r="D197" s="6">
        <f ca="1">LN((RAND()^(-Results!$E$4))-1)</f>
        <v>5.5523737952580747</v>
      </c>
      <c r="E197" s="6">
        <f ca="1">LN((RAND()^(-Results!$E$4))-1)</f>
        <v>-1.5559973204293842</v>
      </c>
      <c r="F197" s="6">
        <f ca="1">LN((RAND()^(-Results!$E$4))-1)</f>
        <v>9.7568095435405855</v>
      </c>
      <c r="G197" s="6">
        <f ca="1">LN((RAND()^(-Results!$E$4))-1)</f>
        <v>3.5924032790427534</v>
      </c>
      <c r="H197" s="6">
        <f t="shared" ca="1" si="21"/>
        <v>1.2454170614640421</v>
      </c>
      <c r="I197" s="10">
        <f ca="1">SUMPRODUCT(J197:O197,Results!B$12:G$12)+Results!$E$5*H197</f>
        <v>-108.32351160179539</v>
      </c>
      <c r="J197" s="10">
        <f ca="1">SUMPRODUCT($A197:$F197,Results!$B$15:$G$15)</f>
        <v>66.722128941578049</v>
      </c>
      <c r="K197" s="10">
        <f ca="1">SUMPRODUCT($A197:$F197,Results!$B$16:$G$16)</f>
        <v>3.9339319010555887</v>
      </c>
      <c r="L197" s="10">
        <f ca="1">SUMPRODUCT($A197:$F197,Results!$B$17:$G$17)</f>
        <v>-27.890346028356781</v>
      </c>
      <c r="M197" s="10">
        <f ca="1">SUMPRODUCT($A197:$F197,Results!$B$18:$G$18)</f>
        <v>-87.040766912510961</v>
      </c>
      <c r="N197" s="10">
        <f ca="1">SUMPRODUCT($A197:$F197,Results!$B$19:$G$19)</f>
        <v>-32.395043641118725</v>
      </c>
      <c r="O197" s="10">
        <f ca="1">SUMPRODUCT($A197:$F197,Results!$B$20:$G$20)</f>
        <v>-47.763108260114457</v>
      </c>
      <c r="P197" s="10" cm="1">
        <f t="array" aca="1" ref="P197" ca="1">SUMPRODUCT(J197:O197,TRANSPOSE(Test!BL$20:BL$25))+Test!$AD$20-Test!$BL$27</f>
        <v>-118.58372965771346</v>
      </c>
      <c r="Q197" s="10" cm="1">
        <f t="array" aca="1" ref="Q197" ca="1">SUMPRODUCT(J197:O197,TRANSPOSE(Test!ES$20:ES$25))+Test!$AD$20-Test!$ES$27</f>
        <v>-123.67548536285159</v>
      </c>
      <c r="R197" s="10">
        <f ca="1">I197-Results!$E$5*H197</f>
        <v>-115.79601397057964</v>
      </c>
      <c r="S197" s="10" cm="1">
        <f t="array" aca="1" ref="S197" ca="1">SUMPRODUCT(J197:O197,TRANSPOSE(Test!AR$28:AR$33))+Test!$AD$20-Test!$AC$26</f>
        <v>-125.65467513349452</v>
      </c>
      <c r="T197" s="10">
        <f ca="1">SUMPRODUCT(J197:O197,Results!K$9:P$9)</f>
        <v>-120.82256520080142</v>
      </c>
      <c r="U197" s="10">
        <f ca="1">SUMPRODUCT(J197:O197,Results!K$9:P$9)+Test!$AD$20-Test!$AC$31</f>
        <v>-120.75196988964908</v>
      </c>
      <c r="V197" s="10">
        <f t="shared" ca="1" si="22"/>
        <v>10.260218055918074</v>
      </c>
      <c r="W197" s="10">
        <f t="shared" ca="1" si="23"/>
        <v>15.3519737610562</v>
      </c>
      <c r="X197" s="10">
        <f t="shared" ca="1" si="24"/>
        <v>7.472502368784248</v>
      </c>
      <c r="Y197" s="10">
        <f t="shared" ca="1" si="25"/>
        <v>17.331163531699133</v>
      </c>
      <c r="Z197" s="10">
        <f t="shared" ca="1" si="26"/>
        <v>-108.32351160179539</v>
      </c>
      <c r="AA197" s="10">
        <f t="shared" ca="1" si="27"/>
        <v>12.428458287853687</v>
      </c>
    </row>
    <row r="198" spans="1:27">
      <c r="A198" s="6">
        <f ca="1">LN((RAND()^(-Results!$E$4))-1)</f>
        <v>4.1507063137408453</v>
      </c>
      <c r="B198" s="6">
        <f ca="1">LN((RAND()^(-Results!$E$4))-1)</f>
        <v>4.9679915537496006E-3</v>
      </c>
      <c r="C198" s="6">
        <f ca="1">LN((RAND()^(-Results!$E$4))-1)</f>
        <v>1.8191482391003064</v>
      </c>
      <c r="D198" s="6">
        <f ca="1">LN((RAND()^(-Results!$E$4))-1)</f>
        <v>6.3673566246588917</v>
      </c>
      <c r="E198" s="6">
        <f ca="1">LN((RAND()^(-Results!$E$4))-1)</f>
        <v>1.4751027873407698</v>
      </c>
      <c r="F198" s="6">
        <f ca="1">LN((RAND()^(-Results!$E$4))-1)</f>
        <v>0.44974082815743066</v>
      </c>
      <c r="G198" s="6">
        <f ca="1">LN((RAND()^(-Results!$E$4))-1)</f>
        <v>1.7011693834213868</v>
      </c>
      <c r="H198" s="6">
        <f t="shared" ca="1" si="21"/>
        <v>-0.64581683415732449</v>
      </c>
      <c r="I198" s="10">
        <f ca="1">SUMPRODUCT(J198:O198,Results!B$12:G$12)+Results!$E$5*H198</f>
        <v>-4.521253504149759</v>
      </c>
      <c r="J198" s="10">
        <f ca="1">SUMPRODUCT($A198:$F198,Results!$B$15:$G$15)</f>
        <v>5.6518819875317678</v>
      </c>
      <c r="K198" s="10">
        <f ca="1">SUMPRODUCT($A198:$F198,Results!$B$16:$G$16)</f>
        <v>-3.2448027915639699</v>
      </c>
      <c r="L198" s="10">
        <f ca="1">SUMPRODUCT($A198:$F198,Results!$B$17:$G$17)</f>
        <v>5.3273195948851999</v>
      </c>
      <c r="M198" s="10">
        <f ca="1">SUMPRODUCT($A198:$F198,Results!$B$18:$G$18)</f>
        <v>-5.3535947068628182</v>
      </c>
      <c r="N198" s="10">
        <f ca="1">SUMPRODUCT($A198:$F198,Results!$B$19:$G$19)</f>
        <v>-11.579232817638086</v>
      </c>
      <c r="O198" s="10">
        <f ca="1">SUMPRODUCT($A198:$F198,Results!$B$20:$G$20)</f>
        <v>-17.271091542781626</v>
      </c>
      <c r="P198" s="10" cm="1">
        <f t="array" aca="1" ref="P198" ca="1">SUMPRODUCT(J198:O198,TRANSPOSE(Test!BL$20:BL$25))+Test!$AD$20-Test!$BL$27</f>
        <v>4.0129930537080796</v>
      </c>
      <c r="Q198" s="10" cm="1">
        <f t="array" aca="1" ref="Q198" ca="1">SUMPRODUCT(J198:O198,TRANSPOSE(Test!ES$20:ES$25))+Test!$AD$20-Test!$ES$27</f>
        <v>2.6743065478452408</v>
      </c>
      <c r="R198" s="10">
        <f ca="1">I198-Results!$E$5*H198</f>
        <v>-0.64635249920581206</v>
      </c>
      <c r="S198" s="10" cm="1">
        <f t="array" aca="1" ref="S198" ca="1">SUMPRODUCT(J198:O198,TRANSPOSE(Test!AR$28:AR$33))+Test!$AD$20-Test!$AC$26</f>
        <v>-0.77132503630596005</v>
      </c>
      <c r="T198" s="10">
        <f ca="1">SUMPRODUCT(J198:O198,Results!K$9:P$9)</f>
        <v>1.5355582185240362</v>
      </c>
      <c r="U198" s="10">
        <f ca="1">SUMPRODUCT(J198:O198,Results!K$9:P$9)+Test!$AD$20-Test!$AC$31</f>
        <v>1.6061535296763729</v>
      </c>
      <c r="V198" s="10">
        <f t="shared" ca="1" si="22"/>
        <v>-8.5342465578578377</v>
      </c>
      <c r="W198" s="10">
        <f t="shared" ca="1" si="23"/>
        <v>-7.1955600519949998</v>
      </c>
      <c r="X198" s="10">
        <f t="shared" ca="1" si="24"/>
        <v>-3.874901004943947</v>
      </c>
      <c r="Y198" s="10">
        <f t="shared" ca="1" si="25"/>
        <v>-3.749928467843799</v>
      </c>
      <c r="Z198" s="10">
        <f t="shared" ca="1" si="26"/>
        <v>-4.521253504149759</v>
      </c>
      <c r="AA198" s="10">
        <f t="shared" ca="1" si="27"/>
        <v>-6.1274070338261319</v>
      </c>
    </row>
    <row r="199" spans="1:27">
      <c r="A199" s="6">
        <f ca="1">LN((RAND()^(-Results!$E$4))-1)</f>
        <v>-5.0846589186436804</v>
      </c>
      <c r="B199" s="6">
        <f ca="1">LN((RAND()^(-Results!$E$4))-1)</f>
        <v>2.0225767638646515</v>
      </c>
      <c r="C199" s="6">
        <f ca="1">LN((RAND()^(-Results!$E$4))-1)</f>
        <v>0.38126175070614576</v>
      </c>
      <c r="D199" s="6">
        <f ca="1">LN((RAND()^(-Results!$E$4))-1)</f>
        <v>3.4852864858032708</v>
      </c>
      <c r="E199" s="6">
        <f ca="1">LN((RAND()^(-Results!$E$4))-1)</f>
        <v>2.7059794073933356</v>
      </c>
      <c r="F199" s="6">
        <f ca="1">LN((RAND()^(-Results!$E$4))-1)</f>
        <v>3.0636362364172829</v>
      </c>
      <c r="G199" s="6">
        <f ca="1">LN((RAND()^(-Results!$E$4))-1)</f>
        <v>2.2175432260901724</v>
      </c>
      <c r="H199" s="6">
        <f t="shared" ca="1" si="21"/>
        <v>-0.12944299148853888</v>
      </c>
      <c r="I199" s="10">
        <f ca="1">SUMPRODUCT(J199:O199,Results!B$12:G$12)+Results!$E$5*H199</f>
        <v>10.321550209144139</v>
      </c>
      <c r="J199" s="10">
        <f ca="1">SUMPRODUCT($A199:$F199,Results!$B$15:$G$15)</f>
        <v>18.284153728189779</v>
      </c>
      <c r="K199" s="10">
        <f ca="1">SUMPRODUCT($A199:$F199,Results!$B$16:$G$16)</f>
        <v>9.0772134431904288</v>
      </c>
      <c r="L199" s="10">
        <f ca="1">SUMPRODUCT($A199:$F199,Results!$B$17:$G$17)</f>
        <v>-6.9310784168456383</v>
      </c>
      <c r="M199" s="10">
        <f ca="1">SUMPRODUCT($A199:$F199,Results!$B$18:$G$18)</f>
        <v>-7.324513938636966</v>
      </c>
      <c r="N199" s="10">
        <f ca="1">SUMPRODUCT($A199:$F199,Results!$B$19:$G$19)</f>
        <v>-11.945726287735189</v>
      </c>
      <c r="O199" s="10">
        <f ca="1">SUMPRODUCT($A199:$F199,Results!$B$20:$G$20)</f>
        <v>-24.680629467338413</v>
      </c>
      <c r="P199" s="10" cm="1">
        <f t="array" aca="1" ref="P199" ca="1">SUMPRODUCT(J199:O199,TRANSPOSE(Test!BL$20:BL$25))+Test!$AD$20-Test!$BL$27</f>
        <v>1.5994434006299443</v>
      </c>
      <c r="Q199" s="10" cm="1">
        <f t="array" aca="1" ref="Q199" ca="1">SUMPRODUCT(J199:O199,TRANSPOSE(Test!ES$20:ES$25))+Test!$AD$20-Test!$ES$27</f>
        <v>8.7306374961010249</v>
      </c>
      <c r="R199" s="10">
        <f ca="1">I199-Results!$E$5*H199</f>
        <v>11.098208158075373</v>
      </c>
      <c r="S199" s="10" cm="1">
        <f t="array" aca="1" ref="S199" ca="1">SUMPRODUCT(J199:O199,TRANSPOSE(Test!AR$28:AR$33))+Test!$AD$20-Test!$AC$26</f>
        <v>-20.399791631506538</v>
      </c>
      <c r="T199" s="10">
        <f ca="1">SUMPRODUCT(J199:O199,Results!K$9:P$9)</f>
        <v>11.109796386729501</v>
      </c>
      <c r="U199" s="10">
        <f ca="1">SUMPRODUCT(J199:O199,Results!K$9:P$9)+Test!$AD$20-Test!$AC$31</f>
        <v>11.18039169788184</v>
      </c>
      <c r="V199" s="10">
        <f t="shared" ca="1" si="22"/>
        <v>8.7221068085141944</v>
      </c>
      <c r="W199" s="10">
        <f t="shared" ca="1" si="23"/>
        <v>1.5909127130431138</v>
      </c>
      <c r="X199" s="10">
        <f t="shared" ca="1" si="24"/>
        <v>-0.77665794893123419</v>
      </c>
      <c r="Y199" s="10">
        <f t="shared" ca="1" si="25"/>
        <v>30.721341840650677</v>
      </c>
      <c r="Z199" s="10">
        <f t="shared" ca="1" si="26"/>
        <v>10.321550209144139</v>
      </c>
      <c r="AA199" s="10">
        <f t="shared" ca="1" si="27"/>
        <v>-0.85884148873770094</v>
      </c>
    </row>
    <row r="200" spans="1:27">
      <c r="A200" s="6">
        <f ca="1">LN((RAND()^(-Results!$E$4))-1)</f>
        <v>4.3264367390563852</v>
      </c>
      <c r="B200" s="6">
        <f ca="1">LN((RAND()^(-Results!$E$4))-1)</f>
        <v>-4.820109082249056</v>
      </c>
      <c r="C200" s="6">
        <f ca="1">LN((RAND()^(-Results!$E$4))-1)</f>
        <v>-0.31738665337018562</v>
      </c>
      <c r="D200" s="6">
        <f ca="1">LN((RAND()^(-Results!$E$4))-1)</f>
        <v>3.687168761914223</v>
      </c>
      <c r="E200" s="6">
        <f ca="1">LN((RAND()^(-Results!$E$4))-1)</f>
        <v>0.46248420101752569</v>
      </c>
      <c r="F200" s="6">
        <f ca="1">LN((RAND()^(-Results!$E$4))-1)</f>
        <v>3.3296373450413017</v>
      </c>
      <c r="G200" s="6">
        <f ca="1">LN((RAND()^(-Results!$E$4))-1)</f>
        <v>-0.71994000897461907</v>
      </c>
      <c r="H200" s="6">
        <f t="shared" ca="1" si="21"/>
        <v>-3.0669262265533304</v>
      </c>
      <c r="I200" s="10">
        <f ca="1">SUMPRODUCT(J200:O200,Results!B$12:G$12)+Results!$E$5*H200</f>
        <v>-37.925241879056621</v>
      </c>
      <c r="J200" s="10">
        <f ca="1">SUMPRODUCT($A200:$F200,Results!$B$15:$G$15)</f>
        <v>14.520095378654151</v>
      </c>
      <c r="K200" s="10">
        <f ca="1">SUMPRODUCT($A200:$F200,Results!$B$16:$G$16)</f>
        <v>-3.8591316076546041</v>
      </c>
      <c r="L200" s="10">
        <f ca="1">SUMPRODUCT($A200:$F200,Results!$B$17:$G$17)</f>
        <v>6.7125070440358598</v>
      </c>
      <c r="M200" s="10">
        <f ca="1">SUMPRODUCT($A200:$F200,Results!$B$18:$G$18)</f>
        <v>8.2649996777902714</v>
      </c>
      <c r="N200" s="10">
        <f ca="1">SUMPRODUCT($A200:$F200,Results!$B$19:$G$19)</f>
        <v>0.61019075757819663</v>
      </c>
      <c r="O200" s="10">
        <f ca="1">SUMPRODUCT($A200:$F200,Results!$B$20:$G$20)</f>
        <v>-5.4172871742569741</v>
      </c>
      <c r="P200" s="10" cm="1">
        <f t="array" aca="1" ref="P200" ca="1">SUMPRODUCT(J200:O200,TRANSPOSE(Test!BL$20:BL$25))+Test!$AD$20-Test!$BL$27</f>
        <v>-9.2003471909844521</v>
      </c>
      <c r="Q200" s="10" cm="1">
        <f t="array" aca="1" ref="Q200" ca="1">SUMPRODUCT(J200:O200,TRANSPOSE(Test!ES$20:ES$25))+Test!$AD$20-Test!$ES$27</f>
        <v>-16.162279136633558</v>
      </c>
      <c r="R200" s="10">
        <f ca="1">I200-Results!$E$5*H200</f>
        <v>-19.523684519736641</v>
      </c>
      <c r="S200" s="10" cm="1">
        <f t="array" aca="1" ref="S200" ca="1">SUMPRODUCT(J200:O200,TRANSPOSE(Test!AR$28:AR$33))+Test!$AD$20-Test!$AC$26</f>
        <v>2.4393075462408085</v>
      </c>
      <c r="T200" s="10">
        <f ca="1">SUMPRODUCT(J200:O200,Results!K$9:P$9)</f>
        <v>-17.222562030047154</v>
      </c>
      <c r="U200" s="10">
        <f ca="1">SUMPRODUCT(J200:O200,Results!K$9:P$9)+Test!$AD$20-Test!$AC$31</f>
        <v>-17.151966718894816</v>
      </c>
      <c r="V200" s="10">
        <f t="shared" ca="1" si="22"/>
        <v>-28.724894688072169</v>
      </c>
      <c r="W200" s="10">
        <f t="shared" ca="1" si="23"/>
        <v>-21.762962742423063</v>
      </c>
      <c r="X200" s="10">
        <f t="shared" ca="1" si="24"/>
        <v>-18.40155735931998</v>
      </c>
      <c r="Y200" s="10">
        <f t="shared" ca="1" si="25"/>
        <v>-40.364549425297426</v>
      </c>
      <c r="Z200" s="10">
        <f t="shared" ca="1" si="26"/>
        <v>-37.925241879056621</v>
      </c>
      <c r="AA200" s="10">
        <f t="shared" ca="1" si="27"/>
        <v>-20.773275160161806</v>
      </c>
    </row>
    <row r="201" spans="1:27">
      <c r="A201" s="6">
        <f ca="1">LN((RAND()^(-Results!$E$4))-1)</f>
        <v>0.74402749019494208</v>
      </c>
      <c r="B201" s="6">
        <f ca="1">LN((RAND()^(-Results!$E$4))-1)</f>
        <v>9.3136542220609107E-3</v>
      </c>
      <c r="C201" s="6">
        <f ca="1">LN((RAND()^(-Results!$E$4))-1)</f>
        <v>-2.2628056102374088</v>
      </c>
      <c r="D201" s="6">
        <f ca="1">LN((RAND()^(-Results!$E$4))-1)</f>
        <v>0.83179359594454749</v>
      </c>
      <c r="E201" s="6">
        <f ca="1">LN((RAND()^(-Results!$E$4))-1)</f>
        <v>0.86658674817950643</v>
      </c>
      <c r="F201" s="6">
        <f ca="1">LN((RAND()^(-Results!$E$4))-1)</f>
        <v>3.1716276434046886</v>
      </c>
      <c r="G201" s="6">
        <f ca="1">LN((RAND()^(-Results!$E$4))-1)</f>
        <v>10.012830866385668</v>
      </c>
      <c r="H201" s="6">
        <f t="shared" ca="1" si="21"/>
        <v>7.6658446488069565</v>
      </c>
      <c r="I201" s="10">
        <f ca="1">SUMPRODUCT(J201:O201,Results!B$12:G$12)+Results!$E$5*H201</f>
        <v>38.871875017458443</v>
      </c>
      <c r="J201" s="10">
        <f ca="1">SUMPRODUCT($A201:$F201,Results!$B$15:$G$15)</f>
        <v>5.8088941144838948</v>
      </c>
      <c r="K201" s="10">
        <f ca="1">SUMPRODUCT($A201:$F201,Results!$B$16:$G$16)</f>
        <v>-6.4424891686199457</v>
      </c>
      <c r="L201" s="10">
        <f ca="1">SUMPRODUCT($A201:$F201,Results!$B$17:$G$17)</f>
        <v>1.1731232163340315</v>
      </c>
      <c r="M201" s="10">
        <f ca="1">SUMPRODUCT($A201:$F201,Results!$B$18:$G$18)</f>
        <v>6.5314174233396143</v>
      </c>
      <c r="N201" s="10">
        <f ca="1">SUMPRODUCT($A201:$F201,Results!$B$19:$G$19)</f>
        <v>3.7172228920687971</v>
      </c>
      <c r="O201" s="10">
        <f ca="1">SUMPRODUCT($A201:$F201,Results!$B$20:$G$20)</f>
        <v>-10.521309037267233</v>
      </c>
      <c r="P201" s="10" cm="1">
        <f t="array" aca="1" ref="P201" ca="1">SUMPRODUCT(J201:O201,TRANSPOSE(Test!BL$20:BL$25))+Test!$AD$20-Test!$BL$27</f>
        <v>-8.0950508017001681</v>
      </c>
      <c r="Q201" s="10" cm="1">
        <f t="array" aca="1" ref="Q201" ca="1">SUMPRODUCT(J201:O201,TRANSPOSE(Test!ES$20:ES$25))+Test!$AD$20-Test!$ES$27</f>
        <v>-7.6960018891953439</v>
      </c>
      <c r="R201" s="10">
        <f ca="1">I201-Results!$E$5*H201</f>
        <v>-7.123192875383296</v>
      </c>
      <c r="S201" s="10" cm="1">
        <f t="array" aca="1" ref="S201" ca="1">SUMPRODUCT(J201:O201,TRANSPOSE(Test!AR$28:AR$33))+Test!$AD$20-Test!$AC$26</f>
        <v>-4.4196917688964064</v>
      </c>
      <c r="T201" s="10">
        <f ca="1">SUMPRODUCT(J201:O201,Results!K$9:P$9)</f>
        <v>-5.8960291711379185</v>
      </c>
      <c r="U201" s="10">
        <f ca="1">SUMPRODUCT(J201:O201,Results!K$9:P$9)+Test!$AD$20-Test!$AC$31</f>
        <v>-5.8254338599855764</v>
      </c>
      <c r="V201" s="10">
        <f t="shared" ca="1" si="22"/>
        <v>46.966925819158611</v>
      </c>
      <c r="W201" s="10">
        <f t="shared" ca="1" si="23"/>
        <v>46.567876906653787</v>
      </c>
      <c r="X201" s="10">
        <f t="shared" ca="1" si="24"/>
        <v>45.995067892841739</v>
      </c>
      <c r="Y201" s="10">
        <f t="shared" ca="1" si="25"/>
        <v>43.291566786354849</v>
      </c>
      <c r="Z201" s="10">
        <f t="shared" ca="1" si="26"/>
        <v>38.871875017458443</v>
      </c>
      <c r="AA201" s="10">
        <f t="shared" ca="1" si="27"/>
        <v>44.697308877444016</v>
      </c>
    </row>
    <row r="202" spans="1:27">
      <c r="A202" s="6">
        <f ca="1">LN((RAND()^(-Results!$E$4))-1)</f>
        <v>4.9142716625305685</v>
      </c>
      <c r="B202" s="6">
        <f ca="1">LN((RAND()^(-Results!$E$4))-1)</f>
        <v>1.8267951879122644</v>
      </c>
      <c r="C202" s="6">
        <f ca="1">LN((RAND()^(-Results!$E$4))-1)</f>
        <v>8.457573296594278</v>
      </c>
      <c r="D202" s="6">
        <f ca="1">LN((RAND()^(-Results!$E$4))-1)</f>
        <v>9.4632885182463458</v>
      </c>
      <c r="E202" s="6">
        <f ca="1">LN((RAND()^(-Results!$E$4))-1)</f>
        <v>-1.1449580848976271</v>
      </c>
      <c r="F202" s="6">
        <f ca="1">LN((RAND()^(-Results!$E$4))-1)</f>
        <v>4.6651632882962728</v>
      </c>
      <c r="G202" s="6">
        <f ca="1">LN((RAND()^(-Results!$E$4))-1)</f>
        <v>5.6564063952376129</v>
      </c>
      <c r="H202" s="6">
        <f t="shared" ca="1" si="21"/>
        <v>3.3094201776589016</v>
      </c>
      <c r="I202" s="10">
        <f ca="1">SUMPRODUCT(J202:O202,Results!B$12:G$12)+Results!$E$5*H202</f>
        <v>-34.900067771415422</v>
      </c>
      <c r="J202" s="10">
        <f ca="1">SUMPRODUCT($A202:$F202,Results!$B$15:$G$15)</f>
        <v>33.612438184562606</v>
      </c>
      <c r="K202" s="10">
        <f ca="1">SUMPRODUCT($A202:$F202,Results!$B$16:$G$16)</f>
        <v>-5.2461444763508203</v>
      </c>
      <c r="L202" s="10">
        <f ca="1">SUMPRODUCT($A202:$F202,Results!$B$17:$G$17)</f>
        <v>-7.1430302507495913</v>
      </c>
      <c r="M202" s="10">
        <f ca="1">SUMPRODUCT($A202:$F202,Results!$B$18:$G$18)</f>
        <v>-48.617387499099209</v>
      </c>
      <c r="N202" s="10">
        <f ca="1">SUMPRODUCT($A202:$F202,Results!$B$19:$G$19)</f>
        <v>-28.27312453994416</v>
      </c>
      <c r="O202" s="10">
        <f ca="1">SUMPRODUCT($A202:$F202,Results!$B$20:$G$20)</f>
        <v>-41.069387729556084</v>
      </c>
      <c r="P202" s="10" cm="1">
        <f t="array" aca="1" ref="P202" ca="1">SUMPRODUCT(J202:O202,TRANSPOSE(Test!BL$20:BL$25))+Test!$AD$20-Test!$BL$27</f>
        <v>-52.257664097746606</v>
      </c>
      <c r="Q202" s="10" cm="1">
        <f t="array" aca="1" ref="Q202" ca="1">SUMPRODUCT(J202:O202,TRANSPOSE(Test!ES$20:ES$25))+Test!$AD$20-Test!$ES$27</f>
        <v>-55.792506235703158</v>
      </c>
      <c r="R202" s="10">
        <f ca="1">I202-Results!$E$5*H202</f>
        <v>-54.756588837368831</v>
      </c>
      <c r="S202" s="10" cm="1">
        <f t="array" aca="1" ref="S202" ca="1">SUMPRODUCT(J202:O202,TRANSPOSE(Test!AR$28:AR$33))+Test!$AD$20-Test!$AC$26</f>
        <v>-60.69883694079676</v>
      </c>
      <c r="T202" s="10">
        <f ca="1">SUMPRODUCT(J202:O202,Results!K$9:P$9)</f>
        <v>-54.60312868583906</v>
      </c>
      <c r="U202" s="10">
        <f ca="1">SUMPRODUCT(J202:O202,Results!K$9:P$9)+Test!$AD$20-Test!$AC$31</f>
        <v>-54.532533374686722</v>
      </c>
      <c r="V202" s="10">
        <f t="shared" ca="1" si="22"/>
        <v>17.357596326331183</v>
      </c>
      <c r="W202" s="10">
        <f t="shared" ca="1" si="23"/>
        <v>20.892438464287736</v>
      </c>
      <c r="X202" s="10">
        <f t="shared" ca="1" si="24"/>
        <v>19.856521065953409</v>
      </c>
      <c r="Y202" s="10">
        <f t="shared" ca="1" si="25"/>
        <v>25.798769169381337</v>
      </c>
      <c r="Z202" s="10">
        <f t="shared" ca="1" si="26"/>
        <v>-34.900067771415422</v>
      </c>
      <c r="AA202" s="10">
        <f t="shared" ca="1" si="27"/>
        <v>19.632465603271299</v>
      </c>
    </row>
    <row r="203" spans="1:27">
      <c r="A203" s="6">
        <f ca="1">LN((RAND()^(-Results!$E$4))-1)</f>
        <v>-8.3673574925988259E-2</v>
      </c>
      <c r="B203" s="6">
        <f ca="1">LN((RAND()^(-Results!$E$4))-1)</f>
        <v>1.3313999276283977</v>
      </c>
      <c r="C203" s="6">
        <f ca="1">LN((RAND()^(-Results!$E$4))-1)</f>
        <v>4.9561397185821408</v>
      </c>
      <c r="D203" s="6">
        <f ca="1">LN((RAND()^(-Results!$E$4))-1)</f>
        <v>1.7660519222845499</v>
      </c>
      <c r="E203" s="6">
        <f ca="1">LN((RAND()^(-Results!$E$4))-1)</f>
        <v>1.7699228564181084</v>
      </c>
      <c r="F203" s="6">
        <f ca="1">LN((RAND()^(-Results!$E$4))-1)</f>
        <v>2.3567894957449051</v>
      </c>
      <c r="G203" s="6">
        <f ca="1">LN((RAND()^(-Results!$E$4))-1)</f>
        <v>1.2111478721227713</v>
      </c>
      <c r="H203" s="6">
        <f t="shared" ca="1" si="21"/>
        <v>-1.13583834545594</v>
      </c>
      <c r="I203" s="10">
        <f ca="1">SUMPRODUCT(J203:O203,Results!B$12:G$12)+Results!$E$5*H203</f>
        <v>-37.802665179885246</v>
      </c>
      <c r="J203" s="10">
        <f ca="1">SUMPRODUCT($A203:$F203,Results!$B$15:$G$15)</f>
        <v>17.297453825970564</v>
      </c>
      <c r="K203" s="10">
        <f ca="1">SUMPRODUCT($A203:$F203,Results!$B$16:$G$16)</f>
        <v>1.5409229252817842</v>
      </c>
      <c r="L203" s="10">
        <f ca="1">SUMPRODUCT($A203:$F203,Results!$B$17:$G$17)</f>
        <v>-7.8846560483610713</v>
      </c>
      <c r="M203" s="10">
        <f ca="1">SUMPRODUCT($A203:$F203,Results!$B$18:$G$18)</f>
        <v>-25.962781553985067</v>
      </c>
      <c r="N203" s="10">
        <f ca="1">SUMPRODUCT($A203:$F203,Results!$B$19:$G$19)</f>
        <v>-9.6729304142473822</v>
      </c>
      <c r="O203" s="10">
        <f ca="1">SUMPRODUCT($A203:$F203,Results!$B$20:$G$20)</f>
        <v>-16.186005417957062</v>
      </c>
      <c r="P203" s="10" cm="1">
        <f t="array" aca="1" ref="P203" ca="1">SUMPRODUCT(J203:O203,TRANSPOSE(Test!BL$20:BL$25))+Test!$AD$20-Test!$BL$27</f>
        <v>-31.984709867249251</v>
      </c>
      <c r="Q203" s="10" cm="1">
        <f t="array" aca="1" ref="Q203" ca="1">SUMPRODUCT(J203:O203,TRANSPOSE(Test!ES$20:ES$25))+Test!$AD$20-Test!$ES$27</f>
        <v>-32.459655518458874</v>
      </c>
      <c r="R203" s="10">
        <f ca="1">I203-Results!$E$5*H203</f>
        <v>-30.987635107149607</v>
      </c>
      <c r="S203" s="10" cm="1">
        <f t="array" aca="1" ref="S203" ca="1">SUMPRODUCT(J203:O203,TRANSPOSE(Test!AR$28:AR$33))+Test!$AD$20-Test!$AC$26</f>
        <v>-35.115284400639332</v>
      </c>
      <c r="T203" s="10">
        <f ca="1">SUMPRODUCT(J203:O203,Results!K$9:P$9)</f>
        <v>-32.548968512093317</v>
      </c>
      <c r="U203" s="10">
        <f ca="1">SUMPRODUCT(J203:O203,Results!K$9:P$9)+Test!$AD$20-Test!$AC$31</f>
        <v>-32.478373200940979</v>
      </c>
      <c r="V203" s="10">
        <f t="shared" ca="1" si="22"/>
        <v>-5.8179553126359949</v>
      </c>
      <c r="W203" s="10">
        <f t="shared" ca="1" si="23"/>
        <v>-5.3430096614263718</v>
      </c>
      <c r="X203" s="10">
        <f t="shared" ca="1" si="24"/>
        <v>-6.8150300727356381</v>
      </c>
      <c r="Y203" s="10">
        <f t="shared" ca="1" si="25"/>
        <v>-2.6873807792459132</v>
      </c>
      <c r="Z203" s="10">
        <f t="shared" ca="1" si="26"/>
        <v>-37.802665179885246</v>
      </c>
      <c r="AA203" s="10">
        <f t="shared" ca="1" si="27"/>
        <v>-5.3242919789442666</v>
      </c>
    </row>
    <row r="204" spans="1:27">
      <c r="A204" s="6">
        <f ca="1">LN((RAND()^(-Results!$E$4))-1)</f>
        <v>6.061675504080239</v>
      </c>
      <c r="B204" s="6">
        <f ca="1">LN((RAND()^(-Results!$E$4))-1)</f>
        <v>0.1096699398329571</v>
      </c>
      <c r="C204" s="6">
        <f ca="1">LN((RAND()^(-Results!$E$4))-1)</f>
        <v>3.9796449483230405</v>
      </c>
      <c r="D204" s="6">
        <f ca="1">LN((RAND()^(-Results!$E$4))-1)</f>
        <v>8.015259993886426</v>
      </c>
      <c r="E204" s="6">
        <f ca="1">LN((RAND()^(-Results!$E$4))-1)</f>
        <v>-0.99291776091962791</v>
      </c>
      <c r="F204" s="6">
        <f ca="1">LN((RAND()^(-Results!$E$4))-1)</f>
        <v>-0.31767359453282945</v>
      </c>
      <c r="G204" s="6">
        <f ca="1">LN((RAND()^(-Results!$E$4))-1)</f>
        <v>1.0560631902123871</v>
      </c>
      <c r="H204" s="6">
        <f t="shared" ca="1" si="21"/>
        <v>-1.2909230273663241</v>
      </c>
      <c r="I204" s="10">
        <f ca="1">SUMPRODUCT(J204:O204,Results!B$12:G$12)+Results!$E$5*H204</f>
        <v>-17.431031023226478</v>
      </c>
      <c r="J204" s="10">
        <f ca="1">SUMPRODUCT($A204:$F204,Results!$B$15:$G$15)</f>
        <v>7.1282698710367614</v>
      </c>
      <c r="K204" s="10">
        <f ca="1">SUMPRODUCT($A204:$F204,Results!$B$16:$G$16)</f>
        <v>-4.4946714286944225</v>
      </c>
      <c r="L204" s="10">
        <f ca="1">SUMPRODUCT($A204:$F204,Results!$B$17:$G$17)</f>
        <v>5.0468465148170738</v>
      </c>
      <c r="M204" s="10">
        <f ca="1">SUMPRODUCT($A204:$F204,Results!$B$18:$G$18)</f>
        <v>-16.973568447200698</v>
      </c>
      <c r="N204" s="10">
        <f ca="1">SUMPRODUCT($A204:$F204,Results!$B$19:$G$19)</f>
        <v>-18.324391888394718</v>
      </c>
      <c r="O204" s="10">
        <f ca="1">SUMPRODUCT($A204:$F204,Results!$B$20:$G$20)</f>
        <v>-18.350946745307773</v>
      </c>
      <c r="P204" s="10" cm="1">
        <f t="array" aca="1" ref="P204" ca="1">SUMPRODUCT(J204:O204,TRANSPOSE(Test!BL$20:BL$25))+Test!$AD$20-Test!$BL$27</f>
        <v>-3.7534914140180575</v>
      </c>
      <c r="Q204" s="10" cm="1">
        <f t="array" aca="1" ref="Q204" ca="1">SUMPRODUCT(J204:O204,TRANSPOSE(Test!ES$20:ES$25))+Test!$AD$20-Test!$ES$27</f>
        <v>-7.0371358850325265</v>
      </c>
      <c r="R204" s="10">
        <f ca="1">I204-Results!$E$5*H204</f>
        <v>-9.6854928590285319</v>
      </c>
      <c r="S204" s="10" cm="1">
        <f t="array" aca="1" ref="S204" ca="1">SUMPRODUCT(J204:O204,TRANSPOSE(Test!AR$28:AR$33))+Test!$AD$20-Test!$AC$26</f>
        <v>-7.824208975407096</v>
      </c>
      <c r="T204" s="10">
        <f ca="1">SUMPRODUCT(J204:O204,Results!K$9:P$9)</f>
        <v>-7.6109422092512773</v>
      </c>
      <c r="U204" s="10">
        <f ca="1">SUMPRODUCT(J204:O204,Results!K$9:P$9)+Test!$AD$20-Test!$AC$31</f>
        <v>-7.5403468980989423</v>
      </c>
      <c r="V204" s="10">
        <f t="shared" ca="1" si="22"/>
        <v>-13.67753960920842</v>
      </c>
      <c r="W204" s="10">
        <f t="shared" ca="1" si="23"/>
        <v>-10.393895138193951</v>
      </c>
      <c r="X204" s="10">
        <f t="shared" ca="1" si="24"/>
        <v>-7.7455381641979457</v>
      </c>
      <c r="Y204" s="10">
        <f t="shared" ca="1" si="25"/>
        <v>-9.6068220478193815</v>
      </c>
      <c r="Z204" s="10">
        <f t="shared" ca="1" si="26"/>
        <v>-17.431031023226478</v>
      </c>
      <c r="AA204" s="10">
        <f t="shared" ca="1" si="27"/>
        <v>-9.8906841251275353</v>
      </c>
    </row>
    <row r="205" spans="1:27">
      <c r="A205" s="6">
        <f ca="1">LN((RAND()^(-Results!$E$4))-1)</f>
        <v>-2.8333880017984283</v>
      </c>
      <c r="B205" s="6">
        <f ca="1">LN((RAND()^(-Results!$E$4))-1)</f>
        <v>10.001361008214571</v>
      </c>
      <c r="C205" s="6">
        <f ca="1">LN((RAND()^(-Results!$E$4))-1)</f>
        <v>5.9069092790438242</v>
      </c>
      <c r="D205" s="6">
        <f ca="1">LN((RAND()^(-Results!$E$4))-1)</f>
        <v>10.583147227775271</v>
      </c>
      <c r="E205" s="6">
        <f ca="1">LN((RAND()^(-Results!$E$4))-1)</f>
        <v>2.7006848768120157</v>
      </c>
      <c r="F205" s="6">
        <f ca="1">LN((RAND()^(-Results!$E$4))-1)</f>
        <v>7.9467979608637824</v>
      </c>
      <c r="G205" s="6">
        <f ca="1">LN((RAND()^(-Results!$E$4))-1)</f>
        <v>2.3481498078683929</v>
      </c>
      <c r="H205" s="6">
        <f t="shared" ca="1" si="21"/>
        <v>1.1635902896816042E-3</v>
      </c>
      <c r="I205" s="10">
        <f ca="1">SUMPRODUCT(J205:O205,Results!B$12:G$12)+Results!$E$5*H205</f>
        <v>-29.100142173628928</v>
      </c>
      <c r="J205" s="10">
        <f ca="1">SUMPRODUCT($A205:$F205,Results!$B$15:$G$15)</f>
        <v>39.856863654922236</v>
      </c>
      <c r="K205" s="10">
        <f ca="1">SUMPRODUCT($A205:$F205,Results!$B$16:$G$16)</f>
        <v>-3.5958781815189527</v>
      </c>
      <c r="L205" s="10">
        <f ca="1">SUMPRODUCT($A205:$F205,Results!$B$17:$G$17)</f>
        <v>-18.187203638000096</v>
      </c>
      <c r="M205" s="10">
        <f ca="1">SUMPRODUCT($A205:$F205,Results!$B$18:$G$18)</f>
        <v>-55.474589583647706</v>
      </c>
      <c r="N205" s="10">
        <f ca="1">SUMPRODUCT($A205:$F205,Results!$B$19:$G$19)</f>
        <v>-35.988636860473342</v>
      </c>
      <c r="O205" s="10">
        <f ca="1">SUMPRODUCT($A205:$F205,Results!$B$20:$G$20)</f>
        <v>-76.338325273460981</v>
      </c>
      <c r="P205" s="10" cm="1">
        <f t="array" aca="1" ref="P205" ca="1">SUMPRODUCT(J205:O205,TRANSPOSE(Test!BL$20:BL$25))+Test!$AD$20-Test!$BL$27</f>
        <v>-46.925001955339063</v>
      </c>
      <c r="Q205" s="10" cm="1">
        <f t="array" aca="1" ref="Q205" ca="1">SUMPRODUCT(J205:O205,TRANSPOSE(Test!ES$20:ES$25))+Test!$AD$20-Test!$ES$27</f>
        <v>-35.012525264454638</v>
      </c>
      <c r="R205" s="10">
        <f ca="1">I205-Results!$E$5*H205</f>
        <v>-29.107123715367017</v>
      </c>
      <c r="S205" s="10" cm="1">
        <f t="array" aca="1" ref="S205" ca="1">SUMPRODUCT(J205:O205,TRANSPOSE(Test!AR$28:AR$33))+Test!$AD$20-Test!$AC$26</f>
        <v>-87.57571918870903</v>
      </c>
      <c r="T205" s="10">
        <f ca="1">SUMPRODUCT(J205:O205,Results!K$9:P$9)</f>
        <v>-29.352421630995767</v>
      </c>
      <c r="U205" s="10">
        <f ca="1">SUMPRODUCT(J205:O205,Results!K$9:P$9)+Test!$AD$20-Test!$AC$31</f>
        <v>-29.281826319843429</v>
      </c>
      <c r="V205" s="10">
        <f t="shared" ca="1" si="22"/>
        <v>17.824859781710135</v>
      </c>
      <c r="W205" s="10">
        <f t="shared" ca="1" si="23"/>
        <v>5.9123830908257098</v>
      </c>
      <c r="X205" s="10">
        <f t="shared" ca="1" si="24"/>
        <v>6.9815417380887368E-3</v>
      </c>
      <c r="Y205" s="10">
        <f t="shared" ca="1" si="25"/>
        <v>58.475577015080106</v>
      </c>
      <c r="Z205" s="10">
        <f t="shared" ca="1" si="26"/>
        <v>-29.100142173628928</v>
      </c>
      <c r="AA205" s="10">
        <f t="shared" ca="1" si="27"/>
        <v>0.18168414621450069</v>
      </c>
    </row>
    <row r="206" spans="1:27">
      <c r="A206" s="6">
        <f ca="1">LN((RAND()^(-Results!$E$4))-1)</f>
        <v>6.1489718786589309</v>
      </c>
      <c r="B206" s="6">
        <f ca="1">LN((RAND()^(-Results!$E$4))-1)</f>
        <v>0.8253534365578622</v>
      </c>
      <c r="C206" s="6">
        <f ca="1">LN((RAND()^(-Results!$E$4))-1)</f>
        <v>7.6384029735692351</v>
      </c>
      <c r="D206" s="6">
        <f ca="1">LN((RAND()^(-Results!$E$4))-1)</f>
        <v>7.4377219371552803</v>
      </c>
      <c r="E206" s="6">
        <f ca="1">LN((RAND()^(-Results!$E$4))-1)</f>
        <v>1.8531587812279262</v>
      </c>
      <c r="F206" s="6">
        <f ca="1">LN((RAND()^(-Results!$E$4))-1)</f>
        <v>3.173249725141702</v>
      </c>
      <c r="G206" s="6">
        <f ca="1">LN((RAND()^(-Results!$E$4))-1)</f>
        <v>12.034044279601682</v>
      </c>
      <c r="H206" s="6">
        <f t="shared" ca="1" si="21"/>
        <v>9.6870580620229703</v>
      </c>
      <c r="I206" s="10">
        <f ca="1">SUMPRODUCT(J206:O206,Results!B$12:G$12)+Results!$E$5*H206</f>
        <v>8.9346249673477161</v>
      </c>
      <c r="J206" s="10">
        <f ca="1">SUMPRODUCT($A206:$F206,Results!$B$15:$G$15)</f>
        <v>23.377255423973388</v>
      </c>
      <c r="K206" s="10">
        <f ca="1">SUMPRODUCT($A206:$F206,Results!$B$16:$G$16)</f>
        <v>-6.3988452699343945</v>
      </c>
      <c r="L206" s="10">
        <f ca="1">SUMPRODUCT($A206:$F206,Results!$B$17:$G$17)</f>
        <v>-2.5666467757285139</v>
      </c>
      <c r="M206" s="10">
        <f ca="1">SUMPRODUCT($A206:$F206,Results!$B$18:$G$18)</f>
        <v>-36.383268961854419</v>
      </c>
      <c r="N206" s="10">
        <f ca="1">SUMPRODUCT($A206:$F206,Results!$B$19:$G$19)</f>
        <v>-19.223820351651518</v>
      </c>
      <c r="O206" s="10">
        <f ca="1">SUMPRODUCT($A206:$F206,Results!$B$20:$G$20)</f>
        <v>-30.485820185616937</v>
      </c>
      <c r="P206" s="10" cm="1">
        <f t="array" aca="1" ref="P206" ca="1">SUMPRODUCT(J206:O206,TRANSPOSE(Test!BL$20:BL$25))+Test!$AD$20-Test!$BL$27</f>
        <v>-41.584321595164518</v>
      </c>
      <c r="Q206" s="10" cm="1">
        <f t="array" aca="1" ref="Q206" ca="1">SUMPRODUCT(J206:O206,TRANSPOSE(Test!ES$20:ES$25))+Test!$AD$20-Test!$ES$27</f>
        <v>-46.777853372268197</v>
      </c>
      <c r="R206" s="10">
        <f ca="1">I206-Results!$E$5*H206</f>
        <v>-49.187723404790106</v>
      </c>
      <c r="S206" s="10" cm="1">
        <f t="array" aca="1" ref="S206" ca="1">SUMPRODUCT(J206:O206,TRANSPOSE(Test!AR$28:AR$33))+Test!$AD$20-Test!$AC$26</f>
        <v>-42.31614246110157</v>
      </c>
      <c r="T206" s="10">
        <f ca="1">SUMPRODUCT(J206:O206,Results!K$9:P$9)</f>
        <v>-48.861803435944509</v>
      </c>
      <c r="U206" s="10">
        <f ca="1">SUMPRODUCT(J206:O206,Results!K$9:P$9)+Test!$AD$20-Test!$AC$31</f>
        <v>-48.791208124792178</v>
      </c>
      <c r="V206" s="10">
        <f t="shared" ca="1" si="22"/>
        <v>50.518946562512234</v>
      </c>
      <c r="W206" s="10">
        <f t="shared" ca="1" si="23"/>
        <v>55.712478339615913</v>
      </c>
      <c r="X206" s="10">
        <f t="shared" ca="1" si="24"/>
        <v>58.122348372137822</v>
      </c>
      <c r="Y206" s="10">
        <f t="shared" ca="1" si="25"/>
        <v>51.250767428449286</v>
      </c>
      <c r="Z206" s="10">
        <f t="shared" ca="1" si="26"/>
        <v>8.9346249673477161</v>
      </c>
      <c r="AA206" s="10">
        <f t="shared" ca="1" si="27"/>
        <v>57.725833092139894</v>
      </c>
    </row>
    <row r="207" spans="1:27">
      <c r="A207" s="6">
        <f ca="1">LN((RAND()^(-Results!$E$4))-1)</f>
        <v>2.5102937188450323</v>
      </c>
      <c r="B207" s="6">
        <f ca="1">LN((RAND()^(-Results!$E$4))-1)</f>
        <v>0.14273491950520414</v>
      </c>
      <c r="C207" s="6">
        <f ca="1">LN((RAND()^(-Results!$E$4))-1)</f>
        <v>2.4515164266212128</v>
      </c>
      <c r="D207" s="6">
        <f ca="1">LN((RAND()^(-Results!$E$4))-1)</f>
        <v>-2.5491166108517005</v>
      </c>
      <c r="E207" s="6">
        <f ca="1">LN((RAND()^(-Results!$E$4))-1)</f>
        <v>-0.78625048678214049</v>
      </c>
      <c r="F207" s="6">
        <f ca="1">LN((RAND()^(-Results!$E$4))-1)</f>
        <v>1.3715415014162542</v>
      </c>
      <c r="G207" s="6">
        <f ca="1">LN((RAND()^(-Results!$E$4))-1)</f>
        <v>4.9423271838007734</v>
      </c>
      <c r="H207" s="6">
        <f t="shared" ca="1" si="21"/>
        <v>2.5953409662220621</v>
      </c>
      <c r="I207" s="10">
        <f ca="1">SUMPRODUCT(J207:O207,Results!B$12:G$12)+Results!$E$5*H207</f>
        <v>-23.743927965394384</v>
      </c>
      <c r="J207" s="10">
        <f ca="1">SUMPRODUCT($A207:$F207,Results!$B$15:$G$15)</f>
        <v>3.292055544046125</v>
      </c>
      <c r="K207" s="10">
        <f ca="1">SUMPRODUCT($A207:$F207,Results!$B$16:$G$16)</f>
        <v>-7.8006411026103368</v>
      </c>
      <c r="L207" s="10">
        <f ca="1">SUMPRODUCT($A207:$F207,Results!$B$17:$G$17)</f>
        <v>-3.7648595132617944</v>
      </c>
      <c r="M207" s="10">
        <f ca="1">SUMPRODUCT($A207:$F207,Results!$B$18:$G$18)</f>
        <v>-14.459979484606416</v>
      </c>
      <c r="N207" s="10">
        <f ca="1">SUMPRODUCT($A207:$F207,Results!$B$19:$G$19)</f>
        <v>4.91111762132559</v>
      </c>
      <c r="O207" s="10">
        <f ca="1">SUMPRODUCT($A207:$F207,Results!$B$20:$G$20)</f>
        <v>2.6287555495380017</v>
      </c>
      <c r="P207" s="10" cm="1">
        <f t="array" aca="1" ref="P207" ca="1">SUMPRODUCT(J207:O207,TRANSPOSE(Test!BL$20:BL$25))+Test!$AD$20-Test!$BL$27</f>
        <v>-37.059635707055499</v>
      </c>
      <c r="Q207" s="10" cm="1">
        <f t="array" aca="1" ref="Q207" ca="1">SUMPRODUCT(J207:O207,TRANSPOSE(Test!ES$20:ES$25))+Test!$AD$20-Test!$ES$27</f>
        <v>-41.417633948104552</v>
      </c>
      <c r="R207" s="10">
        <f ca="1">I207-Results!$E$5*H207</f>
        <v>-39.315973762726756</v>
      </c>
      <c r="S207" s="10" cm="1">
        <f t="array" aca="1" ref="S207" ca="1">SUMPRODUCT(J207:O207,TRANSPOSE(Test!AR$28:AR$33))+Test!$AD$20-Test!$AC$26</f>
        <v>-20.213542716548659</v>
      </c>
      <c r="T207" s="10">
        <f ca="1">SUMPRODUCT(J207:O207,Results!K$9:P$9)</f>
        <v>-40.877637366375922</v>
      </c>
      <c r="U207" s="10">
        <f ca="1">SUMPRODUCT(J207:O207,Results!K$9:P$9)+Test!$AD$20-Test!$AC$31</f>
        <v>-40.80704205522359</v>
      </c>
      <c r="V207" s="10">
        <f t="shared" ca="1" si="22"/>
        <v>13.315707741661114</v>
      </c>
      <c r="W207" s="10">
        <f t="shared" ca="1" si="23"/>
        <v>17.673705982710167</v>
      </c>
      <c r="X207" s="10">
        <f t="shared" ca="1" si="24"/>
        <v>15.572045797332372</v>
      </c>
      <c r="Y207" s="10">
        <f t="shared" ca="1" si="25"/>
        <v>-3.5303852488457252</v>
      </c>
      <c r="Z207" s="10">
        <f t="shared" ca="1" si="26"/>
        <v>-23.743927965394384</v>
      </c>
      <c r="AA207" s="10">
        <f t="shared" ca="1" si="27"/>
        <v>17.063114089829206</v>
      </c>
    </row>
    <row r="208" spans="1:27">
      <c r="A208" s="6">
        <f ca="1">LN((RAND()^(-Results!$E$4))-1)</f>
        <v>-1.6312145462742613</v>
      </c>
      <c r="B208" s="6">
        <f ca="1">LN((RAND()^(-Results!$E$4))-1)</f>
        <v>-2.4616183282560384</v>
      </c>
      <c r="C208" s="6">
        <f ca="1">LN((RAND()^(-Results!$E$4))-1)</f>
        <v>1.9528531355552539</v>
      </c>
      <c r="D208" s="6">
        <f ca="1">LN((RAND()^(-Results!$E$4))-1)</f>
        <v>6.9345473817591206</v>
      </c>
      <c r="E208" s="6">
        <f ca="1">LN((RAND()^(-Results!$E$4))-1)</f>
        <v>5.205895466133839</v>
      </c>
      <c r="F208" s="6">
        <f ca="1">LN((RAND()^(-Results!$E$4))-1)</f>
        <v>2.2185209430711867</v>
      </c>
      <c r="G208" s="6">
        <f ca="1">LN((RAND()^(-Results!$E$4))-1)</f>
        <v>4.7699180980385849</v>
      </c>
      <c r="H208" s="6">
        <f t="shared" ca="1" si="21"/>
        <v>2.4229318804598736</v>
      </c>
      <c r="I208" s="10">
        <f ca="1">SUMPRODUCT(J208:O208,Results!B$12:G$12)+Results!$E$5*H208</f>
        <v>27.341236624719279</v>
      </c>
      <c r="J208" s="10">
        <f ca="1">SUMPRODUCT($A208:$F208,Results!$B$15:$G$15)</f>
        <v>22.278053950795027</v>
      </c>
      <c r="K208" s="10">
        <f ca="1">SUMPRODUCT($A208:$F208,Results!$B$16:$G$16)</f>
        <v>13.513914860947017</v>
      </c>
      <c r="L208" s="10">
        <f ca="1">SUMPRODUCT($A208:$F208,Results!$B$17:$G$17)</f>
        <v>1.2408594748018009</v>
      </c>
      <c r="M208" s="10">
        <f ca="1">SUMPRODUCT($A208:$F208,Results!$B$18:$G$18)</f>
        <v>1.021061035302512</v>
      </c>
      <c r="N208" s="10">
        <f ca="1">SUMPRODUCT($A208:$F208,Results!$B$19:$G$19)</f>
        <v>-14.622273973077725</v>
      </c>
      <c r="O208" s="10">
        <f ca="1">SUMPRODUCT($A208:$F208,Results!$B$20:$G$20)</f>
        <v>-20.563196352472652</v>
      </c>
      <c r="P208" s="10" cm="1">
        <f t="array" aca="1" ref="P208" ca="1">SUMPRODUCT(J208:O208,TRANSPOSE(Test!BL$20:BL$25))+Test!$AD$20-Test!$BL$27</f>
        <v>15.736099329203157</v>
      </c>
      <c r="Q208" s="10" cm="1">
        <f t="array" aca="1" ref="Q208" ca="1">SUMPRODUCT(J208:O208,TRANSPOSE(Test!ES$20:ES$25))+Test!$AD$20-Test!$ES$27</f>
        <v>16.970562976379661</v>
      </c>
      <c r="R208" s="10">
        <f ca="1">I208-Results!$E$5*H208</f>
        <v>12.803645341960038</v>
      </c>
      <c r="S208" s="10" cm="1">
        <f t="array" aca="1" ref="S208" ca="1">SUMPRODUCT(J208:O208,TRANSPOSE(Test!AR$28:AR$33))+Test!$AD$20-Test!$AC$26</f>
        <v>-2.5617445903406448</v>
      </c>
      <c r="T208" s="10">
        <f ca="1">SUMPRODUCT(J208:O208,Results!K$9:P$9)</f>
        <v>14.411815355818266</v>
      </c>
      <c r="U208" s="10">
        <f ca="1">SUMPRODUCT(J208:O208,Results!K$9:P$9)+Test!$AD$20-Test!$AC$31</f>
        <v>14.482410666970605</v>
      </c>
      <c r="V208" s="10">
        <f t="shared" ca="1" si="22"/>
        <v>11.605137295516123</v>
      </c>
      <c r="W208" s="10">
        <f t="shared" ca="1" si="23"/>
        <v>10.370673648339618</v>
      </c>
      <c r="X208" s="10">
        <f t="shared" ca="1" si="24"/>
        <v>14.537591282759241</v>
      </c>
      <c r="Y208" s="10">
        <f t="shared" ca="1" si="25"/>
        <v>29.902981215059924</v>
      </c>
      <c r="Z208" s="10">
        <f t="shared" ca="1" si="26"/>
        <v>27.341236624719279</v>
      </c>
      <c r="AA208" s="10">
        <f t="shared" ca="1" si="27"/>
        <v>12.858825957748675</v>
      </c>
    </row>
    <row r="209" spans="1:27">
      <c r="A209" s="6">
        <f ca="1">LN((RAND()^(-Results!$E$4))-1)</f>
        <v>1.9719193445290966</v>
      </c>
      <c r="B209" s="6">
        <f ca="1">LN((RAND()^(-Results!$E$4))-1)</f>
        <v>4.0820251714533882</v>
      </c>
      <c r="C209" s="6">
        <f ca="1">LN((RAND()^(-Results!$E$4))-1)</f>
        <v>10.106658656700032</v>
      </c>
      <c r="D209" s="6">
        <f ca="1">LN((RAND()^(-Results!$E$4))-1)</f>
        <v>1.8010478698724377</v>
      </c>
      <c r="E209" s="6">
        <f ca="1">LN((RAND()^(-Results!$E$4))-1)</f>
        <v>2.9958781532823995</v>
      </c>
      <c r="F209" s="6">
        <f ca="1">LN((RAND()^(-Results!$E$4))-1)</f>
        <v>2.7436497968837807</v>
      </c>
      <c r="G209" s="6">
        <f ca="1">LN((RAND()^(-Results!$E$4))-1)</f>
        <v>3.760363534389179</v>
      </c>
      <c r="H209" s="6">
        <f t="shared" ca="1" si="21"/>
        <v>1.4133773168104677</v>
      </c>
      <c r="I209" s="10">
        <f ca="1">SUMPRODUCT(J209:O209,Results!B$12:G$12)+Results!$E$5*H209</f>
        <v>-55.973506561963191</v>
      </c>
      <c r="J209" s="10">
        <f ca="1">SUMPRODUCT($A209:$F209,Results!$B$15:$G$15)</f>
        <v>21.93964963219814</v>
      </c>
      <c r="K209" s="10">
        <f ca="1">SUMPRODUCT($A209:$F209,Results!$B$16:$G$16)</f>
        <v>-3.1470369654924011</v>
      </c>
      <c r="L209" s="10">
        <f ca="1">SUMPRODUCT($A209:$F209,Results!$B$17:$G$17)</f>
        <v>-14.048017341636118</v>
      </c>
      <c r="M209" s="10">
        <f ca="1">SUMPRODUCT($A209:$F209,Results!$B$18:$G$18)</f>
        <v>-53.426494838348844</v>
      </c>
      <c r="N209" s="10">
        <f ca="1">SUMPRODUCT($A209:$F209,Results!$B$19:$G$19)</f>
        <v>-15.269695521707652</v>
      </c>
      <c r="O209" s="10">
        <f ca="1">SUMPRODUCT($A209:$F209,Results!$B$20:$G$20)</f>
        <v>-25.512397179319336</v>
      </c>
      <c r="P209" s="10" cm="1">
        <f t="array" aca="1" ref="P209" ca="1">SUMPRODUCT(J209:O209,TRANSPOSE(Test!BL$20:BL$25))+Test!$AD$20-Test!$BL$27</f>
        <v>-64.362908742642389</v>
      </c>
      <c r="Q209" s="10" cm="1">
        <f t="array" aca="1" ref="Q209" ca="1">SUMPRODUCT(J209:O209,TRANSPOSE(Test!ES$20:ES$25))+Test!$AD$20-Test!$ES$27</f>
        <v>-66.331794646254565</v>
      </c>
      <c r="R209" s="10">
        <f ca="1">I209-Results!$E$5*H209</f>
        <v>-64.453770462826</v>
      </c>
      <c r="S209" s="10" cm="1">
        <f t="array" aca="1" ref="S209" ca="1">SUMPRODUCT(J209:O209,TRANSPOSE(Test!AR$28:AR$33))+Test!$AD$20-Test!$AC$26</f>
        <v>-65.175687362124734</v>
      </c>
      <c r="T209" s="10">
        <f ca="1">SUMPRODUCT(J209:O209,Results!K$9:P$9)</f>
        <v>-67.900009552599357</v>
      </c>
      <c r="U209" s="10">
        <f ca="1">SUMPRODUCT(J209:O209,Results!K$9:P$9)+Test!$AD$20-Test!$AC$31</f>
        <v>-67.829414241447026</v>
      </c>
      <c r="V209" s="10">
        <f t="shared" ca="1" si="22"/>
        <v>8.3894021806791983</v>
      </c>
      <c r="W209" s="10">
        <f t="shared" ca="1" si="23"/>
        <v>10.358288084291374</v>
      </c>
      <c r="X209" s="10">
        <f t="shared" ca="1" si="24"/>
        <v>8.4802639008628091</v>
      </c>
      <c r="Y209" s="10">
        <f t="shared" ca="1" si="25"/>
        <v>9.2021808001615426</v>
      </c>
      <c r="Z209" s="10">
        <f t="shared" ca="1" si="26"/>
        <v>-55.973506561963191</v>
      </c>
      <c r="AA209" s="10">
        <f t="shared" ca="1" si="27"/>
        <v>11.855907679483835</v>
      </c>
    </row>
    <row r="210" spans="1:27">
      <c r="A210" s="6">
        <f ca="1">LN((RAND()^(-Results!$E$4))-1)</f>
        <v>0.6430892002299432</v>
      </c>
      <c r="B210" s="6">
        <f ca="1">LN((RAND()^(-Results!$E$4))-1)</f>
        <v>-0.67757618726294011</v>
      </c>
      <c r="C210" s="6">
        <f ca="1">LN((RAND()^(-Results!$E$4))-1)</f>
        <v>0.26069678846235961</v>
      </c>
      <c r="D210" s="6">
        <f ca="1">LN((RAND()^(-Results!$E$4))-1)</f>
        <v>3.1681723056565407</v>
      </c>
      <c r="E210" s="6">
        <f ca="1">LN((RAND()^(-Results!$E$4))-1)</f>
        <v>4.2813000928086788</v>
      </c>
      <c r="F210" s="6">
        <f ca="1">LN((RAND()^(-Results!$E$4))-1)</f>
        <v>8.2545445230921413</v>
      </c>
      <c r="G210" s="6">
        <f ca="1">LN((RAND()^(-Results!$E$4))-1)</f>
        <v>3.0910129606885635</v>
      </c>
      <c r="H210" s="6">
        <f t="shared" ca="1" si="21"/>
        <v>0.74402674310985217</v>
      </c>
      <c r="I210" s="10">
        <f ca="1">SUMPRODUCT(J210:O210,Results!B$12:G$12)+Results!$E$5*H210</f>
        <v>-34.631992000468252</v>
      </c>
      <c r="J210" s="10">
        <f ca="1">SUMPRODUCT($A210:$F210,Results!$B$15:$G$15)</f>
        <v>30.159718667170978</v>
      </c>
      <c r="K210" s="10">
        <f ca="1">SUMPRODUCT($A210:$F210,Results!$B$16:$G$16)</f>
        <v>-6.1223212081964995</v>
      </c>
      <c r="L210" s="10">
        <f ca="1">SUMPRODUCT($A210:$F210,Results!$B$17:$G$17)</f>
        <v>-4.0658783757802563</v>
      </c>
      <c r="M210" s="10">
        <f ca="1">SUMPRODUCT($A210:$F210,Results!$B$18:$G$18)</f>
        <v>-6.1582445033439956</v>
      </c>
      <c r="N210" s="10">
        <f ca="1">SUMPRODUCT($A210:$F210,Results!$B$19:$G$19)</f>
        <v>-0.74970480153998897</v>
      </c>
      <c r="O210" s="10">
        <f ca="1">SUMPRODUCT($A210:$F210,Results!$B$20:$G$20)</f>
        <v>-30.819607702728288</v>
      </c>
      <c r="P210" s="10" cm="1">
        <f t="array" aca="1" ref="P210" ca="1">SUMPRODUCT(J210:O210,TRANSPOSE(Test!BL$20:BL$25))+Test!$AD$20-Test!$BL$27</f>
        <v>-37.284066180314149</v>
      </c>
      <c r="Q210" s="10" cm="1">
        <f t="array" aca="1" ref="Q210" ca="1">SUMPRODUCT(J210:O210,TRANSPOSE(Test!ES$20:ES$25))+Test!$AD$20-Test!$ES$27</f>
        <v>-38.540988385371008</v>
      </c>
      <c r="R210" s="10">
        <f ca="1">I210-Results!$E$5*H210</f>
        <v>-39.096152459127367</v>
      </c>
      <c r="S210" s="10" cm="1">
        <f t="array" aca="1" ref="S210" ca="1">SUMPRODUCT(J210:O210,TRANSPOSE(Test!AR$28:AR$33))+Test!$AD$20-Test!$AC$26</f>
        <v>-35.960174430325033</v>
      </c>
      <c r="T210" s="10">
        <f ca="1">SUMPRODUCT(J210:O210,Results!K$9:P$9)</f>
        <v>-38.152046942561356</v>
      </c>
      <c r="U210" s="10">
        <f ca="1">SUMPRODUCT(J210:O210,Results!K$9:P$9)+Test!$AD$20-Test!$AC$31</f>
        <v>-38.081451631409024</v>
      </c>
      <c r="V210" s="10">
        <f t="shared" ca="1" si="22"/>
        <v>2.6520741798458971</v>
      </c>
      <c r="W210" s="10">
        <f t="shared" ca="1" si="23"/>
        <v>3.9089963849027569</v>
      </c>
      <c r="X210" s="10">
        <f t="shared" ca="1" si="24"/>
        <v>4.4641604586591157</v>
      </c>
      <c r="Y210" s="10">
        <f t="shared" ca="1" si="25"/>
        <v>1.3281824298567813</v>
      </c>
      <c r="Z210" s="10">
        <f t="shared" ca="1" si="26"/>
        <v>-34.631992000468252</v>
      </c>
      <c r="AA210" s="10">
        <f t="shared" ca="1" si="27"/>
        <v>3.4494596309407726</v>
      </c>
    </row>
    <row r="211" spans="1:27">
      <c r="A211" s="6">
        <f ca="1">LN((RAND()^(-Results!$E$4))-1)</f>
        <v>0.27673360847696532</v>
      </c>
      <c r="B211" s="6">
        <f ca="1">LN((RAND()^(-Results!$E$4))-1)</f>
        <v>3.6013391485960549</v>
      </c>
      <c r="C211" s="6">
        <f ca="1">LN((RAND()^(-Results!$E$4))-1)</f>
        <v>-2.3194812576535302</v>
      </c>
      <c r="D211" s="6">
        <f ca="1">LN((RAND()^(-Results!$E$4))-1)</f>
        <v>0.93425473831418626</v>
      </c>
      <c r="E211" s="6">
        <f ca="1">LN((RAND()^(-Results!$E$4))-1)</f>
        <v>-0.22770942825115614</v>
      </c>
      <c r="F211" s="6">
        <f ca="1">LN((RAND()^(-Results!$E$4))-1)</f>
        <v>0.46352683687484952</v>
      </c>
      <c r="G211" s="6">
        <f ca="1">LN((RAND()^(-Results!$E$4))-1)</f>
        <v>2.4163521757136017</v>
      </c>
      <c r="H211" s="6">
        <f t="shared" ca="1" si="21"/>
        <v>6.9365958134890437E-2</v>
      </c>
      <c r="I211" s="10">
        <f ca="1">SUMPRODUCT(J211:O211,Results!B$12:G$12)+Results!$E$5*H211</f>
        <v>11.246542125237479</v>
      </c>
      <c r="J211" s="10">
        <f ca="1">SUMPRODUCT($A211:$F211,Results!$B$15:$G$15)</f>
        <v>-6.8327685296688516</v>
      </c>
      <c r="K211" s="10">
        <f ca="1">SUMPRODUCT($A211:$F211,Results!$B$16:$G$16)</f>
        <v>-7.9367516977559269</v>
      </c>
      <c r="L211" s="10">
        <f ca="1">SUMPRODUCT($A211:$F211,Results!$B$17:$G$17)</f>
        <v>0.66997614369324765</v>
      </c>
      <c r="M211" s="10">
        <f ca="1">SUMPRODUCT($A211:$F211,Results!$B$18:$G$18)</f>
        <v>1.7510475556838614</v>
      </c>
      <c r="N211" s="10">
        <f ca="1">SUMPRODUCT($A211:$F211,Results!$B$19:$G$19)</f>
        <v>-0.54564765438465235</v>
      </c>
      <c r="O211" s="10">
        <f ca="1">SUMPRODUCT($A211:$F211,Results!$B$20:$G$20)</f>
        <v>-11.880103842041525</v>
      </c>
      <c r="P211" s="10" cm="1">
        <f t="array" aca="1" ref="P211" ca="1">SUMPRODUCT(J211:O211,TRANSPOSE(Test!BL$20:BL$25))+Test!$AD$20-Test!$BL$27</f>
        <v>3.8522828927513224</v>
      </c>
      <c r="Q211" s="10" cm="1">
        <f t="array" aca="1" ref="Q211" ca="1">SUMPRODUCT(J211:O211,TRANSPOSE(Test!ES$20:ES$25))+Test!$AD$20-Test!$ES$27</f>
        <v>8.6406497968418741</v>
      </c>
      <c r="R211" s="10">
        <f ca="1">I211-Results!$E$5*H211</f>
        <v>10.830346376428135</v>
      </c>
      <c r="S211" s="10" cm="1">
        <f t="array" aca="1" ref="S211" ca="1">SUMPRODUCT(J211:O211,TRANSPOSE(Test!AR$28:AR$33))+Test!$AD$20-Test!$AC$26</f>
        <v>-0.39393153604581244</v>
      </c>
      <c r="T211" s="10">
        <f ca="1">SUMPRODUCT(J211:O211,Results!K$9:P$9)</f>
        <v>11.87191115724346</v>
      </c>
      <c r="U211" s="10">
        <f ca="1">SUMPRODUCT(J211:O211,Results!K$9:P$9)+Test!$AD$20-Test!$AC$31</f>
        <v>11.942506468395798</v>
      </c>
      <c r="V211" s="10">
        <f t="shared" ca="1" si="22"/>
        <v>7.3942592324861565</v>
      </c>
      <c r="W211" s="10">
        <f t="shared" ca="1" si="23"/>
        <v>2.6058923283956048</v>
      </c>
      <c r="X211" s="10">
        <f t="shared" ca="1" si="24"/>
        <v>0.41619574880934351</v>
      </c>
      <c r="Y211" s="10">
        <f t="shared" ca="1" si="25"/>
        <v>11.640473661283291</v>
      </c>
      <c r="Z211" s="10">
        <f t="shared" ca="1" si="26"/>
        <v>11.246542125237479</v>
      </c>
      <c r="AA211" s="10">
        <f t="shared" ca="1" si="27"/>
        <v>-0.69596434315831956</v>
      </c>
    </row>
    <row r="212" spans="1:27">
      <c r="A212" s="6">
        <f ca="1">LN((RAND()^(-Results!$E$4))-1)</f>
        <v>1.2667887422178012</v>
      </c>
      <c r="B212" s="6">
        <f ca="1">LN((RAND()^(-Results!$E$4))-1)</f>
        <v>8.1333067665194267</v>
      </c>
      <c r="C212" s="6">
        <f ca="1">LN((RAND()^(-Results!$E$4))-1)</f>
        <v>5.5856359997185745</v>
      </c>
      <c r="D212" s="6">
        <f ca="1">LN((RAND()^(-Results!$E$4))-1)</f>
        <v>12.173101816440704</v>
      </c>
      <c r="E212" s="6">
        <f ca="1">LN((RAND()^(-Results!$E$4))-1)</f>
        <v>1.1435889990245904</v>
      </c>
      <c r="F212" s="6">
        <f ca="1">LN((RAND()^(-Results!$E$4))-1)</f>
        <v>-0.4699571622457252</v>
      </c>
      <c r="G212" s="6">
        <f ca="1">LN((RAND()^(-Results!$E$4))-1)</f>
        <v>2.4269850025039146</v>
      </c>
      <c r="H212" s="6">
        <f t="shared" ca="1" si="21"/>
        <v>7.9998784925203292E-2</v>
      </c>
      <c r="I212" s="10">
        <f ca="1">SUMPRODUCT(J212:O212,Results!B$12:G$12)+Results!$E$5*H212</f>
        <v>16.787853314882469</v>
      </c>
      <c r="J212" s="10">
        <f ca="1">SUMPRODUCT($A212:$F212,Results!$B$15:$G$15)</f>
        <v>9.8960434987753825</v>
      </c>
      <c r="K212" s="10">
        <f ca="1">SUMPRODUCT($A212:$F212,Results!$B$16:$G$16)</f>
        <v>-6.9851666577823823E-2</v>
      </c>
      <c r="L212" s="10">
        <f ca="1">SUMPRODUCT($A212:$F212,Results!$B$17:$G$17)</f>
        <v>-3.8541338700958958</v>
      </c>
      <c r="M212" s="10">
        <f ca="1">SUMPRODUCT($A212:$F212,Results!$B$18:$G$18)</f>
        <v>-38.244287617664895</v>
      </c>
      <c r="N212" s="10">
        <f ca="1">SUMPRODUCT($A212:$F212,Results!$B$19:$G$19)</f>
        <v>-37.942548846673908</v>
      </c>
      <c r="O212" s="10">
        <f ca="1">SUMPRODUCT($A212:$F212,Results!$B$20:$G$20)</f>
        <v>-50.812746975901753</v>
      </c>
      <c r="P212" s="10" cm="1">
        <f t="array" aca="1" ref="P212" ca="1">SUMPRODUCT(J212:O212,TRANSPOSE(Test!BL$20:BL$25))+Test!$AD$20-Test!$BL$27</f>
        <v>6.1836572739900326</v>
      </c>
      <c r="Q212" s="10" cm="1">
        <f t="array" aca="1" ref="Q212" ca="1">SUMPRODUCT(J212:O212,TRANSPOSE(Test!ES$20:ES$25))+Test!$AD$20-Test!$ES$27</f>
        <v>15.663298644656638</v>
      </c>
      <c r="R212" s="10">
        <f ca="1">I212-Results!$E$5*H212</f>
        <v>16.30786060533125</v>
      </c>
      <c r="S212" s="10" cm="1">
        <f t="array" aca="1" ref="S212" ca="1">SUMPRODUCT(J212:O212,TRANSPOSE(Test!AR$28:AR$33))+Test!$AD$20-Test!$AC$26</f>
        <v>-32.552353301718448</v>
      </c>
      <c r="T212" s="10">
        <f ca="1">SUMPRODUCT(J212:O212,Results!K$9:P$9)</f>
        <v>17.899951059300548</v>
      </c>
      <c r="U212" s="10">
        <f ca="1">SUMPRODUCT(J212:O212,Results!K$9:P$9)+Test!$AD$20-Test!$AC$31</f>
        <v>17.970546370452887</v>
      </c>
      <c r="V212" s="10">
        <f t="shared" ca="1" si="22"/>
        <v>10.604196040892436</v>
      </c>
      <c r="W212" s="10">
        <f t="shared" ca="1" si="23"/>
        <v>1.1245546702258302</v>
      </c>
      <c r="X212" s="10">
        <f t="shared" ca="1" si="24"/>
        <v>0.47999270955121887</v>
      </c>
      <c r="Y212" s="10">
        <f t="shared" ca="1" si="25"/>
        <v>49.340206616600916</v>
      </c>
      <c r="Z212" s="10">
        <f t="shared" ca="1" si="26"/>
        <v>16.787853314882469</v>
      </c>
      <c r="AA212" s="10">
        <f t="shared" ca="1" si="27"/>
        <v>-1.182693055570418</v>
      </c>
    </row>
    <row r="213" spans="1:27">
      <c r="A213" s="6">
        <f ca="1">LN((RAND()^(-Results!$E$4))-1)</f>
        <v>2.786310459879604</v>
      </c>
      <c r="B213" s="6">
        <f ca="1">LN((RAND()^(-Results!$E$4))-1)</f>
        <v>5.7407036452179572</v>
      </c>
      <c r="C213" s="6">
        <f ca="1">LN((RAND()^(-Results!$E$4))-1)</f>
        <v>-0.59744476488382969</v>
      </c>
      <c r="D213" s="6">
        <f ca="1">LN((RAND()^(-Results!$E$4))-1)</f>
        <v>0.69475620717024777</v>
      </c>
      <c r="E213" s="6">
        <f ca="1">LN((RAND()^(-Results!$E$4))-1)</f>
        <v>-0.21031609248697636</v>
      </c>
      <c r="F213" s="6">
        <f ca="1">LN((RAND()^(-Results!$E$4))-1)</f>
        <v>3.0459380234048314</v>
      </c>
      <c r="G213" s="6">
        <f ca="1">LN((RAND()^(-Results!$E$4))-1)</f>
        <v>-3.7669235345937513</v>
      </c>
      <c r="H213" s="6">
        <f t="shared" ca="1" si="21"/>
        <v>-6.1139097521724626</v>
      </c>
      <c r="I213" s="10">
        <f ca="1">SUMPRODUCT(J213:O213,Results!B$12:G$12)+Results!$E$5*H213</f>
        <v>-59.884484710976999</v>
      </c>
      <c r="J213" s="10">
        <f ca="1">SUMPRODUCT($A213:$F213,Results!$B$15:$G$15)</f>
        <v>-1.2246381757670424</v>
      </c>
      <c r="K213" s="10">
        <f ca="1">SUMPRODUCT($A213:$F213,Results!$B$16:$G$16)</f>
        <v>-18.739470037961048</v>
      </c>
      <c r="L213" s="10">
        <f ca="1">SUMPRODUCT($A213:$F213,Results!$B$17:$G$17)</f>
        <v>-3.1913702765902059</v>
      </c>
      <c r="M213" s="10">
        <f ca="1">SUMPRODUCT($A213:$F213,Results!$B$18:$G$18)</f>
        <v>-14.205635192662047</v>
      </c>
      <c r="N213" s="10">
        <f ca="1">SUMPRODUCT($A213:$F213,Results!$B$19:$G$19)</f>
        <v>7.9608552288290557E-3</v>
      </c>
      <c r="O213" s="10">
        <f ca="1">SUMPRODUCT($A213:$F213,Results!$B$20:$G$20)</f>
        <v>-23.524488912392812</v>
      </c>
      <c r="P213" s="10" cm="1">
        <f t="array" aca="1" ref="P213" ca="1">SUMPRODUCT(J213:O213,TRANSPOSE(Test!BL$20:BL$25))+Test!$AD$20-Test!$BL$27</f>
        <v>-29.801158406812142</v>
      </c>
      <c r="Q213" s="10" cm="1">
        <f t="array" aca="1" ref="Q213" ca="1">SUMPRODUCT(J213:O213,TRANSPOSE(Test!ES$20:ES$25))+Test!$AD$20-Test!$ES$27</f>
        <v>-26.596218486066206</v>
      </c>
      <c r="R213" s="10">
        <f ca="1">I213-Results!$E$5*H213</f>
        <v>-23.20102619794222</v>
      </c>
      <c r="S213" s="10" cm="1">
        <f t="array" aca="1" ref="S213" ca="1">SUMPRODUCT(J213:O213,TRANSPOSE(Test!AR$28:AR$33))+Test!$AD$20-Test!$AC$26</f>
        <v>-26.988707343664338</v>
      </c>
      <c r="T213" s="10">
        <f ca="1">SUMPRODUCT(J213:O213,Results!K$9:P$9)</f>
        <v>-22.788244761100426</v>
      </c>
      <c r="U213" s="10">
        <f ca="1">SUMPRODUCT(J213:O213,Results!K$9:P$9)+Test!$AD$20-Test!$AC$31</f>
        <v>-22.717649449948087</v>
      </c>
      <c r="V213" s="10">
        <f t="shared" ca="1" si="22"/>
        <v>-30.083326304164856</v>
      </c>
      <c r="W213" s="10">
        <f t="shared" ca="1" si="23"/>
        <v>-33.288266224910792</v>
      </c>
      <c r="X213" s="10">
        <f t="shared" ca="1" si="24"/>
        <v>-36.683458513034779</v>
      </c>
      <c r="Y213" s="10">
        <f t="shared" ca="1" si="25"/>
        <v>-32.895777367312661</v>
      </c>
      <c r="Z213" s="10">
        <f t="shared" ca="1" si="26"/>
        <v>-59.884484710976999</v>
      </c>
      <c r="AA213" s="10">
        <f t="shared" ca="1" si="27"/>
        <v>-37.166835261028908</v>
      </c>
    </row>
    <row r="214" spans="1:27">
      <c r="A214" s="6">
        <f ca="1">LN((RAND()^(-Results!$E$4))-1)</f>
        <v>-2.6686228238676608</v>
      </c>
      <c r="B214" s="6">
        <f ca="1">LN((RAND()^(-Results!$E$4))-1)</f>
        <v>5.6248605193350407</v>
      </c>
      <c r="C214" s="6">
        <f ca="1">LN((RAND()^(-Results!$E$4))-1)</f>
        <v>5.3174548950624609E-2</v>
      </c>
      <c r="D214" s="6">
        <f ca="1">LN((RAND()^(-Results!$E$4))-1)</f>
        <v>4.027666777609122</v>
      </c>
      <c r="E214" s="6">
        <f ca="1">LN((RAND()^(-Results!$E$4))-1)</f>
        <v>6.004101681030515</v>
      </c>
      <c r="F214" s="6">
        <f ca="1">LN((RAND()^(-Results!$E$4))-1)</f>
        <v>1.6009075489691293</v>
      </c>
      <c r="G214" s="6">
        <f ca="1">LN((RAND()^(-Results!$E$4))-1)</f>
        <v>1.2428953206641917</v>
      </c>
      <c r="H214" s="6">
        <f t="shared" ca="1" si="21"/>
        <v>-1.1040908969145196</v>
      </c>
      <c r="I214" s="10">
        <f ca="1">SUMPRODUCT(J214:O214,Results!B$12:G$12)+Results!$E$5*H214</f>
        <v>13.123703783727485</v>
      </c>
      <c r="J214" s="10">
        <f ca="1">SUMPRODUCT($A214:$F214,Results!$B$15:$G$15)</f>
        <v>4.2878711838361649</v>
      </c>
      <c r="K214" s="10">
        <f ca="1">SUMPRODUCT($A214:$F214,Results!$B$16:$G$16)</f>
        <v>0.67699348944867288</v>
      </c>
      <c r="L214" s="10">
        <f ca="1">SUMPRODUCT($A214:$F214,Results!$B$17:$G$17)</f>
        <v>-3.4750132939704192</v>
      </c>
      <c r="M214" s="10">
        <f ca="1">SUMPRODUCT($A214:$F214,Results!$B$18:$G$18)</f>
        <v>-6.2661880974694242</v>
      </c>
      <c r="N214" s="10">
        <f ca="1">SUMPRODUCT($A214:$F214,Results!$B$19:$G$19)</f>
        <v>-10.460558207236579</v>
      </c>
      <c r="O214" s="10">
        <f ca="1">SUMPRODUCT($A214:$F214,Results!$B$20:$G$20)</f>
        <v>-32.045057156402862</v>
      </c>
      <c r="P214" s="10" cm="1">
        <f t="array" aca="1" ref="P214" ca="1">SUMPRODUCT(J214:O214,TRANSPOSE(Test!BL$20:BL$25))+Test!$AD$20-Test!$BL$27</f>
        <v>10.334926892592939</v>
      </c>
      <c r="Q214" s="10" cm="1">
        <f t="array" aca="1" ref="Q214" ca="1">SUMPRODUCT(J214:O214,TRANSPOSE(Test!ES$20:ES$25))+Test!$AD$20-Test!$ES$27</f>
        <v>20.062600293145366</v>
      </c>
      <c r="R214" s="10">
        <f ca="1">I214-Results!$E$5*H214</f>
        <v>19.748249165214602</v>
      </c>
      <c r="S214" s="10" cm="1">
        <f t="array" aca="1" ref="S214" ca="1">SUMPRODUCT(J214:O214,TRANSPOSE(Test!AR$28:AR$33))+Test!$AD$20-Test!$AC$26</f>
        <v>-13.57202902857528</v>
      </c>
      <c r="T214" s="10">
        <f ca="1">SUMPRODUCT(J214:O214,Results!K$9:P$9)</f>
        <v>20.512565748865022</v>
      </c>
      <c r="U214" s="10">
        <f ca="1">SUMPRODUCT(J214:O214,Results!K$9:P$9)+Test!$AD$20-Test!$AC$31</f>
        <v>20.58316106001736</v>
      </c>
      <c r="V214" s="10">
        <f t="shared" ca="1" si="22"/>
        <v>2.7887768911345461</v>
      </c>
      <c r="W214" s="10">
        <f t="shared" ca="1" si="23"/>
        <v>-6.9388965094178801</v>
      </c>
      <c r="X214" s="10">
        <f t="shared" ca="1" si="24"/>
        <v>-6.6245453814871169</v>
      </c>
      <c r="Y214" s="10">
        <f t="shared" ca="1" si="25"/>
        <v>26.695732812302765</v>
      </c>
      <c r="Z214" s="10">
        <f t="shared" ca="1" si="26"/>
        <v>13.123703783727485</v>
      </c>
      <c r="AA214" s="10">
        <f t="shared" ca="1" si="27"/>
        <v>-7.459457276289875</v>
      </c>
    </row>
    <row r="215" spans="1:27">
      <c r="A215" s="6">
        <f ca="1">LN((RAND()^(-Results!$E$4))-1)</f>
        <v>0.16934925687408098</v>
      </c>
      <c r="B215" s="6">
        <f ca="1">LN((RAND()^(-Results!$E$4))-1)</f>
        <v>-0.52981829885320297</v>
      </c>
      <c r="C215" s="6">
        <f ca="1">LN((RAND()^(-Results!$E$4))-1)</f>
        <v>3.205799527264606</v>
      </c>
      <c r="D215" s="6">
        <f ca="1">LN((RAND()^(-Results!$E$4))-1)</f>
        <v>4.7568703131204266</v>
      </c>
      <c r="E215" s="6">
        <f ca="1">LN((RAND()^(-Results!$E$4))-1)</f>
        <v>0.39342637630302185</v>
      </c>
      <c r="F215" s="6">
        <f ca="1">LN((RAND()^(-Results!$E$4))-1)</f>
        <v>-0.1088964160609628</v>
      </c>
      <c r="G215" s="6">
        <f ca="1">LN((RAND()^(-Results!$E$4))-1)</f>
        <v>4.7080526267763538</v>
      </c>
      <c r="H215" s="6">
        <f t="shared" ca="1" si="21"/>
        <v>2.3610664091976425</v>
      </c>
      <c r="I215" s="10">
        <f ca="1">SUMPRODUCT(J215:O215,Results!B$12:G$12)+Results!$E$5*H215</f>
        <v>16.036308235202718</v>
      </c>
      <c r="J215" s="10">
        <f ca="1">SUMPRODUCT($A215:$F215,Results!$B$15:$G$15)</f>
        <v>11.281182359567216</v>
      </c>
      <c r="K215" s="10">
        <f ca="1">SUMPRODUCT($A215:$F215,Results!$B$16:$G$16)</f>
        <v>7.1281548134034569</v>
      </c>
      <c r="L215" s="10">
        <f ca="1">SUMPRODUCT($A215:$F215,Results!$B$17:$G$17)</f>
        <v>-0.68855340571710677</v>
      </c>
      <c r="M215" s="10">
        <f ca="1">SUMPRODUCT($A215:$F215,Results!$B$18:$G$18)</f>
        <v>-11.805405873315218</v>
      </c>
      <c r="N215" s="10">
        <f ca="1">SUMPRODUCT($A215:$F215,Results!$B$19:$G$19)</f>
        <v>-14.604870159558773</v>
      </c>
      <c r="O215" s="10">
        <f ca="1">SUMPRODUCT($A215:$F215,Results!$B$20:$G$20)</f>
        <v>-11.080794423602713</v>
      </c>
      <c r="P215" s="10" cm="1">
        <f t="array" aca="1" ref="P215" ca="1">SUMPRODUCT(J215:O215,TRANSPOSE(Test!BL$20:BL$25))+Test!$AD$20-Test!$BL$27</f>
        <v>2.3201601586021603</v>
      </c>
      <c r="Q215" s="10" cm="1">
        <f t="array" aca="1" ref="Q215" ca="1">SUMPRODUCT(J215:O215,TRANSPOSE(Test!ES$20:ES$25))+Test!$AD$20-Test!$ES$27</f>
        <v>2.389726380346449</v>
      </c>
      <c r="R215" s="10">
        <f ca="1">I215-Results!$E$5*H215</f>
        <v>1.8699097800168616</v>
      </c>
      <c r="S215" s="10" cm="1">
        <f t="array" aca="1" ref="S215" ca="1">SUMPRODUCT(J215:O215,TRANSPOSE(Test!AR$28:AR$33))+Test!$AD$20-Test!$AC$26</f>
        <v>-7.9249366352714574</v>
      </c>
      <c r="T215" s="10">
        <f ca="1">SUMPRODUCT(J215:O215,Results!K$9:P$9)</f>
        <v>2.2553470595321738</v>
      </c>
      <c r="U215" s="10">
        <f ca="1">SUMPRODUCT(J215:O215,Results!K$9:P$9)+Test!$AD$20-Test!$AC$31</f>
        <v>2.3259423706845119</v>
      </c>
      <c r="V215" s="10">
        <f t="shared" ca="1" si="22"/>
        <v>13.716148076600557</v>
      </c>
      <c r="W215" s="10">
        <f t="shared" ca="1" si="23"/>
        <v>13.646581854856269</v>
      </c>
      <c r="X215" s="10">
        <f t="shared" ca="1" si="24"/>
        <v>14.166398455185856</v>
      </c>
      <c r="Y215" s="10">
        <f t="shared" ca="1" si="25"/>
        <v>23.961244870474175</v>
      </c>
      <c r="Z215" s="10">
        <f t="shared" ca="1" si="26"/>
        <v>16.036308235202718</v>
      </c>
      <c r="AA215" s="10">
        <f t="shared" ca="1" si="27"/>
        <v>13.710365864518206</v>
      </c>
    </row>
    <row r="216" spans="1:27">
      <c r="A216" s="6">
        <f ca="1">LN((RAND()^(-Results!$E$4))-1)</f>
        <v>4.0419910444038809</v>
      </c>
      <c r="B216" s="6">
        <f ca="1">LN((RAND()^(-Results!$E$4))-1)</f>
        <v>1.4276544900430921</v>
      </c>
      <c r="C216" s="6">
        <f ca="1">LN((RAND()^(-Results!$E$4))-1)</f>
        <v>15.240528084646005</v>
      </c>
      <c r="D216" s="6">
        <f ca="1">LN((RAND()^(-Results!$E$4))-1)</f>
        <v>-1.217364433819687</v>
      </c>
      <c r="E216" s="6">
        <f ca="1">LN((RAND()^(-Results!$E$4))-1)</f>
        <v>-0.35796009780992377</v>
      </c>
      <c r="F216" s="6">
        <f ca="1">LN((RAND()^(-Results!$E$4))-1)</f>
        <v>2.658341287479955</v>
      </c>
      <c r="G216" s="6">
        <f ca="1">LN((RAND()^(-Results!$E$4))-1)</f>
        <v>-0.8388509413354589</v>
      </c>
      <c r="H216" s="6">
        <f t="shared" ca="1" si="21"/>
        <v>-3.1858371589141701</v>
      </c>
      <c r="I216" s="10">
        <f ca="1">SUMPRODUCT(J216:O216,Results!B$12:G$12)+Results!$E$5*H216</f>
        <v>-130.24841584441782</v>
      </c>
      <c r="J216" s="10">
        <f ca="1">SUMPRODUCT($A216:$F216,Results!$B$15:$G$15)</f>
        <v>30.090977884322093</v>
      </c>
      <c r="K216" s="10">
        <f ca="1">SUMPRODUCT($A216:$F216,Results!$B$16:$G$16)</f>
        <v>-2.7675510075541769</v>
      </c>
      <c r="L216" s="10">
        <f ca="1">SUMPRODUCT($A216:$F216,Results!$B$17:$G$17)</f>
        <v>-19.556000092457644</v>
      </c>
      <c r="M216" s="10">
        <f ca="1">SUMPRODUCT($A216:$F216,Results!$B$18:$G$18)</f>
        <v>-75.288684011336287</v>
      </c>
      <c r="N216" s="10">
        <f ca="1">SUMPRODUCT($A216:$F216,Results!$B$19:$G$19)</f>
        <v>-14.200999178207315</v>
      </c>
      <c r="O216" s="10">
        <f ca="1">SUMPRODUCT($A216:$F216,Results!$B$20:$G$20)</f>
        <v>-10.171977776975339</v>
      </c>
      <c r="P216" s="10" cm="1">
        <f t="array" aca="1" ref="P216" ca="1">SUMPRODUCT(J216:O216,TRANSPOSE(Test!BL$20:BL$25))+Test!$AD$20-Test!$BL$27</f>
        <v>-104.73333081925185</v>
      </c>
      <c r="Q216" s="10" cm="1">
        <f t="array" aca="1" ref="Q216" ca="1">SUMPRODUCT(J216:O216,TRANSPOSE(Test!ES$20:ES$25))+Test!$AD$20-Test!$ES$27</f>
        <v>-115.03793127887917</v>
      </c>
      <c r="R216" s="10">
        <f ca="1">I216-Results!$E$5*H216</f>
        <v>-111.1333928909328</v>
      </c>
      <c r="S216" s="10" cm="1">
        <f t="array" aca="1" ref="S216" ca="1">SUMPRODUCT(J216:O216,TRANSPOSE(Test!AR$28:AR$33))+Test!$AD$20-Test!$AC$26</f>
        <v>-87.062886903804582</v>
      </c>
      <c r="T216" s="10">
        <f ca="1">SUMPRODUCT(J216:O216,Results!K$9:P$9)</f>
        <v>-117.36223660595165</v>
      </c>
      <c r="U216" s="10">
        <f ca="1">SUMPRODUCT(J216:O216,Results!K$9:P$9)+Test!$AD$20-Test!$AC$31</f>
        <v>-117.29164129479932</v>
      </c>
      <c r="V216" s="10">
        <f t="shared" ca="1" si="22"/>
        <v>-25.515085025165973</v>
      </c>
      <c r="W216" s="10">
        <f t="shared" ca="1" si="23"/>
        <v>-15.21048456553865</v>
      </c>
      <c r="X216" s="10">
        <f t="shared" ca="1" si="24"/>
        <v>-19.115022953485024</v>
      </c>
      <c r="Y216" s="10">
        <f t="shared" ca="1" si="25"/>
        <v>-43.185528940613239</v>
      </c>
      <c r="Z216" s="10">
        <f t="shared" ca="1" si="26"/>
        <v>-130.24841584441782</v>
      </c>
      <c r="AA216" s="10">
        <f t="shared" ca="1" si="27"/>
        <v>-12.956774549618501</v>
      </c>
    </row>
    <row r="217" spans="1:27">
      <c r="A217" s="6">
        <f ca="1">LN((RAND()^(-Results!$E$4))-1)</f>
        <v>2.203066886715344</v>
      </c>
      <c r="B217" s="6">
        <f ca="1">LN((RAND()^(-Results!$E$4))-1)</f>
        <v>2.5255495353279263</v>
      </c>
      <c r="C217" s="6">
        <f ca="1">LN((RAND()^(-Results!$E$4))-1)</f>
        <v>-0.21295108066468049</v>
      </c>
      <c r="D217" s="6">
        <f ca="1">LN((RAND()^(-Results!$E$4))-1)</f>
        <v>5.7306941809493592</v>
      </c>
      <c r="E217" s="6">
        <f ca="1">LN((RAND()^(-Results!$E$4))-1)</f>
        <v>0.97784487509602547</v>
      </c>
      <c r="F217" s="6">
        <f ca="1">LN((RAND()^(-Results!$E$4))-1)</f>
        <v>5.7532087112758594</v>
      </c>
      <c r="G217" s="6">
        <f ca="1">LN((RAND()^(-Results!$E$4))-1)</f>
        <v>1.553927193865198</v>
      </c>
      <c r="H217" s="6">
        <f t="shared" ca="1" si="21"/>
        <v>-0.79305902371351333</v>
      </c>
      <c r="I217" s="10">
        <f ca="1">SUMPRODUCT(J217:O217,Results!B$12:G$12)+Results!$E$5*H217</f>
        <v>-25.313073570373746</v>
      </c>
      <c r="J217" s="10">
        <f ca="1">SUMPRODUCT($A217:$F217,Results!$B$15:$G$15)</f>
        <v>18.491527675380361</v>
      </c>
      <c r="K217" s="10">
        <f ca="1">SUMPRODUCT($A217:$F217,Results!$B$16:$G$16)</f>
        <v>-10.992180609580707</v>
      </c>
      <c r="L217" s="10">
        <f ca="1">SUMPRODUCT($A217:$F217,Results!$B$17:$G$17)</f>
        <v>-1.6125349731001926</v>
      </c>
      <c r="M217" s="10">
        <f ca="1">SUMPRODUCT($A217:$F217,Results!$B$18:$G$18)</f>
        <v>-11.045815684674839</v>
      </c>
      <c r="N217" s="10">
        <f ca="1">SUMPRODUCT($A217:$F217,Results!$B$19:$G$19)</f>
        <v>-9.1318885866842674</v>
      </c>
      <c r="O217" s="10">
        <f ca="1">SUMPRODUCT($A217:$F217,Results!$B$20:$G$20)</f>
        <v>-36.228901399666285</v>
      </c>
      <c r="P217" s="10" cm="1">
        <f t="array" aca="1" ref="P217" ca="1">SUMPRODUCT(J217:O217,TRANSPOSE(Test!BL$20:BL$25))+Test!$AD$20-Test!$BL$27</f>
        <v>-23.547751199178656</v>
      </c>
      <c r="Q217" s="10" cm="1">
        <f t="array" aca="1" ref="Q217" ca="1">SUMPRODUCT(J217:O217,TRANSPOSE(Test!ES$20:ES$25))+Test!$AD$20-Test!$ES$27</f>
        <v>-21.546022292213998</v>
      </c>
      <c r="R217" s="10">
        <f ca="1">I217-Results!$E$5*H217</f>
        <v>-20.554719428092667</v>
      </c>
      <c r="S217" s="10" cm="1">
        <f t="array" aca="1" ref="S217" ca="1">SUMPRODUCT(J217:O217,TRANSPOSE(Test!AR$28:AR$33))+Test!$AD$20-Test!$AC$26</f>
        <v>-30.199217268841728</v>
      </c>
      <c r="T217" s="10">
        <f ca="1">SUMPRODUCT(J217:O217,Results!K$9:P$9)</f>
        <v>-18.551325884507218</v>
      </c>
      <c r="U217" s="10">
        <f ca="1">SUMPRODUCT(J217:O217,Results!K$9:P$9)+Test!$AD$20-Test!$AC$31</f>
        <v>-18.480730573354879</v>
      </c>
      <c r="V217" s="10">
        <f t="shared" ca="1" si="22"/>
        <v>-1.7653223711950901</v>
      </c>
      <c r="W217" s="10">
        <f t="shared" ca="1" si="23"/>
        <v>-3.7670512781597481</v>
      </c>
      <c r="X217" s="10">
        <f t="shared" ca="1" si="24"/>
        <v>-4.7583541422810782</v>
      </c>
      <c r="Y217" s="10">
        <f t="shared" ca="1" si="25"/>
        <v>4.8861436984679827</v>
      </c>
      <c r="Z217" s="10">
        <f t="shared" ca="1" si="26"/>
        <v>-25.313073570373746</v>
      </c>
      <c r="AA217" s="10">
        <f t="shared" ca="1" si="27"/>
        <v>-6.8323429970188663</v>
      </c>
    </row>
    <row r="218" spans="1:27">
      <c r="A218" s="6">
        <f ca="1">LN((RAND()^(-Results!$E$4))-1)</f>
        <v>3.7436902801441287</v>
      </c>
      <c r="B218" s="6">
        <f ca="1">LN((RAND()^(-Results!$E$4))-1)</f>
        <v>4.0541256848846112</v>
      </c>
      <c r="C218" s="6">
        <f ca="1">LN((RAND()^(-Results!$E$4))-1)</f>
        <v>1.6365621784496173E-2</v>
      </c>
      <c r="D218" s="6">
        <f ca="1">LN((RAND()^(-Results!$E$4))-1)</f>
        <v>-1.8659591994031379</v>
      </c>
      <c r="E218" s="6">
        <f ca="1">LN((RAND()^(-Results!$E$4))-1)</f>
        <v>0.54364420540646352</v>
      </c>
      <c r="F218" s="6">
        <f ca="1">LN((RAND()^(-Results!$E$4))-1)</f>
        <v>3.7306420291020506</v>
      </c>
      <c r="G218" s="6">
        <f ca="1">LN((RAND()^(-Results!$E$4))-1)</f>
        <v>1.9687583102384796</v>
      </c>
      <c r="H218" s="6">
        <f t="shared" ca="1" si="21"/>
        <v>-0.37822790734023171</v>
      </c>
      <c r="I218" s="10">
        <f ca="1">SUMPRODUCT(J218:O218,Results!B$12:G$12)+Results!$E$5*H218</f>
        <v>-44.414082041179711</v>
      </c>
      <c r="J218" s="10">
        <f ca="1">SUMPRODUCT($A218:$F218,Results!$B$15:$G$15)</f>
        <v>9.472531929973016E-2</v>
      </c>
      <c r="K218" s="10">
        <f ca="1">SUMPRODUCT($A218:$F218,Results!$B$16:$G$16)</f>
        <v>-20.51109693497196</v>
      </c>
      <c r="L218" s="10">
        <f ca="1">SUMPRODUCT($A218:$F218,Results!$B$17:$G$17)</f>
        <v>-3.6145400802872079</v>
      </c>
      <c r="M218" s="10">
        <f ca="1">SUMPRODUCT($A218:$F218,Results!$B$18:$G$18)</f>
        <v>-13.546970819404654</v>
      </c>
      <c r="N218" s="10">
        <f ca="1">SUMPRODUCT($A218:$F218,Results!$B$19:$G$19)</f>
        <v>7.6440190066260314</v>
      </c>
      <c r="O218" s="10">
        <f ca="1">SUMPRODUCT($A218:$F218,Results!$B$20:$G$20)</f>
        <v>-15.124107693821422</v>
      </c>
      <c r="P218" s="10" cm="1">
        <f t="array" aca="1" ref="P218" ca="1">SUMPRODUCT(J218:O218,TRANSPOSE(Test!BL$20:BL$25))+Test!$AD$20-Test!$BL$27</f>
        <v>-44.222977341569965</v>
      </c>
      <c r="Q218" s="10" cm="1">
        <f t="array" aca="1" ref="Q218" ca="1">SUMPRODUCT(J218:O218,TRANSPOSE(Test!ES$20:ES$25))+Test!$AD$20-Test!$ES$27</f>
        <v>-44.82800961114107</v>
      </c>
      <c r="R218" s="10">
        <f ca="1">I218-Results!$E$5*H218</f>
        <v>-42.144714597138318</v>
      </c>
      <c r="S218" s="10" cm="1">
        <f t="array" aca="1" ref="S218" ca="1">SUMPRODUCT(J218:O218,TRANSPOSE(Test!AR$28:AR$33))+Test!$AD$20-Test!$AC$26</f>
        <v>-29.368308245095029</v>
      </c>
      <c r="T218" s="10">
        <f ca="1">SUMPRODUCT(J218:O218,Results!K$9:P$9)</f>
        <v>-42.567024071679896</v>
      </c>
      <c r="U218" s="10">
        <f ca="1">SUMPRODUCT(J218:O218,Results!K$9:P$9)+Test!$AD$20-Test!$AC$31</f>
        <v>-42.496428760527564</v>
      </c>
      <c r="V218" s="10">
        <f t="shared" ca="1" si="22"/>
        <v>-0.19110469960974541</v>
      </c>
      <c r="W218" s="10">
        <f t="shared" ca="1" si="23"/>
        <v>0.41392756996135915</v>
      </c>
      <c r="X218" s="10">
        <f t="shared" ca="1" si="24"/>
        <v>-2.2693674440413929</v>
      </c>
      <c r="Y218" s="10">
        <f t="shared" ca="1" si="25"/>
        <v>-15.045773796084681</v>
      </c>
      <c r="Z218" s="10">
        <f t="shared" ca="1" si="26"/>
        <v>-44.414082041179711</v>
      </c>
      <c r="AA218" s="10">
        <f t="shared" ca="1" si="27"/>
        <v>-1.9176532806521465</v>
      </c>
    </row>
    <row r="219" spans="1:27">
      <c r="A219" s="6">
        <f ca="1">LN((RAND()^(-Results!$E$4))-1)</f>
        <v>3.2414495059663997</v>
      </c>
      <c r="B219" s="6">
        <f ca="1">LN((RAND()^(-Results!$E$4))-1)</f>
        <v>4.7588684439305791</v>
      </c>
      <c r="C219" s="6">
        <f ca="1">LN((RAND()^(-Results!$E$4))-1)</f>
        <v>5.2258009971294079</v>
      </c>
      <c r="D219" s="6">
        <f ca="1">LN((RAND()^(-Results!$E$4))-1)</f>
        <v>8.1308857556012697</v>
      </c>
      <c r="E219" s="6">
        <f ca="1">LN((RAND()^(-Results!$E$4))-1)</f>
        <v>0.67328915187750782</v>
      </c>
      <c r="F219" s="6">
        <f ca="1">LN((RAND()^(-Results!$E$4))-1)</f>
        <v>1.8899567054938682</v>
      </c>
      <c r="G219" s="6">
        <f ca="1">LN((RAND()^(-Results!$E$4))-1)</f>
        <v>5.1369187970860404</v>
      </c>
      <c r="H219" s="6">
        <f t="shared" ca="1" si="21"/>
        <v>2.7899325795073291</v>
      </c>
      <c r="I219" s="10">
        <f ca="1">SUMPRODUCT(J219:O219,Results!B$12:G$12)+Results!$E$5*H219</f>
        <v>-1.6854602588923733</v>
      </c>
      <c r="J219" s="10">
        <f ca="1">SUMPRODUCT($A219:$F219,Results!$B$15:$G$15)</f>
        <v>14.520378236265561</v>
      </c>
      <c r="K219" s="10">
        <f ca="1">SUMPRODUCT($A219:$F219,Results!$B$16:$G$16)</f>
        <v>-5.9112286525324969</v>
      </c>
      <c r="L219" s="10">
        <f ca="1">SUMPRODUCT($A219:$F219,Results!$B$17:$G$17)</f>
        <v>-3.8929599818789322</v>
      </c>
      <c r="M219" s="10">
        <f ca="1">SUMPRODUCT($A219:$F219,Results!$B$18:$G$18)</f>
        <v>-34.007076092322549</v>
      </c>
      <c r="N219" s="10">
        <f ca="1">SUMPRODUCT($A219:$F219,Results!$B$19:$G$19)</f>
        <v>-23.839020221614501</v>
      </c>
      <c r="O219" s="10">
        <f ca="1">SUMPRODUCT($A219:$F219,Results!$B$20:$G$20)</f>
        <v>-38.04006491309849</v>
      </c>
      <c r="P219" s="10" cm="1">
        <f t="array" aca="1" ref="P219" ca="1">SUMPRODUCT(J219:O219,TRANSPOSE(Test!BL$20:BL$25))+Test!$AD$20-Test!$BL$27</f>
        <v>-21.485818112024255</v>
      </c>
      <c r="Q219" s="10" cm="1">
        <f t="array" aca="1" ref="Q219" ca="1">SUMPRODUCT(J219:O219,TRANSPOSE(Test!ES$20:ES$25))+Test!$AD$20-Test!$ES$27</f>
        <v>-18.949181183805337</v>
      </c>
      <c r="R219" s="10">
        <f ca="1">I219-Results!$E$5*H219</f>
        <v>-18.425055735936347</v>
      </c>
      <c r="S219" s="10" cm="1">
        <f t="array" aca="1" ref="S219" ca="1">SUMPRODUCT(J219:O219,TRANSPOSE(Test!AR$28:AR$33))+Test!$AD$20-Test!$AC$26</f>
        <v>-37.558133376057775</v>
      </c>
      <c r="T219" s="10">
        <f ca="1">SUMPRODUCT(J219:O219,Results!K$9:P$9)</f>
        <v>-17.635600517708021</v>
      </c>
      <c r="U219" s="10">
        <f ca="1">SUMPRODUCT(J219:O219,Results!K$9:P$9)+Test!$AD$20-Test!$AC$31</f>
        <v>-17.565005206555679</v>
      </c>
      <c r="V219" s="10">
        <f t="shared" ca="1" si="22"/>
        <v>19.800357853131882</v>
      </c>
      <c r="W219" s="10">
        <f t="shared" ca="1" si="23"/>
        <v>17.263720924912963</v>
      </c>
      <c r="X219" s="10">
        <f t="shared" ca="1" si="24"/>
        <v>16.739595477043974</v>
      </c>
      <c r="Y219" s="10">
        <f t="shared" ca="1" si="25"/>
        <v>35.872673117165405</v>
      </c>
      <c r="Z219" s="10">
        <f t="shared" ca="1" si="26"/>
        <v>-1.6854602588923733</v>
      </c>
      <c r="AA219" s="10">
        <f t="shared" ca="1" si="27"/>
        <v>15.879544947663305</v>
      </c>
    </row>
    <row r="220" spans="1:27">
      <c r="A220" s="6">
        <f ca="1">LN((RAND()^(-Results!$E$4))-1)</f>
        <v>-1.2746411486948588</v>
      </c>
      <c r="B220" s="6">
        <f ca="1">LN((RAND()^(-Results!$E$4))-1)</f>
        <v>3.5136607145191663</v>
      </c>
      <c r="C220" s="6">
        <f ca="1">LN((RAND()^(-Results!$E$4))-1)</f>
        <v>13.119095806637686</v>
      </c>
      <c r="D220" s="6">
        <f ca="1">LN((RAND()^(-Results!$E$4))-1)</f>
        <v>2.5461546058514015</v>
      </c>
      <c r="E220" s="6">
        <f ca="1">LN((RAND()^(-Results!$E$4))-1)</f>
        <v>-1.4580601673360511</v>
      </c>
      <c r="F220" s="6">
        <f ca="1">LN((RAND()^(-Results!$E$4))-1)</f>
        <v>-0.96484050778999841</v>
      </c>
      <c r="G220" s="6">
        <f ca="1">LN((RAND()^(-Results!$E$4))-1)</f>
        <v>5.5319088346683269</v>
      </c>
      <c r="H220" s="6">
        <f t="shared" ca="1" si="21"/>
        <v>3.1849226170896157</v>
      </c>
      <c r="I220" s="10">
        <f ca="1">SUMPRODUCT(J220:O220,Results!B$12:G$12)+Results!$E$5*H220</f>
        <v>-28.755307287198061</v>
      </c>
      <c r="J220" s="10">
        <f ca="1">SUMPRODUCT($A220:$F220,Results!$B$15:$G$15)</f>
        <v>22.855447628233296</v>
      </c>
      <c r="K220" s="10">
        <f ca="1">SUMPRODUCT($A220:$F220,Results!$B$16:$G$16)</f>
        <v>11.543874950945076</v>
      </c>
      <c r="L220" s="10">
        <f ca="1">SUMPRODUCT($A220:$F220,Results!$B$17:$G$17)</f>
        <v>-18.339955780163319</v>
      </c>
      <c r="M220" s="10">
        <f ca="1">SUMPRODUCT($A220:$F220,Results!$B$18:$G$18)</f>
        <v>-66.424344345650198</v>
      </c>
      <c r="N220" s="10">
        <f ca="1">SUMPRODUCT($A220:$F220,Results!$B$19:$G$19)</f>
        <v>-28.515364050929836</v>
      </c>
      <c r="O220" s="10">
        <f ca="1">SUMPRODUCT($A220:$F220,Results!$B$20:$G$20)</f>
        <v>-14.988680827828162</v>
      </c>
      <c r="P220" s="10" cm="1">
        <f t="array" aca="1" ref="P220" ca="1">SUMPRODUCT(J220:O220,TRANSPOSE(Test!BL$20:BL$25))+Test!$AD$20-Test!$BL$27</f>
        <v>-52.505796795925484</v>
      </c>
      <c r="Q220" s="10" cm="1">
        <f t="array" aca="1" ref="Q220" ca="1">SUMPRODUCT(J220:O220,TRANSPOSE(Test!ES$20:ES$25))+Test!$AD$20-Test!$ES$27</f>
        <v>-53.158590650090844</v>
      </c>
      <c r="R220" s="10">
        <f ca="1">I220-Results!$E$5*H220</f>
        <v>-47.864842989735756</v>
      </c>
      <c r="S220" s="10" cm="1">
        <f t="array" aca="1" ref="S220" ca="1">SUMPRODUCT(J220:O220,TRANSPOSE(Test!AR$28:AR$33))+Test!$AD$20-Test!$AC$26</f>
        <v>-64.774554694919118</v>
      </c>
      <c r="T220" s="10">
        <f ca="1">SUMPRODUCT(J220:O220,Results!K$9:P$9)</f>
        <v>-52.878884226109605</v>
      </c>
      <c r="U220" s="10">
        <f ca="1">SUMPRODUCT(J220:O220,Results!K$9:P$9)+Test!$AD$20-Test!$AC$31</f>
        <v>-52.808288914957274</v>
      </c>
      <c r="V220" s="10">
        <f t="shared" ca="1" si="22"/>
        <v>23.750489508727423</v>
      </c>
      <c r="W220" s="10">
        <f t="shared" ca="1" si="23"/>
        <v>24.403283362892783</v>
      </c>
      <c r="X220" s="10">
        <f t="shared" ca="1" si="24"/>
        <v>19.109535702537695</v>
      </c>
      <c r="Y220" s="10">
        <f t="shared" ca="1" si="25"/>
        <v>36.019247407721053</v>
      </c>
      <c r="Z220" s="10">
        <f t="shared" ca="1" si="26"/>
        <v>-28.755307287198061</v>
      </c>
      <c r="AA220" s="10">
        <f t="shared" ca="1" si="27"/>
        <v>24.052981627759213</v>
      </c>
    </row>
    <row r="221" spans="1:27">
      <c r="A221" s="6">
        <f ca="1">LN((RAND()^(-Results!$E$4))-1)</f>
        <v>0.41292848891969425</v>
      </c>
      <c r="B221" s="6">
        <f ca="1">LN((RAND()^(-Results!$E$4))-1)</f>
        <v>-0.13246811674582318</v>
      </c>
      <c r="C221" s="6">
        <f ca="1">LN((RAND()^(-Results!$E$4))-1)</f>
        <v>6.9272115298805383</v>
      </c>
      <c r="D221" s="6">
        <f ca="1">LN((RAND()^(-Results!$E$4))-1)</f>
        <v>2.6915622386290785</v>
      </c>
      <c r="E221" s="6">
        <f ca="1">LN((RAND()^(-Results!$E$4))-1)</f>
        <v>1.4443186062235882</v>
      </c>
      <c r="F221" s="6">
        <f ca="1">LN((RAND()^(-Results!$E$4))-1)</f>
        <v>2.732745077607234</v>
      </c>
      <c r="G221" s="6">
        <f ca="1">LN((RAND()^(-Results!$E$4))-1)</f>
        <v>0.90109266029043578</v>
      </c>
      <c r="H221" s="6">
        <f t="shared" ca="1" si="21"/>
        <v>-1.4458935572882754</v>
      </c>
      <c r="I221" s="10">
        <f ca="1">SUMPRODUCT(J221:O221,Results!B$12:G$12)+Results!$E$5*H221</f>
        <v>-50.493737797818838</v>
      </c>
      <c r="J221" s="10">
        <f ca="1">SUMPRODUCT($A221:$F221,Results!$B$15:$G$15)</f>
        <v>24.67852160039547</v>
      </c>
      <c r="K221" s="10">
        <f ca="1">SUMPRODUCT($A221:$F221,Results!$B$16:$G$16)</f>
        <v>4.4909051476577968</v>
      </c>
      <c r="L221" s="10">
        <f ca="1">SUMPRODUCT($A221:$F221,Results!$B$17:$G$17)</f>
        <v>-8.8938618179920308</v>
      </c>
      <c r="M221" s="10">
        <f ca="1">SUMPRODUCT($A221:$F221,Results!$B$18:$G$18)</f>
        <v>-32.473016568891296</v>
      </c>
      <c r="N221" s="10">
        <f ca="1">SUMPRODUCT($A221:$F221,Results!$B$19:$G$19)</f>
        <v>-13.297853715997189</v>
      </c>
      <c r="O221" s="10">
        <f ca="1">SUMPRODUCT($A221:$F221,Results!$B$20:$G$20)</f>
        <v>-16.030417693428674</v>
      </c>
      <c r="P221" s="10" cm="1">
        <f t="array" aca="1" ref="P221" ca="1">SUMPRODUCT(J221:O221,TRANSPOSE(Test!BL$20:BL$25))+Test!$AD$20-Test!$BL$27</f>
        <v>-39.874316703276115</v>
      </c>
      <c r="Q221" s="10" cm="1">
        <f t="array" aca="1" ref="Q221" ca="1">SUMPRODUCT(J221:O221,TRANSPOSE(Test!ES$20:ES$25))+Test!$AD$20-Test!$ES$27</f>
        <v>-42.85047781827663</v>
      </c>
      <c r="R221" s="10">
        <f ca="1">I221-Results!$E$5*H221</f>
        <v>-41.81837645408919</v>
      </c>
      <c r="S221" s="10" cm="1">
        <f t="array" aca="1" ref="S221" ca="1">SUMPRODUCT(J221:O221,TRANSPOSE(Test!AR$28:AR$33))+Test!$AD$20-Test!$AC$26</f>
        <v>-41.850029173588958</v>
      </c>
      <c r="T221" s="10">
        <f ca="1">SUMPRODUCT(J221:O221,Results!K$9:P$9)</f>
        <v>-43.730720167466089</v>
      </c>
      <c r="U221" s="10">
        <f ca="1">SUMPRODUCT(J221:O221,Results!K$9:P$9)+Test!$AD$20-Test!$AC$31</f>
        <v>-43.660124856313757</v>
      </c>
      <c r="V221" s="10">
        <f t="shared" ca="1" si="22"/>
        <v>-10.619421094542723</v>
      </c>
      <c r="W221" s="10">
        <f t="shared" ca="1" si="23"/>
        <v>-7.6432599795422078</v>
      </c>
      <c r="X221" s="10">
        <f t="shared" ca="1" si="24"/>
        <v>-8.675361343729648</v>
      </c>
      <c r="Y221" s="10">
        <f t="shared" ca="1" si="25"/>
        <v>-8.6437086242298804</v>
      </c>
      <c r="Z221" s="10">
        <f t="shared" ca="1" si="26"/>
        <v>-50.493737797818838</v>
      </c>
      <c r="AA221" s="10">
        <f t="shared" ca="1" si="27"/>
        <v>-6.8336129415050806</v>
      </c>
    </row>
    <row r="222" spans="1:27">
      <c r="A222" s="6">
        <f ca="1">LN((RAND()^(-Results!$E$4))-1)</f>
        <v>10.560361053143765</v>
      </c>
      <c r="B222" s="6">
        <f ca="1">LN((RAND()^(-Results!$E$4))-1)</f>
        <v>-0.16624215763619754</v>
      </c>
      <c r="C222" s="6">
        <f ca="1">LN((RAND()^(-Results!$E$4))-1)</f>
        <v>-0.46831971622178353</v>
      </c>
      <c r="D222" s="6">
        <f ca="1">LN((RAND()^(-Results!$E$4))-1)</f>
        <v>0.65745045028358229</v>
      </c>
      <c r="E222" s="6">
        <f ca="1">LN((RAND()^(-Results!$E$4))-1)</f>
        <v>3.3717858326122907</v>
      </c>
      <c r="F222" s="6">
        <f ca="1">LN((RAND()^(-Results!$E$4))-1)</f>
        <v>2.798153302637254</v>
      </c>
      <c r="G222" s="6">
        <f ca="1">LN((RAND()^(-Results!$E$4))-1)</f>
        <v>0.98780267232477215</v>
      </c>
      <c r="H222" s="6">
        <f t="shared" ca="1" si="21"/>
        <v>-1.3591835452539391</v>
      </c>
      <c r="I222" s="10">
        <f ca="1">SUMPRODUCT(J222:O222,Results!B$12:G$12)+Results!$E$5*H222</f>
        <v>-51.747100915370844</v>
      </c>
      <c r="J222" s="10">
        <f ca="1">SUMPRODUCT($A222:$F222,Results!$B$15:$G$15)</f>
        <v>-6.2815533247663851</v>
      </c>
      <c r="K222" s="10">
        <f ca="1">SUMPRODUCT($A222:$F222,Results!$B$16:$G$16)</f>
        <v>-26.624163506088664</v>
      </c>
      <c r="L222" s="10">
        <f ca="1">SUMPRODUCT($A222:$F222,Results!$B$17:$G$17)</f>
        <v>9.9785604827122789</v>
      </c>
      <c r="M222" s="10">
        <f ca="1">SUMPRODUCT($A222:$F222,Results!$B$18:$G$18)</f>
        <v>4.3606249343907457</v>
      </c>
      <c r="N222" s="10">
        <f ca="1">SUMPRODUCT($A222:$F222,Results!$B$19:$G$19)</f>
        <v>13.472776792711372</v>
      </c>
      <c r="O222" s="10">
        <f ca="1">SUMPRODUCT($A222:$F222,Results!$B$20:$G$20)</f>
        <v>-8.0634603453354217</v>
      </c>
      <c r="P222" s="10" cm="1">
        <f t="array" aca="1" ref="P222" ca="1">SUMPRODUCT(J222:O222,TRANSPOSE(Test!BL$20:BL$25))+Test!$AD$20-Test!$BL$27</f>
        <v>-29.681530503236694</v>
      </c>
      <c r="Q222" s="10" cm="1">
        <f t="array" aca="1" ref="Q222" ca="1">SUMPRODUCT(J222:O222,TRANSPOSE(Test!ES$20:ES$25))+Test!$AD$20-Test!$ES$27</f>
        <v>-37.999732341175473</v>
      </c>
      <c r="R222" s="10">
        <f ca="1">I222-Results!$E$5*H222</f>
        <v>-43.59199964384721</v>
      </c>
      <c r="S222" s="10" cm="1">
        <f t="array" aca="1" ref="S222" ca="1">SUMPRODUCT(J222:O222,TRANSPOSE(Test!AR$28:AR$33))+Test!$AD$20-Test!$AC$26</f>
        <v>-0.35594847164571064</v>
      </c>
      <c r="T222" s="10">
        <f ca="1">SUMPRODUCT(J222:O222,Results!K$9:P$9)</f>
        <v>-41.302816251887656</v>
      </c>
      <c r="U222" s="10">
        <f ca="1">SUMPRODUCT(J222:O222,Results!K$9:P$9)+Test!$AD$20-Test!$AC$31</f>
        <v>-41.232220940735317</v>
      </c>
      <c r="V222" s="10">
        <f t="shared" ca="1" si="22"/>
        <v>-22.06557041213415</v>
      </c>
      <c r="W222" s="10">
        <f t="shared" ca="1" si="23"/>
        <v>-13.74736857419537</v>
      </c>
      <c r="X222" s="10">
        <f t="shared" ca="1" si="24"/>
        <v>-8.155101271523634</v>
      </c>
      <c r="Y222" s="10">
        <f t="shared" ca="1" si="25"/>
        <v>-51.391152443725133</v>
      </c>
      <c r="Z222" s="10">
        <f t="shared" ca="1" si="26"/>
        <v>-51.747100915370844</v>
      </c>
      <c r="AA222" s="10">
        <f t="shared" ca="1" si="27"/>
        <v>-10.514879974635527</v>
      </c>
    </row>
    <row r="223" spans="1:27">
      <c r="A223" s="6">
        <f ca="1">LN((RAND()^(-Results!$E$4))-1)</f>
        <v>1.5974419720142796</v>
      </c>
      <c r="B223" s="6">
        <f ca="1">LN((RAND()^(-Results!$E$4))-1)</f>
        <v>3.1509490001549572</v>
      </c>
      <c r="C223" s="6">
        <f ca="1">LN((RAND()^(-Results!$E$4))-1)</f>
        <v>1.0027446591530276</v>
      </c>
      <c r="D223" s="6">
        <f ca="1">LN((RAND()^(-Results!$E$4))-1)</f>
        <v>0.55264631934154607</v>
      </c>
      <c r="E223" s="6">
        <f ca="1">LN((RAND()^(-Results!$E$4))-1)</f>
        <v>0.4533280621125555</v>
      </c>
      <c r="F223" s="6">
        <f ca="1">LN((RAND()^(-Results!$E$4))-1)</f>
        <v>1.1480203923555865</v>
      </c>
      <c r="G223" s="6">
        <f ca="1">LN((RAND()^(-Results!$E$4))-1)</f>
        <v>0.74191966005884435</v>
      </c>
      <c r="H223" s="6">
        <f t="shared" ca="1" si="21"/>
        <v>-1.605066557519867</v>
      </c>
      <c r="I223" s="10">
        <f ca="1">SUMPRODUCT(J223:O223,Results!B$12:G$12)+Results!$E$5*H223</f>
        <v>-24.662435440061575</v>
      </c>
      <c r="J223" s="10">
        <f ca="1">SUMPRODUCT($A223:$F223,Results!$B$15:$G$15)</f>
        <v>5.637136033113066E-2</v>
      </c>
      <c r="K223" s="10">
        <f ca="1">SUMPRODUCT($A223:$F223,Results!$B$16:$G$16)</f>
        <v>-8.4237466529791423</v>
      </c>
      <c r="L223" s="10">
        <f ca="1">SUMPRODUCT($A223:$F223,Results!$B$17:$G$17)</f>
        <v>-2.4988186101576293</v>
      </c>
      <c r="M223" s="10">
        <f ca="1">SUMPRODUCT($A223:$F223,Results!$B$18:$G$18)</f>
        <v>-12.086928032811551</v>
      </c>
      <c r="N223" s="10">
        <f ca="1">SUMPRODUCT($A223:$F223,Results!$B$19:$G$19)</f>
        <v>-1.9656023304149657</v>
      </c>
      <c r="O223" s="10">
        <f ca="1">SUMPRODUCT($A223:$F223,Results!$B$20:$G$20)</f>
        <v>-12.473941172155763</v>
      </c>
      <c r="P223" s="10" cm="1">
        <f t="array" aca="1" ref="P223" ca="1">SUMPRODUCT(J223:O223,TRANSPOSE(Test!BL$20:BL$25))+Test!$AD$20-Test!$BL$27</f>
        <v>-18.249201697382752</v>
      </c>
      <c r="Q223" s="10" cm="1">
        <f t="array" aca="1" ref="Q223" ca="1">SUMPRODUCT(J223:O223,TRANSPOSE(Test!ES$20:ES$25))+Test!$AD$20-Test!$ES$27</f>
        <v>-16.818243221316585</v>
      </c>
      <c r="R223" s="10">
        <f ca="1">I223-Results!$E$5*H223</f>
        <v>-15.032036094942374</v>
      </c>
      <c r="S223" s="10" cm="1">
        <f t="array" aca="1" ref="S223" ca="1">SUMPRODUCT(J223:O223,TRANSPOSE(Test!AR$28:AR$33))+Test!$AD$20-Test!$AC$26</f>
        <v>-16.760737703272859</v>
      </c>
      <c r="T223" s="10">
        <f ca="1">SUMPRODUCT(J223:O223,Results!K$9:P$9)</f>
        <v>-15.224287238439434</v>
      </c>
      <c r="U223" s="10">
        <f ca="1">SUMPRODUCT(J223:O223,Results!K$9:P$9)+Test!$AD$20-Test!$AC$31</f>
        <v>-15.153691927287095</v>
      </c>
      <c r="V223" s="10">
        <f t="shared" ca="1" si="22"/>
        <v>-6.4132337426788233</v>
      </c>
      <c r="W223" s="10">
        <f t="shared" ca="1" si="23"/>
        <v>-7.8441922187449897</v>
      </c>
      <c r="X223" s="10">
        <f t="shared" ca="1" si="24"/>
        <v>-9.6303993451192014</v>
      </c>
      <c r="Y223" s="10">
        <f t="shared" ca="1" si="25"/>
        <v>-7.9016977367887158</v>
      </c>
      <c r="Z223" s="10">
        <f t="shared" ca="1" si="26"/>
        <v>-24.662435440061575</v>
      </c>
      <c r="AA223" s="10">
        <f t="shared" ca="1" si="27"/>
        <v>-9.5087435127744797</v>
      </c>
    </row>
    <row r="224" spans="1:27">
      <c r="A224" s="6">
        <f ca="1">LN((RAND()^(-Results!$E$4))-1)</f>
        <v>4.5882045575506147</v>
      </c>
      <c r="B224" s="6">
        <f ca="1">LN((RAND()^(-Results!$E$4))-1)</f>
        <v>2.9510353561926737</v>
      </c>
      <c r="C224" s="6">
        <f ca="1">LN((RAND()^(-Results!$E$4))-1)</f>
        <v>6.4733706097302168E-2</v>
      </c>
      <c r="D224" s="6">
        <f ca="1">LN((RAND()^(-Results!$E$4))-1)</f>
        <v>0.86251665460866545</v>
      </c>
      <c r="E224" s="6">
        <f ca="1">LN((RAND()^(-Results!$E$4))-1)</f>
        <v>0.5396002016981637</v>
      </c>
      <c r="F224" s="6">
        <f ca="1">LN((RAND()^(-Results!$E$4))-1)</f>
        <v>-0.46420128896959811</v>
      </c>
      <c r="G224" s="6">
        <f ca="1">LN((RAND()^(-Results!$E$4))-1)</f>
        <v>-2.4426574052745318</v>
      </c>
      <c r="H224" s="6">
        <f t="shared" ca="1" si="21"/>
        <v>-4.7896436228532426</v>
      </c>
      <c r="I224" s="10">
        <f ca="1">SUMPRODUCT(J224:O224,Results!B$12:G$12)+Results!$E$5*H224</f>
        <v>-37.437891545668144</v>
      </c>
      <c r="J224" s="10">
        <f ca="1">SUMPRODUCT($A224:$F224,Results!$B$15:$G$15)</f>
        <v>-10.75308043457493</v>
      </c>
      <c r="K224" s="10">
        <f ca="1">SUMPRODUCT($A224:$F224,Results!$B$16:$G$16)</f>
        <v>-13.778565777883269</v>
      </c>
      <c r="L224" s="10">
        <f ca="1">SUMPRODUCT($A224:$F224,Results!$B$17:$G$17)</f>
        <v>3.5589437107506581</v>
      </c>
      <c r="M224" s="10">
        <f ca="1">SUMPRODUCT($A224:$F224,Results!$B$18:$G$18)</f>
        <v>-4.3630651446071864</v>
      </c>
      <c r="N224" s="10">
        <f ca="1">SUMPRODUCT($A224:$F224,Results!$B$19:$G$19)</f>
        <v>1.328654190662014</v>
      </c>
      <c r="O224" s="10">
        <f ca="1">SUMPRODUCT($A224:$F224,Results!$B$20:$G$20)</f>
        <v>-7.4865426935616135</v>
      </c>
      <c r="P224" s="10" cm="1">
        <f t="array" aca="1" ref="P224" ca="1">SUMPRODUCT(J224:O224,TRANSPOSE(Test!BL$20:BL$25))+Test!$AD$20-Test!$BL$27</f>
        <v>-7.9221296957200167</v>
      </c>
      <c r="Q224" s="10" cm="1">
        <f t="array" aca="1" ref="Q224" ca="1">SUMPRODUCT(J224:O224,TRANSPOSE(Test!ES$20:ES$25))+Test!$AD$20-Test!$ES$27</f>
        <v>-8.1320966057664208</v>
      </c>
      <c r="R224" s="10">
        <f ca="1">I224-Results!$E$5*H224</f>
        <v>-8.7000298085486882</v>
      </c>
      <c r="S224" s="10" cm="1">
        <f t="array" aca="1" ref="S224" ca="1">SUMPRODUCT(J224:O224,TRANSPOSE(Test!AR$28:AR$33))+Test!$AD$20-Test!$AC$26</f>
        <v>-0.63971632858920913</v>
      </c>
      <c r="T224" s="10">
        <f ca="1">SUMPRODUCT(J224:O224,Results!K$9:P$9)</f>
        <v>-7.7881794597508236</v>
      </c>
      <c r="U224" s="10">
        <f ca="1">SUMPRODUCT(J224:O224,Results!K$9:P$9)+Test!$AD$20-Test!$AC$31</f>
        <v>-7.7175841485984868</v>
      </c>
      <c r="V224" s="10">
        <f t="shared" ca="1" si="22"/>
        <v>-29.515761849948127</v>
      </c>
      <c r="W224" s="10">
        <f t="shared" ca="1" si="23"/>
        <v>-29.305794939901723</v>
      </c>
      <c r="X224" s="10">
        <f t="shared" ca="1" si="24"/>
        <v>-28.737861737119456</v>
      </c>
      <c r="Y224" s="10">
        <f t="shared" ca="1" si="25"/>
        <v>-36.798175217078935</v>
      </c>
      <c r="Z224" s="10">
        <f t="shared" ca="1" si="26"/>
        <v>-37.437891545668144</v>
      </c>
      <c r="AA224" s="10">
        <f t="shared" ca="1" si="27"/>
        <v>-29.720307397069657</v>
      </c>
    </row>
    <row r="225" spans="1:27">
      <c r="A225" s="6">
        <f ca="1">LN((RAND()^(-Results!$E$4))-1)</f>
        <v>2.9050133729947047</v>
      </c>
      <c r="B225" s="6">
        <f ca="1">LN((RAND()^(-Results!$E$4))-1)</f>
        <v>7.7555557650266449</v>
      </c>
      <c r="C225" s="6">
        <f ca="1">LN((RAND()^(-Results!$E$4))-1)</f>
        <v>2.563132881202784</v>
      </c>
      <c r="D225" s="6">
        <f ca="1">LN((RAND()^(-Results!$E$4))-1)</f>
        <v>-3.7239659925954824</v>
      </c>
      <c r="E225" s="6">
        <f ca="1">LN((RAND()^(-Results!$E$4))-1)</f>
        <v>9.4420176743681967</v>
      </c>
      <c r="F225" s="6">
        <f ca="1">LN((RAND()^(-Results!$E$4))-1)</f>
        <v>7.3224339319913865</v>
      </c>
      <c r="G225" s="6">
        <f ca="1">LN((RAND()^(-Results!$E$4))-1)</f>
        <v>2.19058185367573</v>
      </c>
      <c r="H225" s="6">
        <f t="shared" ca="1" si="21"/>
        <v>-0.15640436390298129</v>
      </c>
      <c r="I225" s="10">
        <f ca="1">SUMPRODUCT(J225:O225,Results!B$12:G$12)+Results!$E$5*H225</f>
        <v>-72.432800936191782</v>
      </c>
      <c r="J225" s="10">
        <f ca="1">SUMPRODUCT($A225:$F225,Results!$B$15:$G$15)</f>
        <v>8.5649217237017261</v>
      </c>
      <c r="K225" s="10">
        <f ca="1">SUMPRODUCT($A225:$F225,Results!$B$16:$G$16)</f>
        <v>-25.255963704681925</v>
      </c>
      <c r="L225" s="10">
        <f ca="1">SUMPRODUCT($A225:$F225,Results!$B$17:$G$17)</f>
        <v>-11.043200990735581</v>
      </c>
      <c r="M225" s="10">
        <f ca="1">SUMPRODUCT($A225:$F225,Results!$B$18:$G$18)</f>
        <v>-26.39689558092509</v>
      </c>
      <c r="N225" s="10">
        <f ca="1">SUMPRODUCT($A225:$F225,Results!$B$19:$G$19)</f>
        <v>12.727212324426478</v>
      </c>
      <c r="O225" s="10">
        <f ca="1">SUMPRODUCT($A225:$F225,Results!$B$20:$G$20)</f>
        <v>-34.788122461063935</v>
      </c>
      <c r="P225" s="10" cm="1">
        <f t="array" aca="1" ref="P225" ca="1">SUMPRODUCT(J225:O225,TRANSPOSE(Test!BL$20:BL$25))+Test!$AD$20-Test!$BL$27</f>
        <v>-73.635039147011923</v>
      </c>
      <c r="Q225" s="10" cm="1">
        <f t="array" aca="1" ref="Q225" ca="1">SUMPRODUCT(J225:O225,TRANSPOSE(Test!ES$20:ES$25))+Test!$AD$20-Test!$ES$27</f>
        <v>-71.826359558826198</v>
      </c>
      <c r="R225" s="10">
        <f ca="1">I225-Results!$E$5*H225</f>
        <v>-71.494374752773894</v>
      </c>
      <c r="S225" s="10" cm="1">
        <f t="array" aca="1" ref="S225" ca="1">SUMPRODUCT(J225:O225,TRANSPOSE(Test!AR$28:AR$33))+Test!$AD$20-Test!$AC$26</f>
        <v>-60.029125041869698</v>
      </c>
      <c r="T225" s="10">
        <f ca="1">SUMPRODUCT(J225:O225,Results!K$9:P$9)</f>
        <v>-73.666350151054175</v>
      </c>
      <c r="U225" s="10">
        <f ca="1">SUMPRODUCT(J225:O225,Results!K$9:P$9)+Test!$AD$20-Test!$AC$31</f>
        <v>-73.595754839901844</v>
      </c>
      <c r="V225" s="10">
        <f t="shared" ca="1" si="22"/>
        <v>1.2022382108201413</v>
      </c>
      <c r="W225" s="10">
        <f t="shared" ca="1" si="23"/>
        <v>-0.60644137736558434</v>
      </c>
      <c r="X225" s="10">
        <f t="shared" ca="1" si="24"/>
        <v>-0.93842618341788864</v>
      </c>
      <c r="Y225" s="10">
        <f t="shared" ca="1" si="25"/>
        <v>-12.403675894322085</v>
      </c>
      <c r="Z225" s="10">
        <f t="shared" ca="1" si="26"/>
        <v>-72.432800936191782</v>
      </c>
      <c r="AA225" s="10">
        <f t="shared" ca="1" si="27"/>
        <v>1.1629539037100614</v>
      </c>
    </row>
    <row r="226" spans="1:27">
      <c r="A226" s="6">
        <f ca="1">LN((RAND()^(-Results!$E$4))-1)</f>
        <v>-0.75693237308644246</v>
      </c>
      <c r="B226" s="6">
        <f ca="1">LN((RAND()^(-Results!$E$4))-1)</f>
        <v>0.65313615484213527</v>
      </c>
      <c r="C226" s="6">
        <f ca="1">LN((RAND()^(-Results!$E$4))-1)</f>
        <v>6.9162811566371927</v>
      </c>
      <c r="D226" s="6">
        <f ca="1">LN((RAND()^(-Results!$E$4))-1)</f>
        <v>1.9105419966698258</v>
      </c>
      <c r="E226" s="6">
        <f ca="1">LN((RAND()^(-Results!$E$4))-1)</f>
        <v>1.4037280224213866</v>
      </c>
      <c r="F226" s="6">
        <f ca="1">LN((RAND()^(-Results!$E$4))-1)</f>
        <v>-0.60058529551393403</v>
      </c>
      <c r="G226" s="6">
        <f ca="1">LN((RAND()^(-Results!$E$4))-1)</f>
        <v>-3.9702648367392124</v>
      </c>
      <c r="H226" s="6">
        <f t="shared" ca="1" si="21"/>
        <v>-6.3172510543179232</v>
      </c>
      <c r="I226" s="10">
        <f ca="1">SUMPRODUCT(J226:O226,Results!B$12:G$12)+Results!$E$5*H226</f>
        <v>-57.696531465899099</v>
      </c>
      <c r="J226" s="10">
        <f ca="1">SUMPRODUCT($A226:$F226,Results!$B$15:$G$15)</f>
        <v>13.243954175961841</v>
      </c>
      <c r="K226" s="10">
        <f ca="1">SUMPRODUCT($A226:$F226,Results!$B$16:$G$16)</f>
        <v>9.2336407926315314</v>
      </c>
      <c r="L226" s="10">
        <f ca="1">SUMPRODUCT($A226:$F226,Results!$B$17:$G$17)</f>
        <v>-7.6448353855172595</v>
      </c>
      <c r="M226" s="10">
        <f ca="1">SUMPRODUCT($A226:$F226,Results!$B$18:$G$18)</f>
        <v>-29.211624424126914</v>
      </c>
      <c r="N226" s="10">
        <f ca="1">SUMPRODUCT($A226:$F226,Results!$B$19:$G$19)</f>
        <v>-14.353548862373932</v>
      </c>
      <c r="O226" s="10">
        <f ca="1">SUMPRODUCT($A226:$F226,Results!$B$20:$G$20)</f>
        <v>-7.1715027733125432</v>
      </c>
      <c r="P226" s="10" cm="1">
        <f t="array" aca="1" ref="P226" ca="1">SUMPRODUCT(J226:O226,TRANSPOSE(Test!BL$20:BL$25))+Test!$AD$20-Test!$BL$27</f>
        <v>-19.883786297986212</v>
      </c>
      <c r="Q226" s="10" cm="1">
        <f t="array" aca="1" ref="Q226" ca="1">SUMPRODUCT(J226:O226,TRANSPOSE(Test!ES$20:ES$25))+Test!$AD$20-Test!$ES$27</f>
        <v>-20.663118379692179</v>
      </c>
      <c r="R226" s="10">
        <f ca="1">I226-Results!$E$5*H226</f>
        <v>-19.793025139991556</v>
      </c>
      <c r="S226" s="10" cm="1">
        <f t="array" aca="1" ref="S226" ca="1">SUMPRODUCT(J226:O226,TRANSPOSE(Test!AR$28:AR$33))+Test!$AD$20-Test!$AC$26</f>
        <v>-26.658881141345496</v>
      </c>
      <c r="T226" s="10">
        <f ca="1">SUMPRODUCT(J226:O226,Results!K$9:P$9)</f>
        <v>-22.05274313175557</v>
      </c>
      <c r="U226" s="10">
        <f ca="1">SUMPRODUCT(J226:O226,Results!K$9:P$9)+Test!$AD$20-Test!$AC$31</f>
        <v>-21.982147820603227</v>
      </c>
      <c r="V226" s="10">
        <f t="shared" ca="1" si="22"/>
        <v>-37.812745167912887</v>
      </c>
      <c r="W226" s="10">
        <f t="shared" ca="1" si="23"/>
        <v>-37.03341308620692</v>
      </c>
      <c r="X226" s="10">
        <f t="shared" ca="1" si="24"/>
        <v>-37.903506325907543</v>
      </c>
      <c r="Y226" s="10">
        <f t="shared" ca="1" si="25"/>
        <v>-31.037650324553603</v>
      </c>
      <c r="Z226" s="10">
        <f t="shared" ca="1" si="26"/>
        <v>-57.696531465899099</v>
      </c>
      <c r="AA226" s="10">
        <f t="shared" ca="1" si="27"/>
        <v>-35.714383645295868</v>
      </c>
    </row>
    <row r="227" spans="1:27">
      <c r="A227" s="6">
        <f ca="1">LN((RAND()^(-Results!$E$4))-1)</f>
        <v>1.5723460473745132</v>
      </c>
      <c r="B227" s="6">
        <f ca="1">LN((RAND()^(-Results!$E$4))-1)</f>
        <v>0.45583814226322472</v>
      </c>
      <c r="C227" s="6">
        <f ca="1">LN((RAND()^(-Results!$E$4))-1)</f>
        <v>3.9393245481082957</v>
      </c>
      <c r="D227" s="6">
        <f ca="1">LN((RAND()^(-Results!$E$4))-1)</f>
        <v>2.0165231926452201</v>
      </c>
      <c r="E227" s="6">
        <f ca="1">LN((RAND()^(-Results!$E$4))-1)</f>
        <v>1.9600200069361331</v>
      </c>
      <c r="F227" s="6">
        <f ca="1">LN((RAND()^(-Results!$E$4))-1)</f>
        <v>-5.1930594452869467</v>
      </c>
      <c r="G227" s="6">
        <f ca="1">LN((RAND()^(-Results!$E$4))-1)</f>
        <v>0.52072391229920889</v>
      </c>
      <c r="H227" s="6">
        <f t="shared" ca="1" si="21"/>
        <v>-1.8262623052795024</v>
      </c>
      <c r="I227" s="10">
        <f ca="1">SUMPRODUCT(J227:O227,Results!B$12:G$12)+Results!$E$5*H227</f>
        <v>6.5654232362457243</v>
      </c>
      <c r="J227" s="10">
        <f ca="1">SUMPRODUCT($A227:$F227,Results!$B$15:$G$15)</f>
        <v>-11.030178187090502</v>
      </c>
      <c r="K227" s="10">
        <f ca="1">SUMPRODUCT($A227:$F227,Results!$B$16:$G$16)</f>
        <v>7.082358733939353</v>
      </c>
      <c r="L227" s="10">
        <f ca="1">SUMPRODUCT($A227:$F227,Results!$B$17:$G$17)</f>
        <v>3.3939127413470369</v>
      </c>
      <c r="M227" s="10">
        <f ca="1">SUMPRODUCT($A227:$F227,Results!$B$18:$G$18)</f>
        <v>-7.1954539254720888</v>
      </c>
      <c r="N227" s="10">
        <f ca="1">SUMPRODUCT($A227:$F227,Results!$B$19:$G$19)</f>
        <v>-9.2046284403596079</v>
      </c>
      <c r="O227" s="10">
        <f ca="1">SUMPRODUCT($A227:$F227,Results!$B$20:$G$20)</f>
        <v>6.5489832493181437</v>
      </c>
      <c r="P227" s="10" cm="1">
        <f t="array" aca="1" ref="P227" ca="1">SUMPRODUCT(J227:O227,TRANSPOSE(Test!BL$20:BL$25))+Test!$AD$20-Test!$BL$27</f>
        <v>20.681729690358761</v>
      </c>
      <c r="Q227" s="10" cm="1">
        <f t="array" aca="1" ref="Q227" ca="1">SUMPRODUCT(J227:O227,TRANSPOSE(Test!ES$20:ES$25))+Test!$AD$20-Test!$ES$27</f>
        <v>20.498327509732682</v>
      </c>
      <c r="R227" s="10">
        <f ca="1">I227-Results!$E$5*H227</f>
        <v>17.522997067922738</v>
      </c>
      <c r="S227" s="10" cm="1">
        <f t="array" aca="1" ref="S227" ca="1">SUMPRODUCT(J227:O227,TRANSPOSE(Test!AR$28:AR$33))+Test!$AD$20-Test!$AC$26</f>
        <v>15.592172958066579</v>
      </c>
      <c r="T227" s="10">
        <f ca="1">SUMPRODUCT(J227:O227,Results!K$9:P$9)</f>
        <v>17.198962940288858</v>
      </c>
      <c r="U227" s="10">
        <f ca="1">SUMPRODUCT(J227:O227,Results!K$9:P$9)+Test!$AD$20-Test!$AC$31</f>
        <v>17.269558251441197</v>
      </c>
      <c r="V227" s="10">
        <f t="shared" ca="1" si="22"/>
        <v>-14.116306454113037</v>
      </c>
      <c r="W227" s="10">
        <f t="shared" ca="1" si="23"/>
        <v>-13.932904273486958</v>
      </c>
      <c r="X227" s="10">
        <f t="shared" ca="1" si="24"/>
        <v>-10.957573831677013</v>
      </c>
      <c r="Y227" s="10">
        <f t="shared" ca="1" si="25"/>
        <v>-9.0267497218208543</v>
      </c>
      <c r="Z227" s="10">
        <f t="shared" ca="1" si="26"/>
        <v>6.5654232362457243</v>
      </c>
      <c r="AA227" s="10">
        <f t="shared" ca="1" si="27"/>
        <v>-10.704135015195472</v>
      </c>
    </row>
    <row r="228" spans="1:27">
      <c r="A228" s="6">
        <f ca="1">LN((RAND()^(-Results!$E$4))-1)</f>
        <v>4.1569176590084691</v>
      </c>
      <c r="B228" s="6">
        <f ca="1">LN((RAND()^(-Results!$E$4))-1)</f>
        <v>1.627708544769811</v>
      </c>
      <c r="C228" s="6">
        <f ca="1">LN((RAND()^(-Results!$E$4))-1)</f>
        <v>2.9215387113479485</v>
      </c>
      <c r="D228" s="6">
        <f ca="1">LN((RAND()^(-Results!$E$4))-1)</f>
        <v>1.4480798350452546</v>
      </c>
      <c r="E228" s="6">
        <f ca="1">LN((RAND()^(-Results!$E$4))-1)</f>
        <v>-0.25376887018136018</v>
      </c>
      <c r="F228" s="6">
        <f ca="1">LN((RAND()^(-Results!$E$4))-1)</f>
        <v>0.28206262800608117</v>
      </c>
      <c r="G228" s="6">
        <f ca="1">LN((RAND()^(-Results!$E$4))-1)</f>
        <v>0.90174645812874576</v>
      </c>
      <c r="H228" s="6">
        <f t="shared" ca="1" si="21"/>
        <v>-1.4452397594499655</v>
      </c>
      <c r="I228" s="10">
        <f ca="1">SUMPRODUCT(J228:O228,Results!B$12:G$12)+Results!$E$5*H228</f>
        <v>-33.716071284892308</v>
      </c>
      <c r="J228" s="10">
        <f ca="1">SUMPRODUCT($A228:$F228,Results!$B$15:$G$15)</f>
        <v>0.49443113988029019</v>
      </c>
      <c r="K228" s="10">
        <f ca="1">SUMPRODUCT($A228:$F228,Results!$B$16:$G$16)</f>
        <v>-8.9405877493784871</v>
      </c>
      <c r="L228" s="10">
        <f ca="1">SUMPRODUCT($A228:$F228,Results!$B$17:$G$17)</f>
        <v>-0.30939822288817487</v>
      </c>
      <c r="M228" s="10">
        <f ca="1">SUMPRODUCT($A228:$F228,Results!$B$18:$G$18)</f>
        <v>-16.534663935545073</v>
      </c>
      <c r="N228" s="10">
        <f ca="1">SUMPRODUCT($A228:$F228,Results!$B$19:$G$19)</f>
        <v>-3.9699863334400778</v>
      </c>
      <c r="O228" s="10">
        <f ca="1">SUMPRODUCT($A228:$F228,Results!$B$20:$G$20)</f>
        <v>-8.027655753828725</v>
      </c>
      <c r="P228" s="10" cm="1">
        <f t="array" aca="1" ref="P228" ca="1">SUMPRODUCT(J228:O228,TRANSPOSE(Test!BL$20:BL$25))+Test!$AD$20-Test!$BL$27</f>
        <v>-22.7128167437372</v>
      </c>
      <c r="Q228" s="10" cm="1">
        <f t="array" aca="1" ref="Q228" ca="1">SUMPRODUCT(J228:O228,TRANSPOSE(Test!ES$20:ES$25))+Test!$AD$20-Test!$ES$27</f>
        <v>-25.251938384864417</v>
      </c>
      <c r="R228" s="10">
        <f ca="1">I228-Results!$E$5*H228</f>
        <v>-25.044632728192514</v>
      </c>
      <c r="S228" s="10" cm="1">
        <f t="array" aca="1" ref="S228" ca="1">SUMPRODUCT(J228:O228,TRANSPOSE(Test!AR$28:AR$33))+Test!$AD$20-Test!$AC$26</f>
        <v>-15.417730981137268</v>
      </c>
      <c r="T228" s="10">
        <f ca="1">SUMPRODUCT(J228:O228,Results!K$9:P$9)</f>
        <v>-25.176602281361561</v>
      </c>
      <c r="U228" s="10">
        <f ca="1">SUMPRODUCT(J228:O228,Results!K$9:P$9)+Test!$AD$20-Test!$AC$31</f>
        <v>-25.106006970209219</v>
      </c>
      <c r="V228" s="10">
        <f t="shared" ca="1" si="22"/>
        <v>-11.003254541155108</v>
      </c>
      <c r="W228" s="10">
        <f t="shared" ca="1" si="23"/>
        <v>-8.4641329000278915</v>
      </c>
      <c r="X228" s="10">
        <f t="shared" ca="1" si="24"/>
        <v>-8.671438556699794</v>
      </c>
      <c r="Y228" s="10">
        <f t="shared" ca="1" si="25"/>
        <v>-18.29834030375504</v>
      </c>
      <c r="Z228" s="10">
        <f t="shared" ca="1" si="26"/>
        <v>-33.716071284892308</v>
      </c>
      <c r="AA228" s="10">
        <f t="shared" ca="1" si="27"/>
        <v>-8.6100643146830897</v>
      </c>
    </row>
    <row r="229" spans="1:27">
      <c r="A229" s="6">
        <f ca="1">LN((RAND()^(-Results!$E$4))-1)</f>
        <v>2.5671397113908734</v>
      </c>
      <c r="B229" s="6">
        <f ca="1">LN((RAND()^(-Results!$E$4))-1)</f>
        <v>-3.8822647784676412</v>
      </c>
      <c r="C229" s="6">
        <f ca="1">LN((RAND()^(-Results!$E$4))-1)</f>
        <v>-0.34694700125083194</v>
      </c>
      <c r="D229" s="6">
        <f ca="1">LN((RAND()^(-Results!$E$4))-1)</f>
        <v>1.5420286714778215</v>
      </c>
      <c r="E229" s="6">
        <f ca="1">LN((RAND()^(-Results!$E$4))-1)</f>
        <v>-1.532549707127161</v>
      </c>
      <c r="F229" s="6">
        <f ca="1">LN((RAND()^(-Results!$E$4))-1)</f>
        <v>3.9508034063539728</v>
      </c>
      <c r="G229" s="6">
        <f ca="1">LN((RAND()^(-Results!$E$4))-1)</f>
        <v>0.78906624070794396</v>
      </c>
      <c r="H229" s="6">
        <f t="shared" ca="1" si="21"/>
        <v>-1.5579199768707674</v>
      </c>
      <c r="I229" s="10">
        <f ca="1">SUMPRODUCT(J229:O229,Results!B$12:G$12)+Results!$E$5*H229</f>
        <v>-37.009230654071366</v>
      </c>
      <c r="J229" s="10">
        <f ca="1">SUMPRODUCT($A229:$F229,Results!$B$15:$G$15)</f>
        <v>16.167931603666371</v>
      </c>
      <c r="K229" s="10">
        <f ca="1">SUMPRODUCT($A229:$F229,Results!$B$16:$G$16)</f>
        <v>-4.1384670584109502</v>
      </c>
      <c r="L229" s="10">
        <f ca="1">SUMPRODUCT($A229:$F229,Results!$B$17:$G$17)</f>
        <v>1.800904309975222</v>
      </c>
      <c r="M229" s="10">
        <f ca="1">SUMPRODUCT($A229:$F229,Results!$B$18:$G$18)</f>
        <v>2.1015851385639657</v>
      </c>
      <c r="N229" s="10">
        <f ca="1">SUMPRODUCT($A229:$F229,Results!$B$19:$G$19)</f>
        <v>2.0967113114631859</v>
      </c>
      <c r="O229" s="10">
        <f ca="1">SUMPRODUCT($A229:$F229,Results!$B$20:$G$20)</f>
        <v>-3.5249075519981261</v>
      </c>
      <c r="P229" s="10" cm="1">
        <f t="array" aca="1" ref="P229" ca="1">SUMPRODUCT(J229:O229,TRANSPOSE(Test!BL$20:BL$25))+Test!$AD$20-Test!$BL$27</f>
        <v>-21.953667811729183</v>
      </c>
      <c r="Q229" s="10" cm="1">
        <f t="array" aca="1" ref="Q229" ca="1">SUMPRODUCT(J229:O229,TRANSPOSE(Test!ES$20:ES$25))+Test!$AD$20-Test!$ES$27</f>
        <v>-27.859283364915839</v>
      </c>
      <c r="R229" s="10">
        <f ca="1">I229-Results!$E$5*H229</f>
        <v>-27.661710792846762</v>
      </c>
      <c r="S229" s="10" cm="1">
        <f t="array" aca="1" ref="S229" ca="1">SUMPRODUCT(J229:O229,TRANSPOSE(Test!AR$28:AR$33))+Test!$AD$20-Test!$AC$26</f>
        <v>-9.0150547449944725</v>
      </c>
      <c r="T229" s="10">
        <f ca="1">SUMPRODUCT(J229:O229,Results!K$9:P$9)</f>
        <v>-26.58262725694679</v>
      </c>
      <c r="U229" s="10">
        <f ca="1">SUMPRODUCT(J229:O229,Results!K$9:P$9)+Test!$AD$20-Test!$AC$31</f>
        <v>-26.512031945794451</v>
      </c>
      <c r="V229" s="10">
        <f t="shared" ca="1" si="22"/>
        <v>-15.055562842342184</v>
      </c>
      <c r="W229" s="10">
        <f t="shared" ca="1" si="23"/>
        <v>-9.1499472891555271</v>
      </c>
      <c r="X229" s="10">
        <f t="shared" ca="1" si="24"/>
        <v>-9.3475198612246047</v>
      </c>
      <c r="Y229" s="10">
        <f t="shared" ca="1" si="25"/>
        <v>-27.994175909076894</v>
      </c>
      <c r="Z229" s="10">
        <f t="shared" ca="1" si="26"/>
        <v>-37.009230654071366</v>
      </c>
      <c r="AA229" s="10">
        <f t="shared" ca="1" si="27"/>
        <v>-10.497198708276915</v>
      </c>
    </row>
    <row r="230" spans="1:27">
      <c r="A230" s="6">
        <f ca="1">LN((RAND()^(-Results!$E$4))-1)</f>
        <v>1.9234291890293858</v>
      </c>
      <c r="B230" s="6">
        <f ca="1">LN((RAND()^(-Results!$E$4))-1)</f>
        <v>1.4735961988378434</v>
      </c>
      <c r="C230" s="6">
        <f ca="1">LN((RAND()^(-Results!$E$4))-1)</f>
        <v>4.211301177022067</v>
      </c>
      <c r="D230" s="6">
        <f ca="1">LN((RAND()^(-Results!$E$4))-1)</f>
        <v>-1.6249397155340004</v>
      </c>
      <c r="E230" s="6">
        <f ca="1">LN((RAND()^(-Results!$E$4))-1)</f>
        <v>4.3935098003016844</v>
      </c>
      <c r="F230" s="6">
        <f ca="1">LN((RAND()^(-Results!$E$4))-1)</f>
        <v>5.1425961460857001</v>
      </c>
      <c r="G230" s="6">
        <f ca="1">LN((RAND()^(-Results!$E$4))-1)</f>
        <v>1.2854059329400362</v>
      </c>
      <c r="H230" s="6">
        <f t="shared" ca="1" si="21"/>
        <v>-1.061580284638675</v>
      </c>
      <c r="I230" s="10">
        <f ca="1">SUMPRODUCT(J230:O230,Results!B$12:G$12)+Results!$E$5*H230</f>
        <v>-67.128673795174919</v>
      </c>
      <c r="J230" s="10">
        <f ca="1">SUMPRODUCT($A230:$F230,Results!$B$15:$G$15)</f>
        <v>17.739439477273784</v>
      </c>
      <c r="K230" s="10">
        <f ca="1">SUMPRODUCT($A230:$F230,Results!$B$16:$G$16)</f>
        <v>-9.19518203485406</v>
      </c>
      <c r="L230" s="10">
        <f ca="1">SUMPRODUCT($A230:$F230,Results!$B$17:$G$17)</f>
        <v>-8.5948470065246951</v>
      </c>
      <c r="M230" s="10">
        <f ca="1">SUMPRODUCT($A230:$F230,Results!$B$18:$G$18)</f>
        <v>-23.797959609263135</v>
      </c>
      <c r="N230" s="10">
        <f ca="1">SUMPRODUCT($A230:$F230,Results!$B$19:$G$19)</f>
        <v>3.8495830633474197</v>
      </c>
      <c r="O230" s="10">
        <f ca="1">SUMPRODUCT($A230:$F230,Results!$B$20:$G$20)</f>
        <v>-16.427273358193791</v>
      </c>
      <c r="P230" s="10" cm="1">
        <f t="array" aca="1" ref="P230" ca="1">SUMPRODUCT(J230:O230,TRANSPOSE(Test!BL$20:BL$25))+Test!$AD$20-Test!$BL$27</f>
        <v>-57.92520541111525</v>
      </c>
      <c r="Q230" s="10" cm="1">
        <f t="array" aca="1" ref="Q230" ca="1">SUMPRODUCT(J230:O230,TRANSPOSE(Test!ES$20:ES$25))+Test!$AD$20-Test!$ES$27</f>
        <v>-61.299496332986692</v>
      </c>
      <c r="R230" s="10">
        <f ca="1">I230-Results!$E$5*H230</f>
        <v>-60.759192087342868</v>
      </c>
      <c r="S230" s="10" cm="1">
        <f t="array" aca="1" ref="S230" ca="1">SUMPRODUCT(J230:O230,TRANSPOSE(Test!AR$28:AR$33))+Test!$AD$20-Test!$AC$26</f>
        <v>-45.090590733866172</v>
      </c>
      <c r="T230" s="10">
        <f ca="1">SUMPRODUCT(J230:O230,Results!K$9:P$9)</f>
        <v>-62.821082682659309</v>
      </c>
      <c r="U230" s="10">
        <f ca="1">SUMPRODUCT(J230:O230,Results!K$9:P$9)+Test!$AD$20-Test!$AC$31</f>
        <v>-62.750487371506978</v>
      </c>
      <c r="V230" s="10">
        <f t="shared" ca="1" si="22"/>
        <v>-9.2034683840596685</v>
      </c>
      <c r="W230" s="10">
        <f t="shared" ca="1" si="23"/>
        <v>-5.8291774621882269</v>
      </c>
      <c r="X230" s="10">
        <f t="shared" ca="1" si="24"/>
        <v>-6.3694817078320511</v>
      </c>
      <c r="Y230" s="10">
        <f t="shared" ca="1" si="25"/>
        <v>-22.038083061308747</v>
      </c>
      <c r="Z230" s="10">
        <f t="shared" ca="1" si="26"/>
        <v>-67.128673795174919</v>
      </c>
      <c r="AA230" s="10">
        <f t="shared" ca="1" si="27"/>
        <v>-4.3781864236679411</v>
      </c>
    </row>
    <row r="231" spans="1:27">
      <c r="A231" s="6">
        <f ca="1">LN((RAND()^(-Results!$E$4))-1)</f>
        <v>7.4848350295200881</v>
      </c>
      <c r="B231" s="6">
        <f ca="1">LN((RAND()^(-Results!$E$4))-1)</f>
        <v>-0.30623128624316187</v>
      </c>
      <c r="C231" s="6">
        <f ca="1">LN((RAND()^(-Results!$E$4))-1)</f>
        <v>0.71507126392233533</v>
      </c>
      <c r="D231" s="6">
        <f ca="1">LN((RAND()^(-Results!$E$4))-1)</f>
        <v>2.5568227607724379</v>
      </c>
      <c r="E231" s="6">
        <f ca="1">LN((RAND()^(-Results!$E$4))-1)</f>
        <v>3.7436299100762209</v>
      </c>
      <c r="F231" s="6">
        <f ca="1">LN((RAND()^(-Results!$E$4))-1)</f>
        <v>3.6036209381658355</v>
      </c>
      <c r="G231" s="6">
        <f ca="1">LN((RAND()^(-Results!$E$4))-1)</f>
        <v>-1.3974612812128944</v>
      </c>
      <c r="H231" s="6">
        <f t="shared" ca="1" si="21"/>
        <v>-3.7444474987916054</v>
      </c>
      <c r="I231" s="10">
        <f ca="1">SUMPRODUCT(J231:O231,Results!B$12:G$12)+Results!$E$5*H231</f>
        <v>-59.672548242513521</v>
      </c>
      <c r="J231" s="10">
        <f ca="1">SUMPRODUCT($A231:$F231,Results!$B$15:$G$15)</f>
        <v>5.0510371882493414</v>
      </c>
      <c r="K231" s="10">
        <f ca="1">SUMPRODUCT($A231:$F231,Results!$B$16:$G$16)</f>
        <v>-17.548196599588117</v>
      </c>
      <c r="L231" s="10">
        <f ca="1">SUMPRODUCT($A231:$F231,Results!$B$17:$G$17)</f>
        <v>5.9346335233898149</v>
      </c>
      <c r="M231" s="10">
        <f ca="1">SUMPRODUCT($A231:$F231,Results!$B$18:$G$18)</f>
        <v>-1.5526369028903328</v>
      </c>
      <c r="N231" s="10">
        <f ca="1">SUMPRODUCT($A231:$F231,Results!$B$19:$G$19)</f>
        <v>4.9142700717257188</v>
      </c>
      <c r="O231" s="10">
        <f ca="1">SUMPRODUCT($A231:$F231,Results!$B$20:$G$20)</f>
        <v>-15.786416840659442</v>
      </c>
      <c r="P231" s="10" cm="1">
        <f t="array" aca="1" ref="P231" ca="1">SUMPRODUCT(J231:O231,TRANSPOSE(Test!BL$20:BL$25))+Test!$AD$20-Test!$BL$27</f>
        <v>-26.736551540129206</v>
      </c>
      <c r="Q231" s="10" cm="1">
        <f t="array" aca="1" ref="Q231" ca="1">SUMPRODUCT(J231:O231,TRANSPOSE(Test!ES$20:ES$25))+Test!$AD$20-Test!$ES$27</f>
        <v>-32.620671129262035</v>
      </c>
      <c r="R231" s="10">
        <f ca="1">I231-Results!$E$5*H231</f>
        <v>-37.205863249763887</v>
      </c>
      <c r="S231" s="10" cm="1">
        <f t="array" aca="1" ref="S231" ca="1">SUMPRODUCT(J231:O231,TRANSPOSE(Test!AR$28:AR$33))+Test!$AD$20-Test!$AC$26</f>
        <v>-9.926529220269245</v>
      </c>
      <c r="T231" s="10">
        <f ca="1">SUMPRODUCT(J231:O231,Results!K$9:P$9)</f>
        <v>-35.299099357073437</v>
      </c>
      <c r="U231" s="10">
        <f ca="1">SUMPRODUCT(J231:O231,Results!K$9:P$9)+Test!$AD$20-Test!$AC$31</f>
        <v>-35.228504045921099</v>
      </c>
      <c r="V231" s="10">
        <f t="shared" ca="1" si="22"/>
        <v>-32.935996702384315</v>
      </c>
      <c r="W231" s="10">
        <f t="shared" ca="1" si="23"/>
        <v>-27.051877113251486</v>
      </c>
      <c r="X231" s="10">
        <f t="shared" ca="1" si="24"/>
        <v>-22.466684992749634</v>
      </c>
      <c r="Y231" s="10">
        <f t="shared" ca="1" si="25"/>
        <v>-49.746019022244276</v>
      </c>
      <c r="Z231" s="10">
        <f t="shared" ca="1" si="26"/>
        <v>-59.672548242513521</v>
      </c>
      <c r="AA231" s="10">
        <f t="shared" ca="1" si="27"/>
        <v>-24.444044196592422</v>
      </c>
    </row>
    <row r="232" spans="1:27">
      <c r="A232" s="6">
        <f ca="1">LN((RAND()^(-Results!$E$4))-1)</f>
        <v>2.7718152711067829E-2</v>
      </c>
      <c r="B232" s="6">
        <f ca="1">LN((RAND()^(-Results!$E$4))-1)</f>
        <v>2.7721644420654887</v>
      </c>
      <c r="C232" s="6">
        <f ca="1">LN((RAND()^(-Results!$E$4))-1)</f>
        <v>4.3589793887632746</v>
      </c>
      <c r="D232" s="6">
        <f ca="1">LN((RAND()^(-Results!$E$4))-1)</f>
        <v>5.9856825631784316</v>
      </c>
      <c r="E232" s="6">
        <f ca="1">LN((RAND()^(-Results!$E$4))-1)</f>
        <v>0.95200763695060242</v>
      </c>
      <c r="F232" s="6">
        <f ca="1">LN((RAND()^(-Results!$E$4))-1)</f>
        <v>6.1516476077610065</v>
      </c>
      <c r="G232" s="6">
        <f ca="1">LN((RAND()^(-Results!$E$4))-1)</f>
        <v>-0.21748525494852194</v>
      </c>
      <c r="H232" s="6">
        <f t="shared" ca="1" si="21"/>
        <v>-2.5644714725272331</v>
      </c>
      <c r="I232" s="10">
        <f ca="1">SUMPRODUCT(J232:O232,Results!B$12:G$12)+Results!$E$5*H232</f>
        <v>-53.330981866171044</v>
      </c>
      <c r="J232" s="10">
        <f ca="1">SUMPRODUCT($A232:$F232,Results!$B$15:$G$15)</f>
        <v>31.707365960192718</v>
      </c>
      <c r="K232" s="10">
        <f ca="1">SUMPRODUCT($A232:$F232,Results!$B$16:$G$16)</f>
        <v>-2.6614287699330212</v>
      </c>
      <c r="L232" s="10">
        <f ca="1">SUMPRODUCT($A232:$F232,Results!$B$17:$G$17)</f>
        <v>-9.9099553056322005</v>
      </c>
      <c r="M232" s="10">
        <f ca="1">SUMPRODUCT($A232:$F232,Results!$B$18:$G$18)</f>
        <v>-32.905823862356364</v>
      </c>
      <c r="N232" s="10">
        <f ca="1">SUMPRODUCT($A232:$F232,Results!$B$19:$G$19)</f>
        <v>-18.319235077071855</v>
      </c>
      <c r="O232" s="10">
        <f ca="1">SUMPRODUCT($A232:$F232,Results!$B$20:$G$20)</f>
        <v>-40.08287313250031</v>
      </c>
      <c r="P232" s="10" cm="1">
        <f t="array" aca="1" ref="P232" ca="1">SUMPRODUCT(J232:O232,TRANSPOSE(Test!BL$20:BL$25))+Test!$AD$20-Test!$BL$27</f>
        <v>-42.666027861121044</v>
      </c>
      <c r="Q232" s="10" cm="1">
        <f t="array" aca="1" ref="Q232" ca="1">SUMPRODUCT(J232:O232,TRANSPOSE(Test!ES$20:ES$25))+Test!$AD$20-Test!$ES$27</f>
        <v>-40.868326009435975</v>
      </c>
      <c r="R232" s="10">
        <f ca="1">I232-Results!$E$5*H232</f>
        <v>-37.944153031007644</v>
      </c>
      <c r="S232" s="10" cm="1">
        <f t="array" aca="1" ref="S232" ca="1">SUMPRODUCT(J232:O232,TRANSPOSE(Test!AR$28:AR$33))+Test!$AD$20-Test!$AC$26</f>
        <v>-55.3503280154384</v>
      </c>
      <c r="T232" s="10">
        <f ca="1">SUMPRODUCT(J232:O232,Results!K$9:P$9)</f>
        <v>-38.14503826381921</v>
      </c>
      <c r="U232" s="10">
        <f ca="1">SUMPRODUCT(J232:O232,Results!K$9:P$9)+Test!$AD$20-Test!$AC$31</f>
        <v>-38.074442952666871</v>
      </c>
      <c r="V232" s="10">
        <f t="shared" ca="1" si="22"/>
        <v>-10.664954005049999</v>
      </c>
      <c r="W232" s="10">
        <f t="shared" ca="1" si="23"/>
        <v>-12.462655856735068</v>
      </c>
      <c r="X232" s="10">
        <f t="shared" ca="1" si="24"/>
        <v>-15.386828835163399</v>
      </c>
      <c r="Y232" s="10">
        <f t="shared" ca="1" si="25"/>
        <v>2.0193461492673563</v>
      </c>
      <c r="Z232" s="10">
        <f t="shared" ca="1" si="26"/>
        <v>-53.330981866171044</v>
      </c>
      <c r="AA232" s="10">
        <f t="shared" ca="1" si="27"/>
        <v>-15.256538913504173</v>
      </c>
    </row>
    <row r="233" spans="1:27">
      <c r="A233" s="6">
        <f ca="1">LN((RAND()^(-Results!$E$4))-1)</f>
        <v>6.2556190194511085</v>
      </c>
      <c r="B233" s="6">
        <f ca="1">LN((RAND()^(-Results!$E$4))-1)</f>
        <v>1.3705421156704256</v>
      </c>
      <c r="C233" s="6">
        <f ca="1">LN((RAND()^(-Results!$E$4))-1)</f>
        <v>1.0727374253898745</v>
      </c>
      <c r="D233" s="6">
        <f ca="1">LN((RAND()^(-Results!$E$4))-1)</f>
        <v>3.5417230682419403</v>
      </c>
      <c r="E233" s="6">
        <f ca="1">LN((RAND()^(-Results!$E$4))-1)</f>
        <v>10.638705303182158</v>
      </c>
      <c r="F233" s="6">
        <f ca="1">LN((RAND()^(-Results!$E$4))-1)</f>
        <v>-1.3193703552878603E-2</v>
      </c>
      <c r="G233" s="6">
        <f ca="1">LN((RAND()^(-Results!$E$4))-1)</f>
        <v>1.4681281885022071</v>
      </c>
      <c r="H233" s="6">
        <f t="shared" ca="1" si="21"/>
        <v>-0.87885802907650423</v>
      </c>
      <c r="I233" s="10">
        <f ca="1">SUMPRODUCT(J233:O233,Results!B$12:G$12)+Results!$E$5*H233</f>
        <v>-5.9669888258794552</v>
      </c>
      <c r="J233" s="10">
        <f ca="1">SUMPRODUCT($A233:$F233,Results!$B$15:$G$15)</f>
        <v>-8.1449784141196702</v>
      </c>
      <c r="K233" s="10">
        <f ca="1">SUMPRODUCT($A233:$F233,Results!$B$16:$G$16)</f>
        <v>-10.146728216079527</v>
      </c>
      <c r="L233" s="10">
        <f ca="1">SUMPRODUCT($A233:$F233,Results!$B$17:$G$17)</f>
        <v>10.154437625681298</v>
      </c>
      <c r="M233" s="10">
        <f ca="1">SUMPRODUCT($A233:$F233,Results!$B$18:$G$18)</f>
        <v>8.5032032549006686</v>
      </c>
      <c r="N233" s="10">
        <f ca="1">SUMPRODUCT($A233:$F233,Results!$B$19:$G$19)</f>
        <v>3.3210310132309626</v>
      </c>
      <c r="O233" s="10">
        <f ca="1">SUMPRODUCT($A233:$F233,Results!$B$20:$G$20)</f>
        <v>-16.323454199356185</v>
      </c>
      <c r="P233" s="10" cm="1">
        <f t="array" aca="1" ref="P233" ca="1">SUMPRODUCT(J233:O233,TRANSPOSE(Test!BL$20:BL$25))+Test!$AD$20-Test!$BL$27</f>
        <v>10.732331338741652</v>
      </c>
      <c r="Q233" s="10" cm="1">
        <f t="array" aca="1" ref="Q233" ca="1">SUMPRODUCT(J233:O233,TRANSPOSE(Test!ES$20:ES$25))+Test!$AD$20-Test!$ES$27</f>
        <v>9.4153771817088021</v>
      </c>
      <c r="R233" s="10">
        <f ca="1">I233-Results!$E$5*H233</f>
        <v>-0.69384065142042939</v>
      </c>
      <c r="S233" s="10" cm="1">
        <f t="array" aca="1" ref="S233" ca="1">SUMPRODUCT(J233:O233,TRANSPOSE(Test!AR$28:AR$33))+Test!$AD$20-Test!$AC$26</f>
        <v>14.123703618405287</v>
      </c>
      <c r="T233" s="10">
        <f ca="1">SUMPRODUCT(J233:O233,Results!K$9:P$9)</f>
        <v>1.6447995031140543</v>
      </c>
      <c r="U233" s="10">
        <f ca="1">SUMPRODUCT(J233:O233,Results!K$9:P$9)+Test!$AD$20-Test!$AC$31</f>
        <v>1.7153948142663928</v>
      </c>
      <c r="V233" s="10">
        <f t="shared" ca="1" si="22"/>
        <v>-16.699320164621106</v>
      </c>
      <c r="W233" s="10">
        <f t="shared" ca="1" si="23"/>
        <v>-15.382366007588256</v>
      </c>
      <c r="X233" s="10">
        <f t="shared" ca="1" si="24"/>
        <v>-5.2731481744590258</v>
      </c>
      <c r="Y233" s="10">
        <f t="shared" ca="1" si="25"/>
        <v>-20.090692444284741</v>
      </c>
      <c r="Z233" s="10">
        <f t="shared" ca="1" si="26"/>
        <v>-5.9669888258794552</v>
      </c>
      <c r="AA233" s="10">
        <f t="shared" ca="1" si="27"/>
        <v>-7.6823836401458481</v>
      </c>
    </row>
    <row r="234" spans="1:27">
      <c r="A234" s="6">
        <f ca="1">LN((RAND()^(-Results!$E$4))-1)</f>
        <v>2.3276592160813117</v>
      </c>
      <c r="B234" s="6">
        <f ca="1">LN((RAND()^(-Results!$E$4))-1)</f>
        <v>2.4774478588658573</v>
      </c>
      <c r="C234" s="6">
        <f ca="1">LN((RAND()^(-Results!$E$4))-1)</f>
        <v>1.32947882770118</v>
      </c>
      <c r="D234" s="6">
        <f ca="1">LN((RAND()^(-Results!$E$4))-1)</f>
        <v>0.315799660358211</v>
      </c>
      <c r="E234" s="6">
        <f ca="1">LN((RAND()^(-Results!$E$4))-1)</f>
        <v>1.7811710904338722</v>
      </c>
      <c r="F234" s="6">
        <f ca="1">LN((RAND()^(-Results!$E$4))-1)</f>
        <v>1.2527564996153004</v>
      </c>
      <c r="G234" s="6">
        <f ca="1">LN((RAND()^(-Results!$E$4))-1)</f>
        <v>8.3356894843696772</v>
      </c>
      <c r="H234" s="6">
        <f t="shared" ca="1" si="21"/>
        <v>5.9887032667909654</v>
      </c>
      <c r="I234" s="10">
        <f ca="1">SUMPRODUCT(J234:O234,Results!B$12:G$12)+Results!$E$5*H234</f>
        <v>16.890452308581143</v>
      </c>
      <c r="J234" s="10">
        <f ca="1">SUMPRODUCT($A234:$F234,Results!$B$15:$G$15)</f>
        <v>0.18688459948943592</v>
      </c>
      <c r="K234" s="10">
        <f ca="1">SUMPRODUCT($A234:$F234,Results!$B$16:$G$16)</f>
        <v>-8.786738891526225</v>
      </c>
      <c r="L234" s="10">
        <f ca="1">SUMPRODUCT($A234:$F234,Results!$B$17:$G$17)</f>
        <v>-1.4172377386202641</v>
      </c>
      <c r="M234" s="10">
        <f ca="1">SUMPRODUCT($A234:$F234,Results!$B$18:$G$18)</f>
        <v>-10.338950390200674</v>
      </c>
      <c r="N234" s="10">
        <f ca="1">SUMPRODUCT($A234:$F234,Results!$B$19:$G$19)</f>
        <v>0.16766134289963525</v>
      </c>
      <c r="O234" s="10">
        <f ca="1">SUMPRODUCT($A234:$F234,Results!$B$20:$G$20)</f>
        <v>-11.062169641217977</v>
      </c>
      <c r="P234" s="10" cm="1">
        <f t="array" aca="1" ref="P234" ca="1">SUMPRODUCT(J234:O234,TRANSPOSE(Test!BL$20:BL$25))+Test!$AD$20-Test!$BL$27</f>
        <v>-19.419324619464469</v>
      </c>
      <c r="Q234" s="10" cm="1">
        <f t="array" aca="1" ref="Q234" ca="1">SUMPRODUCT(J234:O234,TRANSPOSE(Test!ES$20:ES$25))+Test!$AD$20-Test!$ES$27</f>
        <v>-19.340993627983778</v>
      </c>
      <c r="R234" s="10">
        <f ca="1">I234-Results!$E$5*H234</f>
        <v>-19.041767292164653</v>
      </c>
      <c r="S234" s="10" cm="1">
        <f t="array" aca="1" ref="S234" ca="1">SUMPRODUCT(J234:O234,TRANSPOSE(Test!AR$28:AR$33))+Test!$AD$20-Test!$AC$26</f>
        <v>-14.843889849081243</v>
      </c>
      <c r="T234" s="10">
        <f ca="1">SUMPRODUCT(J234:O234,Results!K$9:P$9)</f>
        <v>-19.209204035930714</v>
      </c>
      <c r="U234" s="10">
        <f ca="1">SUMPRODUCT(J234:O234,Results!K$9:P$9)+Test!$AD$20-Test!$AC$31</f>
        <v>-19.138608724778376</v>
      </c>
      <c r="V234" s="10">
        <f t="shared" ca="1" si="22"/>
        <v>36.309776928045608</v>
      </c>
      <c r="W234" s="10">
        <f t="shared" ca="1" si="23"/>
        <v>36.231445936564924</v>
      </c>
      <c r="X234" s="10">
        <f t="shared" ca="1" si="24"/>
        <v>35.932219600745796</v>
      </c>
      <c r="Y234" s="10">
        <f t="shared" ca="1" si="25"/>
        <v>31.734342157662386</v>
      </c>
      <c r="Z234" s="10">
        <f t="shared" ca="1" si="26"/>
        <v>16.890452308581143</v>
      </c>
      <c r="AA234" s="10">
        <f t="shared" ca="1" si="27"/>
        <v>36.029061033359518</v>
      </c>
    </row>
    <row r="235" spans="1:27">
      <c r="A235" s="6">
        <f ca="1">LN((RAND()^(-Results!$E$4))-1)</f>
        <v>3.0472204309249578</v>
      </c>
      <c r="B235" s="6">
        <f ca="1">LN((RAND()^(-Results!$E$4))-1)</f>
        <v>6.0975897459004695</v>
      </c>
      <c r="C235" s="6">
        <f ca="1">LN((RAND()^(-Results!$E$4))-1)</f>
        <v>-1.4151700000155902</v>
      </c>
      <c r="D235" s="6">
        <f ca="1">LN((RAND()^(-Results!$E$4))-1)</f>
        <v>3.5595547138863375</v>
      </c>
      <c r="E235" s="6">
        <f ca="1">LN((RAND()^(-Results!$E$4))-1)</f>
        <v>-1.6788029952393411</v>
      </c>
      <c r="F235" s="6">
        <f ca="1">LN((RAND()^(-Results!$E$4))-1)</f>
        <v>4.575027193883475</v>
      </c>
      <c r="G235" s="6">
        <f ca="1">LN((RAND()^(-Results!$E$4))-1)</f>
        <v>3.1584522897436371</v>
      </c>
      <c r="H235" s="6">
        <f t="shared" ca="1" si="21"/>
        <v>0.81146607216492583</v>
      </c>
      <c r="I235" s="10">
        <f ca="1">SUMPRODUCT(J235:O235,Results!B$12:G$12)+Results!$E$5*H235</f>
        <v>-16.013756899241535</v>
      </c>
      <c r="J235" s="10">
        <f ca="1">SUMPRODUCT($A235:$F235,Results!$B$15:$G$15)</f>
        <v>5.0788992479404218</v>
      </c>
      <c r="K235" s="10">
        <f ca="1">SUMPRODUCT($A235:$F235,Results!$B$16:$G$16)</f>
        <v>-20.468471251160018</v>
      </c>
      <c r="L235" s="10">
        <f ca="1">SUMPRODUCT($A235:$F235,Results!$B$17:$G$17)</f>
        <v>-2.7742358613153515</v>
      </c>
      <c r="M235" s="10">
        <f ca="1">SUMPRODUCT($A235:$F235,Results!$B$18:$G$18)</f>
        <v>-15.358098391039057</v>
      </c>
      <c r="N235" s="10">
        <f ca="1">SUMPRODUCT($A235:$F235,Results!$B$19:$G$19)</f>
        <v>-5.7489919543519008</v>
      </c>
      <c r="O235" s="10">
        <f ca="1">SUMPRODUCT($A235:$F235,Results!$B$20:$G$20)</f>
        <v>-34.740063322254812</v>
      </c>
      <c r="P235" s="10" cm="1">
        <f t="array" aca="1" ref="P235" ca="1">SUMPRODUCT(J235:O235,TRANSPOSE(Test!BL$20:BL$25))+Test!$AD$20-Test!$BL$27</f>
        <v>-29.465128414910531</v>
      </c>
      <c r="Q235" s="10" cm="1">
        <f t="array" aca="1" ref="Q235" ca="1">SUMPRODUCT(J235:O235,TRANSPOSE(Test!ES$20:ES$25))+Test!$AD$20-Test!$ES$27</f>
        <v>-25.11375606995108</v>
      </c>
      <c r="R235" s="10">
        <f ca="1">I235-Results!$E$5*H235</f>
        <v>-20.88255333223109</v>
      </c>
      <c r="S235" s="10" cm="1">
        <f t="array" aca="1" ref="S235" ca="1">SUMPRODUCT(J235:O235,TRANSPOSE(Test!AR$28:AR$33))+Test!$AD$20-Test!$AC$26</f>
        <v>-32.531326643377874</v>
      </c>
      <c r="T235" s="10">
        <f ca="1">SUMPRODUCT(J235:O235,Results!K$9:P$9)</f>
        <v>-19.301759861511464</v>
      </c>
      <c r="U235" s="10">
        <f ca="1">SUMPRODUCT(J235:O235,Results!K$9:P$9)+Test!$AD$20-Test!$AC$31</f>
        <v>-19.231164550359122</v>
      </c>
      <c r="V235" s="10">
        <f t="shared" ca="1" si="22"/>
        <v>13.451371515668995</v>
      </c>
      <c r="W235" s="10">
        <f t="shared" ca="1" si="23"/>
        <v>9.0999991707095447</v>
      </c>
      <c r="X235" s="10">
        <f t="shared" ca="1" si="24"/>
        <v>4.868796432989555</v>
      </c>
      <c r="Y235" s="10">
        <f t="shared" ca="1" si="25"/>
        <v>16.517569744136338</v>
      </c>
      <c r="Z235" s="10">
        <f t="shared" ca="1" si="26"/>
        <v>-16.013756899241535</v>
      </c>
      <c r="AA235" s="10">
        <f t="shared" ca="1" si="27"/>
        <v>3.2174076511175862</v>
      </c>
    </row>
    <row r="236" spans="1:27">
      <c r="A236" s="6">
        <f ca="1">LN((RAND()^(-Results!$E$4))-1)</f>
        <v>-1.1292133625042904</v>
      </c>
      <c r="B236" s="6">
        <f ca="1">LN((RAND()^(-Results!$E$4))-1)</f>
        <v>4.4775857198101585</v>
      </c>
      <c r="C236" s="6">
        <f ca="1">LN((RAND()^(-Results!$E$4))-1)</f>
        <v>5.717249355705639</v>
      </c>
      <c r="D236" s="6">
        <f ca="1">LN((RAND()^(-Results!$E$4))-1)</f>
        <v>2.1776532447792678</v>
      </c>
      <c r="E236" s="6">
        <f ca="1">LN((RAND()^(-Results!$E$4))-1)</f>
        <v>5.8709722977047809</v>
      </c>
      <c r="F236" s="6">
        <f ca="1">LN((RAND()^(-Results!$E$4))-1)</f>
        <v>0.75006671987963047</v>
      </c>
      <c r="G236" s="6">
        <f ca="1">LN((RAND()^(-Results!$E$4))-1)</f>
        <v>-3.5917255933775785</v>
      </c>
      <c r="H236" s="6">
        <f t="shared" ca="1" si="21"/>
        <v>-5.9387118109562902</v>
      </c>
      <c r="I236" s="10">
        <f ca="1">SUMPRODUCT(J236:O236,Results!B$12:G$12)+Results!$E$5*H236</f>
        <v>-50.741958524483763</v>
      </c>
      <c r="J236" s="10">
        <f ca="1">SUMPRODUCT($A236:$F236,Results!$B$15:$G$15)</f>
        <v>9.869647164873669</v>
      </c>
      <c r="K236" s="10">
        <f ca="1">SUMPRODUCT($A236:$F236,Results!$B$16:$G$16)</f>
        <v>3.119042858241559</v>
      </c>
      <c r="L236" s="10">
        <f ca="1">SUMPRODUCT($A236:$F236,Results!$B$17:$G$17)</f>
        <v>-8.4657646827520914</v>
      </c>
      <c r="M236" s="10">
        <f ca="1">SUMPRODUCT($A236:$F236,Results!$B$18:$G$18)</f>
        <v>-27.950160366632268</v>
      </c>
      <c r="N236" s="10">
        <f ca="1">SUMPRODUCT($A236:$F236,Results!$B$19:$G$19)</f>
        <v>-12.268294817649618</v>
      </c>
      <c r="O236" s="10">
        <f ca="1">SUMPRODUCT($A236:$F236,Results!$B$20:$G$20)</f>
        <v>-23.123388624035073</v>
      </c>
      <c r="P236" s="10" cm="1">
        <f t="array" aca="1" ref="P236" ca="1">SUMPRODUCT(J236:O236,TRANSPOSE(Test!BL$20:BL$25))+Test!$AD$20-Test!$BL$27</f>
        <v>-18.845682627828076</v>
      </c>
      <c r="Q236" s="10" cm="1">
        <f t="array" aca="1" ref="Q236" ca="1">SUMPRODUCT(J236:O236,TRANSPOSE(Test!ES$20:ES$25))+Test!$AD$20-Test!$ES$27</f>
        <v>-14.779907112711989</v>
      </c>
      <c r="R236" s="10">
        <f ca="1">I236-Results!$E$5*H236</f>
        <v>-15.109687658746026</v>
      </c>
      <c r="S236" s="10" cm="1">
        <f t="array" aca="1" ref="S236" ca="1">SUMPRODUCT(J236:O236,TRANSPOSE(Test!AR$28:AR$33))+Test!$AD$20-Test!$AC$26</f>
        <v>-32.424171087893804</v>
      </c>
      <c r="T236" s="10">
        <f ca="1">SUMPRODUCT(J236:O236,Results!K$9:P$9)</f>
        <v>-16.922849156947695</v>
      </c>
      <c r="U236" s="10">
        <f ca="1">SUMPRODUCT(J236:O236,Results!K$9:P$9)+Test!$AD$20-Test!$AC$31</f>
        <v>-16.852253845795357</v>
      </c>
      <c r="V236" s="10">
        <f t="shared" ca="1" si="22"/>
        <v>-31.896275896655688</v>
      </c>
      <c r="W236" s="10">
        <f t="shared" ca="1" si="23"/>
        <v>-35.962051411771775</v>
      </c>
      <c r="X236" s="10">
        <f t="shared" ca="1" si="24"/>
        <v>-35.632270865737738</v>
      </c>
      <c r="Y236" s="10">
        <f t="shared" ca="1" si="25"/>
        <v>-18.31778743658996</v>
      </c>
      <c r="Z236" s="10">
        <f t="shared" ca="1" si="26"/>
        <v>-50.741958524483763</v>
      </c>
      <c r="AA236" s="10">
        <f t="shared" ca="1" si="27"/>
        <v>-33.889704678688403</v>
      </c>
    </row>
    <row r="237" spans="1:27">
      <c r="A237" s="6">
        <f ca="1">LN((RAND()^(-Results!$E$4))-1)</f>
        <v>5.7377964581856364</v>
      </c>
      <c r="B237" s="6">
        <f ca="1">LN((RAND()^(-Results!$E$4))-1)</f>
        <v>5.6573532738166525</v>
      </c>
      <c r="C237" s="6">
        <f ca="1">LN((RAND()^(-Results!$E$4))-1)</f>
        <v>0.42875095107457467</v>
      </c>
      <c r="D237" s="6">
        <f ca="1">LN((RAND()^(-Results!$E$4))-1)</f>
        <v>10.321099376467039</v>
      </c>
      <c r="E237" s="6">
        <f ca="1">LN((RAND()^(-Results!$E$4))-1)</f>
        <v>0.10564061801837966</v>
      </c>
      <c r="F237" s="6">
        <f ca="1">LN((RAND()^(-Results!$E$4))-1)</f>
        <v>4.5125779907927761</v>
      </c>
      <c r="G237" s="6">
        <f ca="1">LN((RAND()^(-Results!$E$4))-1)</f>
        <v>2.2668558347211976</v>
      </c>
      <c r="H237" s="6">
        <f t="shared" ca="1" si="21"/>
        <v>-8.0130382857513727E-2</v>
      </c>
      <c r="I237" s="10">
        <f ca="1">SUMPRODUCT(J237:O237,Results!B$12:G$12)+Results!$E$5*H237</f>
        <v>-12.326802779632953</v>
      </c>
      <c r="J237" s="10">
        <f ca="1">SUMPRODUCT($A237:$F237,Results!$B$15:$G$15)</f>
        <v>11.948253170321697</v>
      </c>
      <c r="K237" s="10">
        <f ca="1">SUMPRODUCT($A237:$F237,Results!$B$16:$G$16)</f>
        <v>-18.622486572208452</v>
      </c>
      <c r="L237" s="10">
        <f ca="1">SUMPRODUCT($A237:$F237,Results!$B$17:$G$17)</f>
        <v>2.2456607706019849</v>
      </c>
      <c r="M237" s="10">
        <f ca="1">SUMPRODUCT($A237:$F237,Results!$B$18:$G$18)</f>
        <v>-18.791731702984737</v>
      </c>
      <c r="N237" s="10">
        <f ca="1">SUMPRODUCT($A237:$F237,Results!$B$19:$G$19)</f>
        <v>-19.516509158403995</v>
      </c>
      <c r="O237" s="10">
        <f ca="1">SUMPRODUCT($A237:$F237,Results!$B$20:$G$20)</f>
        <v>-50.967633749208773</v>
      </c>
      <c r="P237" s="10" cm="1">
        <f t="array" aca="1" ref="P237" ca="1">SUMPRODUCT(J237:O237,TRANSPOSE(Test!BL$20:BL$25))+Test!$AD$20-Test!$BL$27</f>
        <v>-15.604465536152404</v>
      </c>
      <c r="Q237" s="10" cm="1">
        <f t="array" aca="1" ref="Q237" ca="1">SUMPRODUCT(J237:O237,TRANSPOSE(Test!ES$20:ES$25))+Test!$AD$20-Test!$ES$27</f>
        <v>-11.7369901001682</v>
      </c>
      <c r="R237" s="10">
        <f ca="1">I237-Results!$E$5*H237</f>
        <v>-11.846020482487869</v>
      </c>
      <c r="S237" s="10" cm="1">
        <f t="array" aca="1" ref="S237" ca="1">SUMPRODUCT(J237:O237,TRANSPOSE(Test!AR$28:AR$33))+Test!$AD$20-Test!$AC$26</f>
        <v>-30.116494356356405</v>
      </c>
      <c r="T237" s="10">
        <f ca="1">SUMPRODUCT(J237:O237,Results!K$9:P$9)</f>
        <v>-8.1383191232285093</v>
      </c>
      <c r="U237" s="10">
        <f ca="1">SUMPRODUCT(J237:O237,Results!K$9:P$9)+Test!$AD$20-Test!$AC$31</f>
        <v>-8.0677238120761707</v>
      </c>
      <c r="V237" s="10">
        <f t="shared" ca="1" si="22"/>
        <v>3.2776627565194509</v>
      </c>
      <c r="W237" s="10">
        <f t="shared" ca="1" si="23"/>
        <v>-0.58981267946475313</v>
      </c>
      <c r="X237" s="10">
        <f t="shared" ca="1" si="24"/>
        <v>-0.48078229714508325</v>
      </c>
      <c r="Y237" s="10">
        <f t="shared" ca="1" si="25"/>
        <v>17.789691576723452</v>
      </c>
      <c r="Z237" s="10">
        <f t="shared" ca="1" si="26"/>
        <v>-12.326802779632953</v>
      </c>
      <c r="AA237" s="10">
        <f t="shared" ca="1" si="27"/>
        <v>-4.2590789675567819</v>
      </c>
    </row>
    <row r="238" spans="1:27">
      <c r="A238" s="6">
        <f ca="1">LN((RAND()^(-Results!$E$4))-1)</f>
        <v>-0.89545840913665686</v>
      </c>
      <c r="B238" s="6">
        <f ca="1">LN((RAND()^(-Results!$E$4))-1)</f>
        <v>12.271563958177239</v>
      </c>
      <c r="C238" s="6">
        <f ca="1">LN((RAND()^(-Results!$E$4))-1)</f>
        <v>1.0488940469964319</v>
      </c>
      <c r="D238" s="6">
        <f ca="1">LN((RAND()^(-Results!$E$4))-1)</f>
        <v>0.53567257520116696</v>
      </c>
      <c r="E238" s="6">
        <f ca="1">LN((RAND()^(-Results!$E$4))-1)</f>
        <v>0.2829593107640051</v>
      </c>
      <c r="F238" s="6">
        <f ca="1">LN((RAND()^(-Results!$E$4))-1)</f>
        <v>3.1870331004458925</v>
      </c>
      <c r="G238" s="6">
        <f ca="1">LN((RAND()^(-Results!$E$4))-1)</f>
        <v>2.6970964971526117</v>
      </c>
      <c r="H238" s="6">
        <f t="shared" ca="1" si="21"/>
        <v>0.3501102795739004</v>
      </c>
      <c r="I238" s="10">
        <f ca="1">SUMPRODUCT(J238:O238,Results!B$12:G$12)+Results!$E$5*H238</f>
        <v>-18.359377264207478</v>
      </c>
      <c r="J238" s="10">
        <f ca="1">SUMPRODUCT($A238:$F238,Results!$B$15:$G$15)</f>
        <v>-1.0924689009607462</v>
      </c>
      <c r="K238" s="10">
        <f ca="1">SUMPRODUCT($A238:$F238,Results!$B$16:$G$16)</f>
        <v>-18.80472691007272</v>
      </c>
      <c r="L238" s="10">
        <f ca="1">SUMPRODUCT($A238:$F238,Results!$B$17:$G$17)</f>
        <v>-13.309533805631723</v>
      </c>
      <c r="M238" s="10">
        <f ca="1">SUMPRODUCT($A238:$F238,Results!$B$18:$G$18)</f>
        <v>-35.614031375381408</v>
      </c>
      <c r="N238" s="10">
        <f ca="1">SUMPRODUCT($A238:$F238,Results!$B$19:$G$19)</f>
        <v>-8.8600110451931684</v>
      </c>
      <c r="O238" s="10">
        <f ca="1">SUMPRODUCT($A238:$F238,Results!$B$20:$G$20)</f>
        <v>-41.273971582738668</v>
      </c>
      <c r="P238" s="10" cm="1">
        <f t="array" aca="1" ref="P238" ca="1">SUMPRODUCT(J238:O238,TRANSPOSE(Test!BL$20:BL$25))+Test!$AD$20-Test!$BL$27</f>
        <v>-40.083249649793537</v>
      </c>
      <c r="Q238" s="10" cm="1">
        <f t="array" aca="1" ref="Q238" ca="1">SUMPRODUCT(J238:O238,TRANSPOSE(Test!ES$20:ES$25))+Test!$AD$20-Test!$ES$27</f>
        <v>-28.514345489178169</v>
      </c>
      <c r="R238" s="10">
        <f ca="1">I238-Results!$E$5*H238</f>
        <v>-20.460038941650879</v>
      </c>
      <c r="S238" s="10" cm="1">
        <f t="array" aca="1" ref="S238" ca="1">SUMPRODUCT(J238:O238,TRANSPOSE(Test!AR$28:AR$33))+Test!$AD$20-Test!$AC$26</f>
        <v>-54.481218519594428</v>
      </c>
      <c r="T238" s="10">
        <f ca="1">SUMPRODUCT(J238:O238,Results!K$9:P$9)</f>
        <v>-21.824295123098707</v>
      </c>
      <c r="U238" s="10">
        <f ca="1">SUMPRODUCT(J238:O238,Results!K$9:P$9)+Test!$AD$20-Test!$AC$31</f>
        <v>-21.753699811946372</v>
      </c>
      <c r="V238" s="10">
        <f t="shared" ca="1" si="22"/>
        <v>21.723872385586059</v>
      </c>
      <c r="W238" s="10">
        <f t="shared" ca="1" si="23"/>
        <v>10.154968224970691</v>
      </c>
      <c r="X238" s="10">
        <f t="shared" ca="1" si="24"/>
        <v>2.1006616774434015</v>
      </c>
      <c r="Y238" s="10">
        <f t="shared" ca="1" si="25"/>
        <v>36.121841255386954</v>
      </c>
      <c r="Z238" s="10">
        <f t="shared" ca="1" si="26"/>
        <v>-18.359377264207478</v>
      </c>
      <c r="AA238" s="10">
        <f t="shared" ca="1" si="27"/>
        <v>3.394322547738895</v>
      </c>
    </row>
    <row r="239" spans="1:27">
      <c r="A239" s="6">
        <f ca="1">LN((RAND()^(-Results!$E$4))-1)</f>
        <v>0.61469697433465997</v>
      </c>
      <c r="B239" s="6">
        <f ca="1">LN((RAND()^(-Results!$E$4))-1)</f>
        <v>-0.19317241320942571</v>
      </c>
      <c r="C239" s="6">
        <f ca="1">LN((RAND()^(-Results!$E$4))-1)</f>
        <v>6.7453132059659815</v>
      </c>
      <c r="D239" s="6">
        <f ca="1">LN((RAND()^(-Results!$E$4))-1)</f>
        <v>2.8754928807307136</v>
      </c>
      <c r="E239" s="6">
        <f ca="1">LN((RAND()^(-Results!$E$4))-1)</f>
        <v>18.501840795900709</v>
      </c>
      <c r="F239" s="6">
        <f ca="1">LN((RAND()^(-Results!$E$4))-1)</f>
        <v>1.9015896513629729</v>
      </c>
      <c r="G239" s="6">
        <f ca="1">LN((RAND()^(-Results!$E$4))-1)</f>
        <v>4.1448208108565883</v>
      </c>
      <c r="H239" s="6">
        <f t="shared" ca="1" si="21"/>
        <v>1.797834593277877</v>
      </c>
      <c r="I239" s="10">
        <f ca="1">SUMPRODUCT(J239:O239,Results!B$12:G$12)+Results!$E$5*H239</f>
        <v>-5.3337927581132298</v>
      </c>
      <c r="J239" s="10">
        <f ca="1">SUMPRODUCT($A239:$F239,Results!$B$15:$G$15)</f>
        <v>15.698204232183762</v>
      </c>
      <c r="K239" s="10">
        <f ca="1">SUMPRODUCT($A239:$F239,Results!$B$16:$G$16)</f>
        <v>9.5717357046961027</v>
      </c>
      <c r="L239" s="10">
        <f ca="1">SUMPRODUCT($A239:$F239,Results!$B$17:$G$17)</f>
        <v>-0.43263050505994571</v>
      </c>
      <c r="M239" s="10">
        <f ca="1">SUMPRODUCT($A239:$F239,Results!$B$18:$G$18)</f>
        <v>-6.3635209274064355</v>
      </c>
      <c r="N239" s="10">
        <f ca="1">SUMPRODUCT($A239:$F239,Results!$B$19:$G$19)</f>
        <v>-2.1065387024550484</v>
      </c>
      <c r="O239" s="10">
        <f ca="1">SUMPRODUCT($A239:$F239,Results!$B$20:$G$20)</f>
        <v>-22.4901903035265</v>
      </c>
      <c r="P239" s="10" cm="1">
        <f t="array" aca="1" ref="P239" ca="1">SUMPRODUCT(J239:O239,TRANSPOSE(Test!BL$20:BL$25))+Test!$AD$20-Test!$BL$27</f>
        <v>-2.9589318900246369</v>
      </c>
      <c r="Q239" s="10" cm="1">
        <f t="array" aca="1" ref="Q239" ca="1">SUMPRODUCT(J239:O239,TRANSPOSE(Test!ES$20:ES$25))+Test!$AD$20-Test!$ES$27</f>
        <v>-3.6806732038216907</v>
      </c>
      <c r="R239" s="10">
        <f ca="1">I239-Results!$E$5*H239</f>
        <v>-16.120800317780493</v>
      </c>
      <c r="S239" s="10" cm="1">
        <f t="array" aca="1" ref="S239" ca="1">SUMPRODUCT(J239:O239,TRANSPOSE(Test!AR$28:AR$33))+Test!$AD$20-Test!$AC$26</f>
        <v>-11.212509717340062</v>
      </c>
      <c r="T239" s="10">
        <f ca="1">SUMPRODUCT(J239:O239,Results!K$9:P$9)</f>
        <v>-16.8616434451495</v>
      </c>
      <c r="U239" s="10">
        <f ca="1">SUMPRODUCT(J239:O239,Results!K$9:P$9)+Test!$AD$20-Test!$AC$31</f>
        <v>-16.791048133997162</v>
      </c>
      <c r="V239" s="10">
        <f t="shared" ca="1" si="22"/>
        <v>-2.374860868088593</v>
      </c>
      <c r="W239" s="10">
        <f t="shared" ca="1" si="23"/>
        <v>-1.6531195542915391</v>
      </c>
      <c r="X239" s="10">
        <f t="shared" ca="1" si="24"/>
        <v>10.787007559667263</v>
      </c>
      <c r="Y239" s="10">
        <f t="shared" ca="1" si="25"/>
        <v>5.878716959226832</v>
      </c>
      <c r="Z239" s="10">
        <f t="shared" ca="1" si="26"/>
        <v>-5.3337927581132298</v>
      </c>
      <c r="AA239" s="10">
        <f t="shared" ca="1" si="27"/>
        <v>11.457255375883932</v>
      </c>
    </row>
    <row r="240" spans="1:27">
      <c r="A240" s="6">
        <f ca="1">LN((RAND()^(-Results!$E$4))-1)</f>
        <v>-1.5743525174845843</v>
      </c>
      <c r="B240" s="6">
        <f ca="1">LN((RAND()^(-Results!$E$4))-1)</f>
        <v>1.6592406745872914</v>
      </c>
      <c r="C240" s="6">
        <f ca="1">LN((RAND()^(-Results!$E$4))-1)</f>
        <v>-0.82098660797409184</v>
      </c>
      <c r="D240" s="6">
        <f ca="1">LN((RAND()^(-Results!$E$4))-1)</f>
        <v>2.6588425442673835</v>
      </c>
      <c r="E240" s="6">
        <f ca="1">LN((RAND()^(-Results!$E$4))-1)</f>
        <v>5.1355960105455525</v>
      </c>
      <c r="F240" s="6">
        <f ca="1">LN((RAND()^(-Results!$E$4))-1)</f>
        <v>4.3793174098098255</v>
      </c>
      <c r="G240" s="6">
        <f ca="1">LN((RAND()^(-Results!$E$4))-1)</f>
        <v>0.56988716015774854</v>
      </c>
      <c r="H240" s="6">
        <f t="shared" ca="1" si="21"/>
        <v>-1.7770990574209629</v>
      </c>
      <c r="I240" s="10">
        <f ca="1">SUMPRODUCT(J240:O240,Results!B$12:G$12)+Results!$E$5*H240</f>
        <v>-13.551284835308577</v>
      </c>
      <c r="J240" s="10">
        <f ca="1">SUMPRODUCT($A240:$F240,Results!$B$15:$G$15)</f>
        <v>14.276525685337143</v>
      </c>
      <c r="K240" s="10">
        <f ca="1">SUMPRODUCT($A240:$F240,Results!$B$16:$G$16)</f>
        <v>-1.1203454459767062</v>
      </c>
      <c r="L240" s="10">
        <f ca="1">SUMPRODUCT($A240:$F240,Results!$B$17:$G$17)</f>
        <v>-2.4952521949074313</v>
      </c>
      <c r="M240" s="10">
        <f ca="1">SUMPRODUCT($A240:$F240,Results!$B$18:$G$18)</f>
        <v>0.54143588275819443</v>
      </c>
      <c r="N240" s="10">
        <f ca="1">SUMPRODUCT($A240:$F240,Results!$B$19:$G$19)</f>
        <v>-2.4560392648762273</v>
      </c>
      <c r="O240" s="10">
        <f ca="1">SUMPRODUCT($A240:$F240,Results!$B$20:$G$20)</f>
        <v>-25.467242021144148</v>
      </c>
      <c r="P240" s="10" cm="1">
        <f t="array" aca="1" ref="P240" ca="1">SUMPRODUCT(J240:O240,TRANSPOSE(Test!BL$20:BL$25))+Test!$AD$20-Test!$BL$27</f>
        <v>-6.3604223045676704</v>
      </c>
      <c r="Q240" s="10" cm="1">
        <f t="array" aca="1" ref="Q240" ca="1">SUMPRODUCT(J240:O240,TRANSPOSE(Test!ES$20:ES$25))+Test!$AD$20-Test!$ES$27</f>
        <v>-2.2187512321988905</v>
      </c>
      <c r="R240" s="10">
        <f ca="1">I240-Results!$E$5*H240</f>
        <v>-2.8886904907827997</v>
      </c>
      <c r="S240" s="10" cm="1">
        <f t="array" aca="1" ref="S240" ca="1">SUMPRODUCT(J240:O240,TRANSPOSE(Test!AR$28:AR$33))+Test!$AD$20-Test!$AC$26</f>
        <v>-16.109716880701889</v>
      </c>
      <c r="T240" s="10">
        <f ca="1">SUMPRODUCT(J240:O240,Results!K$9:P$9)</f>
        <v>-1.9658025634428524</v>
      </c>
      <c r="U240" s="10">
        <f ca="1">SUMPRODUCT(J240:O240,Results!K$9:P$9)+Test!$AD$20-Test!$AC$31</f>
        <v>-1.8952072522905148</v>
      </c>
      <c r="V240" s="10">
        <f t="shared" ca="1" si="22"/>
        <v>-7.1908625307409064</v>
      </c>
      <c r="W240" s="10">
        <f t="shared" ca="1" si="23"/>
        <v>-11.332533603109686</v>
      </c>
      <c r="X240" s="10">
        <f t="shared" ca="1" si="24"/>
        <v>-10.662594344525777</v>
      </c>
      <c r="Y240" s="10">
        <f t="shared" ca="1" si="25"/>
        <v>2.558432045393312</v>
      </c>
      <c r="Z240" s="10">
        <f t="shared" ca="1" si="26"/>
        <v>-13.551284835308577</v>
      </c>
      <c r="AA240" s="10">
        <f t="shared" ca="1" si="27"/>
        <v>-11.656077583018062</v>
      </c>
    </row>
    <row r="241" spans="1:27">
      <c r="A241" s="6">
        <f ca="1">LN((RAND()^(-Results!$E$4))-1)</f>
        <v>0.4661477543362425</v>
      </c>
      <c r="B241" s="6">
        <f ca="1">LN((RAND()^(-Results!$E$4))-1)</f>
        <v>2.1322012045676462</v>
      </c>
      <c r="C241" s="6">
        <f ca="1">LN((RAND()^(-Results!$E$4))-1)</f>
        <v>3.0739729768772426</v>
      </c>
      <c r="D241" s="6">
        <f ca="1">LN((RAND()^(-Results!$E$4))-1)</f>
        <v>1.0930502362908245</v>
      </c>
      <c r="E241" s="6">
        <f ca="1">LN((RAND()^(-Results!$E$4))-1)</f>
        <v>7.7519506536806162</v>
      </c>
      <c r="F241" s="6">
        <f ca="1">LN((RAND()^(-Results!$E$4))-1)</f>
        <v>2.7112166762469005</v>
      </c>
      <c r="G241" s="6">
        <f ca="1">LN((RAND()^(-Results!$E$4))-1)</f>
        <v>2.1280379676299543</v>
      </c>
      <c r="H241" s="6">
        <f t="shared" ca="1" si="21"/>
        <v>-0.21894824994875695</v>
      </c>
      <c r="I241" s="10">
        <f ca="1">SUMPRODUCT(J241:O241,Results!B$12:G$12)+Results!$E$5*H241</f>
        <v>-22.539652686825711</v>
      </c>
      <c r="J241" s="10">
        <f ca="1">SUMPRODUCT($A241:$F241,Results!$B$15:$G$15)</f>
        <v>10.282952882003492</v>
      </c>
      <c r="K241" s="10">
        <f ca="1">SUMPRODUCT($A241:$F241,Results!$B$16:$G$16)</f>
        <v>-1.917306455104113</v>
      </c>
      <c r="L241" s="10">
        <f ca="1">SUMPRODUCT($A241:$F241,Results!$B$17:$G$17)</f>
        <v>-3.7691128340682134</v>
      </c>
      <c r="M241" s="10">
        <f ca="1">SUMPRODUCT($A241:$F241,Results!$B$18:$G$18)</f>
        <v>-11.494076163665209</v>
      </c>
      <c r="N241" s="10">
        <f ca="1">SUMPRODUCT($A241:$F241,Results!$B$19:$G$19)</f>
        <v>-1.2589424462818808</v>
      </c>
      <c r="O241" s="10">
        <f ca="1">SUMPRODUCT($A241:$F241,Results!$B$20:$G$20)</f>
        <v>-19.919381164659473</v>
      </c>
      <c r="P241" s="10" cm="1">
        <f t="array" aca="1" ref="P241" ca="1">SUMPRODUCT(J241:O241,TRANSPOSE(Test!BL$20:BL$25))+Test!$AD$20-Test!$BL$27</f>
        <v>-19.42122597889761</v>
      </c>
      <c r="Q241" s="10" cm="1">
        <f t="array" aca="1" ref="Q241" ca="1">SUMPRODUCT(J241:O241,TRANSPOSE(Test!ES$20:ES$25))+Test!$AD$20-Test!$ES$27</f>
        <v>-18.297165639619408</v>
      </c>
      <c r="R241" s="10">
        <f ca="1">I241-Results!$E$5*H241</f>
        <v>-21.225963187133168</v>
      </c>
      <c r="S241" s="10" cm="1">
        <f t="array" aca="1" ref="S241" ca="1">SUMPRODUCT(J241:O241,TRANSPOSE(Test!AR$28:AR$33))+Test!$AD$20-Test!$AC$26</f>
        <v>-22.048280965544556</v>
      </c>
      <c r="T241" s="10">
        <f ca="1">SUMPRODUCT(J241:O241,Results!K$9:P$9)</f>
        <v>-21.883895693980335</v>
      </c>
      <c r="U241" s="10">
        <f ca="1">SUMPRODUCT(J241:O241,Results!K$9:P$9)+Test!$AD$20-Test!$AC$31</f>
        <v>-21.813300382828</v>
      </c>
      <c r="V241" s="10">
        <f t="shared" ca="1" si="22"/>
        <v>-3.1184267079281014</v>
      </c>
      <c r="W241" s="10">
        <f t="shared" ca="1" si="23"/>
        <v>-4.2424870472063034</v>
      </c>
      <c r="X241" s="10">
        <f t="shared" ca="1" si="24"/>
        <v>-1.3136894996925434</v>
      </c>
      <c r="Y241" s="10">
        <f t="shared" ca="1" si="25"/>
        <v>-0.49137172128115481</v>
      </c>
      <c r="Z241" s="10">
        <f t="shared" ca="1" si="26"/>
        <v>-22.539652686825711</v>
      </c>
      <c r="AA241" s="10">
        <f t="shared" ca="1" si="27"/>
        <v>-0.72635230399771089</v>
      </c>
    </row>
    <row r="242" spans="1:27">
      <c r="A242" s="6">
        <f ca="1">LN((RAND()^(-Results!$E$4))-1)</f>
        <v>1.2407918706374672</v>
      </c>
      <c r="B242" s="6">
        <f ca="1">LN((RAND()^(-Results!$E$4))-1)</f>
        <v>4.0605824496980523</v>
      </c>
      <c r="C242" s="6">
        <f ca="1">LN((RAND()^(-Results!$E$4))-1)</f>
        <v>2.564925099128049</v>
      </c>
      <c r="D242" s="6">
        <f ca="1">LN((RAND()^(-Results!$E$4))-1)</f>
        <v>0.54742732705168118</v>
      </c>
      <c r="E242" s="6">
        <f ca="1">LN((RAND()^(-Results!$E$4))-1)</f>
        <v>0.31675264940842207</v>
      </c>
      <c r="F242" s="6">
        <f ca="1">LN((RAND()^(-Results!$E$4))-1)</f>
        <v>9.2466704493459293</v>
      </c>
      <c r="G242" s="6">
        <f ca="1">LN((RAND()^(-Results!$E$4))-1)</f>
        <v>-0.2730095304782949</v>
      </c>
      <c r="H242" s="6">
        <f t="shared" ca="1" si="21"/>
        <v>-2.619995748057006</v>
      </c>
      <c r="I242" s="10">
        <f ca="1">SUMPRODUCT(J242:O242,Results!B$12:G$12)+Results!$E$5*H242</f>
        <v>-88.751825540187042</v>
      </c>
      <c r="J242" s="10">
        <f ca="1">SUMPRODUCT($A242:$F242,Results!$B$15:$G$15)</f>
        <v>29.704378200182997</v>
      </c>
      <c r="K242" s="10">
        <f ca="1">SUMPRODUCT($A242:$F242,Results!$B$16:$G$16)</f>
        <v>-17.012143524006461</v>
      </c>
      <c r="L242" s="10">
        <f ca="1">SUMPRODUCT($A242:$F242,Results!$B$17:$G$17)</f>
        <v>-13.609133196549614</v>
      </c>
      <c r="M242" s="10">
        <f ca="1">SUMPRODUCT($A242:$F242,Results!$B$18:$G$18)</f>
        <v>-33.927784853258473</v>
      </c>
      <c r="N242" s="10">
        <f ca="1">SUMPRODUCT($A242:$F242,Results!$B$19:$G$19)</f>
        <v>-2.1847951336654323</v>
      </c>
      <c r="O242" s="10">
        <f ca="1">SUMPRODUCT($A242:$F242,Results!$B$20:$G$20)</f>
        <v>-37.261320309642969</v>
      </c>
      <c r="P242" s="10" cm="1">
        <f t="array" aca="1" ref="P242" ca="1">SUMPRODUCT(J242:O242,TRANSPOSE(Test!BL$20:BL$25))+Test!$AD$20-Test!$BL$27</f>
        <v>-78.715192557399718</v>
      </c>
      <c r="Q242" s="10" cm="1">
        <f t="array" aca="1" ref="Q242" ca="1">SUMPRODUCT(J242:O242,TRANSPOSE(Test!ES$20:ES$25))+Test!$AD$20-Test!$ES$27</f>
        <v>-78.895207057241024</v>
      </c>
      <c r="R242" s="10">
        <f ca="1">I242-Results!$E$5*H242</f>
        <v>-73.03185105184501</v>
      </c>
      <c r="S242" s="10" cm="1">
        <f t="array" aca="1" ref="S242" ca="1">SUMPRODUCT(J242:O242,TRANSPOSE(Test!AR$28:AR$33))+Test!$AD$20-Test!$AC$26</f>
        <v>-72.043045490370019</v>
      </c>
      <c r="T242" s="10">
        <f ca="1">SUMPRODUCT(J242:O242,Results!K$9:P$9)</f>
        <v>-74.406002131679372</v>
      </c>
      <c r="U242" s="10">
        <f ca="1">SUMPRODUCT(J242:O242,Results!K$9:P$9)+Test!$AD$20-Test!$AC$31</f>
        <v>-74.335406820527041</v>
      </c>
      <c r="V242" s="10">
        <f t="shared" ca="1" si="22"/>
        <v>-10.036632982787324</v>
      </c>
      <c r="W242" s="10">
        <f t="shared" ca="1" si="23"/>
        <v>-9.8566184829460184</v>
      </c>
      <c r="X242" s="10">
        <f t="shared" ca="1" si="24"/>
        <v>-15.719974488342032</v>
      </c>
      <c r="Y242" s="10">
        <f t="shared" ca="1" si="25"/>
        <v>-16.708780049817022</v>
      </c>
      <c r="Z242" s="10">
        <f t="shared" ca="1" si="26"/>
        <v>-88.751825540187042</v>
      </c>
      <c r="AA242" s="10">
        <f t="shared" ca="1" si="27"/>
        <v>-14.416418719660001</v>
      </c>
    </row>
    <row r="243" spans="1:27">
      <c r="A243" s="6">
        <f ca="1">LN((RAND()^(-Results!$E$4))-1)</f>
        <v>2.396631544515933</v>
      </c>
      <c r="B243" s="6">
        <f ca="1">LN((RAND()^(-Results!$E$4))-1)</f>
        <v>2.146980825036557</v>
      </c>
      <c r="C243" s="6">
        <f ca="1">LN((RAND()^(-Results!$E$4))-1)</f>
        <v>-2.5698192038070582</v>
      </c>
      <c r="D243" s="6">
        <f ca="1">LN((RAND()^(-Results!$E$4))-1)</f>
        <v>2.5348245743063869</v>
      </c>
      <c r="E243" s="6">
        <f ca="1">LN((RAND()^(-Results!$E$4))-1)</f>
        <v>1.2852252901829058</v>
      </c>
      <c r="F243" s="6">
        <f ca="1">LN((RAND()^(-Results!$E$4))-1)</f>
        <v>6.0200937924048592</v>
      </c>
      <c r="G243" s="6">
        <f ca="1">LN((RAND()^(-Results!$E$4))-1)</f>
        <v>6.3555671682609329</v>
      </c>
      <c r="H243" s="6">
        <f t="shared" ca="1" si="21"/>
        <v>4.0085809506822212</v>
      </c>
      <c r="I243" s="10">
        <f ca="1">SUMPRODUCT(J243:O243,Results!B$12:G$12)+Results!$E$5*H243</f>
        <v>1.6997406699462587</v>
      </c>
      <c r="J243" s="10">
        <f ca="1">SUMPRODUCT($A243:$F243,Results!$B$15:$G$15)</f>
        <v>11.480624854031145</v>
      </c>
      <c r="K243" s="10">
        <f ca="1">SUMPRODUCT($A243:$F243,Results!$B$16:$G$16)</f>
        <v>-15.629461357546377</v>
      </c>
      <c r="L243" s="10">
        <f ca="1">SUMPRODUCT($A243:$F243,Results!$B$17:$G$17)</f>
        <v>-5.4262763328402741E-2</v>
      </c>
      <c r="M243" s="10">
        <f ca="1">SUMPRODUCT($A243:$F243,Results!$B$18:$G$18)</f>
        <v>-9.6873027001020517E-2</v>
      </c>
      <c r="N243" s="10">
        <f ca="1">SUMPRODUCT($A243:$F243,Results!$B$19:$G$19)</f>
        <v>2.126526523666092</v>
      </c>
      <c r="O243" s="10">
        <f ca="1">SUMPRODUCT($A243:$F243,Results!$B$20:$G$20)</f>
        <v>-27.650409270651629</v>
      </c>
      <c r="P243" s="10" cm="1">
        <f t="array" aca="1" ref="P243" ca="1">SUMPRODUCT(J243:O243,TRANSPOSE(Test!BL$20:BL$25))+Test!$AD$20-Test!$BL$27</f>
        <v>-24.727931903063293</v>
      </c>
      <c r="Q243" s="10" cm="1">
        <f t="array" aca="1" ref="Q243" ca="1">SUMPRODUCT(J243:O243,TRANSPOSE(Test!ES$20:ES$25))+Test!$AD$20-Test!$ES$27</f>
        <v>-23.445521161514797</v>
      </c>
      <c r="R243" s="10">
        <f ca="1">I243-Results!$E$5*H243</f>
        <v>-22.351745034147068</v>
      </c>
      <c r="S243" s="10" cm="1">
        <f t="array" aca="1" ref="S243" ca="1">SUMPRODUCT(J243:O243,TRANSPOSE(Test!AR$28:AR$33))+Test!$AD$20-Test!$AC$26</f>
        <v>-21.66866115497033</v>
      </c>
      <c r="T243" s="10">
        <f ca="1">SUMPRODUCT(J243:O243,Results!K$9:P$9)</f>
        <v>-20.40000564533657</v>
      </c>
      <c r="U243" s="10">
        <f ca="1">SUMPRODUCT(J243:O243,Results!K$9:P$9)+Test!$AD$20-Test!$AC$31</f>
        <v>-20.329410334184228</v>
      </c>
      <c r="V243" s="10">
        <f t="shared" ca="1" si="22"/>
        <v>26.427672573009552</v>
      </c>
      <c r="W243" s="10">
        <f t="shared" ca="1" si="23"/>
        <v>25.145261831461056</v>
      </c>
      <c r="X243" s="10">
        <f t="shared" ca="1" si="24"/>
        <v>24.051485704093327</v>
      </c>
      <c r="Y243" s="10">
        <f t="shared" ca="1" si="25"/>
        <v>23.368401824916589</v>
      </c>
      <c r="Z243" s="10">
        <f t="shared" ca="1" si="26"/>
        <v>1.6997406699462587</v>
      </c>
      <c r="AA243" s="10">
        <f t="shared" ca="1" si="27"/>
        <v>22.029151004130487</v>
      </c>
    </row>
    <row r="244" spans="1:27">
      <c r="A244" s="6">
        <f ca="1">LN((RAND()^(-Results!$E$4))-1)</f>
        <v>2.4078984533173702</v>
      </c>
      <c r="B244" s="6">
        <f ca="1">LN((RAND()^(-Results!$E$4))-1)</f>
        <v>-1.2104660631840447</v>
      </c>
      <c r="C244" s="6">
        <f ca="1">LN((RAND()^(-Results!$E$4))-1)</f>
        <v>7.9336159386597167</v>
      </c>
      <c r="D244" s="6">
        <f ca="1">LN((RAND()^(-Results!$E$4))-1)</f>
        <v>1.6831815209230201</v>
      </c>
      <c r="E244" s="6">
        <f ca="1">LN((RAND()^(-Results!$E$4))-1)</f>
        <v>1.9118040080854584</v>
      </c>
      <c r="F244" s="6">
        <f ca="1">LN((RAND()^(-Results!$E$4))-1)</f>
        <v>-2.8706029902131247</v>
      </c>
      <c r="G244" s="6">
        <f ca="1">LN((RAND()^(-Results!$E$4))-1)</f>
        <v>0.68716466309806379</v>
      </c>
      <c r="H244" s="6">
        <f t="shared" ca="1" si="21"/>
        <v>-1.6598215544806476</v>
      </c>
      <c r="I244" s="10">
        <f ca="1">SUMPRODUCT(J244:O244,Results!B$12:G$12)+Results!$E$5*H244</f>
        <v>-31.052122870696742</v>
      </c>
      <c r="J244" s="10">
        <f ca="1">SUMPRODUCT($A244:$F244,Results!$B$15:$G$15)</f>
        <v>5.1856752748018469</v>
      </c>
      <c r="K244" s="10">
        <f ca="1">SUMPRODUCT($A244:$F244,Results!$B$16:$G$16)</f>
        <v>8.1029364640431556</v>
      </c>
      <c r="L244" s="10">
        <f ca="1">SUMPRODUCT($A244:$F244,Results!$B$17:$G$17)</f>
        <v>-2.1872948133169237</v>
      </c>
      <c r="M244" s="10">
        <f ca="1">SUMPRODUCT($A244:$F244,Results!$B$18:$G$18)</f>
        <v>-25.073292908587653</v>
      </c>
      <c r="N244" s="10">
        <f ca="1">SUMPRODUCT($A244:$F244,Results!$B$19:$G$19)</f>
        <v>-11.423449097846605</v>
      </c>
      <c r="O244" s="10">
        <f ca="1">SUMPRODUCT($A244:$F244,Results!$B$20:$G$20)</f>
        <v>4.4908293216422717</v>
      </c>
      <c r="P244" s="10" cm="1">
        <f t="array" aca="1" ref="P244" ca="1">SUMPRODUCT(J244:O244,TRANSPOSE(Test!BL$20:BL$25))+Test!$AD$20-Test!$BL$27</f>
        <v>-13.554745765759272</v>
      </c>
      <c r="Q244" s="10" cm="1">
        <f t="array" aca="1" ref="Q244" ca="1">SUMPRODUCT(J244:O244,TRANSPOSE(Test!ES$20:ES$25))+Test!$AD$20-Test!$ES$27</f>
        <v>-18.651862244720654</v>
      </c>
      <c r="R244" s="10">
        <f ca="1">I244-Results!$E$5*H244</f>
        <v>-21.093193543812855</v>
      </c>
      <c r="S244" s="10" cm="1">
        <f t="array" aca="1" ref="S244" ca="1">SUMPRODUCT(J244:O244,TRANSPOSE(Test!AR$28:AR$33))+Test!$AD$20-Test!$AC$26</f>
        <v>-11.113251456750945</v>
      </c>
      <c r="T244" s="10">
        <f ca="1">SUMPRODUCT(J244:O244,Results!K$9:P$9)</f>
        <v>-23.036914419312239</v>
      </c>
      <c r="U244" s="10">
        <f ca="1">SUMPRODUCT(J244:O244,Results!K$9:P$9)+Test!$AD$20-Test!$AC$31</f>
        <v>-22.966319108159905</v>
      </c>
      <c r="V244" s="10">
        <f t="shared" ca="1" si="22"/>
        <v>-17.49737710493747</v>
      </c>
      <c r="W244" s="10">
        <f t="shared" ca="1" si="23"/>
        <v>-12.400260625976088</v>
      </c>
      <c r="X244" s="10">
        <f t="shared" ca="1" si="24"/>
        <v>-9.9589293268838865</v>
      </c>
      <c r="Y244" s="10">
        <f t="shared" ca="1" si="25"/>
        <v>-19.938871413945797</v>
      </c>
      <c r="Z244" s="10">
        <f t="shared" ca="1" si="26"/>
        <v>-31.052122870696742</v>
      </c>
      <c r="AA244" s="10">
        <f t="shared" ca="1" si="27"/>
        <v>-8.0858037625368375</v>
      </c>
    </row>
    <row r="245" spans="1:27">
      <c r="A245" s="6">
        <f ca="1">LN((RAND()^(-Results!$E$4))-1)</f>
        <v>-0.32094053661794625</v>
      </c>
      <c r="B245" s="6">
        <f ca="1">LN((RAND()^(-Results!$E$4))-1)</f>
        <v>0.52402935330349987</v>
      </c>
      <c r="C245" s="6">
        <f ca="1">LN((RAND()^(-Results!$E$4))-1)</f>
        <v>0.45706751892057107</v>
      </c>
      <c r="D245" s="6">
        <f ca="1">LN((RAND()^(-Results!$E$4))-1)</f>
        <v>0.35689389107048336</v>
      </c>
      <c r="E245" s="6">
        <f ca="1">LN((RAND()^(-Results!$E$4))-1)</f>
        <v>-0.38030004739635892</v>
      </c>
      <c r="F245" s="6">
        <f ca="1">LN((RAND()^(-Results!$E$4))-1)</f>
        <v>1.1403957912734117</v>
      </c>
      <c r="G245" s="6">
        <f ca="1">LN((RAND()^(-Results!$E$4))-1)</f>
        <v>-0.13003254005724216</v>
      </c>
      <c r="H245" s="6">
        <f t="shared" ca="1" si="21"/>
        <v>-2.4770187576359532</v>
      </c>
      <c r="I245" s="10">
        <f ca="1">SUMPRODUCT(J245:O245,Results!B$12:G$12)+Results!$E$5*H245</f>
        <v>-22.451445361579893</v>
      </c>
      <c r="J245" s="10">
        <f ca="1">SUMPRODUCT($A245:$F245,Results!$B$15:$G$15)</f>
        <v>5.0139485751253039</v>
      </c>
      <c r="K245" s="10">
        <f ca="1">SUMPRODUCT($A245:$F245,Results!$B$16:$G$16)</f>
        <v>-0.78851812313877923</v>
      </c>
      <c r="L245" s="10">
        <f ca="1">SUMPRODUCT($A245:$F245,Results!$B$17:$G$17)</f>
        <v>-2.3544259438529442</v>
      </c>
      <c r="M245" s="10">
        <f ca="1">SUMPRODUCT($A245:$F245,Results!$B$18:$G$18)</f>
        <v>-5.477373655332646</v>
      </c>
      <c r="N245" s="10">
        <f ca="1">SUMPRODUCT($A245:$F245,Results!$B$19:$G$19)</f>
        <v>-1.9102287524494421</v>
      </c>
      <c r="O245" s="10">
        <f ca="1">SUMPRODUCT($A245:$F245,Results!$B$20:$G$20)</f>
        <v>-5.3021440180617141</v>
      </c>
      <c r="P245" s="10" cm="1">
        <f t="array" aca="1" ref="P245" ca="1">SUMPRODUCT(J245:O245,TRANSPOSE(Test!BL$20:BL$25))+Test!$AD$20-Test!$BL$27</f>
        <v>-10.195226374018013</v>
      </c>
      <c r="Q245" s="10" cm="1">
        <f t="array" aca="1" ref="Q245" ca="1">SUMPRODUCT(J245:O245,TRANSPOSE(Test!ES$20:ES$25))+Test!$AD$20-Test!$ES$27</f>
        <v>-9.6089418912252995</v>
      </c>
      <c r="R245" s="10">
        <f ca="1">I245-Results!$E$5*H245</f>
        <v>-7.5893328157641733</v>
      </c>
      <c r="S245" s="10" cm="1">
        <f t="array" aca="1" ref="S245" ca="1">SUMPRODUCT(J245:O245,TRANSPOSE(Test!AR$28:AR$33))+Test!$AD$20-Test!$AC$26</f>
        <v>-9.7983638519644316</v>
      </c>
      <c r="T245" s="10">
        <f ca="1">SUMPRODUCT(J245:O245,Results!K$9:P$9)</f>
        <v>-7.8251270217365718</v>
      </c>
      <c r="U245" s="10">
        <f ca="1">SUMPRODUCT(J245:O245,Results!K$9:P$9)+Test!$AD$20-Test!$AC$31</f>
        <v>-7.7545317105842351</v>
      </c>
      <c r="V245" s="10">
        <f t="shared" ca="1" si="22"/>
        <v>-12.25621898756188</v>
      </c>
      <c r="W245" s="10">
        <f t="shared" ca="1" si="23"/>
        <v>-12.842503470354593</v>
      </c>
      <c r="X245" s="10">
        <f t="shared" ca="1" si="24"/>
        <v>-14.862112545815719</v>
      </c>
      <c r="Y245" s="10">
        <f t="shared" ca="1" si="25"/>
        <v>-12.653081509615461</v>
      </c>
      <c r="Z245" s="10">
        <f t="shared" ca="1" si="26"/>
        <v>-22.451445361579893</v>
      </c>
      <c r="AA245" s="10">
        <f t="shared" ca="1" si="27"/>
        <v>-14.696913650995658</v>
      </c>
    </row>
    <row r="246" spans="1:27">
      <c r="A246" s="6">
        <f ca="1">LN((RAND()^(-Results!$E$4))-1)</f>
        <v>1.2526567834274089</v>
      </c>
      <c r="B246" s="6">
        <f ca="1">LN((RAND()^(-Results!$E$4))-1)</f>
        <v>-0.19423192065194389</v>
      </c>
      <c r="C246" s="6">
        <f ca="1">LN((RAND()^(-Results!$E$4))-1)</f>
        <v>5.6405647155254757</v>
      </c>
      <c r="D246" s="6">
        <f ca="1">LN((RAND()^(-Results!$E$4))-1)</f>
        <v>-1.2654393016599208</v>
      </c>
      <c r="E246" s="6">
        <f ca="1">LN((RAND()^(-Results!$E$4))-1)</f>
        <v>8.8878360632110542</v>
      </c>
      <c r="F246" s="6">
        <f ca="1">LN((RAND()^(-Results!$E$4))-1)</f>
        <v>-0.87652462001465126</v>
      </c>
      <c r="G246" s="6">
        <f ca="1">LN((RAND()^(-Results!$E$4))-1)</f>
        <v>1.5604144395023589</v>
      </c>
      <c r="H246" s="6">
        <f t="shared" ca="1" si="21"/>
        <v>-0.78657177807635237</v>
      </c>
      <c r="I246" s="10">
        <f ca="1">SUMPRODUCT(J246:O246,Results!B$12:G$12)+Results!$E$5*H246</f>
        <v>-25.927854341494211</v>
      </c>
      <c r="J246" s="10">
        <f ca="1">SUMPRODUCT($A246:$F246,Results!$B$15:$G$15)</f>
        <v>2.1797224120082141</v>
      </c>
      <c r="K246" s="10">
        <f ca="1">SUMPRODUCT($A246:$F246,Results!$B$16:$G$16)</f>
        <v>4.5243316536789342</v>
      </c>
      <c r="L246" s="10">
        <f ca="1">SUMPRODUCT($A246:$F246,Results!$B$17:$G$17)</f>
        <v>-1.816862804706358</v>
      </c>
      <c r="M246" s="10">
        <f ca="1">SUMPRODUCT($A246:$F246,Results!$B$18:$G$18)</f>
        <v>-10.950875042407679</v>
      </c>
      <c r="N246" s="10">
        <f ca="1">SUMPRODUCT($A246:$F246,Results!$B$19:$G$19)</f>
        <v>2.1091385785380732</v>
      </c>
      <c r="O246" s="10">
        <f ca="1">SUMPRODUCT($A246:$F246,Results!$B$20:$G$20)</f>
        <v>0.59687658731099802</v>
      </c>
      <c r="P246" s="10" cm="1">
        <f t="array" aca="1" ref="P246" ca="1">SUMPRODUCT(J246:O246,TRANSPOSE(Test!BL$20:BL$25))+Test!$AD$20-Test!$BL$27</f>
        <v>-12.744016965833723</v>
      </c>
      <c r="Q246" s="10" cm="1">
        <f t="array" aca="1" ref="Q246" ca="1">SUMPRODUCT(J246:O246,TRANSPOSE(Test!ES$20:ES$25))+Test!$AD$20-Test!$ES$27</f>
        <v>-15.665051321084562</v>
      </c>
      <c r="R246" s="10">
        <f ca="1">I246-Results!$E$5*H246</f>
        <v>-21.208423673036094</v>
      </c>
      <c r="S246" s="10" cm="1">
        <f t="array" aca="1" ref="S246" ca="1">SUMPRODUCT(J246:O246,TRANSPOSE(Test!AR$28:AR$33))+Test!$AD$20-Test!$AC$26</f>
        <v>-7.244251209956964</v>
      </c>
      <c r="T246" s="10">
        <f ca="1">SUMPRODUCT(J246:O246,Results!K$9:P$9)</f>
        <v>-23.185213893669754</v>
      </c>
      <c r="U246" s="10">
        <f ca="1">SUMPRODUCT(J246:O246,Results!K$9:P$9)+Test!$AD$20-Test!$AC$31</f>
        <v>-23.114618582517419</v>
      </c>
      <c r="V246" s="10">
        <f t="shared" ca="1" si="22"/>
        <v>-13.183837375660488</v>
      </c>
      <c r="W246" s="10">
        <f t="shared" ca="1" si="23"/>
        <v>-10.262803020409649</v>
      </c>
      <c r="X246" s="10">
        <f t="shared" ca="1" si="24"/>
        <v>-4.7194306684581164</v>
      </c>
      <c r="Y246" s="10">
        <f t="shared" ca="1" si="25"/>
        <v>-18.683603131537247</v>
      </c>
      <c r="Z246" s="10">
        <f t="shared" ca="1" si="26"/>
        <v>-25.927854341494211</v>
      </c>
      <c r="AA246" s="10">
        <f t="shared" ca="1" si="27"/>
        <v>-2.8132357589767913</v>
      </c>
    </row>
    <row r="247" spans="1:27">
      <c r="A247" s="6">
        <f ca="1">LN((RAND()^(-Results!$E$4))-1)</f>
        <v>0.65675731597726972</v>
      </c>
      <c r="B247" s="6">
        <f ca="1">LN((RAND()^(-Results!$E$4))-1)</f>
        <v>7.7170989693290535</v>
      </c>
      <c r="C247" s="6">
        <f ca="1">LN((RAND()^(-Results!$E$4))-1)</f>
        <v>2.8287661890807627E-3</v>
      </c>
      <c r="D247" s="6">
        <f ca="1">LN((RAND()^(-Results!$E$4))-1)</f>
        <v>0.78545714697934144</v>
      </c>
      <c r="E247" s="6">
        <f ca="1">LN((RAND()^(-Results!$E$4))-1)</f>
        <v>0.67967859455674628</v>
      </c>
      <c r="F247" s="6">
        <f ca="1">LN((RAND()^(-Results!$E$4))-1)</f>
        <v>9.2057334003326812</v>
      </c>
      <c r="G247" s="6">
        <f ca="1">LN((RAND()^(-Results!$E$4))-1)</f>
        <v>0.42598560262622587</v>
      </c>
      <c r="H247" s="6">
        <f t="shared" ca="1" si="21"/>
        <v>-1.9210006149524854</v>
      </c>
      <c r="I247" s="10">
        <f ca="1">SUMPRODUCT(J247:O247,Results!B$12:G$12)+Results!$E$5*H247</f>
        <v>-68.372913681630379</v>
      </c>
      <c r="J247" s="10">
        <f ca="1">SUMPRODUCT($A247:$F247,Results!$B$15:$G$15)</f>
        <v>20.870554497579292</v>
      </c>
      <c r="K247" s="10">
        <f ca="1">SUMPRODUCT($A247:$F247,Results!$B$16:$G$16)</f>
        <v>-23.041938392589117</v>
      </c>
      <c r="L247" s="10">
        <f ca="1">SUMPRODUCT($A247:$F247,Results!$B$17:$G$17)</f>
        <v>-13.134930368359433</v>
      </c>
      <c r="M247" s="10">
        <f ca="1">SUMPRODUCT($A247:$F247,Results!$B$18:$G$18)</f>
        <v>-29.811000285723637</v>
      </c>
      <c r="N247" s="10">
        <f ca="1">SUMPRODUCT($A247:$F247,Results!$B$19:$G$19)</f>
        <v>-1.5158269197444603</v>
      </c>
      <c r="O247" s="10">
        <f ca="1">SUMPRODUCT($A247:$F247,Results!$B$20:$G$20)</f>
        <v>-46.603702610830069</v>
      </c>
      <c r="P247" s="10" cm="1">
        <f t="array" aca="1" ref="P247" ca="1">SUMPRODUCT(J247:O247,TRANSPOSE(Test!BL$20:BL$25))+Test!$AD$20-Test!$BL$27</f>
        <v>-69.052287630844432</v>
      </c>
      <c r="Q247" s="10" cm="1">
        <f t="array" aca="1" ref="Q247" ca="1">SUMPRODUCT(J247:O247,TRANSPOSE(Test!ES$20:ES$25))+Test!$AD$20-Test!$ES$27</f>
        <v>-63.890385247982991</v>
      </c>
      <c r="R247" s="10">
        <f ca="1">I247-Results!$E$5*H247</f>
        <v>-56.846909991915467</v>
      </c>
      <c r="S247" s="10" cm="1">
        <f t="array" aca="1" ref="S247" ca="1">SUMPRODUCT(J247:O247,TRANSPOSE(Test!AR$28:AR$33))+Test!$AD$20-Test!$AC$26</f>
        <v>-69.423004710591584</v>
      </c>
      <c r="T247" s="10">
        <f ca="1">SUMPRODUCT(J247:O247,Results!K$9:P$9)</f>
        <v>-57.408757144056217</v>
      </c>
      <c r="U247" s="10">
        <f ca="1">SUMPRODUCT(J247:O247,Results!K$9:P$9)+Test!$AD$20-Test!$AC$31</f>
        <v>-57.338161832903879</v>
      </c>
      <c r="V247" s="10">
        <f t="shared" ca="1" si="22"/>
        <v>0.67937394921405314</v>
      </c>
      <c r="W247" s="10">
        <f t="shared" ca="1" si="23"/>
        <v>-4.4825284336473885</v>
      </c>
      <c r="X247" s="10">
        <f t="shared" ca="1" si="24"/>
        <v>-11.526003689714912</v>
      </c>
      <c r="Y247" s="10">
        <f t="shared" ca="1" si="25"/>
        <v>1.0500910289612051</v>
      </c>
      <c r="Z247" s="10">
        <f t="shared" ca="1" si="26"/>
        <v>-68.372913681630379</v>
      </c>
      <c r="AA247" s="10">
        <f t="shared" ca="1" si="27"/>
        <v>-11.034751848726501</v>
      </c>
    </row>
    <row r="248" spans="1:27">
      <c r="A248" s="6">
        <f ca="1">LN((RAND()^(-Results!$E$4))-1)</f>
        <v>3.0583952642722623</v>
      </c>
      <c r="B248" s="6">
        <f ca="1">LN((RAND()^(-Results!$E$4))-1)</f>
        <v>-0.61875537128057179</v>
      </c>
      <c r="C248" s="6">
        <f ca="1">LN((RAND()^(-Results!$E$4))-1)</f>
        <v>2.5798750371662229</v>
      </c>
      <c r="D248" s="6">
        <f ca="1">LN((RAND()^(-Results!$E$4))-1)</f>
        <v>0.32985103765641033</v>
      </c>
      <c r="E248" s="6">
        <f ca="1">LN((RAND()^(-Results!$E$4))-1)</f>
        <v>2.9753299471050343</v>
      </c>
      <c r="F248" s="6">
        <f ca="1">LN((RAND()^(-Results!$E$4))-1)</f>
        <v>0.60974130352545852</v>
      </c>
      <c r="G248" s="6">
        <f ca="1">LN((RAND()^(-Results!$E$4))-1)</f>
        <v>3.042254924698899</v>
      </c>
      <c r="H248" s="6">
        <f t="shared" ca="1" si="21"/>
        <v>0.69526870712018773</v>
      </c>
      <c r="I248" s="10">
        <f ca="1">SUMPRODUCT(J248:O248,Results!B$12:G$12)+Results!$E$5*H248</f>
        <v>-17.96435017657064</v>
      </c>
      <c r="J248" s="10">
        <f ca="1">SUMPRODUCT($A248:$F248,Results!$B$15:$G$15)</f>
        <v>2.9899890799214957</v>
      </c>
      <c r="K248" s="10">
        <f ca="1">SUMPRODUCT($A248:$F248,Results!$B$16:$G$16)</f>
        <v>-3.6657408943158427</v>
      </c>
      <c r="L248" s="10">
        <f ca="1">SUMPRODUCT($A248:$F248,Results!$B$17:$G$17)</f>
        <v>0.97983819863884691</v>
      </c>
      <c r="M248" s="10">
        <f ca="1">SUMPRODUCT($A248:$F248,Results!$B$18:$G$18)</f>
        <v>-6.5059024327560104</v>
      </c>
      <c r="N248" s="10">
        <f ca="1">SUMPRODUCT($A248:$F248,Results!$B$19:$G$19)</f>
        <v>1.3922089770775814</v>
      </c>
      <c r="O248" s="10">
        <f ca="1">SUMPRODUCT($A248:$F248,Results!$B$20:$G$20)</f>
        <v>-2.3205571514374821</v>
      </c>
      <c r="P248" s="10" cm="1">
        <f t="array" aca="1" ref="P248" ca="1">SUMPRODUCT(J248:O248,TRANSPOSE(Test!BL$20:BL$25))+Test!$AD$20-Test!$BL$27</f>
        <v>-15.967905799714828</v>
      </c>
      <c r="Q248" s="10" cm="1">
        <f t="array" aca="1" ref="Q248" ca="1">SUMPRODUCT(J248:O248,TRANSPOSE(Test!ES$20:ES$25))+Test!$AD$20-Test!$ES$27</f>
        <v>-19.719036010827395</v>
      </c>
      <c r="R248" s="10">
        <f ca="1">I248-Results!$E$5*H248</f>
        <v>-22.135962419291765</v>
      </c>
      <c r="S248" s="10" cm="1">
        <f t="array" aca="1" ref="S248" ca="1">SUMPRODUCT(J248:O248,TRANSPOSE(Test!AR$28:AR$33))+Test!$AD$20-Test!$AC$26</f>
        <v>-6.5585720719525114</v>
      </c>
      <c r="T248" s="10">
        <f ca="1">SUMPRODUCT(J248:O248,Results!K$9:P$9)</f>
        <v>-22.381774180484623</v>
      </c>
      <c r="U248" s="10">
        <f ca="1">SUMPRODUCT(J248:O248,Results!K$9:P$9)+Test!$AD$20-Test!$AC$31</f>
        <v>-22.311178869332284</v>
      </c>
      <c r="V248" s="10">
        <f t="shared" ca="1" si="22"/>
        <v>-1.9964443768558127</v>
      </c>
      <c r="W248" s="10">
        <f t="shared" ca="1" si="23"/>
        <v>1.7546858342567546</v>
      </c>
      <c r="X248" s="10">
        <f t="shared" ca="1" si="24"/>
        <v>4.1716122427211246</v>
      </c>
      <c r="Y248" s="10">
        <f t="shared" ca="1" si="25"/>
        <v>-11.405778104618129</v>
      </c>
      <c r="Z248" s="10">
        <f t="shared" ca="1" si="26"/>
        <v>-17.96435017657064</v>
      </c>
      <c r="AA248" s="10">
        <f t="shared" ca="1" si="27"/>
        <v>4.346828692761644</v>
      </c>
    </row>
    <row r="249" spans="1:27">
      <c r="A249" s="6">
        <f ca="1">LN((RAND()^(-Results!$E$4))-1)</f>
        <v>1.1769963417703804</v>
      </c>
      <c r="B249" s="6">
        <f ca="1">LN((RAND()^(-Results!$E$4))-1)</f>
        <v>1.004254302650315</v>
      </c>
      <c r="C249" s="6">
        <f ca="1">LN((RAND()^(-Results!$E$4))-1)</f>
        <v>2.8194671367242234</v>
      </c>
      <c r="D249" s="6">
        <f ca="1">LN((RAND()^(-Results!$E$4))-1)</f>
        <v>1.7567835886069878</v>
      </c>
      <c r="E249" s="6">
        <f ca="1">LN((RAND()^(-Results!$E$4))-1)</f>
        <v>2.3013331288334959</v>
      </c>
      <c r="F249" s="6">
        <f ca="1">LN((RAND()^(-Results!$E$4))-1)</f>
        <v>0.74161209549859153</v>
      </c>
      <c r="G249" s="6">
        <f ca="1">LN((RAND()^(-Results!$E$4))-1)</f>
        <v>-1.8259466501831754</v>
      </c>
      <c r="H249" s="6">
        <f t="shared" ca="1" si="21"/>
        <v>-4.1729328677618867</v>
      </c>
      <c r="I249" s="10">
        <f ca="1">SUMPRODUCT(J249:O249,Results!B$12:G$12)+Results!$E$5*H249</f>
        <v>-38.67095350934936</v>
      </c>
      <c r="J249" s="10">
        <f ca="1">SUMPRODUCT($A249:$F249,Results!$B$15:$G$15)</f>
        <v>6.1905232793074179</v>
      </c>
      <c r="K249" s="10">
        <f ca="1">SUMPRODUCT($A249:$F249,Results!$B$16:$G$16)</f>
        <v>-0.73046911049820684</v>
      </c>
      <c r="L249" s="10">
        <f ca="1">SUMPRODUCT($A249:$F249,Results!$B$17:$G$17)</f>
        <v>-1.9164740569954588</v>
      </c>
      <c r="M249" s="10">
        <f ca="1">SUMPRODUCT($A249:$F249,Results!$B$18:$G$18)</f>
        <v>-12.281093960622407</v>
      </c>
      <c r="N249" s="10">
        <f ca="1">SUMPRODUCT($A249:$F249,Results!$B$19:$G$19)</f>
        <v>-5.4238806848580978</v>
      </c>
      <c r="O249" s="10">
        <f ca="1">SUMPRODUCT($A249:$F249,Results!$B$20:$G$20)</f>
        <v>-10.422343110206938</v>
      </c>
      <c r="P249" s="10" cm="1">
        <f t="array" aca="1" ref="P249" ca="1">SUMPRODUCT(J249:O249,TRANSPOSE(Test!BL$20:BL$25))+Test!$AD$20-Test!$BL$27</f>
        <v>-12.697610096350424</v>
      </c>
      <c r="Q249" s="10" cm="1">
        <f t="array" aca="1" ref="Q249" ca="1">SUMPRODUCT(J249:O249,TRANSPOSE(Test!ES$20:ES$25))+Test!$AD$20-Test!$ES$27</f>
        <v>-13.017022453187636</v>
      </c>
      <c r="R249" s="10">
        <f ca="1">I249-Results!$E$5*H249</f>
        <v>-13.63335630277804</v>
      </c>
      <c r="S249" s="10" cm="1">
        <f t="array" aca="1" ref="S249" ca="1">SUMPRODUCT(J249:O249,TRANSPOSE(Test!AR$28:AR$33))+Test!$AD$20-Test!$AC$26</f>
        <v>-13.82282021419703</v>
      </c>
      <c r="T249" s="10">
        <f ca="1">SUMPRODUCT(J249:O249,Results!K$9:P$9)</f>
        <v>-13.970100080631461</v>
      </c>
      <c r="U249" s="10">
        <f ca="1">SUMPRODUCT(J249:O249,Results!K$9:P$9)+Test!$AD$20-Test!$AC$31</f>
        <v>-13.899504769479119</v>
      </c>
      <c r="V249" s="10">
        <f t="shared" ca="1" si="22"/>
        <v>-25.973343412998936</v>
      </c>
      <c r="W249" s="10">
        <f t="shared" ca="1" si="23"/>
        <v>-25.653931056161724</v>
      </c>
      <c r="X249" s="10">
        <f t="shared" ca="1" si="24"/>
        <v>-25.03759720657132</v>
      </c>
      <c r="Y249" s="10">
        <f t="shared" ca="1" si="25"/>
        <v>-24.84813329515233</v>
      </c>
      <c r="Z249" s="10">
        <f t="shared" ca="1" si="26"/>
        <v>-38.67095350934936</v>
      </c>
      <c r="AA249" s="10">
        <f t="shared" ca="1" si="27"/>
        <v>-24.771448739870241</v>
      </c>
    </row>
    <row r="250" spans="1:27">
      <c r="A250" s="6">
        <f ca="1">LN((RAND()^(-Results!$E$4))-1)</f>
        <v>0.37703991249175361</v>
      </c>
      <c r="B250" s="6">
        <f ca="1">LN((RAND()^(-Results!$E$4))-1)</f>
        <v>5.9455565839796503</v>
      </c>
      <c r="C250" s="6">
        <f ca="1">LN((RAND()^(-Results!$E$4))-1)</f>
        <v>3.376572725139122</v>
      </c>
      <c r="D250" s="6">
        <f ca="1">LN((RAND()^(-Results!$E$4))-1)</f>
        <v>6.2007547499904376</v>
      </c>
      <c r="E250" s="6">
        <f ca="1">LN((RAND()^(-Results!$E$4))-1)</f>
        <v>1.1996354328955219</v>
      </c>
      <c r="F250" s="6">
        <f ca="1">LN((RAND()^(-Results!$E$4))-1)</f>
        <v>4.6078171301521822</v>
      </c>
      <c r="G250" s="6">
        <f ca="1">LN((RAND()^(-Results!$E$4))-1)</f>
        <v>0.16569569018867142</v>
      </c>
      <c r="H250" s="6">
        <f t="shared" ca="1" si="21"/>
        <v>-2.1812905273900398</v>
      </c>
      <c r="I250" s="10">
        <f ca="1">SUMPRODUCT(J250:O250,Results!B$12:G$12)+Results!$E$5*H250</f>
        <v>-36.513730724599981</v>
      </c>
      <c r="J250" s="10">
        <f ca="1">SUMPRODUCT($A250:$F250,Results!$B$15:$G$15)</f>
        <v>20.243550798891704</v>
      </c>
      <c r="K250" s="10">
        <f ca="1">SUMPRODUCT($A250:$F250,Results!$B$16:$G$16)</f>
        <v>-7.1124778123793213</v>
      </c>
      <c r="L250" s="10">
        <f ca="1">SUMPRODUCT($A250:$F250,Results!$B$17:$G$17)</f>
        <v>-8.7234313023669952</v>
      </c>
      <c r="M250" s="10">
        <f ca="1">SUMPRODUCT($A250:$F250,Results!$B$18:$G$18)</f>
        <v>-32.478776947616311</v>
      </c>
      <c r="N250" s="10">
        <f ca="1">SUMPRODUCT($A250:$F250,Results!$B$19:$G$19)</f>
        <v>-19.169951735174191</v>
      </c>
      <c r="O250" s="10">
        <f ca="1">SUMPRODUCT($A250:$F250,Results!$B$20:$G$20)</f>
        <v>-44.137933512729518</v>
      </c>
      <c r="P250" s="10" cm="1">
        <f t="array" aca="1" ref="P250" ca="1">SUMPRODUCT(J250:O250,TRANSPOSE(Test!BL$20:BL$25))+Test!$AD$20-Test!$BL$27</f>
        <v>-32.158096540941678</v>
      </c>
      <c r="Q250" s="10" cm="1">
        <f t="array" aca="1" ref="Q250" ca="1">SUMPRODUCT(J250:O250,TRANSPOSE(Test!ES$20:ES$25))+Test!$AD$20-Test!$ES$27</f>
        <v>-26.659305609577316</v>
      </c>
      <c r="R250" s="10">
        <f ca="1">I250-Results!$E$5*H250</f>
        <v>-23.425987560259742</v>
      </c>
      <c r="S250" s="10" cm="1">
        <f t="array" aca="1" ref="S250" ca="1">SUMPRODUCT(J250:O250,TRANSPOSE(Test!AR$28:AR$33))+Test!$AD$20-Test!$AC$26</f>
        <v>-49.905070130197153</v>
      </c>
      <c r="T250" s="10">
        <f ca="1">SUMPRODUCT(J250:O250,Results!K$9:P$9)</f>
        <v>-23.209444220579591</v>
      </c>
      <c r="U250" s="10">
        <f ca="1">SUMPRODUCT(J250:O250,Results!K$9:P$9)+Test!$AD$20-Test!$AC$31</f>
        <v>-23.138848909427249</v>
      </c>
      <c r="V250" s="10">
        <f t="shared" ca="1" si="22"/>
        <v>-4.355634183658303</v>
      </c>
      <c r="W250" s="10">
        <f t="shared" ca="1" si="23"/>
        <v>-9.8544251150226643</v>
      </c>
      <c r="X250" s="10">
        <f t="shared" ca="1" si="24"/>
        <v>-13.087743164340239</v>
      </c>
      <c r="Y250" s="10">
        <f t="shared" ca="1" si="25"/>
        <v>13.391339405597172</v>
      </c>
      <c r="Z250" s="10">
        <f t="shared" ca="1" si="26"/>
        <v>-36.513730724599981</v>
      </c>
      <c r="AA250" s="10">
        <f t="shared" ca="1" si="27"/>
        <v>-13.374881815172731</v>
      </c>
    </row>
    <row r="251" spans="1:27">
      <c r="A251" s="6">
        <f ca="1">LN((RAND()^(-Results!$E$4))-1)</f>
        <v>0.83121898880300638</v>
      </c>
      <c r="B251" s="6">
        <f ca="1">LN((RAND()^(-Results!$E$4))-1)</f>
        <v>2.5654582633024234</v>
      </c>
      <c r="C251" s="6">
        <f ca="1">LN((RAND()^(-Results!$E$4))-1)</f>
        <v>4.9507737401913827</v>
      </c>
      <c r="D251" s="6">
        <f ca="1">LN((RAND()^(-Results!$E$4))-1)</f>
        <v>5.9007386341430044</v>
      </c>
      <c r="E251" s="6">
        <f ca="1">LN((RAND()^(-Results!$E$4))-1)</f>
        <v>-1.2370806800319147</v>
      </c>
      <c r="F251" s="6">
        <f ca="1">LN((RAND()^(-Results!$E$4))-1)</f>
        <v>4.7830216516609898</v>
      </c>
      <c r="G251" s="6">
        <f ca="1">LN((RAND()^(-Results!$E$4))-1)</f>
        <v>3.0594533560614918</v>
      </c>
      <c r="H251" s="6">
        <f t="shared" ca="1" si="21"/>
        <v>0.71246713848278054</v>
      </c>
      <c r="I251" s="10">
        <f ca="1">SUMPRODUCT(J251:O251,Results!B$12:G$12)+Results!$E$5*H251</f>
        <v>-33.422619007360822</v>
      </c>
      <c r="J251" s="10">
        <f ca="1">SUMPRODUCT($A251:$F251,Results!$B$15:$G$15)</f>
        <v>28.073305040938116</v>
      </c>
      <c r="K251" s="10">
        <f ca="1">SUMPRODUCT($A251:$F251,Results!$B$16:$G$16)</f>
        <v>-2.7909883403891773</v>
      </c>
      <c r="L251" s="10">
        <f ca="1">SUMPRODUCT($A251:$F251,Results!$B$17:$G$17)</f>
        <v>-9.3016720427722213</v>
      </c>
      <c r="M251" s="10">
        <f ca="1">SUMPRODUCT($A251:$F251,Results!$B$18:$G$18)</f>
        <v>-35.912634249995136</v>
      </c>
      <c r="N251" s="10">
        <f ca="1">SUMPRODUCT($A251:$F251,Results!$B$19:$G$19)</f>
        <v>-19.951305829989746</v>
      </c>
      <c r="O251" s="10">
        <f ca="1">SUMPRODUCT($A251:$F251,Results!$B$20:$G$20)</f>
        <v>-34.46958891372806</v>
      </c>
      <c r="P251" s="10" cm="1">
        <f t="array" aca="1" ref="P251" ca="1">SUMPRODUCT(J251:O251,TRANSPOSE(Test!BL$20:BL$25))+Test!$AD$20-Test!$BL$27</f>
        <v>-42.108700158768166</v>
      </c>
      <c r="Q251" s="10" cm="1">
        <f t="array" aca="1" ref="Q251" ca="1">SUMPRODUCT(J251:O251,TRANSPOSE(Test!ES$20:ES$25))+Test!$AD$20-Test!$ES$27</f>
        <v>-41.419349354369686</v>
      </c>
      <c r="R251" s="10">
        <f ca="1">I251-Results!$E$5*H251</f>
        <v>-37.697421838257505</v>
      </c>
      <c r="S251" s="10" cm="1">
        <f t="array" aca="1" ref="S251" ca="1">SUMPRODUCT(J251:O251,TRANSPOSE(Test!AR$28:AR$33))+Test!$AD$20-Test!$AC$26</f>
        <v>-52.601396408295223</v>
      </c>
      <c r="T251" s="10">
        <f ca="1">SUMPRODUCT(J251:O251,Results!K$9:P$9)</f>
        <v>-38.071673667977791</v>
      </c>
      <c r="U251" s="10">
        <f ca="1">SUMPRODUCT(J251:O251,Results!K$9:P$9)+Test!$AD$20-Test!$AC$31</f>
        <v>-38.00107835682546</v>
      </c>
      <c r="V251" s="10">
        <f t="shared" ca="1" si="22"/>
        <v>8.6860811514073433</v>
      </c>
      <c r="W251" s="10">
        <f t="shared" ca="1" si="23"/>
        <v>7.9967303470088638</v>
      </c>
      <c r="X251" s="10">
        <f t="shared" ca="1" si="24"/>
        <v>4.2748028308966823</v>
      </c>
      <c r="Y251" s="10">
        <f t="shared" ca="1" si="25"/>
        <v>19.178777400934401</v>
      </c>
      <c r="Z251" s="10">
        <f t="shared" ca="1" si="26"/>
        <v>-33.422619007360822</v>
      </c>
      <c r="AA251" s="10">
        <f t="shared" ca="1" si="27"/>
        <v>4.5784593494646373</v>
      </c>
    </row>
    <row r="252" spans="1:27">
      <c r="A252" s="6">
        <f ca="1">LN((RAND()^(-Results!$E$4))-1)</f>
        <v>0.94228886228040232</v>
      </c>
      <c r="B252" s="6">
        <f ca="1">LN((RAND()^(-Results!$E$4))-1)</f>
        <v>1.3643826370936629</v>
      </c>
      <c r="C252" s="6">
        <f ca="1">LN((RAND()^(-Results!$E$4))-1)</f>
        <v>1.5984607903549868</v>
      </c>
      <c r="D252" s="6">
        <f ca="1">LN((RAND()^(-Results!$E$4))-1)</f>
        <v>6.6327603476012138</v>
      </c>
      <c r="E252" s="6">
        <f ca="1">LN((RAND()^(-Results!$E$4))-1)</f>
        <v>-0.25961270050360874</v>
      </c>
      <c r="F252" s="6">
        <f ca="1">LN((RAND()^(-Results!$E$4))-1)</f>
        <v>2.7485363500854709</v>
      </c>
      <c r="G252" s="6">
        <f ca="1">LN((RAND()^(-Results!$E$4))-1)</f>
        <v>0.63396775863514809</v>
      </c>
      <c r="H252" s="6">
        <f t="shared" ca="1" si="21"/>
        <v>-1.7130184589435631</v>
      </c>
      <c r="I252" s="10">
        <f ca="1">SUMPRODUCT(J252:O252,Results!B$12:G$12)+Results!$E$5*H252</f>
        <v>-14.903802626985827</v>
      </c>
      <c r="J252" s="10">
        <f ca="1">SUMPRODUCT($A252:$F252,Results!$B$15:$G$15)</f>
        <v>16.519053020481927</v>
      </c>
      <c r="K252" s="10">
        <f ca="1">SUMPRODUCT($A252:$F252,Results!$B$16:$G$16)</f>
        <v>-0.89751020069819498</v>
      </c>
      <c r="L252" s="10">
        <f ca="1">SUMPRODUCT($A252:$F252,Results!$B$17:$G$17)</f>
        <v>-1.3450413972097488</v>
      </c>
      <c r="M252" s="10">
        <f ca="1">SUMPRODUCT($A252:$F252,Results!$B$18:$G$18)</f>
        <v>-13.724759972331487</v>
      </c>
      <c r="N252" s="10">
        <f ca="1">SUMPRODUCT($A252:$F252,Results!$B$19:$G$19)</f>
        <v>-16.28564320609118</v>
      </c>
      <c r="O252" s="10">
        <f ca="1">SUMPRODUCT($A252:$F252,Results!$B$20:$G$20)</f>
        <v>-27.425640492938172</v>
      </c>
      <c r="P252" s="10" cm="1">
        <f t="array" aca="1" ref="P252" ca="1">SUMPRODUCT(J252:O252,TRANSPOSE(Test!BL$20:BL$25))+Test!$AD$20-Test!$BL$27</f>
        <v>-7.4710675309742101</v>
      </c>
      <c r="Q252" s="10" cm="1">
        <f t="array" aca="1" ref="Q252" ca="1">SUMPRODUCT(J252:O252,TRANSPOSE(Test!ES$20:ES$25))+Test!$AD$20-Test!$ES$27</f>
        <v>-5.4641960961912233</v>
      </c>
      <c r="R252" s="10">
        <f ca="1">I252-Results!$E$5*H252</f>
        <v>-4.625691873324449</v>
      </c>
      <c r="S252" s="10" cm="1">
        <f t="array" aca="1" ref="S252" ca="1">SUMPRODUCT(J252:O252,TRANSPOSE(Test!AR$28:AR$33))+Test!$AD$20-Test!$AC$26</f>
        <v>-20.579090608471184</v>
      </c>
      <c r="T252" s="10">
        <f ca="1">SUMPRODUCT(J252:O252,Results!K$9:P$9)</f>
        <v>-3.1182693093449583</v>
      </c>
      <c r="U252" s="10">
        <f ca="1">SUMPRODUCT(J252:O252,Results!K$9:P$9)+Test!$AD$20-Test!$AC$31</f>
        <v>-3.047673998192618</v>
      </c>
      <c r="V252" s="10">
        <f t="shared" ca="1" si="22"/>
        <v>-7.4327350960116174</v>
      </c>
      <c r="W252" s="10">
        <f t="shared" ca="1" si="23"/>
        <v>-9.4396065307946042</v>
      </c>
      <c r="X252" s="10">
        <f t="shared" ca="1" si="24"/>
        <v>-10.278110753661378</v>
      </c>
      <c r="Y252" s="10">
        <f t="shared" ca="1" si="25"/>
        <v>5.6752879814853561</v>
      </c>
      <c r="Z252" s="10">
        <f t="shared" ca="1" si="26"/>
        <v>-14.903802626985827</v>
      </c>
      <c r="AA252" s="10">
        <f t="shared" ca="1" si="27"/>
        <v>-11.85612862879321</v>
      </c>
    </row>
    <row r="253" spans="1:27">
      <c r="A253" s="6">
        <f ca="1">LN((RAND()^(-Results!$E$4))-1)</f>
        <v>-0.43938927498924163</v>
      </c>
      <c r="B253" s="6">
        <f ca="1">LN((RAND()^(-Results!$E$4))-1)</f>
        <v>3.0262968165966431</v>
      </c>
      <c r="C253" s="6">
        <f ca="1">LN((RAND()^(-Results!$E$4))-1)</f>
        <v>-5.3001612189210876</v>
      </c>
      <c r="D253" s="6">
        <f ca="1">LN((RAND()^(-Results!$E$4))-1)</f>
        <v>1.3166539840249374</v>
      </c>
      <c r="E253" s="6">
        <f ca="1">LN((RAND()^(-Results!$E$4))-1)</f>
        <v>-2.0946042630997623</v>
      </c>
      <c r="F253" s="6">
        <f ca="1">LN((RAND()^(-Results!$E$4))-1)</f>
        <v>4.3210010335107381</v>
      </c>
      <c r="G253" s="6">
        <f ca="1">LN((RAND()^(-Results!$E$4))-1)</f>
        <v>4.0559569844586054</v>
      </c>
      <c r="H253" s="6">
        <f t="shared" ca="1" si="21"/>
        <v>1.7089707668798941</v>
      </c>
      <c r="I253" s="10">
        <f ca="1">SUMPRODUCT(J253:O253,Results!B$12:G$12)+Results!$E$5*H253</f>
        <v>13.242367925025542</v>
      </c>
      <c r="J253" s="10">
        <f ca="1">SUMPRODUCT($A253:$F253,Results!$B$15:$G$15)</f>
        <v>3.0859191300928455</v>
      </c>
      <c r="K253" s="10">
        <f ca="1">SUMPRODUCT($A253:$F253,Results!$B$16:$G$16)</f>
        <v>-12.561380905036255</v>
      </c>
      <c r="L253" s="10">
        <f ca="1">SUMPRODUCT($A253:$F253,Results!$B$17:$G$17)</f>
        <v>-0.35080997563196092</v>
      </c>
      <c r="M253" s="10">
        <f ca="1">SUMPRODUCT($A253:$F253,Results!$B$18:$G$18)</f>
        <v>7.5798371543636289</v>
      </c>
      <c r="N253" s="10">
        <f ca="1">SUMPRODUCT($A253:$F253,Results!$B$19:$G$19)</f>
        <v>2.4014254049051802</v>
      </c>
      <c r="O253" s="10">
        <f ca="1">SUMPRODUCT($A253:$F253,Results!$B$20:$G$20)</f>
        <v>-20.506041561244231</v>
      </c>
      <c r="P253" s="10" cm="1">
        <f t="array" aca="1" ref="P253" ca="1">SUMPRODUCT(J253:O253,TRANSPOSE(Test!BL$20:BL$25))+Test!$AD$20-Test!$BL$27</f>
        <v>-6.8275137859102202</v>
      </c>
      <c r="Q253" s="10" cm="1">
        <f t="array" aca="1" ref="Q253" ca="1">SUMPRODUCT(J253:O253,TRANSPOSE(Test!ES$20:ES$25))+Test!$AD$20-Test!$ES$27</f>
        <v>-1.5752761191492013</v>
      </c>
      <c r="R253" s="10">
        <f ca="1">I253-Results!$E$5*H253</f>
        <v>2.9885433237461765</v>
      </c>
      <c r="S253" s="10" cm="1">
        <f t="array" aca="1" ref="S253" ca="1">SUMPRODUCT(J253:O253,TRANSPOSE(Test!AR$28:AR$33))+Test!$AD$20-Test!$AC$26</f>
        <v>-9.5779811297302118</v>
      </c>
      <c r="T253" s="10">
        <f ca="1">SUMPRODUCT(J253:O253,Results!K$9:P$9)</f>
        <v>5.0003820504148937</v>
      </c>
      <c r="U253" s="10">
        <f ca="1">SUMPRODUCT(J253:O253,Results!K$9:P$9)+Test!$AD$20-Test!$AC$31</f>
        <v>5.070977361567234</v>
      </c>
      <c r="V253" s="10">
        <f t="shared" ca="1" si="22"/>
        <v>20.069881710935761</v>
      </c>
      <c r="W253" s="10">
        <f t="shared" ca="1" si="23"/>
        <v>14.817644044174743</v>
      </c>
      <c r="X253" s="10">
        <f t="shared" ca="1" si="24"/>
        <v>10.253824601279366</v>
      </c>
      <c r="Y253" s="10">
        <f t="shared" ca="1" si="25"/>
        <v>22.820349054755752</v>
      </c>
      <c r="Z253" s="10">
        <f t="shared" ca="1" si="26"/>
        <v>13.242367925025542</v>
      </c>
      <c r="AA253" s="10">
        <f t="shared" ca="1" si="27"/>
        <v>8.1713905634583082</v>
      </c>
    </row>
    <row r="254" spans="1:27">
      <c r="A254" s="6">
        <f ca="1">LN((RAND()^(-Results!$E$4))-1)</f>
        <v>-1.7406626838985637</v>
      </c>
      <c r="B254" s="6">
        <f ca="1">LN((RAND()^(-Results!$E$4))-1)</f>
        <v>0.70770285961998225</v>
      </c>
      <c r="C254" s="6">
        <f ca="1">LN((RAND()^(-Results!$E$4))-1)</f>
        <v>1.1976372567552986</v>
      </c>
      <c r="D254" s="6">
        <f ca="1">LN((RAND()^(-Results!$E$4))-1)</f>
        <v>-0.64567758449522517</v>
      </c>
      <c r="E254" s="6">
        <f ca="1">LN((RAND()^(-Results!$E$4))-1)</f>
        <v>0.35433395157095532</v>
      </c>
      <c r="F254" s="6">
        <f ca="1">LN((RAND()^(-Results!$E$4))-1)</f>
        <v>4.3503476816583477</v>
      </c>
      <c r="G254" s="6">
        <f ca="1">LN((RAND()^(-Results!$E$4))-1)</f>
        <v>3.0943406292239319</v>
      </c>
      <c r="H254" s="6">
        <f t="shared" ca="1" si="21"/>
        <v>0.74735441164522065</v>
      </c>
      <c r="I254" s="10">
        <f ca="1">SUMPRODUCT(J254:O254,Results!B$12:G$12)+Results!$E$5*H254</f>
        <v>-25.257212049780463</v>
      </c>
      <c r="J254" s="10">
        <f ca="1">SUMPRODUCT($A254:$F254,Results!$B$15:$G$15)</f>
        <v>17.645042370532348</v>
      </c>
      <c r="K254" s="10">
        <f ca="1">SUMPRODUCT($A254:$F254,Results!$B$16:$G$16)</f>
        <v>-1.4182236205850511</v>
      </c>
      <c r="L254" s="10">
        <f ca="1">SUMPRODUCT($A254:$F254,Results!$B$17:$G$17)</f>
        <v>-8.2472534651630109</v>
      </c>
      <c r="M254" s="10">
        <f ca="1">SUMPRODUCT($A254:$F254,Results!$B$18:$G$18)</f>
        <v>-13.507530110572448</v>
      </c>
      <c r="N254" s="10">
        <f ca="1">SUMPRODUCT($A254:$F254,Results!$B$19:$G$19)</f>
        <v>-0.59083392953622038</v>
      </c>
      <c r="O254" s="10">
        <f ca="1">SUMPRODUCT($A254:$F254,Results!$B$20:$G$20)</f>
        <v>-12.910087058695037</v>
      </c>
      <c r="P254" s="10" cm="1">
        <f t="array" aca="1" ref="P254" ca="1">SUMPRODUCT(J254:O254,TRANSPOSE(Test!BL$20:BL$25))+Test!$AD$20-Test!$BL$27</f>
        <v>-34.009981807188247</v>
      </c>
      <c r="Q254" s="10" cm="1">
        <f t="array" aca="1" ref="Q254" ca="1">SUMPRODUCT(J254:O254,TRANSPOSE(Test!ES$20:ES$25))+Test!$AD$20-Test!$ES$27</f>
        <v>-33.560784868890025</v>
      </c>
      <c r="R254" s="10">
        <f ca="1">I254-Results!$E$5*H254</f>
        <v>-29.741338519651787</v>
      </c>
      <c r="S254" s="10" cm="1">
        <f t="array" aca="1" ref="S254" ca="1">SUMPRODUCT(J254:O254,TRANSPOSE(Test!AR$28:AR$33))+Test!$AD$20-Test!$AC$26</f>
        <v>-32.220980242731663</v>
      </c>
      <c r="T254" s="10">
        <f ca="1">SUMPRODUCT(J254:O254,Results!K$9:P$9)</f>
        <v>-30.998226906430283</v>
      </c>
      <c r="U254" s="10">
        <f ca="1">SUMPRODUCT(J254:O254,Results!K$9:P$9)+Test!$AD$20-Test!$AC$31</f>
        <v>-30.927631595277941</v>
      </c>
      <c r="V254" s="10">
        <f t="shared" ca="1" si="22"/>
        <v>8.7527697574077834</v>
      </c>
      <c r="W254" s="10">
        <f t="shared" ca="1" si="23"/>
        <v>8.3035728191095615</v>
      </c>
      <c r="X254" s="10">
        <f t="shared" ca="1" si="24"/>
        <v>4.4841264698713239</v>
      </c>
      <c r="Y254" s="10">
        <f t="shared" ca="1" si="25"/>
        <v>6.9637681929511999</v>
      </c>
      <c r="Z254" s="10">
        <f t="shared" ca="1" si="26"/>
        <v>-25.257212049780463</v>
      </c>
      <c r="AA254" s="10">
        <f t="shared" ca="1" si="27"/>
        <v>5.6704195454974773</v>
      </c>
    </row>
    <row r="255" spans="1:27">
      <c r="A255" s="6">
        <f ca="1">LN((RAND()^(-Results!$E$4))-1)</f>
        <v>4.1225083858633873</v>
      </c>
      <c r="B255" s="6">
        <f ca="1">LN((RAND()^(-Results!$E$4))-1)</f>
        <v>0.9780145157143566</v>
      </c>
      <c r="C255" s="6">
        <f ca="1">LN((RAND()^(-Results!$E$4))-1)</f>
        <v>1.3104434932670808</v>
      </c>
      <c r="D255" s="6">
        <f ca="1">LN((RAND()^(-Results!$E$4))-1)</f>
        <v>3.8646261114810843</v>
      </c>
      <c r="E255" s="6">
        <f ca="1">LN((RAND()^(-Results!$E$4))-1)</f>
        <v>10.132447169720212</v>
      </c>
      <c r="F255" s="6">
        <f ca="1">LN((RAND()^(-Results!$E$4))-1)</f>
        <v>0.57942747576993037</v>
      </c>
      <c r="G255" s="6">
        <f ca="1">LN((RAND()^(-Results!$E$4))-1)</f>
        <v>-0.71992857729227799</v>
      </c>
      <c r="H255" s="6">
        <f t="shared" ca="1" si="21"/>
        <v>-3.0669147948709892</v>
      </c>
      <c r="I255" s="10">
        <f ca="1">SUMPRODUCT(J255:O255,Results!B$12:G$12)+Results!$E$5*H255</f>
        <v>-16.450675283931727</v>
      </c>
      <c r="J255" s="10">
        <f ca="1">SUMPRODUCT($A255:$F255,Results!$B$15:$G$15)</f>
        <v>-1.7365649249789366</v>
      </c>
      <c r="K255" s="10">
        <f ca="1">SUMPRODUCT($A255:$F255,Results!$B$16:$G$16)</f>
        <v>-4.9277336521901098</v>
      </c>
      <c r="L255" s="10">
        <f ca="1">SUMPRODUCT($A255:$F255,Results!$B$17:$G$17)</f>
        <v>7.4010698690609544</v>
      </c>
      <c r="M255" s="10">
        <f ca="1">SUMPRODUCT($A255:$F255,Results!$B$18:$G$18)</f>
        <v>6.3866483617246956</v>
      </c>
      <c r="N255" s="10">
        <f ca="1">SUMPRODUCT($A255:$F255,Results!$B$19:$G$19)</f>
        <v>0.11986124515336183</v>
      </c>
      <c r="O255" s="10">
        <f ca="1">SUMPRODUCT($A255:$F255,Results!$B$20:$G$20)</f>
        <v>-18.051122575368325</v>
      </c>
      <c r="P255" s="10" cm="1">
        <f t="array" aca="1" ref="P255" ca="1">SUMPRODUCT(J255:O255,TRANSPOSE(Test!BL$20:BL$25))+Test!$AD$20-Test!$BL$27</f>
        <v>10.865867672945555</v>
      </c>
      <c r="Q255" s="10" cm="1">
        <f t="array" aca="1" ref="Q255" ca="1">SUMPRODUCT(J255:O255,TRANSPOSE(Test!ES$20:ES$25))+Test!$AD$20-Test!$ES$27</f>
        <v>10.726755903441259</v>
      </c>
      <c r="R255" s="10">
        <f ca="1">I255-Results!$E$5*H255</f>
        <v>1.9508134852942085</v>
      </c>
      <c r="S255" s="10" cm="1">
        <f t="array" aca="1" ref="S255" ca="1">SUMPRODUCT(J255:O255,TRANSPOSE(Test!AR$28:AR$33))+Test!$AD$20-Test!$AC$26</f>
        <v>8.9105023586682712</v>
      </c>
      <c r="T255" s="10">
        <f ca="1">SUMPRODUCT(J255:O255,Results!K$9:P$9)</f>
        <v>3.9022268649851473</v>
      </c>
      <c r="U255" s="10">
        <f ca="1">SUMPRODUCT(J255:O255,Results!K$9:P$9)+Test!$AD$20-Test!$AC$31</f>
        <v>3.9728221761374876</v>
      </c>
      <c r="V255" s="10">
        <f t="shared" ca="1" si="22"/>
        <v>-27.316542956877282</v>
      </c>
      <c r="W255" s="10">
        <f t="shared" ca="1" si="23"/>
        <v>-27.177431187372985</v>
      </c>
      <c r="X255" s="10">
        <f t="shared" ca="1" si="24"/>
        <v>-18.401488769225935</v>
      </c>
      <c r="Y255" s="10">
        <f t="shared" ca="1" si="25"/>
        <v>-25.361177642599998</v>
      </c>
      <c r="Z255" s="10">
        <f t="shared" ca="1" si="26"/>
        <v>-16.450675283931727</v>
      </c>
      <c r="AA255" s="10">
        <f t="shared" ca="1" si="27"/>
        <v>-20.423497460069214</v>
      </c>
    </row>
    <row r="256" spans="1:27">
      <c r="A256" s="6">
        <f ca="1">LN((RAND()^(-Results!$E$4))-1)</f>
        <v>2.8626922547923224</v>
      </c>
      <c r="B256" s="6">
        <f ca="1">LN((RAND()^(-Results!$E$4))-1)</f>
        <v>-0.47786327259235384</v>
      </c>
      <c r="C256" s="6">
        <f ca="1">LN((RAND()^(-Results!$E$4))-1)</f>
        <v>-0.57005248477713133</v>
      </c>
      <c r="D256" s="6">
        <f ca="1">LN((RAND()^(-Results!$E$4))-1)</f>
        <v>3.3391146745553546</v>
      </c>
      <c r="E256" s="6">
        <f ca="1">LN((RAND()^(-Results!$E$4))-1)</f>
        <v>-2.0282847055087689</v>
      </c>
      <c r="F256" s="6">
        <f ca="1">LN((RAND()^(-Results!$E$4))-1)</f>
        <v>0.29120015570463992</v>
      </c>
      <c r="G256" s="6">
        <f ca="1">LN((RAND()^(-Results!$E$4))-1)</f>
        <v>3.1299902165561018</v>
      </c>
      <c r="H256" s="6">
        <f t="shared" ca="1" si="21"/>
        <v>0.78300399897739048</v>
      </c>
      <c r="I256" s="10">
        <f ca="1">SUMPRODUCT(J256:O256,Results!B$12:G$12)+Results!$E$5*H256</f>
        <v>6.1964598609201795</v>
      </c>
      <c r="J256" s="10">
        <f ca="1">SUMPRODUCT($A256:$F256,Results!$B$15:$G$15)</f>
        <v>0.80109981434018074</v>
      </c>
      <c r="K256" s="10">
        <f ca="1">SUMPRODUCT($A256:$F256,Results!$B$16:$G$16)</f>
        <v>-4.6759530833231535</v>
      </c>
      <c r="L256" s="10">
        <f ca="1">SUMPRODUCT($A256:$F256,Results!$B$17:$G$17)</f>
        <v>4.4840144060181766</v>
      </c>
      <c r="M256" s="10">
        <f ca="1">SUMPRODUCT($A256:$F256,Results!$B$18:$G$18)</f>
        <v>1.1195102898908278</v>
      </c>
      <c r="N256" s="10">
        <f ca="1">SUMPRODUCT($A256:$F256,Results!$B$19:$G$19)</f>
        <v>-4.8440566683140043</v>
      </c>
      <c r="O256" s="10">
        <f ca="1">SUMPRODUCT($A256:$F256,Results!$B$20:$G$20)</f>
        <v>-6.1099413272540621</v>
      </c>
      <c r="P256" s="10" cm="1">
        <f t="array" aca="1" ref="P256" ca="1">SUMPRODUCT(J256:O256,TRANSPOSE(Test!BL$20:BL$25))+Test!$AD$20-Test!$BL$27</f>
        <v>2.6566619311635584</v>
      </c>
      <c r="Q256" s="10" cm="1">
        <f t="array" aca="1" ref="Q256" ca="1">SUMPRODUCT(J256:O256,TRANSPOSE(Test!ES$20:ES$25))+Test!$AD$20-Test!$ES$27</f>
        <v>1.4268411490531321</v>
      </c>
      <c r="R256" s="10">
        <f ca="1">I256-Results!$E$5*H256</f>
        <v>1.4984358670558366</v>
      </c>
      <c r="S256" s="10" cm="1">
        <f t="array" aca="1" ref="S256" ca="1">SUMPRODUCT(J256:O256,TRANSPOSE(Test!AR$28:AR$33))+Test!$AD$20-Test!$AC$26</f>
        <v>4.217736370391421</v>
      </c>
      <c r="T256" s="10">
        <f ca="1">SUMPRODUCT(J256:O256,Results!K$9:P$9)</f>
        <v>3.2593222434704385</v>
      </c>
      <c r="U256" s="10">
        <f ca="1">SUMPRODUCT(J256:O256,Results!K$9:P$9)+Test!$AD$20-Test!$AC$31</f>
        <v>3.3299175546227779</v>
      </c>
      <c r="V256" s="10">
        <f t="shared" ca="1" si="22"/>
        <v>3.5397979297566211</v>
      </c>
      <c r="W256" s="10">
        <f t="shared" ca="1" si="23"/>
        <v>4.7696187118670474</v>
      </c>
      <c r="X256" s="10">
        <f t="shared" ca="1" si="24"/>
        <v>4.6980239938643429</v>
      </c>
      <c r="Y256" s="10">
        <f t="shared" ca="1" si="25"/>
        <v>1.9787234905287585</v>
      </c>
      <c r="Z256" s="10">
        <f t="shared" ca="1" si="26"/>
        <v>6.1964598609201795</v>
      </c>
      <c r="AA256" s="10">
        <f t="shared" ca="1" si="27"/>
        <v>2.8665423062974016</v>
      </c>
    </row>
    <row r="257" spans="1:27">
      <c r="A257" s="6">
        <f ca="1">LN((RAND()^(-Results!$E$4))-1)</f>
        <v>6.4973500513275386</v>
      </c>
      <c r="B257" s="6">
        <f ca="1">LN((RAND()^(-Results!$E$4))-1)</f>
        <v>5.2927307356440467</v>
      </c>
      <c r="C257" s="6">
        <f ca="1">LN((RAND()^(-Results!$E$4))-1)</f>
        <v>1.2491874616986653</v>
      </c>
      <c r="D257" s="6">
        <f ca="1">LN((RAND()^(-Results!$E$4))-1)</f>
        <v>0.36615480691182922</v>
      </c>
      <c r="E257" s="6">
        <f ca="1">LN((RAND()^(-Results!$E$4))-1)</f>
        <v>2.5028790143185051</v>
      </c>
      <c r="F257" s="6">
        <f ca="1">LN((RAND()^(-Results!$E$4))-1)</f>
        <v>-2.2015497449392409</v>
      </c>
      <c r="G257" s="6">
        <f ca="1">LN((RAND()^(-Results!$E$4))-1)</f>
        <v>5.4256623951663432</v>
      </c>
      <c r="H257" s="6">
        <f t="shared" ca="1" si="21"/>
        <v>3.0786761775876319</v>
      </c>
      <c r="I257" s="10">
        <f ca="1">SUMPRODUCT(J257:O257,Results!B$12:G$12)+Results!$E$5*H257</f>
        <v>8.9655784079347693</v>
      </c>
      <c r="J257" s="10">
        <f ca="1">SUMPRODUCT($A257:$F257,Results!$B$15:$G$15)</f>
        <v>-21.083878776887225</v>
      </c>
      <c r="K257" s="10">
        <f ca="1">SUMPRODUCT($A257:$F257,Results!$B$16:$G$16)</f>
        <v>-18.655057096747594</v>
      </c>
      <c r="L257" s="10">
        <f ca="1">SUMPRODUCT($A257:$F257,Results!$B$17:$G$17)</f>
        <v>4.6504702964415205</v>
      </c>
      <c r="M257" s="10">
        <f ca="1">SUMPRODUCT($A257:$F257,Results!$B$18:$G$18)</f>
        <v>-8.9927699333209823</v>
      </c>
      <c r="N257" s="10">
        <f ca="1">SUMPRODUCT($A257:$F257,Results!$B$19:$G$19)</f>
        <v>2.2438627904645903</v>
      </c>
      <c r="O257" s="10">
        <f ca="1">SUMPRODUCT($A257:$F257,Results!$B$20:$G$20)</f>
        <v>-8.1620385937113369</v>
      </c>
      <c r="P257" s="10" cm="1">
        <f t="array" aca="1" ref="P257" ca="1">SUMPRODUCT(J257:O257,TRANSPOSE(Test!BL$20:BL$25))+Test!$AD$20-Test!$BL$27</f>
        <v>-7.6822196760454418</v>
      </c>
      <c r="Q257" s="10" cm="1">
        <f t="array" aca="1" ref="Q257" ca="1">SUMPRODUCT(J257:O257,TRANSPOSE(Test!ES$20:ES$25))+Test!$AD$20-Test!$ES$27</f>
        <v>-7.3376523484674294</v>
      </c>
      <c r="R257" s="10">
        <f ca="1">I257-Results!$E$5*H257</f>
        <v>-9.506478657591023</v>
      </c>
      <c r="S257" s="10" cm="1">
        <f t="array" aca="1" ref="S257" ca="1">SUMPRODUCT(J257:O257,TRANSPOSE(Test!AR$28:AR$33))+Test!$AD$20-Test!$AC$26</f>
        <v>1.0790909119468672</v>
      </c>
      <c r="T257" s="10">
        <f ca="1">SUMPRODUCT(J257:O257,Results!K$9:P$9)</f>
        <v>-8.879330783714229</v>
      </c>
      <c r="U257" s="10">
        <f ca="1">SUMPRODUCT(J257:O257,Results!K$9:P$9)+Test!$AD$20-Test!$AC$31</f>
        <v>-8.8087354725618887</v>
      </c>
      <c r="V257" s="10">
        <f t="shared" ca="1" si="22"/>
        <v>16.647798083980213</v>
      </c>
      <c r="W257" s="10">
        <f t="shared" ca="1" si="23"/>
        <v>16.303230756402201</v>
      </c>
      <c r="X257" s="10">
        <f t="shared" ca="1" si="24"/>
        <v>18.472057065525792</v>
      </c>
      <c r="Y257" s="10">
        <f t="shared" ca="1" si="25"/>
        <v>7.8864874959879021</v>
      </c>
      <c r="Z257" s="10">
        <f t="shared" ca="1" si="26"/>
        <v>8.9655784079347693</v>
      </c>
      <c r="AA257" s="10">
        <f t="shared" ca="1" si="27"/>
        <v>17.774313880496656</v>
      </c>
    </row>
    <row r="258" spans="1:27">
      <c r="A258" s="6">
        <f ca="1">LN((RAND()^(-Results!$E$4))-1)</f>
        <v>1.1393624091306809</v>
      </c>
      <c r="B258" s="6">
        <f ca="1">LN((RAND()^(-Results!$E$4))-1)</f>
        <v>0.20674520503466115</v>
      </c>
      <c r="C258" s="6">
        <f ca="1">LN((RAND()^(-Results!$E$4))-1)</f>
        <v>-1.2949435734937416</v>
      </c>
      <c r="D258" s="6">
        <f ca="1">LN((RAND()^(-Results!$E$4))-1)</f>
        <v>-0.38693622535647593</v>
      </c>
      <c r="E258" s="6">
        <f ca="1">LN((RAND()^(-Results!$E$4))-1)</f>
        <v>0.84690291658822348</v>
      </c>
      <c r="F258" s="6">
        <f ca="1">LN((RAND()^(-Results!$E$4))-1)</f>
        <v>0.14726365188366969</v>
      </c>
      <c r="G258" s="6">
        <f ca="1">LN((RAND()^(-Results!$E$4))-1)</f>
        <v>4.1812257216929414</v>
      </c>
      <c r="H258" s="6">
        <f t="shared" ca="1" si="21"/>
        <v>1.8342395041142301</v>
      </c>
      <c r="I258" s="10">
        <f ca="1">SUMPRODUCT(J258:O258,Results!B$12:G$12)+Results!$E$5*H258</f>
        <v>12.386875782529255</v>
      </c>
      <c r="J258" s="10">
        <f ca="1">SUMPRODUCT($A258:$F258,Results!$B$15:$G$15)</f>
        <v>-4.5636586105852759</v>
      </c>
      <c r="K258" s="10">
        <f ca="1">SUMPRODUCT($A258:$F258,Results!$B$16:$G$16)</f>
        <v>-4.3279453158726318</v>
      </c>
      <c r="L258" s="10">
        <f ca="1">SUMPRODUCT($A258:$F258,Results!$B$17:$G$17)</f>
        <v>2.5942778193740246</v>
      </c>
      <c r="M258" s="10">
        <f ca="1">SUMPRODUCT($A258:$F258,Results!$B$18:$G$18)</f>
        <v>6.3977682808937129</v>
      </c>
      <c r="N258" s="10">
        <f ca="1">SUMPRODUCT($A258:$F258,Results!$B$19:$G$19)</f>
        <v>4.3699712832002637</v>
      </c>
      <c r="O258" s="10">
        <f ca="1">SUMPRODUCT($A258:$F258,Results!$B$20:$G$20)</f>
        <v>0.17024234644934366</v>
      </c>
      <c r="P258" s="10" cm="1">
        <f t="array" aca="1" ref="P258" ca="1">SUMPRODUCT(J258:O258,TRANSPOSE(Test!BL$20:BL$25))+Test!$AD$20-Test!$BL$27</f>
        <v>1.5253456536856973</v>
      </c>
      <c r="Q258" s="10" cm="1">
        <f t="array" aca="1" ref="Q258" ca="1">SUMPRODUCT(J258:O258,TRANSPOSE(Test!ES$20:ES$25))+Test!$AD$20-Test!$ES$27</f>
        <v>1.5575110631915727</v>
      </c>
      <c r="R258" s="10">
        <f ca="1">I258-Results!$E$5*H258</f>
        <v>1.381438757843874</v>
      </c>
      <c r="S258" s="10" cm="1">
        <f t="array" aca="1" ref="S258" ca="1">SUMPRODUCT(J258:O258,TRANSPOSE(Test!AR$28:AR$33))+Test!$AD$20-Test!$AC$26</f>
        <v>6.8077874643677205</v>
      </c>
      <c r="T258" s="10">
        <f ca="1">SUMPRODUCT(J258:O258,Results!K$9:P$9)</f>
        <v>2.0045919751535526</v>
      </c>
      <c r="U258" s="10">
        <f ca="1">SUMPRODUCT(J258:O258,Results!K$9:P$9)+Test!$AD$20-Test!$AC$31</f>
        <v>2.0751872863058907</v>
      </c>
      <c r="V258" s="10">
        <f t="shared" ca="1" si="22"/>
        <v>10.861530128843558</v>
      </c>
      <c r="W258" s="10">
        <f t="shared" ca="1" si="23"/>
        <v>10.829364719337683</v>
      </c>
      <c r="X258" s="10">
        <f t="shared" ca="1" si="24"/>
        <v>11.005437024685381</v>
      </c>
      <c r="Y258" s="10">
        <f t="shared" ca="1" si="25"/>
        <v>5.5790883181615349</v>
      </c>
      <c r="Z258" s="10">
        <f t="shared" ca="1" si="26"/>
        <v>12.386875782529255</v>
      </c>
      <c r="AA258" s="10">
        <f t="shared" ca="1" si="27"/>
        <v>10.311688496223365</v>
      </c>
    </row>
    <row r="259" spans="1:27">
      <c r="A259" s="6">
        <f ca="1">LN((RAND()^(-Results!$E$4))-1)</f>
        <v>0.68763456730344852</v>
      </c>
      <c r="B259" s="6">
        <f ca="1">LN((RAND()^(-Results!$E$4))-1)</f>
        <v>11.505850071577314</v>
      </c>
      <c r="C259" s="6">
        <f ca="1">LN((RAND()^(-Results!$E$4))-1)</f>
        <v>2.5982509535843397</v>
      </c>
      <c r="D259" s="6">
        <f ca="1">LN((RAND()^(-Results!$E$4))-1)</f>
        <v>0.75455838095235062</v>
      </c>
      <c r="E259" s="6">
        <f ca="1">LN((RAND()^(-Results!$E$4))-1)</f>
        <v>-1.3462889688566424</v>
      </c>
      <c r="F259" s="6">
        <f ca="1">LN((RAND()^(-Results!$E$4))-1)</f>
        <v>0.72731631966699084</v>
      </c>
      <c r="G259" s="6">
        <f ca="1">LN((RAND()^(-Results!$E$4))-1)</f>
        <v>8.0886861843013413</v>
      </c>
      <c r="H259" s="6">
        <f t="shared" ref="H259:H322" ca="1" si="28">G259-$AC$5</f>
        <v>5.7416999667226296</v>
      </c>
      <c r="I259" s="10">
        <f ca="1">SUMPRODUCT(J259:O259,Results!B$12:G$12)+Results!$E$5*H259</f>
        <v>15.548566734064327</v>
      </c>
      <c r="J259" s="10">
        <f ca="1">SUMPRODUCT($A259:$F259,Results!$B$15:$G$15)</f>
        <v>-6.7578948261412863</v>
      </c>
      <c r="K259" s="10">
        <f ca="1">SUMPRODUCT($A259:$F259,Results!$B$16:$G$16)</f>
        <v>-17.44751832726849</v>
      </c>
      <c r="L259" s="10">
        <f ca="1">SUMPRODUCT($A259:$F259,Results!$B$17:$G$17)</f>
        <v>-11.269196485788262</v>
      </c>
      <c r="M259" s="10">
        <f ca="1">SUMPRODUCT($A259:$F259,Results!$B$18:$G$18)</f>
        <v>-39.054635236111629</v>
      </c>
      <c r="N259" s="10">
        <f ca="1">SUMPRODUCT($A259:$F259,Results!$B$19:$G$19)</f>
        <v>-11.415584217977889</v>
      </c>
      <c r="O259" s="10">
        <f ca="1">SUMPRODUCT($A259:$F259,Results!$B$20:$G$20)</f>
        <v>-32.35371860359195</v>
      </c>
      <c r="P259" s="10" cm="1">
        <f t="array" aca="1" ref="P259" ca="1">SUMPRODUCT(J259:O259,TRANSPOSE(Test!BL$20:BL$25))+Test!$AD$20-Test!$BL$27</f>
        <v>-35.663832484633438</v>
      </c>
      <c r="Q259" s="10" cm="1">
        <f t="array" aca="1" ref="Q259" ca="1">SUMPRODUCT(J259:O259,TRANSPOSE(Test!ES$20:ES$25))+Test!$AD$20-Test!$ES$27</f>
        <v>-26.371875453459296</v>
      </c>
      <c r="R259" s="10">
        <f ca="1">I259-Results!$E$5*H259</f>
        <v>-18.901633066271454</v>
      </c>
      <c r="S259" s="10" cm="1">
        <f t="array" aca="1" ref="S259" ca="1">SUMPRODUCT(J259:O259,TRANSPOSE(Test!AR$28:AR$33))+Test!$AD$20-Test!$AC$26</f>
        <v>-47.017695176236863</v>
      </c>
      <c r="T259" s="10">
        <f ca="1">SUMPRODUCT(J259:O259,Results!K$9:P$9)</f>
        <v>-20.472257934711848</v>
      </c>
      <c r="U259" s="10">
        <f ca="1">SUMPRODUCT(J259:O259,Results!K$9:P$9)+Test!$AD$20-Test!$AC$31</f>
        <v>-20.401662623559513</v>
      </c>
      <c r="V259" s="10">
        <f t="shared" ref="V259:V322" ca="1" si="29">I259-P259</f>
        <v>51.212399218697769</v>
      </c>
      <c r="W259" s="10">
        <f t="shared" ref="W259:W322" ca="1" si="30">I259-Q259</f>
        <v>41.920442187523619</v>
      </c>
      <c r="X259" s="10">
        <f t="shared" ref="X259:X322" ca="1" si="31">I259-R259</f>
        <v>34.450199800335781</v>
      </c>
      <c r="Y259" s="10">
        <f t="shared" ref="Y259:Y322" ca="1" si="32">I259-S259</f>
        <v>62.566261910301193</v>
      </c>
      <c r="Z259" s="10">
        <f t="shared" ref="Z259:Z322" ca="1" si="33">I259-$AD$20</f>
        <v>15.548566734064327</v>
      </c>
      <c r="AA259" s="10">
        <f t="shared" ref="AA259:AA322" ca="1" si="34">I259-U259</f>
        <v>35.95022935762384</v>
      </c>
    </row>
    <row r="260" spans="1:27">
      <c r="A260" s="6">
        <f ca="1">LN((RAND()^(-Results!$E$4))-1)</f>
        <v>-3.6458024372451651E-2</v>
      </c>
      <c r="B260" s="6">
        <f ca="1">LN((RAND()^(-Results!$E$4))-1)</f>
        <v>2.3936095481791027</v>
      </c>
      <c r="C260" s="6">
        <f ca="1">LN((RAND()^(-Results!$E$4))-1)</f>
        <v>3.2516646096768156</v>
      </c>
      <c r="D260" s="6">
        <f ca="1">LN((RAND()^(-Results!$E$4))-1)</f>
        <v>-0.38240771626352343</v>
      </c>
      <c r="E260" s="6">
        <f ca="1">LN((RAND()^(-Results!$E$4))-1)</f>
        <v>0.72609896450443934</v>
      </c>
      <c r="F260" s="6">
        <f ca="1">LN((RAND()^(-Results!$E$4))-1)</f>
        <v>6.52353391849263</v>
      </c>
      <c r="G260" s="6">
        <f ca="1">LN((RAND()^(-Results!$E$4))-1)</f>
        <v>3.5162375374812087</v>
      </c>
      <c r="H260" s="6">
        <f t="shared" ca="1" si="28"/>
        <v>1.1692513199024974</v>
      </c>
      <c r="I260" s="10">
        <f ca="1">SUMPRODUCT(J260:O260,Results!B$12:G$12)+Results!$E$5*H260</f>
        <v>-50.955097367457938</v>
      </c>
      <c r="J260" s="10">
        <f ca="1">SUMPRODUCT($A260:$F260,Results!$B$15:$G$15)</f>
        <v>24.625669259149021</v>
      </c>
      <c r="K260" s="10">
        <f ca="1">SUMPRODUCT($A260:$F260,Results!$B$16:$G$16)</f>
        <v>-8.4065426018093401</v>
      </c>
      <c r="L260" s="10">
        <f ca="1">SUMPRODUCT($A260:$F260,Results!$B$17:$G$17)</f>
        <v>-12.180846338959359</v>
      </c>
      <c r="M260" s="10">
        <f ca="1">SUMPRODUCT($A260:$F260,Results!$B$18:$G$18)</f>
        <v>-28.888053315574076</v>
      </c>
      <c r="N260" s="10">
        <f ca="1">SUMPRODUCT($A260:$F260,Results!$B$19:$G$19)</f>
        <v>-2.1467809947959831</v>
      </c>
      <c r="O260" s="10">
        <f ca="1">SUMPRODUCT($A260:$F260,Results!$B$20:$G$20)</f>
        <v>-23.98574507884247</v>
      </c>
      <c r="P260" s="10" cm="1">
        <f t="array" aca="1" ref="P260" ca="1">SUMPRODUCT(J260:O260,TRANSPOSE(Test!BL$20:BL$25))+Test!$AD$20-Test!$BL$27</f>
        <v>-61.916133486866819</v>
      </c>
      <c r="Q260" s="10" cm="1">
        <f t="array" aca="1" ref="Q260" ca="1">SUMPRODUCT(J260:O260,TRANSPOSE(Test!ES$20:ES$25))+Test!$AD$20-Test!$ES$27</f>
        <v>-62.63293569864085</v>
      </c>
      <c r="R260" s="10">
        <f ca="1">I260-Results!$E$5*H260</f>
        <v>-57.970605286872924</v>
      </c>
      <c r="S260" s="10" cm="1">
        <f t="array" aca="1" ref="S260" ca="1">SUMPRODUCT(J260:O260,TRANSPOSE(Test!AR$28:AR$33))+Test!$AD$20-Test!$AC$26</f>
        <v>-56.473469015021969</v>
      </c>
      <c r="T260" s="10">
        <f ca="1">SUMPRODUCT(J260:O260,Results!K$9:P$9)</f>
        <v>-59.890299336412852</v>
      </c>
      <c r="U260" s="10">
        <f ca="1">SUMPRODUCT(J260:O260,Results!K$9:P$9)+Test!$AD$20-Test!$AC$31</f>
        <v>-59.819704025260521</v>
      </c>
      <c r="V260" s="10">
        <f t="shared" ca="1" si="29"/>
        <v>10.961036119408881</v>
      </c>
      <c r="W260" s="10">
        <f t="shared" ca="1" si="30"/>
        <v>11.677838331182912</v>
      </c>
      <c r="X260" s="10">
        <f t="shared" ca="1" si="31"/>
        <v>7.0155079194149863</v>
      </c>
      <c r="Y260" s="10">
        <f t="shared" ca="1" si="32"/>
        <v>5.518371647564031</v>
      </c>
      <c r="Z260" s="10">
        <f t="shared" ca="1" si="33"/>
        <v>-50.955097367457938</v>
      </c>
      <c r="AA260" s="10">
        <f t="shared" ca="1" si="34"/>
        <v>8.8646066578025824</v>
      </c>
    </row>
    <row r="261" spans="1:27">
      <c r="A261" s="6">
        <f ca="1">LN((RAND()^(-Results!$E$4))-1)</f>
        <v>6.1090709067099835</v>
      </c>
      <c r="B261" s="6">
        <f ca="1">LN((RAND()^(-Results!$E$4))-1)</f>
        <v>0.94834731463705857</v>
      </c>
      <c r="C261" s="6">
        <f ca="1">LN((RAND()^(-Results!$E$4))-1)</f>
        <v>1.3743431463432936</v>
      </c>
      <c r="D261" s="6">
        <f ca="1">LN((RAND()^(-Results!$E$4))-1)</f>
        <v>1.0098413320547162</v>
      </c>
      <c r="E261" s="6">
        <f ca="1">LN((RAND()^(-Results!$E$4))-1)</f>
        <v>3.4642558939728829</v>
      </c>
      <c r="F261" s="6">
        <f ca="1">LN((RAND()^(-Results!$E$4))-1)</f>
        <v>1.6755642602520788</v>
      </c>
      <c r="G261" s="6">
        <f ca="1">LN((RAND()^(-Results!$E$4))-1)</f>
        <v>10.211221072213551</v>
      </c>
      <c r="H261" s="6">
        <f t="shared" ca="1" si="28"/>
        <v>7.8642348546348391</v>
      </c>
      <c r="I261" s="10">
        <f ca="1">SUMPRODUCT(J261:O261,Results!B$12:G$12)+Results!$E$5*H261</f>
        <v>17.376487816944017</v>
      </c>
      <c r="J261" s="10">
        <f ca="1">SUMPRODUCT($A261:$F261,Results!$B$15:$G$15)</f>
        <v>-1.4028997670618875</v>
      </c>
      <c r="K261" s="10">
        <f ca="1">SUMPRODUCT($A261:$F261,Results!$B$16:$G$16)</f>
        <v>-14.754225251221394</v>
      </c>
      <c r="L261" s="10">
        <f ca="1">SUMPRODUCT($A261:$F261,Results!$B$17:$G$17)</f>
        <v>3.9083327452857874</v>
      </c>
      <c r="M261" s="10">
        <f ca="1">SUMPRODUCT($A261:$F261,Results!$B$18:$G$18)</f>
        <v>-4.9478978753235578</v>
      </c>
      <c r="N261" s="10">
        <f ca="1">SUMPRODUCT($A261:$F261,Results!$B$19:$G$19)</f>
        <v>4.5514052689097655</v>
      </c>
      <c r="O261" s="10">
        <f ca="1">SUMPRODUCT($A261:$F261,Results!$B$20:$G$20)</f>
        <v>-10.120332692299105</v>
      </c>
      <c r="P261" s="10" cm="1">
        <f t="array" aca="1" ref="P261" ca="1">SUMPRODUCT(J261:O261,TRANSPOSE(Test!BL$20:BL$25))+Test!$AD$20-Test!$BL$27</f>
        <v>-22.326451362743065</v>
      </c>
      <c r="Q261" s="10" cm="1">
        <f t="array" aca="1" ref="Q261" ca="1">SUMPRODUCT(J261:O261,TRANSPOSE(Test!ES$20:ES$25))+Test!$AD$20-Test!$ES$27</f>
        <v>-26.416077081877667</v>
      </c>
      <c r="R261" s="10">
        <f ca="1">I261-Results!$E$5*H261</f>
        <v>-29.808921310865021</v>
      </c>
      <c r="S261" s="10" cm="1">
        <f t="array" aca="1" ref="S261" ca="1">SUMPRODUCT(J261:O261,TRANSPOSE(Test!AR$28:AR$33))+Test!$AD$20-Test!$AC$26</f>
        <v>-7.969901915544618</v>
      </c>
      <c r="T261" s="10">
        <f ca="1">SUMPRODUCT(J261:O261,Results!K$9:P$9)</f>
        <v>-28.93517543152818</v>
      </c>
      <c r="U261" s="10">
        <f ca="1">SUMPRODUCT(J261:O261,Results!K$9:P$9)+Test!$AD$20-Test!$AC$31</f>
        <v>-28.864580120375845</v>
      </c>
      <c r="V261" s="10">
        <f t="shared" ca="1" si="29"/>
        <v>39.702939179687078</v>
      </c>
      <c r="W261" s="10">
        <f t="shared" ca="1" si="30"/>
        <v>43.792564898821681</v>
      </c>
      <c r="X261" s="10">
        <f t="shared" ca="1" si="31"/>
        <v>47.185409127809038</v>
      </c>
      <c r="Y261" s="10">
        <f t="shared" ca="1" si="32"/>
        <v>25.346389732488635</v>
      </c>
      <c r="Z261" s="10">
        <f t="shared" ca="1" si="33"/>
        <v>17.376487816944017</v>
      </c>
      <c r="AA261" s="10">
        <f t="shared" ca="1" si="34"/>
        <v>46.241067937319862</v>
      </c>
    </row>
    <row r="262" spans="1:27">
      <c r="A262" s="6">
        <f ca="1">LN((RAND()^(-Results!$E$4))-1)</f>
        <v>3.6701909535798367</v>
      </c>
      <c r="B262" s="6">
        <f ca="1">LN((RAND()^(-Results!$E$4))-1)</f>
        <v>0.23379184162043209</v>
      </c>
      <c r="C262" s="6">
        <f ca="1">LN((RAND()^(-Results!$E$4))-1)</f>
        <v>5.8195335309023122</v>
      </c>
      <c r="D262" s="6">
        <f ca="1">LN((RAND()^(-Results!$E$4))-1)</f>
        <v>7.4927891739600394</v>
      </c>
      <c r="E262" s="6">
        <f ca="1">LN((RAND()^(-Results!$E$4))-1)</f>
        <v>2.472453556373861</v>
      </c>
      <c r="F262" s="6">
        <f ca="1">LN((RAND()^(-Results!$E$4))-1)</f>
        <v>4.8846354028754373</v>
      </c>
      <c r="G262" s="6">
        <f ca="1">LN((RAND()^(-Results!$E$4))-1)</f>
        <v>5.3165583001109553</v>
      </c>
      <c r="H262" s="6">
        <f t="shared" ca="1" si="28"/>
        <v>2.969572082532244</v>
      </c>
      <c r="I262" s="10">
        <f ca="1">SUMPRODUCT(J262:O262,Results!B$12:G$12)+Results!$E$5*H262</f>
        <v>-24.05364893081935</v>
      </c>
      <c r="J262" s="10">
        <f ca="1">SUMPRODUCT($A262:$F262,Results!$B$15:$G$15)</f>
        <v>29.594151145210834</v>
      </c>
      <c r="K262" s="10">
        <f ca="1">SUMPRODUCT($A262:$F262,Results!$B$16:$G$16)</f>
        <v>-3.0224114762080645</v>
      </c>
      <c r="L262" s="10">
        <f ca="1">SUMPRODUCT($A262:$F262,Results!$B$17:$G$17)</f>
        <v>-3.7477309028720249</v>
      </c>
      <c r="M262" s="10">
        <f ca="1">SUMPRODUCT($A262:$F262,Results!$B$18:$G$18)</f>
        <v>-29.163850152854867</v>
      </c>
      <c r="N262" s="10">
        <f ca="1">SUMPRODUCT($A262:$F262,Results!$B$19:$G$19)</f>
        <v>-18.065428226906494</v>
      </c>
      <c r="O262" s="10">
        <f ca="1">SUMPRODUCT($A262:$F262,Results!$B$20:$G$20)</f>
        <v>-34.287332816840205</v>
      </c>
      <c r="P262" s="10" cm="1">
        <f t="array" aca="1" ref="P262" ca="1">SUMPRODUCT(J262:O262,TRANSPOSE(Test!BL$20:BL$25))+Test!$AD$20-Test!$BL$27</f>
        <v>-37.002576756491088</v>
      </c>
      <c r="Q262" s="10" cm="1">
        <f t="array" aca="1" ref="Q262" ca="1">SUMPRODUCT(J262:O262,TRANSPOSE(Test!ES$20:ES$25))+Test!$AD$20-Test!$ES$27</f>
        <v>-40.17372078214899</v>
      </c>
      <c r="R262" s="10">
        <f ca="1">I262-Results!$E$5*H262</f>
        <v>-41.871081426012815</v>
      </c>
      <c r="S262" s="10" cm="1">
        <f t="array" aca="1" ref="S262" ca="1">SUMPRODUCT(J262:O262,TRANSPOSE(Test!AR$28:AR$33))+Test!$AD$20-Test!$AC$26</f>
        <v>-42.578081826764851</v>
      </c>
      <c r="T262" s="10">
        <f ca="1">SUMPRODUCT(J262:O262,Results!K$9:P$9)</f>
        <v>-41.217765493978824</v>
      </c>
      <c r="U262" s="10">
        <f ca="1">SUMPRODUCT(J262:O262,Results!K$9:P$9)+Test!$AD$20-Test!$AC$31</f>
        <v>-41.147170182826486</v>
      </c>
      <c r="V262" s="10">
        <f t="shared" ca="1" si="29"/>
        <v>12.948927825671738</v>
      </c>
      <c r="W262" s="10">
        <f t="shared" ca="1" si="30"/>
        <v>16.120071851329641</v>
      </c>
      <c r="X262" s="10">
        <f t="shared" ca="1" si="31"/>
        <v>17.817432495193465</v>
      </c>
      <c r="Y262" s="10">
        <f t="shared" ca="1" si="32"/>
        <v>18.524432895945502</v>
      </c>
      <c r="Z262" s="10">
        <f t="shared" ca="1" si="33"/>
        <v>-24.05364893081935</v>
      </c>
      <c r="AA262" s="10">
        <f t="shared" ca="1" si="34"/>
        <v>17.093521252007136</v>
      </c>
    </row>
    <row r="263" spans="1:27">
      <c r="A263" s="6">
        <f ca="1">LN((RAND()^(-Results!$E$4))-1)</f>
        <v>2.9224604584054963</v>
      </c>
      <c r="B263" s="6">
        <f ca="1">LN((RAND()^(-Results!$E$4))-1)</f>
        <v>4.612481035305688</v>
      </c>
      <c r="C263" s="6">
        <f ca="1">LN((RAND()^(-Results!$E$4))-1)</f>
        <v>1.3194037482277408</v>
      </c>
      <c r="D263" s="6">
        <f ca="1">LN((RAND()^(-Results!$E$4))-1)</f>
        <v>3.3545833565939063</v>
      </c>
      <c r="E263" s="6">
        <f ca="1">LN((RAND()^(-Results!$E$4))-1)</f>
        <v>0.41820223289976072</v>
      </c>
      <c r="F263" s="6">
        <f ca="1">LN((RAND()^(-Results!$E$4))-1)</f>
        <v>2.3704110763460893</v>
      </c>
      <c r="G263" s="6">
        <f ca="1">LN((RAND()^(-Results!$E$4))-1)</f>
        <v>2.0311959320384965</v>
      </c>
      <c r="H263" s="6">
        <f t="shared" ca="1" si="28"/>
        <v>-0.31579028554021482</v>
      </c>
      <c r="I263" s="10">
        <f ca="1">SUMPRODUCT(J263:O263,Results!B$12:G$12)+Results!$E$5*H263</f>
        <v>-20.438724816395467</v>
      </c>
      <c r="J263" s="10">
        <f ca="1">SUMPRODUCT($A263:$F263,Results!$B$15:$G$15)</f>
        <v>4.1177733031663291</v>
      </c>
      <c r="K263" s="10">
        <f ca="1">SUMPRODUCT($A263:$F263,Results!$B$16:$G$16)</f>
        <v>-12.666660866713007</v>
      </c>
      <c r="L263" s="10">
        <f ca="1">SUMPRODUCT($A263:$F263,Results!$B$17:$G$17)</f>
        <v>-2.3411340143710886</v>
      </c>
      <c r="M263" s="10">
        <f ca="1">SUMPRODUCT($A263:$F263,Results!$B$18:$G$18)</f>
        <v>-18.040707804552504</v>
      </c>
      <c r="N263" s="10">
        <f ca="1">SUMPRODUCT($A263:$F263,Results!$B$19:$G$19)</f>
        <v>-7.787167157043549</v>
      </c>
      <c r="O263" s="10">
        <f ca="1">SUMPRODUCT($A263:$F263,Results!$B$20:$G$20)</f>
        <v>-26.183754484000794</v>
      </c>
      <c r="P263" s="10" cm="1">
        <f t="array" aca="1" ref="P263" ca="1">SUMPRODUCT(J263:O263,TRANSPOSE(Test!BL$20:BL$25))+Test!$AD$20-Test!$BL$27</f>
        <v>-22.632120106832367</v>
      </c>
      <c r="Q263" s="10" cm="1">
        <f t="array" aca="1" ref="Q263" ca="1">SUMPRODUCT(J263:O263,TRANSPOSE(Test!ES$20:ES$25))+Test!$AD$20-Test!$ES$27</f>
        <v>-20.198331578107293</v>
      </c>
      <c r="R263" s="10">
        <f ca="1">I263-Results!$E$5*H263</f>
        <v>-18.543983103154179</v>
      </c>
      <c r="S263" s="10" cm="1">
        <f t="array" aca="1" ref="S263" ca="1">SUMPRODUCT(J263:O263,TRANSPOSE(Test!AR$28:AR$33))+Test!$AD$20-Test!$AC$26</f>
        <v>-26.037955043802448</v>
      </c>
      <c r="T263" s="10">
        <f ca="1">SUMPRODUCT(J263:O263,Results!K$9:P$9)</f>
        <v>-17.850467875632155</v>
      </c>
      <c r="U263" s="10">
        <f ca="1">SUMPRODUCT(J263:O263,Results!K$9:P$9)+Test!$AD$20-Test!$AC$31</f>
        <v>-17.779872564479813</v>
      </c>
      <c r="V263" s="10">
        <f t="shared" ca="1" si="29"/>
        <v>2.1933952904369001</v>
      </c>
      <c r="W263" s="10">
        <f t="shared" ca="1" si="30"/>
        <v>-0.24039323828817416</v>
      </c>
      <c r="X263" s="10">
        <f t="shared" ca="1" si="31"/>
        <v>-1.894741713241288</v>
      </c>
      <c r="Y263" s="10">
        <f t="shared" ca="1" si="32"/>
        <v>5.5992302274069807</v>
      </c>
      <c r="Z263" s="10">
        <f t="shared" ca="1" si="33"/>
        <v>-20.438724816395467</v>
      </c>
      <c r="AA263" s="10">
        <f t="shared" ca="1" si="34"/>
        <v>-2.6588522519156541</v>
      </c>
    </row>
    <row r="264" spans="1:27">
      <c r="A264" s="6">
        <f ca="1">LN((RAND()^(-Results!$E$4))-1)</f>
        <v>-1.1872922623517854</v>
      </c>
      <c r="B264" s="6">
        <f ca="1">LN((RAND()^(-Results!$E$4))-1)</f>
        <v>-1.1891153384077531</v>
      </c>
      <c r="C264" s="6">
        <f ca="1">LN((RAND()^(-Results!$E$4))-1)</f>
        <v>0.21903548148566723</v>
      </c>
      <c r="D264" s="6">
        <f ca="1">LN((RAND()^(-Results!$E$4))-1)</f>
        <v>7.9683722718777359</v>
      </c>
      <c r="E264" s="6">
        <f ca="1">LN((RAND()^(-Results!$E$4))-1)</f>
        <v>1.0359659517245714</v>
      </c>
      <c r="F264" s="6">
        <f ca="1">LN((RAND()^(-Results!$E$4))-1)</f>
        <v>3.5106117194903645</v>
      </c>
      <c r="G264" s="6">
        <f ca="1">LN((RAND()^(-Results!$E$4))-1)</f>
        <v>3.1753358803940612</v>
      </c>
      <c r="H264" s="6">
        <f t="shared" ca="1" si="28"/>
        <v>0.82834966281534994</v>
      </c>
      <c r="I264" s="10">
        <f ca="1">SUMPRODUCT(J264:O264,Results!B$12:G$12)+Results!$E$5*H264</f>
        <v>15.796994892171103</v>
      </c>
      <c r="J264" s="10">
        <f ca="1">SUMPRODUCT($A264:$F264,Results!$B$15:$G$15)</f>
        <v>23.548562785621115</v>
      </c>
      <c r="K264" s="10">
        <f ca="1">SUMPRODUCT($A264:$F264,Results!$B$16:$G$16)</f>
        <v>7.2990075269824999</v>
      </c>
      <c r="L264" s="10">
        <f ca="1">SUMPRODUCT($A264:$F264,Results!$B$17:$G$17)</f>
        <v>0.50958281462218835</v>
      </c>
      <c r="M264" s="10">
        <f ca="1">SUMPRODUCT($A264:$F264,Results!$B$18:$G$18)</f>
        <v>-1.6174066125368265</v>
      </c>
      <c r="N264" s="10">
        <f ca="1">SUMPRODUCT($A264:$F264,Results!$B$19:$G$19)</f>
        <v>-17.126931908173397</v>
      </c>
      <c r="O264" s="10">
        <f ca="1">SUMPRODUCT($A264:$F264,Results!$B$20:$G$20)</f>
        <v>-27.270053647775519</v>
      </c>
      <c r="P264" s="10" cm="1">
        <f t="array" aca="1" ref="P264" ca="1">SUMPRODUCT(J264:O264,TRANSPOSE(Test!BL$20:BL$25))+Test!$AD$20-Test!$BL$27</f>
        <v>8.987875686651531</v>
      </c>
      <c r="Q264" s="10" cm="1">
        <f t="array" aca="1" ref="Q264" ca="1">SUMPRODUCT(J264:O264,TRANSPOSE(Test!ES$20:ES$25))+Test!$AD$20-Test!$ES$27</f>
        <v>11.501958930026131</v>
      </c>
      <c r="R264" s="10">
        <f ca="1">I264-Results!$E$5*H264</f>
        <v>10.826896915279004</v>
      </c>
      <c r="S264" s="10" cm="1">
        <f t="array" aca="1" ref="S264" ca="1">SUMPRODUCT(J264:O264,TRANSPOSE(Test!AR$28:AR$33))+Test!$AD$20-Test!$AC$26</f>
        <v>-10.175158101262632</v>
      </c>
      <c r="T264" s="10">
        <f ca="1">SUMPRODUCT(J264:O264,Results!K$9:P$9)</f>
        <v>13.190974628906377</v>
      </c>
      <c r="U264" s="10">
        <f ca="1">SUMPRODUCT(J264:O264,Results!K$9:P$9)+Test!$AD$20-Test!$AC$31</f>
        <v>13.261569940058715</v>
      </c>
      <c r="V264" s="10">
        <f t="shared" ca="1" si="29"/>
        <v>6.8091192055195719</v>
      </c>
      <c r="W264" s="10">
        <f t="shared" ca="1" si="30"/>
        <v>4.2950359621449721</v>
      </c>
      <c r="X264" s="10">
        <f t="shared" ca="1" si="31"/>
        <v>4.9700979768920988</v>
      </c>
      <c r="Y264" s="10">
        <f t="shared" ca="1" si="32"/>
        <v>25.972152993433735</v>
      </c>
      <c r="Z264" s="10">
        <f t="shared" ca="1" si="33"/>
        <v>15.796994892171103</v>
      </c>
      <c r="AA264" s="10">
        <f t="shared" ca="1" si="34"/>
        <v>2.5354249521123879</v>
      </c>
    </row>
    <row r="265" spans="1:27">
      <c r="A265" s="6">
        <f ca="1">LN((RAND()^(-Results!$E$4))-1)</f>
        <v>4.8693284083452948</v>
      </c>
      <c r="B265" s="6">
        <f ca="1">LN((RAND()^(-Results!$E$4))-1)</f>
        <v>3.1090122266948885</v>
      </c>
      <c r="C265" s="6">
        <f ca="1">LN((RAND()^(-Results!$E$4))-1)</f>
        <v>1.2793465971917097</v>
      </c>
      <c r="D265" s="6">
        <f ca="1">LN((RAND()^(-Results!$E$4))-1)</f>
        <v>1.5735924410693505</v>
      </c>
      <c r="E265" s="6">
        <f ca="1">LN((RAND()^(-Results!$E$4))-1)</f>
        <v>3.2820668663492638</v>
      </c>
      <c r="F265" s="6">
        <f ca="1">LN((RAND()^(-Results!$E$4))-1)</f>
        <v>6.366492700079303</v>
      </c>
      <c r="G265" s="6">
        <f ca="1">LN((RAND()^(-Results!$E$4))-1)</f>
        <v>1.3869163602373655</v>
      </c>
      <c r="H265" s="6">
        <f t="shared" ca="1" si="28"/>
        <v>-0.96006985734134576</v>
      </c>
      <c r="I265" s="10">
        <f ca="1">SUMPRODUCT(J265:O265,Results!B$12:G$12)+Results!$E$5*H265</f>
        <v>-58.877019669393064</v>
      </c>
      <c r="J265" s="10">
        <f ca="1">SUMPRODUCT($A265:$F265,Results!$B$15:$G$15)</f>
        <v>13.813516788948403</v>
      </c>
      <c r="K265" s="10">
        <f ca="1">SUMPRODUCT($A265:$F265,Results!$B$16:$G$16)</f>
        <v>-20.222938590360645</v>
      </c>
      <c r="L265" s="10">
        <f ca="1">SUMPRODUCT($A265:$F265,Results!$B$17:$G$17)</f>
        <v>-3.136375513140008</v>
      </c>
      <c r="M265" s="10">
        <f ca="1">SUMPRODUCT($A265:$F265,Results!$B$18:$G$18)</f>
        <v>-16.854994975446658</v>
      </c>
      <c r="N265" s="10">
        <f ca="1">SUMPRODUCT($A265:$F265,Results!$B$19:$G$19)</f>
        <v>2.4987025377458023</v>
      </c>
      <c r="O265" s="10">
        <f ca="1">SUMPRODUCT($A265:$F265,Results!$B$20:$G$20)</f>
        <v>-29.921111647528498</v>
      </c>
      <c r="P265" s="10" cm="1">
        <f t="array" aca="1" ref="P265" ca="1">SUMPRODUCT(J265:O265,TRANSPOSE(Test!BL$20:BL$25))+Test!$AD$20-Test!$BL$27</f>
        <v>-51.139011242274556</v>
      </c>
      <c r="Q265" s="10" cm="1">
        <f t="array" aca="1" ref="Q265" ca="1">SUMPRODUCT(J265:O265,TRANSPOSE(Test!ES$20:ES$25))+Test!$AD$20-Test!$ES$27</f>
        <v>-53.062546660228435</v>
      </c>
      <c r="R265" s="10">
        <f ca="1">I265-Results!$E$5*H265</f>
        <v>-53.116600525344992</v>
      </c>
      <c r="S265" s="10" cm="1">
        <f t="array" aca="1" ref="S265" ca="1">SUMPRODUCT(J265:O265,TRANSPOSE(Test!AR$28:AR$33))+Test!$AD$20-Test!$AC$26</f>
        <v>-40.120914681604454</v>
      </c>
      <c r="T265" s="10">
        <f ca="1">SUMPRODUCT(J265:O265,Results!K$9:P$9)</f>
        <v>-52.616653228054503</v>
      </c>
      <c r="U265" s="10">
        <f ca="1">SUMPRODUCT(J265:O265,Results!K$9:P$9)+Test!$AD$20-Test!$AC$31</f>
        <v>-52.546057916902171</v>
      </c>
      <c r="V265" s="10">
        <f t="shared" ca="1" si="29"/>
        <v>-7.7380084271185083</v>
      </c>
      <c r="W265" s="10">
        <f t="shared" ca="1" si="30"/>
        <v>-5.8144730091646295</v>
      </c>
      <c r="X265" s="10">
        <f t="shared" ca="1" si="31"/>
        <v>-5.7604191440480719</v>
      </c>
      <c r="Y265" s="10">
        <f t="shared" ca="1" si="32"/>
        <v>-18.756104987788611</v>
      </c>
      <c r="Z265" s="10">
        <f t="shared" ca="1" si="33"/>
        <v>-58.877019669393064</v>
      </c>
      <c r="AA265" s="10">
        <f t="shared" ca="1" si="34"/>
        <v>-6.330961752490893</v>
      </c>
    </row>
    <row r="266" spans="1:27">
      <c r="A266" s="6">
        <f ca="1">LN((RAND()^(-Results!$E$4))-1)</f>
        <v>5.6868512925423484</v>
      </c>
      <c r="B266" s="6">
        <f ca="1">LN((RAND()^(-Results!$E$4))-1)</f>
        <v>0.2158452142204621</v>
      </c>
      <c r="C266" s="6">
        <f ca="1">LN((RAND()^(-Results!$E$4))-1)</f>
        <v>-0.53315148915513355</v>
      </c>
      <c r="D266" s="6">
        <f ca="1">LN((RAND()^(-Results!$E$4))-1)</f>
        <v>1.8289642651137141</v>
      </c>
      <c r="E266" s="6">
        <f ca="1">LN((RAND()^(-Results!$E$4))-1)</f>
        <v>-0.27296709908447375</v>
      </c>
      <c r="F266" s="6">
        <f ca="1">LN((RAND()^(-Results!$E$4))-1)</f>
        <v>1.1613054690385785</v>
      </c>
      <c r="G266" s="6">
        <f ca="1">LN((RAND()^(-Results!$E$4))-1)</f>
        <v>3.6948054326640287</v>
      </c>
      <c r="H266" s="6">
        <f t="shared" ca="1" si="28"/>
        <v>1.3478192150853174</v>
      </c>
      <c r="I266" s="10">
        <f ca="1">SUMPRODUCT(J266:O266,Results!B$12:G$12)+Results!$E$5*H266</f>
        <v>-8.8293285991684094</v>
      </c>
      <c r="J266" s="10">
        <f ca="1">SUMPRODUCT($A266:$F266,Results!$B$15:$G$15)</f>
        <v>-3.1861689580781656</v>
      </c>
      <c r="K266" s="10">
        <f ca="1">SUMPRODUCT($A266:$F266,Results!$B$16:$G$16)</f>
        <v>-14.026705250294416</v>
      </c>
      <c r="L266" s="10">
        <f ca="1">SUMPRODUCT($A266:$F266,Results!$B$17:$G$17)</f>
        <v>5.7841024200098952</v>
      </c>
      <c r="M266" s="10">
        <f ca="1">SUMPRODUCT($A266:$F266,Results!$B$18:$G$18)</f>
        <v>0.76385132017938973</v>
      </c>
      <c r="N266" s="10">
        <f ca="1">SUMPRODUCT($A266:$F266,Results!$B$19:$G$19)</f>
        <v>2.5973563588784097</v>
      </c>
      <c r="O266" s="10">
        <f ca="1">SUMPRODUCT($A266:$F266,Results!$B$20:$G$20)</f>
        <v>-6.7170151471116526</v>
      </c>
      <c r="P266" s="10" cm="1">
        <f t="array" aca="1" ref="P266" ca="1">SUMPRODUCT(J266:O266,TRANSPOSE(Test!BL$20:BL$25))+Test!$AD$20-Test!$BL$27</f>
        <v>-11.961922242387409</v>
      </c>
      <c r="Q266" s="10" cm="1">
        <f t="array" aca="1" ref="Q266" ca="1">SUMPRODUCT(J266:O266,TRANSPOSE(Test!ES$20:ES$25))+Test!$AD$20-Test!$ES$27</f>
        <v>-15.47506853649972</v>
      </c>
      <c r="R266" s="10">
        <f ca="1">I266-Results!$E$5*H266</f>
        <v>-16.916243889680313</v>
      </c>
      <c r="S266" s="10" cm="1">
        <f t="array" aca="1" ref="S266" ca="1">SUMPRODUCT(J266:O266,TRANSPOSE(Test!AR$28:AR$33))+Test!$AD$20-Test!$AC$26</f>
        <v>0.55521794424569748</v>
      </c>
      <c r="T266" s="10">
        <f ca="1">SUMPRODUCT(J266:O266,Results!K$9:P$9)</f>
        <v>-15.188218666826041</v>
      </c>
      <c r="U266" s="10">
        <f ca="1">SUMPRODUCT(J266:O266,Results!K$9:P$9)+Test!$AD$20-Test!$AC$31</f>
        <v>-15.117623355673704</v>
      </c>
      <c r="V266" s="10">
        <f t="shared" ca="1" si="29"/>
        <v>3.1325936432189998</v>
      </c>
      <c r="W266" s="10">
        <f t="shared" ca="1" si="30"/>
        <v>6.6457399373313102</v>
      </c>
      <c r="X266" s="10">
        <f t="shared" ca="1" si="31"/>
        <v>8.0869152905119037</v>
      </c>
      <c r="Y266" s="10">
        <f t="shared" ca="1" si="32"/>
        <v>-9.3845465434141069</v>
      </c>
      <c r="Z266" s="10">
        <f t="shared" ca="1" si="33"/>
        <v>-8.8293285991684094</v>
      </c>
      <c r="AA266" s="10">
        <f t="shared" ca="1" si="34"/>
        <v>6.2882947565052945</v>
      </c>
    </row>
    <row r="267" spans="1:27">
      <c r="A267" s="6">
        <f ca="1">LN((RAND()^(-Results!$E$4))-1)</f>
        <v>0.98857135449002143</v>
      </c>
      <c r="B267" s="6">
        <f ca="1">LN((RAND()^(-Results!$E$4))-1)</f>
        <v>-1.7949418980733982</v>
      </c>
      <c r="C267" s="6">
        <f ca="1">LN((RAND()^(-Results!$E$4))-1)</f>
        <v>1.9754607306235725</v>
      </c>
      <c r="D267" s="6">
        <f ca="1">LN((RAND()^(-Results!$E$4))-1)</f>
        <v>-1.0178768340424891</v>
      </c>
      <c r="E267" s="6">
        <f ca="1">LN((RAND()^(-Results!$E$4))-1)</f>
        <v>5.1305424779871469</v>
      </c>
      <c r="F267" s="6">
        <f ca="1">LN((RAND()^(-Results!$E$4))-1)</f>
        <v>1.2994100852324819</v>
      </c>
      <c r="G267" s="6">
        <f ca="1">LN((RAND()^(-Results!$E$4))-1)</f>
        <v>11.708672182937937</v>
      </c>
      <c r="H267" s="6">
        <f t="shared" ca="1" si="28"/>
        <v>9.361685965359225</v>
      </c>
      <c r="I267" s="10">
        <f ca="1">SUMPRODUCT(J267:O267,Results!B$12:G$12)+Results!$E$5*H267</f>
        <v>37.056707693297056</v>
      </c>
      <c r="J267" s="10">
        <f ca="1">SUMPRODUCT($A267:$F267,Results!$B$15:$G$15)</f>
        <v>6.2913472600899301</v>
      </c>
      <c r="K267" s="10">
        <f ca="1">SUMPRODUCT($A267:$F267,Results!$B$16:$G$16)</f>
        <v>1.1481795895917384</v>
      </c>
      <c r="L267" s="10">
        <f ca="1">SUMPRODUCT($A267:$F267,Results!$B$17:$G$17)</f>
        <v>-8.9720698204431848E-3</v>
      </c>
      <c r="M267" s="10">
        <f ca="1">SUMPRODUCT($A267:$F267,Results!$B$18:$G$18)</f>
        <v>0.16857994182079672</v>
      </c>
      <c r="N267" s="10">
        <f ca="1">SUMPRODUCT($A267:$F267,Results!$B$19:$G$19)</f>
        <v>5.4685348285125741</v>
      </c>
      <c r="O267" s="10">
        <f ca="1">SUMPRODUCT($A267:$F267,Results!$B$20:$G$20)</f>
        <v>0.66958337738529705</v>
      </c>
      <c r="P267" s="10" cm="1">
        <f t="array" aca="1" ref="P267" ca="1">SUMPRODUCT(J267:O267,TRANSPOSE(Test!BL$20:BL$25))+Test!$AD$20-Test!$BL$27</f>
        <v>-12.633275560339378</v>
      </c>
      <c r="Q267" s="10" cm="1">
        <f t="array" aca="1" ref="Q267" ca="1">SUMPRODUCT(J267:O267,TRANSPOSE(Test!ES$20:ES$25))+Test!$AD$20-Test!$ES$27</f>
        <v>-15.977051624298447</v>
      </c>
      <c r="R267" s="10">
        <f ca="1">I267-Results!$E$5*H267</f>
        <v>-19.113408098858294</v>
      </c>
      <c r="S267" s="10" cm="1">
        <f t="array" aca="1" ref="S267" ca="1">SUMPRODUCT(J267:O267,TRANSPOSE(Test!AR$28:AR$33))+Test!$AD$20-Test!$AC$26</f>
        <v>-3.7094282700832295</v>
      </c>
      <c r="T267" s="10">
        <f ca="1">SUMPRODUCT(J267:O267,Results!K$9:P$9)</f>
        <v>-19.759278041579115</v>
      </c>
      <c r="U267" s="10">
        <f ca="1">SUMPRODUCT(J267:O267,Results!K$9:P$9)+Test!$AD$20-Test!$AC$31</f>
        <v>-19.688682730426773</v>
      </c>
      <c r="V267" s="10">
        <f t="shared" ca="1" si="29"/>
        <v>49.689983253636434</v>
      </c>
      <c r="W267" s="10">
        <f t="shared" ca="1" si="30"/>
        <v>53.033759317595504</v>
      </c>
      <c r="X267" s="10">
        <f t="shared" ca="1" si="31"/>
        <v>56.17011579215535</v>
      </c>
      <c r="Y267" s="10">
        <f t="shared" ca="1" si="32"/>
        <v>40.766135963380286</v>
      </c>
      <c r="Z267" s="10">
        <f t="shared" ca="1" si="33"/>
        <v>37.056707693297056</v>
      </c>
      <c r="AA267" s="10">
        <f t="shared" ca="1" si="34"/>
        <v>56.745390423723833</v>
      </c>
    </row>
    <row r="268" spans="1:27">
      <c r="A268" s="6">
        <f ca="1">LN((RAND()^(-Results!$E$4))-1)</f>
        <v>13.060927668794408</v>
      </c>
      <c r="B268" s="6">
        <f ca="1">LN((RAND()^(-Results!$E$4))-1)</f>
        <v>-0.60725688571346592</v>
      </c>
      <c r="C268" s="6">
        <f ca="1">LN((RAND()^(-Results!$E$4))-1)</f>
        <v>1.647704173854774</v>
      </c>
      <c r="D268" s="6">
        <f ca="1">LN((RAND()^(-Results!$E$4))-1)</f>
        <v>-1.3630497489466815</v>
      </c>
      <c r="E268" s="6">
        <f ca="1">LN((RAND()^(-Results!$E$4))-1)</f>
        <v>1.0480101696103707</v>
      </c>
      <c r="F268" s="6">
        <f ca="1">LN((RAND()^(-Results!$E$4))-1)</f>
        <v>1.511183416043713</v>
      </c>
      <c r="G268" s="6">
        <f ca="1">LN((RAND()^(-Results!$E$4))-1)</f>
        <v>2.403004782464417</v>
      </c>
      <c r="H268" s="6">
        <f t="shared" ca="1" si="28"/>
        <v>5.6018564885705668E-2</v>
      </c>
      <c r="I268" s="10">
        <f ca="1">SUMPRODUCT(J268:O268,Results!B$12:G$12)+Results!$E$5*H268</f>
        <v>-63.892295743634271</v>
      </c>
      <c r="J268" s="10">
        <f ca="1">SUMPRODUCT($A268:$F268,Results!$B$15:$G$15)</f>
        <v>-10.735317726855666</v>
      </c>
      <c r="K268" s="10">
        <f ca="1">SUMPRODUCT($A268:$F268,Results!$B$16:$G$16)</f>
        <v>-30.727553611437617</v>
      </c>
      <c r="L268" s="10">
        <f ca="1">SUMPRODUCT($A268:$F268,Results!$B$17:$G$17)</f>
        <v>9.3328613522566499</v>
      </c>
      <c r="M268" s="10">
        <f ca="1">SUMPRODUCT($A268:$F268,Results!$B$18:$G$18)</f>
        <v>-5.26892977765878</v>
      </c>
      <c r="N268" s="10">
        <f ca="1">SUMPRODUCT($A268:$F268,Results!$B$19:$G$19)</f>
        <v>15.970992150752613</v>
      </c>
      <c r="O268" s="10">
        <f ca="1">SUMPRODUCT($A268:$F268,Results!$B$20:$G$20)</f>
        <v>2.826232972637138</v>
      </c>
      <c r="P268" s="10" cm="1">
        <f t="array" aca="1" ref="P268" ca="1">SUMPRODUCT(J268:O268,TRANSPOSE(Test!BL$20:BL$25))+Test!$AD$20-Test!$BL$27</f>
        <v>-46.875108310169075</v>
      </c>
      <c r="Q268" s="10" cm="1">
        <f t="array" aca="1" ref="Q268" ca="1">SUMPRODUCT(J268:O268,TRANSPOSE(Test!ES$20:ES$25))+Test!$AD$20-Test!$ES$27</f>
        <v>-59.482639188953442</v>
      </c>
      <c r="R268" s="10">
        <f ca="1">I268-Results!$E$5*H268</f>
        <v>-64.228407132948504</v>
      </c>
      <c r="S268" s="10" cm="1">
        <f t="array" aca="1" ref="S268" ca="1">SUMPRODUCT(J268:O268,TRANSPOSE(Test!AR$28:AR$33))+Test!$AD$20-Test!$AC$26</f>
        <v>-5.0170800037988315</v>
      </c>
      <c r="T268" s="10">
        <f ca="1">SUMPRODUCT(J268:O268,Results!K$9:P$9)</f>
        <v>-63.098666153689081</v>
      </c>
      <c r="U268" s="10">
        <f ca="1">SUMPRODUCT(J268:O268,Results!K$9:P$9)+Test!$AD$20-Test!$AC$31</f>
        <v>-63.028070842536749</v>
      </c>
      <c r="V268" s="10">
        <f t="shared" ca="1" si="29"/>
        <v>-17.017187433465196</v>
      </c>
      <c r="W268" s="10">
        <f t="shared" ca="1" si="30"/>
        <v>-4.4096565546808293</v>
      </c>
      <c r="X268" s="10">
        <f t="shared" ca="1" si="31"/>
        <v>0.33611138931423312</v>
      </c>
      <c r="Y268" s="10">
        <f t="shared" ca="1" si="32"/>
        <v>-58.87521573983544</v>
      </c>
      <c r="Z268" s="10">
        <f t="shared" ca="1" si="33"/>
        <v>-63.892295743634271</v>
      </c>
      <c r="AA268" s="10">
        <f t="shared" ca="1" si="34"/>
        <v>-0.86422490109752204</v>
      </c>
    </row>
    <row r="269" spans="1:27">
      <c r="A269" s="6">
        <f ca="1">LN((RAND()^(-Results!$E$4))-1)</f>
        <v>6.9591274037951889</v>
      </c>
      <c r="B269" s="6">
        <f ca="1">LN((RAND()^(-Results!$E$4))-1)</f>
        <v>7.4617750001009808</v>
      </c>
      <c r="C269" s="6">
        <f ca="1">LN((RAND()^(-Results!$E$4))-1)</f>
        <v>3.2080853031645606</v>
      </c>
      <c r="D269" s="6">
        <f ca="1">LN((RAND()^(-Results!$E$4))-1)</f>
        <v>3.2438047359160551</v>
      </c>
      <c r="E269" s="6">
        <f ca="1">LN((RAND()^(-Results!$E$4))-1)</f>
        <v>10.71214336213416</v>
      </c>
      <c r="F269" s="6">
        <f ca="1">LN((RAND()^(-Results!$E$4))-1)</f>
        <v>8.6020894719701854E-2</v>
      </c>
      <c r="G269" s="6">
        <f ca="1">LN((RAND()^(-Results!$E$4))-1)</f>
        <v>2.4517456230556069</v>
      </c>
      <c r="H269" s="6">
        <f t="shared" ca="1" si="28"/>
        <v>0.10475940547689566</v>
      </c>
      <c r="I269" s="10">
        <f ca="1">SUMPRODUCT(J269:O269,Results!B$12:G$12)+Results!$E$5*H269</f>
        <v>-14.816306150575219</v>
      </c>
      <c r="J269" s="10">
        <f ca="1">SUMPRODUCT($A269:$F269,Results!$B$15:$G$15)</f>
        <v>-12.684874927963495</v>
      </c>
      <c r="K269" s="10">
        <f ca="1">SUMPRODUCT($A269:$F269,Results!$B$16:$G$16)</f>
        <v>-19.544980823913534</v>
      </c>
      <c r="L269" s="10">
        <f ca="1">SUMPRODUCT($A269:$F269,Results!$B$17:$G$17)</f>
        <v>3.8113335076396764</v>
      </c>
      <c r="M269" s="10">
        <f ca="1">SUMPRODUCT($A269:$F269,Results!$B$18:$G$18)</f>
        <v>-14.058869861414417</v>
      </c>
      <c r="N269" s="10">
        <f ca="1">SUMPRODUCT($A269:$F269,Results!$B$19:$G$19)</f>
        <v>-1.4080847892403885</v>
      </c>
      <c r="O269" s="10">
        <f ca="1">SUMPRODUCT($A269:$F269,Results!$B$20:$G$20)</f>
        <v>-31.424526201751281</v>
      </c>
      <c r="P269" s="10" cm="1">
        <f t="array" aca="1" ref="P269" ca="1">SUMPRODUCT(J269:O269,TRANSPOSE(Test!BL$20:BL$25))+Test!$AD$20-Test!$BL$27</f>
        <v>-10.971632539015999</v>
      </c>
      <c r="Q269" s="10" cm="1">
        <f t="array" aca="1" ref="Q269" ca="1">SUMPRODUCT(J269:O269,TRANSPOSE(Test!ES$20:ES$25))+Test!$AD$20-Test!$ES$27</f>
        <v>-8.2560923574751826</v>
      </c>
      <c r="R269" s="10">
        <f ca="1">I269-Results!$E$5*H269</f>
        <v>-15.444862583436592</v>
      </c>
      <c r="S269" s="10" cm="1">
        <f t="array" aca="1" ref="S269" ca="1">SUMPRODUCT(J269:O269,TRANSPOSE(Test!AR$28:AR$33))+Test!$AD$20-Test!$AC$26</f>
        <v>-12.128991167692696</v>
      </c>
      <c r="T269" s="10">
        <f ca="1">SUMPRODUCT(J269:O269,Results!K$9:P$9)</f>
        <v>-14.369346606869707</v>
      </c>
      <c r="U269" s="10">
        <f ca="1">SUMPRODUCT(J269:O269,Results!K$9:P$9)+Test!$AD$20-Test!$AC$31</f>
        <v>-14.29875129571737</v>
      </c>
      <c r="V269" s="10">
        <f t="shared" ca="1" si="29"/>
        <v>-3.8446736115592195</v>
      </c>
      <c r="W269" s="10">
        <f t="shared" ca="1" si="30"/>
        <v>-6.5602137931000364</v>
      </c>
      <c r="X269" s="10">
        <f t="shared" ca="1" si="31"/>
        <v>0.62855643286137308</v>
      </c>
      <c r="Y269" s="10">
        <f t="shared" ca="1" si="32"/>
        <v>-2.6873149828825227</v>
      </c>
      <c r="Z269" s="10">
        <f t="shared" ca="1" si="33"/>
        <v>-14.816306150575219</v>
      </c>
      <c r="AA269" s="10">
        <f t="shared" ca="1" si="34"/>
        <v>-0.51755485485784902</v>
      </c>
    </row>
    <row r="270" spans="1:27">
      <c r="A270" s="6">
        <f ca="1">LN((RAND()^(-Results!$E$4))-1)</f>
        <v>6.4069882746156486</v>
      </c>
      <c r="B270" s="6">
        <f ca="1">LN((RAND()^(-Results!$E$4))-1)</f>
        <v>1.6760392812052252</v>
      </c>
      <c r="C270" s="6">
        <f ca="1">LN((RAND()^(-Results!$E$4))-1)</f>
        <v>2.2225719340798697</v>
      </c>
      <c r="D270" s="6">
        <f ca="1">LN((RAND()^(-Results!$E$4))-1)</f>
        <v>3.3766547197342272</v>
      </c>
      <c r="E270" s="6">
        <f ca="1">LN((RAND()^(-Results!$E$4))-1)</f>
        <v>3.6969683335971673</v>
      </c>
      <c r="F270" s="6">
        <f ca="1">LN((RAND()^(-Results!$E$4))-1)</f>
        <v>8.5194140990169771</v>
      </c>
      <c r="G270" s="6">
        <f ca="1">LN((RAND()^(-Results!$E$4))-1)</f>
        <v>6.6311431764009683</v>
      </c>
      <c r="H270" s="6">
        <f t="shared" ca="1" si="28"/>
        <v>4.2841569588222566</v>
      </c>
      <c r="I270" s="10">
        <f ca="1">SUMPRODUCT(J270:O270,Results!B$12:G$12)+Results!$E$5*H270</f>
        <v>-43.685015189869731</v>
      </c>
      <c r="J270" s="10">
        <f ca="1">SUMPRODUCT($A270:$F270,Results!$B$15:$G$15)</f>
        <v>24.378553548286618</v>
      </c>
      <c r="K270" s="10">
        <f ca="1">SUMPRODUCT($A270:$F270,Results!$B$16:$G$16)</f>
        <v>-21.782300152719003</v>
      </c>
      <c r="L270" s="10">
        <f ca="1">SUMPRODUCT($A270:$F270,Results!$B$17:$G$17)</f>
        <v>-2.8705437291930433</v>
      </c>
      <c r="M270" s="10">
        <f ca="1">SUMPRODUCT($A270:$F270,Results!$B$18:$G$18)</f>
        <v>-20.332920282942368</v>
      </c>
      <c r="N270" s="10">
        <f ca="1">SUMPRODUCT($A270:$F270,Results!$B$19:$G$19)</f>
        <v>0.49148056692581266</v>
      </c>
      <c r="O270" s="10">
        <f ca="1">SUMPRODUCT($A270:$F270,Results!$B$20:$G$20)</f>
        <v>-36.787149646019571</v>
      </c>
      <c r="P270" s="10" cm="1">
        <f t="array" aca="1" ref="P270" ca="1">SUMPRODUCT(J270:O270,TRANSPOSE(Test!BL$20:BL$25))+Test!$AD$20-Test!$BL$27</f>
        <v>-63.434157485766086</v>
      </c>
      <c r="Q270" s="10" cm="1">
        <f t="array" aca="1" ref="Q270" ca="1">SUMPRODUCT(J270:O270,TRANSPOSE(Test!ES$20:ES$25))+Test!$AD$20-Test!$ES$27</f>
        <v>-68.163600605321491</v>
      </c>
      <c r="R270" s="10">
        <f ca="1">I270-Results!$E$5*H270</f>
        <v>-69.389956942803266</v>
      </c>
      <c r="S270" s="10" cm="1">
        <f t="array" aca="1" ref="S270" ca="1">SUMPRODUCT(J270:O270,TRANSPOSE(Test!AR$28:AR$33))+Test!$AD$20-Test!$AC$26</f>
        <v>-49.739962844806435</v>
      </c>
      <c r="T270" s="10">
        <f ca="1">SUMPRODUCT(J270:O270,Results!K$9:P$9)</f>
        <v>-68.392830605150778</v>
      </c>
      <c r="U270" s="10">
        <f ca="1">SUMPRODUCT(J270:O270,Results!K$9:P$9)+Test!$AD$20-Test!$AC$31</f>
        <v>-68.322235293998446</v>
      </c>
      <c r="V270" s="10">
        <f t="shared" ca="1" si="29"/>
        <v>19.749142295896355</v>
      </c>
      <c r="W270" s="10">
        <f t="shared" ca="1" si="30"/>
        <v>24.478585415451761</v>
      </c>
      <c r="X270" s="10">
        <f t="shared" ca="1" si="31"/>
        <v>25.704941752933536</v>
      </c>
      <c r="Y270" s="10">
        <f t="shared" ca="1" si="32"/>
        <v>6.0549476549367043</v>
      </c>
      <c r="Z270" s="10">
        <f t="shared" ca="1" si="33"/>
        <v>-43.685015189869731</v>
      </c>
      <c r="AA270" s="10">
        <f t="shared" ca="1" si="34"/>
        <v>24.637220104128716</v>
      </c>
    </row>
    <row r="271" spans="1:27">
      <c r="A271" s="6">
        <f ca="1">LN((RAND()^(-Results!$E$4))-1)</f>
        <v>9.9844125094460345</v>
      </c>
      <c r="B271" s="6">
        <f ca="1">LN((RAND()^(-Results!$E$4))-1)</f>
        <v>6.5339950279321064</v>
      </c>
      <c r="C271" s="6">
        <f ca="1">LN((RAND()^(-Results!$E$4))-1)</f>
        <v>-1.8250807823405801</v>
      </c>
      <c r="D271" s="6">
        <f ca="1">LN((RAND()^(-Results!$E$4))-1)</f>
        <v>2.7068357229016846</v>
      </c>
      <c r="E271" s="6">
        <f ca="1">LN((RAND()^(-Results!$E$4))-1)</f>
        <v>0.57423541716356497</v>
      </c>
      <c r="F271" s="6">
        <f ca="1">LN((RAND()^(-Results!$E$4))-1)</f>
        <v>0.68859949289383993</v>
      </c>
      <c r="G271" s="6">
        <f ca="1">LN((RAND()^(-Results!$E$4))-1)</f>
        <v>-1.6012996137970086</v>
      </c>
      <c r="H271" s="6">
        <f t="shared" ca="1" si="28"/>
        <v>-3.9482858313757196</v>
      </c>
      <c r="I271" s="10">
        <f ca="1">SUMPRODUCT(J271:O271,Results!B$12:G$12)+Results!$E$5*H271</f>
        <v>-41.183533579554123</v>
      </c>
      <c r="J271" s="10">
        <f ca="1">SUMPRODUCT($A271:$F271,Results!$B$15:$G$15)</f>
        <v>-20.570583866244064</v>
      </c>
      <c r="K271" s="10">
        <f ca="1">SUMPRODUCT($A271:$F271,Results!$B$16:$G$16)</f>
        <v>-33.284518173844695</v>
      </c>
      <c r="L271" s="10">
        <f ca="1">SUMPRODUCT($A271:$F271,Results!$B$17:$G$17)</f>
        <v>8.6176977867273035</v>
      </c>
      <c r="M271" s="10">
        <f ca="1">SUMPRODUCT($A271:$F271,Results!$B$18:$G$18)</f>
        <v>-4.3550650937539732</v>
      </c>
      <c r="N271" s="10">
        <f ca="1">SUMPRODUCT($A271:$F271,Results!$B$19:$G$19)</f>
        <v>3.8668633998443949</v>
      </c>
      <c r="O271" s="10">
        <f ca="1">SUMPRODUCT($A271:$F271,Results!$B$20:$G$20)</f>
        <v>-22.537778359923095</v>
      </c>
      <c r="P271" s="10" cm="1">
        <f t="array" aca="1" ref="P271" ca="1">SUMPRODUCT(J271:O271,TRANSPOSE(Test!BL$20:BL$25))+Test!$AD$20-Test!$BL$27</f>
        <v>-15.970131998884376</v>
      </c>
      <c r="Q271" s="10" cm="1">
        <f t="array" aca="1" ref="Q271" ca="1">SUMPRODUCT(J271:O271,TRANSPOSE(Test!ES$20:ES$25))+Test!$AD$20-Test!$ES$27</f>
        <v>-15.785217848651655</v>
      </c>
      <c r="R271" s="10">
        <f ca="1">I271-Results!$E$5*H271</f>
        <v>-17.493818591299807</v>
      </c>
      <c r="S271" s="10" cm="1">
        <f t="array" aca="1" ref="S271" ca="1">SUMPRODUCT(J271:O271,TRANSPOSE(Test!AR$28:AR$33))+Test!$AD$20-Test!$AC$26</f>
        <v>-3.0398815028176145</v>
      </c>
      <c r="T271" s="10">
        <f ca="1">SUMPRODUCT(J271:O271,Results!K$9:P$9)</f>
        <v>-14.547420630860367</v>
      </c>
      <c r="U271" s="10">
        <f ca="1">SUMPRODUCT(J271:O271,Results!K$9:P$9)+Test!$AD$20-Test!$AC$31</f>
        <v>-14.476825319708031</v>
      </c>
      <c r="V271" s="10">
        <f t="shared" ca="1" si="29"/>
        <v>-25.213401580669746</v>
      </c>
      <c r="W271" s="10">
        <f t="shared" ca="1" si="30"/>
        <v>-25.398315730902468</v>
      </c>
      <c r="X271" s="10">
        <f t="shared" ca="1" si="31"/>
        <v>-23.689714988254316</v>
      </c>
      <c r="Y271" s="10">
        <f t="shared" ca="1" si="32"/>
        <v>-38.143652076736508</v>
      </c>
      <c r="Z271" s="10">
        <f t="shared" ca="1" si="33"/>
        <v>-41.183533579554123</v>
      </c>
      <c r="AA271" s="10">
        <f t="shared" ca="1" si="34"/>
        <v>-26.706708259846092</v>
      </c>
    </row>
    <row r="272" spans="1:27">
      <c r="A272" s="6">
        <f ca="1">LN((RAND()^(-Results!$E$4))-1)</f>
        <v>6.2972577357804846</v>
      </c>
      <c r="B272" s="6">
        <f ca="1">LN((RAND()^(-Results!$E$4))-1)</f>
        <v>0.29677373949038455</v>
      </c>
      <c r="C272" s="6">
        <f ca="1">LN((RAND()^(-Results!$E$4))-1)</f>
        <v>1.8288268849580183</v>
      </c>
      <c r="D272" s="6">
        <f ca="1">LN((RAND()^(-Results!$E$4))-1)</f>
        <v>1.684931989373516</v>
      </c>
      <c r="E272" s="6">
        <f ca="1">LN((RAND()^(-Results!$E$4))-1)</f>
        <v>3.1001787788972184</v>
      </c>
      <c r="F272" s="6">
        <f ca="1">LN((RAND()^(-Results!$E$4))-1)</f>
        <v>-0.48759438094794949</v>
      </c>
      <c r="G272" s="6">
        <f ca="1">LN((RAND()^(-Results!$E$4))-1)</f>
        <v>11.253483508179327</v>
      </c>
      <c r="H272" s="6">
        <f t="shared" ca="1" si="28"/>
        <v>8.9064972906006155</v>
      </c>
      <c r="I272" s="10">
        <f ca="1">SUMPRODUCT(J272:O272,Results!B$12:G$12)+Results!$E$5*H272</f>
        <v>36.459213454745438</v>
      </c>
      <c r="J272" s="10">
        <f ca="1">SUMPRODUCT($A272:$F272,Results!$B$15:$G$15)</f>
        <v>-6.3740895764365204</v>
      </c>
      <c r="K272" s="10">
        <f ca="1">SUMPRODUCT($A272:$F272,Results!$B$16:$G$16)</f>
        <v>-10.888975400107032</v>
      </c>
      <c r="L272" s="10">
        <f ca="1">SUMPRODUCT($A272:$F272,Results!$B$17:$G$17)</f>
        <v>6.3446938790901948</v>
      </c>
      <c r="M272" s="10">
        <f ca="1">SUMPRODUCT($A272:$F272,Results!$B$18:$G$18)</f>
        <v>-2.5864815682290736</v>
      </c>
      <c r="N272" s="10">
        <f ca="1">SUMPRODUCT($A272:$F272,Results!$B$19:$G$19)</f>
        <v>1.9133242567272617</v>
      </c>
      <c r="O272" s="10">
        <f ca="1">SUMPRODUCT($A272:$F272,Results!$B$20:$G$20)</f>
        <v>-4.12942520755443</v>
      </c>
      <c r="P272" s="10" cm="1">
        <f t="array" aca="1" ref="P272" ca="1">SUMPRODUCT(J272:O272,TRANSPOSE(Test!BL$20:BL$25))+Test!$AD$20-Test!$BL$27</f>
        <v>-8.2108118607336635</v>
      </c>
      <c r="Q272" s="10" cm="1">
        <f t="array" aca="1" ref="Q272" ca="1">SUMPRODUCT(J272:O272,TRANSPOSE(Test!ES$20:ES$25))+Test!$AD$20-Test!$ES$27</f>
        <v>-12.528237710939152</v>
      </c>
      <c r="R272" s="10">
        <f ca="1">I272-Results!$E$5*H272</f>
        <v>-16.979770288858255</v>
      </c>
      <c r="S272" s="10" cm="1">
        <f t="array" aca="1" ref="S272" ca="1">SUMPRODUCT(J272:O272,TRANSPOSE(Test!AR$28:AR$33))+Test!$AD$20-Test!$AC$26</f>
        <v>3.8566418869310652</v>
      </c>
      <c r="T272" s="10">
        <f ca="1">SUMPRODUCT(J272:O272,Results!K$9:P$9)</f>
        <v>-15.899660969644167</v>
      </c>
      <c r="U272" s="10">
        <f ca="1">SUMPRODUCT(J272:O272,Results!K$9:P$9)+Test!$AD$20-Test!$AC$31</f>
        <v>-15.829065658491825</v>
      </c>
      <c r="V272" s="10">
        <f t="shared" ca="1" si="29"/>
        <v>44.670025315479101</v>
      </c>
      <c r="W272" s="10">
        <f t="shared" ca="1" si="30"/>
        <v>48.98745116568459</v>
      </c>
      <c r="X272" s="10">
        <f t="shared" ca="1" si="31"/>
        <v>53.438983743603693</v>
      </c>
      <c r="Y272" s="10">
        <f t="shared" ca="1" si="32"/>
        <v>32.602571567814373</v>
      </c>
      <c r="Z272" s="10">
        <f t="shared" ca="1" si="33"/>
        <v>36.459213454745438</v>
      </c>
      <c r="AA272" s="10">
        <f t="shared" ca="1" si="34"/>
        <v>52.288279113237266</v>
      </c>
    </row>
    <row r="273" spans="1:27">
      <c r="A273" s="6">
        <f ca="1">LN((RAND()^(-Results!$E$4))-1)</f>
        <v>0.1525612805175959</v>
      </c>
      <c r="B273" s="6">
        <f ca="1">LN((RAND()^(-Results!$E$4))-1)</f>
        <v>0.75613687961842146</v>
      </c>
      <c r="C273" s="6">
        <f ca="1">LN((RAND()^(-Results!$E$4))-1)</f>
        <v>1.1487037056706551</v>
      </c>
      <c r="D273" s="6">
        <f ca="1">LN((RAND()^(-Results!$E$4))-1)</f>
        <v>-1.9460459714362512</v>
      </c>
      <c r="E273" s="6">
        <f ca="1">LN((RAND()^(-Results!$E$4))-1)</f>
        <v>0.76758706292642287</v>
      </c>
      <c r="F273" s="6">
        <f ca="1">LN((RAND()^(-Results!$E$4))-1)</f>
        <v>9.7189222148446071</v>
      </c>
      <c r="G273" s="6">
        <f ca="1">LN((RAND()^(-Results!$E$4))-1)</f>
        <v>-1.8725743466353575</v>
      </c>
      <c r="H273" s="6">
        <f t="shared" ca="1" si="28"/>
        <v>-4.2195605642140688</v>
      </c>
      <c r="I273" s="10">
        <f ca="1">SUMPRODUCT(J273:O273,Results!B$12:G$12)+Results!$E$5*H273</f>
        <v>-99.172202746800323</v>
      </c>
      <c r="J273" s="10">
        <f ca="1">SUMPRODUCT($A273:$F273,Results!$B$15:$G$15)</f>
        <v>31.395147754523332</v>
      </c>
      <c r="K273" s="10">
        <f ca="1">SUMPRODUCT($A273:$F273,Results!$B$16:$G$16)</f>
        <v>-13.059884470869868</v>
      </c>
      <c r="L273" s="10">
        <f ca="1">SUMPRODUCT($A273:$F273,Results!$B$17:$G$17)</f>
        <v>-12.27321037866022</v>
      </c>
      <c r="M273" s="10">
        <f ca="1">SUMPRODUCT($A273:$F273,Results!$B$18:$G$18)</f>
        <v>-21.121664543839824</v>
      </c>
      <c r="N273" s="10">
        <f ca="1">SUMPRODUCT($A273:$F273,Results!$B$19:$G$19)</f>
        <v>6.5729381166949681</v>
      </c>
      <c r="O273" s="10">
        <f ca="1">SUMPRODUCT($A273:$F273,Results!$B$20:$G$20)</f>
        <v>-24.259025559354171</v>
      </c>
      <c r="P273" s="10" cm="1">
        <f t="array" aca="1" ref="P273" ca="1">SUMPRODUCT(J273:O273,TRANSPOSE(Test!BL$20:BL$25))+Test!$AD$20-Test!$BL$27</f>
        <v>-76.138485459175598</v>
      </c>
      <c r="Q273" s="10" cm="1">
        <f t="array" aca="1" ref="Q273" ca="1">SUMPRODUCT(J273:O273,TRANSPOSE(Test!ES$20:ES$25))+Test!$AD$20-Test!$ES$27</f>
        <v>-78.967660126496682</v>
      </c>
      <c r="R273" s="10">
        <f ca="1">I273-Results!$E$5*H273</f>
        <v>-73.854839361515914</v>
      </c>
      <c r="S273" s="10" cm="1">
        <f t="array" aca="1" ref="S273" ca="1">SUMPRODUCT(J273:O273,TRANSPOSE(Test!AR$28:AR$33))+Test!$AD$20-Test!$AC$26</f>
        <v>-61.286135978102799</v>
      </c>
      <c r="T273" s="10">
        <f ca="1">SUMPRODUCT(J273:O273,Results!K$9:P$9)</f>
        <v>-75.457567240664133</v>
      </c>
      <c r="U273" s="10">
        <f ca="1">SUMPRODUCT(J273:O273,Results!K$9:P$9)+Test!$AD$20-Test!$AC$31</f>
        <v>-75.386971929511802</v>
      </c>
      <c r="V273" s="10">
        <f t="shared" ca="1" si="29"/>
        <v>-23.033717287624725</v>
      </c>
      <c r="W273" s="10">
        <f t="shared" ca="1" si="30"/>
        <v>-20.204542620303641</v>
      </c>
      <c r="X273" s="10">
        <f t="shared" ca="1" si="31"/>
        <v>-25.317363385284409</v>
      </c>
      <c r="Y273" s="10">
        <f t="shared" ca="1" si="32"/>
        <v>-37.886066768697525</v>
      </c>
      <c r="Z273" s="10">
        <f t="shared" ca="1" si="33"/>
        <v>-99.172202746800323</v>
      </c>
      <c r="AA273" s="10">
        <f t="shared" ca="1" si="34"/>
        <v>-23.785230817288522</v>
      </c>
    </row>
    <row r="274" spans="1:27">
      <c r="A274" s="6">
        <f ca="1">LN((RAND()^(-Results!$E$4))-1)</f>
        <v>-2.0267019330349432</v>
      </c>
      <c r="B274" s="6">
        <f ca="1">LN((RAND()^(-Results!$E$4))-1)</f>
        <v>12.659285742266722</v>
      </c>
      <c r="C274" s="6">
        <f ca="1">LN((RAND()^(-Results!$E$4))-1)</f>
        <v>3.7628910850561925</v>
      </c>
      <c r="D274" s="6">
        <f ca="1">LN((RAND()^(-Results!$E$4))-1)</f>
        <v>4.650433005021811</v>
      </c>
      <c r="E274" s="6">
        <f ca="1">LN((RAND()^(-Results!$E$4))-1)</f>
        <v>-6.6622168100368889E-2</v>
      </c>
      <c r="F274" s="6">
        <f ca="1">LN((RAND()^(-Results!$E$4))-1)</f>
        <v>5.3911862030916069</v>
      </c>
      <c r="G274" s="6">
        <f ca="1">LN((RAND()^(-Results!$E$4))-1)</f>
        <v>0.11759389206379303</v>
      </c>
      <c r="H274" s="6">
        <f t="shared" ca="1" si="28"/>
        <v>-2.2293923255149184</v>
      </c>
      <c r="I274" s="10">
        <f ca="1">SUMPRODUCT(J274:O274,Results!B$12:G$12)+Results!$E$5*H274</f>
        <v>-43.072983313440901</v>
      </c>
      <c r="J274" s="10">
        <f ca="1">SUMPRODUCT($A274:$F274,Results!$B$15:$G$15)</f>
        <v>17.198685047852138</v>
      </c>
      <c r="K274" s="10">
        <f ca="1">SUMPRODUCT($A274:$F274,Results!$B$16:$G$16)</f>
        <v>-13.818074228908101</v>
      </c>
      <c r="L274" s="10">
        <f ca="1">SUMPRODUCT($A274:$F274,Results!$B$17:$G$17)</f>
        <v>-18.248856382743604</v>
      </c>
      <c r="M274" s="10">
        <f ca="1">SUMPRODUCT($A274:$F274,Results!$B$18:$G$18)</f>
        <v>-52.11850699898342</v>
      </c>
      <c r="N274" s="10">
        <f ca="1">SUMPRODUCT($A274:$F274,Results!$B$19:$G$19)</f>
        <v>-22.836929176162702</v>
      </c>
      <c r="O274" s="10">
        <f ca="1">SUMPRODUCT($A274:$F274,Results!$B$20:$G$20)</f>
        <v>-59.192448866890402</v>
      </c>
      <c r="P274" s="10" cm="1">
        <f t="array" aca="1" ref="P274" ca="1">SUMPRODUCT(J274:O274,TRANSPOSE(Test!BL$20:BL$25))+Test!$AD$20-Test!$BL$27</f>
        <v>-51.521463184370013</v>
      </c>
      <c r="Q274" s="10" cm="1">
        <f t="array" aca="1" ref="Q274" ca="1">SUMPRODUCT(J274:O274,TRANSPOSE(Test!ES$20:ES$25))+Test!$AD$20-Test!$ES$27</f>
        <v>-38.865744363944586</v>
      </c>
      <c r="R274" s="10">
        <f ca="1">I274-Results!$E$5*H274</f>
        <v>-29.696629360351391</v>
      </c>
      <c r="S274" s="10" cm="1">
        <f t="array" aca="1" ref="S274" ca="1">SUMPRODUCT(J274:O274,TRANSPOSE(Test!AR$28:AR$33))+Test!$AD$20-Test!$AC$26</f>
        <v>-78.454441951577735</v>
      </c>
      <c r="T274" s="10">
        <f ca="1">SUMPRODUCT(J274:O274,Results!K$9:P$9)</f>
        <v>-31.13372403048081</v>
      </c>
      <c r="U274" s="10">
        <f ca="1">SUMPRODUCT(J274:O274,Results!K$9:P$9)+Test!$AD$20-Test!$AC$31</f>
        <v>-31.063128719328471</v>
      </c>
      <c r="V274" s="10">
        <f t="shared" ca="1" si="29"/>
        <v>8.4484798709291127</v>
      </c>
      <c r="W274" s="10">
        <f t="shared" ca="1" si="30"/>
        <v>-4.2072389494963147</v>
      </c>
      <c r="X274" s="10">
        <f t="shared" ca="1" si="31"/>
        <v>-13.376353953089509</v>
      </c>
      <c r="Y274" s="10">
        <f t="shared" ca="1" si="32"/>
        <v>35.381458638136834</v>
      </c>
      <c r="Z274" s="10">
        <f t="shared" ca="1" si="33"/>
        <v>-43.072983313440901</v>
      </c>
      <c r="AA274" s="10">
        <f t="shared" ca="1" si="34"/>
        <v>-12.009854594112429</v>
      </c>
    </row>
    <row r="275" spans="1:27">
      <c r="A275" s="6">
        <f ca="1">LN((RAND()^(-Results!$E$4))-1)</f>
        <v>6.9147143629830881</v>
      </c>
      <c r="B275" s="6">
        <f ca="1">LN((RAND()^(-Results!$E$4))-1)</f>
        <v>-0.88989325383723361</v>
      </c>
      <c r="C275" s="6">
        <f ca="1">LN((RAND()^(-Results!$E$4))-1)</f>
        <v>6.6028582371698441</v>
      </c>
      <c r="D275" s="6">
        <f ca="1">LN((RAND()^(-Results!$E$4))-1)</f>
        <v>-0.99589804797841397</v>
      </c>
      <c r="E275" s="6">
        <f ca="1">LN((RAND()^(-Results!$E$4))-1)</f>
        <v>2.7657737275623595</v>
      </c>
      <c r="F275" s="6">
        <f ca="1">LN((RAND()^(-Results!$E$4))-1)</f>
        <v>-1.6761861369477158</v>
      </c>
      <c r="G275" s="6">
        <f ca="1">LN((RAND()^(-Results!$E$4))-1)</f>
        <v>8.295415269640765</v>
      </c>
      <c r="H275" s="6">
        <f t="shared" ca="1" si="28"/>
        <v>5.9484290520620533</v>
      </c>
      <c r="I275" s="10">
        <f ca="1">SUMPRODUCT(J275:O275,Results!B$12:G$12)+Results!$E$5*H275</f>
        <v>-9.8002974838311943</v>
      </c>
      <c r="J275" s="10">
        <f ca="1">SUMPRODUCT($A275:$F275,Results!$B$15:$G$15)</f>
        <v>-3.1644883768480572</v>
      </c>
      <c r="K275" s="10">
        <f ca="1">SUMPRODUCT($A275:$F275,Results!$B$16:$G$16)</f>
        <v>-7.312164394990857</v>
      </c>
      <c r="L275" s="10">
        <f ca="1">SUMPRODUCT($A275:$F275,Results!$B$17:$G$17)</f>
        <v>1.4062822361116991</v>
      </c>
      <c r="M275" s="10">
        <f ca="1">SUMPRODUCT($A275:$F275,Results!$B$18:$G$18)</f>
        <v>-20.206872104677696</v>
      </c>
      <c r="N275" s="10">
        <f ca="1">SUMPRODUCT($A275:$F275,Results!$B$19:$G$19)</f>
        <v>2.0409732332351007</v>
      </c>
      <c r="O275" s="10">
        <f ca="1">SUMPRODUCT($A275:$F275,Results!$B$20:$G$20)</f>
        <v>7.9723095666341752</v>
      </c>
      <c r="P275" s="10" cm="1">
        <f t="array" aca="1" ref="P275" ca="1">SUMPRODUCT(J275:O275,TRANSPOSE(Test!BL$20:BL$25))+Test!$AD$20-Test!$BL$27</f>
        <v>-32.404793319201055</v>
      </c>
      <c r="Q275" s="10" cm="1">
        <f t="array" aca="1" ref="Q275" ca="1">SUMPRODUCT(J275:O275,TRANSPOSE(Test!ES$20:ES$25))+Test!$AD$20-Test!$ES$27</f>
        <v>-41.522046000743842</v>
      </c>
      <c r="R275" s="10">
        <f ca="1">I275-Results!$E$5*H275</f>
        <v>-45.490871796203514</v>
      </c>
      <c r="S275" s="10" cm="1">
        <f t="array" aca="1" ref="S275" ca="1">SUMPRODUCT(J275:O275,TRANSPOSE(Test!AR$28:AR$33))+Test!$AD$20-Test!$AC$26</f>
        <v>-10.412531932530257</v>
      </c>
      <c r="T275" s="10">
        <f ca="1">SUMPRODUCT(J275:O275,Results!K$9:P$9)</f>
        <v>-47.053976201971068</v>
      </c>
      <c r="U275" s="10">
        <f ca="1">SUMPRODUCT(J275:O275,Results!K$9:P$9)+Test!$AD$20-Test!$AC$31</f>
        <v>-46.983380890818736</v>
      </c>
      <c r="V275" s="10">
        <f t="shared" ca="1" si="29"/>
        <v>22.60449583536986</v>
      </c>
      <c r="W275" s="10">
        <f t="shared" ca="1" si="30"/>
        <v>31.721748516912648</v>
      </c>
      <c r="X275" s="10">
        <f t="shared" ca="1" si="31"/>
        <v>35.69057431237232</v>
      </c>
      <c r="Y275" s="10">
        <f t="shared" ca="1" si="32"/>
        <v>0.61223444869906274</v>
      </c>
      <c r="Z275" s="10">
        <f t="shared" ca="1" si="33"/>
        <v>-9.8002974838311943</v>
      </c>
      <c r="AA275" s="10">
        <f t="shared" ca="1" si="34"/>
        <v>37.183083406987542</v>
      </c>
    </row>
    <row r="276" spans="1:27">
      <c r="A276" s="6">
        <f ca="1">LN((RAND()^(-Results!$E$4))-1)</f>
        <v>4.6987601195912179</v>
      </c>
      <c r="B276" s="6">
        <f ca="1">LN((RAND()^(-Results!$E$4))-1)</f>
        <v>1.4157995128683656</v>
      </c>
      <c r="C276" s="6">
        <f ca="1">LN((RAND()^(-Results!$E$4))-1)</f>
        <v>8.9866960081474474</v>
      </c>
      <c r="D276" s="6">
        <f ca="1">LN((RAND()^(-Results!$E$4))-1)</f>
        <v>1.0176787469014457</v>
      </c>
      <c r="E276" s="6">
        <f ca="1">LN((RAND()^(-Results!$E$4))-1)</f>
        <v>-0.34835461255316869</v>
      </c>
      <c r="F276" s="6">
        <f ca="1">LN((RAND()^(-Results!$E$4))-1)</f>
        <v>5.1042406354237437</v>
      </c>
      <c r="G276" s="6">
        <f ca="1">LN((RAND()^(-Results!$E$4))-1)</f>
        <v>0.16235055313227045</v>
      </c>
      <c r="H276" s="6">
        <f t="shared" ca="1" si="28"/>
        <v>-2.1846356644464406</v>
      </c>
      <c r="I276" s="10">
        <f ca="1">SUMPRODUCT(J276:O276,Results!B$12:G$12)+Results!$E$5*H276</f>
        <v>-102.39896276307783</v>
      </c>
      <c r="J276" s="10">
        <f ca="1">SUMPRODUCT($A276:$F276,Results!$B$15:$G$15)</f>
        <v>27.622332237361515</v>
      </c>
      <c r="K276" s="10">
        <f ca="1">SUMPRODUCT($A276:$F276,Results!$B$16:$G$16)</f>
        <v>-10.648039298656354</v>
      </c>
      <c r="L276" s="10">
        <f ca="1">SUMPRODUCT($A276:$F276,Results!$B$17:$G$17)</f>
        <v>-12.337356649205422</v>
      </c>
      <c r="M276" s="10">
        <f ca="1">SUMPRODUCT($A276:$F276,Results!$B$18:$G$18)</f>
        <v>-50.798780417158753</v>
      </c>
      <c r="N276" s="10">
        <f ca="1">SUMPRODUCT($A276:$F276,Results!$B$19:$G$19)</f>
        <v>-9.0634449848779948</v>
      </c>
      <c r="O276" s="10">
        <f ca="1">SUMPRODUCT($A276:$F276,Results!$B$20:$G$20)</f>
        <v>-20.828987398085371</v>
      </c>
      <c r="P276" s="10" cm="1">
        <f t="array" aca="1" ref="P276" ca="1">SUMPRODUCT(J276:O276,TRANSPOSE(Test!BL$20:BL$25))+Test!$AD$20-Test!$BL$27</f>
        <v>-84.707825818907907</v>
      </c>
      <c r="Q276" s="10" cm="1">
        <f t="array" aca="1" ref="Q276" ca="1">SUMPRODUCT(J276:O276,TRANSPOSE(Test!ES$20:ES$25))+Test!$AD$20-Test!$ES$27</f>
        <v>-92.204681733597837</v>
      </c>
      <c r="R276" s="10">
        <f ca="1">I276-Results!$E$5*H276</f>
        <v>-89.291148776399183</v>
      </c>
      <c r="S276" s="10" cm="1">
        <f t="array" aca="1" ref="S276" ca="1">SUMPRODUCT(J276:O276,TRANSPOSE(Test!AR$28:AR$33))+Test!$AD$20-Test!$AC$26</f>
        <v>-69.813174029687019</v>
      </c>
      <c r="T276" s="10">
        <f ca="1">SUMPRODUCT(J276:O276,Results!K$9:P$9)</f>
        <v>-92.202553410298435</v>
      </c>
      <c r="U276" s="10">
        <f ca="1">SUMPRODUCT(J276:O276,Results!K$9:P$9)+Test!$AD$20-Test!$AC$31</f>
        <v>-92.131958099146104</v>
      </c>
      <c r="V276" s="10">
        <f t="shared" ca="1" si="29"/>
        <v>-17.691136944169926</v>
      </c>
      <c r="W276" s="10">
        <f t="shared" ca="1" si="30"/>
        <v>-10.194281029479995</v>
      </c>
      <c r="X276" s="10">
        <f t="shared" ca="1" si="31"/>
        <v>-13.10781398667865</v>
      </c>
      <c r="Y276" s="10">
        <f t="shared" ca="1" si="32"/>
        <v>-32.585788733390814</v>
      </c>
      <c r="Z276" s="10">
        <f t="shared" ca="1" si="33"/>
        <v>-102.39896276307783</v>
      </c>
      <c r="AA276" s="10">
        <f t="shared" ca="1" si="34"/>
        <v>-10.267004663931729</v>
      </c>
    </row>
    <row r="277" spans="1:27">
      <c r="A277" s="6">
        <f ca="1">LN((RAND()^(-Results!$E$4))-1)</f>
        <v>0.10498866235367056</v>
      </c>
      <c r="B277" s="6">
        <f ca="1">LN((RAND()^(-Results!$E$4))-1)</f>
        <v>0.63311480338016646</v>
      </c>
      <c r="C277" s="6">
        <f ca="1">LN((RAND()^(-Results!$E$4))-1)</f>
        <v>0.14401677066691312</v>
      </c>
      <c r="D277" s="6">
        <f ca="1">LN((RAND()^(-Results!$E$4))-1)</f>
        <v>0.40746079302950738</v>
      </c>
      <c r="E277" s="6">
        <f ca="1">LN((RAND()^(-Results!$E$4))-1)</f>
        <v>5.4450117215014195</v>
      </c>
      <c r="F277" s="6">
        <f ca="1">LN((RAND()^(-Results!$E$4))-1)</f>
        <v>1.4525838771314767</v>
      </c>
      <c r="G277" s="6">
        <f ca="1">LN((RAND()^(-Results!$E$4))-1)</f>
        <v>1.4620833554924548</v>
      </c>
      <c r="H277" s="6">
        <f t="shared" ca="1" si="28"/>
        <v>-0.88490286208625646</v>
      </c>
      <c r="I277" s="10">
        <f ca="1">SUMPRODUCT(J277:O277,Results!B$12:G$12)+Results!$E$5*H277</f>
        <v>-7.846454716657485</v>
      </c>
      <c r="J277" s="10">
        <f ca="1">SUMPRODUCT($A277:$F277,Results!$B$15:$G$15)</f>
        <v>2.7923089678308353</v>
      </c>
      <c r="K277" s="10">
        <f ca="1">SUMPRODUCT($A277:$F277,Results!$B$16:$G$16)</f>
        <v>-0.99393215357055542</v>
      </c>
      <c r="L277" s="10">
        <f ca="1">SUMPRODUCT($A277:$F277,Results!$B$17:$G$17)</f>
        <v>0.50622087481308409</v>
      </c>
      <c r="M277" s="10">
        <f ca="1">SUMPRODUCT($A277:$F277,Results!$B$18:$G$18)</f>
        <v>3.3965696186607044</v>
      </c>
      <c r="N277" s="10">
        <f ca="1">SUMPRODUCT($A277:$F277,Results!$B$19:$G$19)</f>
        <v>2.801317282705476</v>
      </c>
      <c r="O277" s="10">
        <f ca="1">SUMPRODUCT($A277:$F277,Results!$B$20:$G$20)</f>
        <v>-9.2954564332637339</v>
      </c>
      <c r="P277" s="10" cm="1">
        <f t="array" aca="1" ref="P277" ca="1">SUMPRODUCT(J277:O277,TRANSPOSE(Test!BL$20:BL$25))+Test!$AD$20-Test!$BL$27</f>
        <v>-1.2084077155812416</v>
      </c>
      <c r="Q277" s="10" cm="1">
        <f t="array" aca="1" ref="Q277" ca="1">SUMPRODUCT(J277:O277,TRANSPOSE(Test!ES$20:ES$25))+Test!$AD$20-Test!$ES$27</f>
        <v>-5.006250280191793E-2</v>
      </c>
      <c r="R277" s="10">
        <f ca="1">I277-Results!$E$5*H277</f>
        <v>-2.5370375441399462</v>
      </c>
      <c r="S277" s="10" cm="1">
        <f t="array" aca="1" ref="S277" ca="1">SUMPRODUCT(J277:O277,TRANSPOSE(Test!AR$28:AR$33))+Test!$AD$20-Test!$AC$26</f>
        <v>-1.637499433177819</v>
      </c>
      <c r="T277" s="10">
        <f ca="1">SUMPRODUCT(J277:O277,Results!K$9:P$9)</f>
        <v>-2.2511181964716878</v>
      </c>
      <c r="U277" s="10">
        <f ca="1">SUMPRODUCT(J277:O277,Results!K$9:P$9)+Test!$AD$20-Test!$AC$31</f>
        <v>-2.1805228853193483</v>
      </c>
      <c r="V277" s="10">
        <f t="shared" ca="1" si="29"/>
        <v>-6.6380470010762433</v>
      </c>
      <c r="W277" s="10">
        <f t="shared" ca="1" si="30"/>
        <v>-7.796392213855567</v>
      </c>
      <c r="X277" s="10">
        <f t="shared" ca="1" si="31"/>
        <v>-5.3094171725175388</v>
      </c>
      <c r="Y277" s="10">
        <f t="shared" ca="1" si="32"/>
        <v>-6.208955283479666</v>
      </c>
      <c r="Z277" s="10">
        <f t="shared" ca="1" si="33"/>
        <v>-7.846454716657485</v>
      </c>
      <c r="AA277" s="10">
        <f t="shared" ca="1" si="34"/>
        <v>-5.6659318313381366</v>
      </c>
    </row>
    <row r="278" spans="1:27">
      <c r="A278" s="6">
        <f ca="1">LN((RAND()^(-Results!$E$4))-1)</f>
        <v>-1.5878355786600367</v>
      </c>
      <c r="B278" s="6">
        <f ca="1">LN((RAND()^(-Results!$E$4))-1)</f>
        <v>0.90159568537984069</v>
      </c>
      <c r="C278" s="6">
        <f ca="1">LN((RAND()^(-Results!$E$4))-1)</f>
        <v>1.1397133590371762</v>
      </c>
      <c r="D278" s="6">
        <f ca="1">LN((RAND()^(-Results!$E$4))-1)</f>
        <v>-7.1192195946633383E-2</v>
      </c>
      <c r="E278" s="6">
        <f ca="1">LN((RAND()^(-Results!$E$4))-1)</f>
        <v>-9.4398275182620617E-2</v>
      </c>
      <c r="F278" s="6">
        <f ca="1">LN((RAND()^(-Results!$E$4))-1)</f>
        <v>1.6664480787411862</v>
      </c>
      <c r="G278" s="6">
        <f ca="1">LN((RAND()^(-Results!$E$4))-1)</f>
        <v>0.3159021523630211</v>
      </c>
      <c r="H278" s="6">
        <f t="shared" ca="1" si="28"/>
        <v>-2.0310840652156901</v>
      </c>
      <c r="I278" s="10">
        <f ca="1">SUMPRODUCT(J278:O278,Results!B$12:G$12)+Results!$E$5*H278</f>
        <v>-23.612657484456641</v>
      </c>
      <c r="J278" s="10">
        <f ca="1">SUMPRODUCT($A278:$F278,Results!$B$15:$G$15)</f>
        <v>8.8222842456492128</v>
      </c>
      <c r="K278" s="10">
        <f ca="1">SUMPRODUCT($A278:$F278,Results!$B$16:$G$16)</f>
        <v>1.3092409968641181</v>
      </c>
      <c r="L278" s="10">
        <f ca="1">SUMPRODUCT($A278:$F278,Results!$B$17:$G$17)</f>
        <v>-5.3431362584965134</v>
      </c>
      <c r="M278" s="10">
        <f ca="1">SUMPRODUCT($A278:$F278,Results!$B$18:$G$18)</f>
        <v>-9.9918239360469379</v>
      </c>
      <c r="N278" s="10">
        <f ca="1">SUMPRODUCT($A278:$F278,Results!$B$19:$G$19)</f>
        <v>-3.021399687807325</v>
      </c>
      <c r="O278" s="10">
        <f ca="1">SUMPRODUCT($A278:$F278,Results!$B$20:$G$20)</f>
        <v>-7.2048960425050135</v>
      </c>
      <c r="P278" s="10" cm="1">
        <f t="array" aca="1" ref="P278" ca="1">SUMPRODUCT(J278:O278,TRANSPOSE(Test!BL$20:BL$25))+Test!$AD$20-Test!$BL$27</f>
        <v>-15.778040204012434</v>
      </c>
      <c r="Q278" s="10" cm="1">
        <f t="array" aca="1" ref="Q278" ca="1">SUMPRODUCT(J278:O278,TRANSPOSE(Test!ES$20:ES$25))+Test!$AD$20-Test!$ES$27</f>
        <v>-14.401078831249521</v>
      </c>
      <c r="R278" s="10">
        <f ca="1">I278-Results!$E$5*H278</f>
        <v>-11.426153093162501</v>
      </c>
      <c r="S278" s="10" cm="1">
        <f t="array" aca="1" ref="S278" ca="1">SUMPRODUCT(J278:O278,TRANSPOSE(Test!AR$28:AR$33))+Test!$AD$20-Test!$AC$26</f>
        <v>-17.59788808972877</v>
      </c>
      <c r="T278" s="10">
        <f ca="1">SUMPRODUCT(J278:O278,Results!K$9:P$9)</f>
        <v>-12.34091714866276</v>
      </c>
      <c r="U278" s="10">
        <f ca="1">SUMPRODUCT(J278:O278,Results!K$9:P$9)+Test!$AD$20-Test!$AC$31</f>
        <v>-12.270321837510419</v>
      </c>
      <c r="V278" s="10">
        <f t="shared" ca="1" si="29"/>
        <v>-7.8346172804442062</v>
      </c>
      <c r="W278" s="10">
        <f t="shared" ca="1" si="30"/>
        <v>-9.2115786532071198</v>
      </c>
      <c r="X278" s="10">
        <f t="shared" ca="1" si="31"/>
        <v>-12.18650439129414</v>
      </c>
      <c r="Y278" s="10">
        <f t="shared" ca="1" si="32"/>
        <v>-6.0147693947278711</v>
      </c>
      <c r="Z278" s="10">
        <f t="shared" ca="1" si="33"/>
        <v>-23.612657484456641</v>
      </c>
      <c r="AA278" s="10">
        <f t="shared" ca="1" si="34"/>
        <v>-11.342335646946221</v>
      </c>
    </row>
    <row r="279" spans="1:27">
      <c r="A279" s="6">
        <f ca="1">LN((RAND()^(-Results!$E$4))-1)</f>
        <v>0.89196188649343655</v>
      </c>
      <c r="B279" s="6">
        <f ca="1">LN((RAND()^(-Results!$E$4))-1)</f>
        <v>-0.7650630873180474</v>
      </c>
      <c r="C279" s="6">
        <f ca="1">LN((RAND()^(-Results!$E$4))-1)</f>
        <v>0.81266484066507916</v>
      </c>
      <c r="D279" s="6">
        <f ca="1">LN((RAND()^(-Results!$E$4))-1)</f>
        <v>5.1063210649683555</v>
      </c>
      <c r="E279" s="6">
        <f ca="1">LN((RAND()^(-Results!$E$4))-1)</f>
        <v>-2.0771418491581373</v>
      </c>
      <c r="F279" s="6">
        <f ca="1">LN((RAND()^(-Results!$E$4))-1)</f>
        <v>0.89681467816677685</v>
      </c>
      <c r="G279" s="6">
        <f ca="1">LN((RAND()^(-Results!$E$4))-1)</f>
        <v>-0.49872464057933874</v>
      </c>
      <c r="H279" s="6">
        <f t="shared" ca="1" si="28"/>
        <v>-2.8457108581580499</v>
      </c>
      <c r="I279" s="10">
        <f ca="1">SUMPRODUCT(J279:O279,Results!B$12:G$12)+Results!$E$5*H279</f>
        <v>-13.495163632712948</v>
      </c>
      <c r="J279" s="10">
        <f ca="1">SUMPRODUCT($A279:$F279,Results!$B$15:$G$15)</f>
        <v>10.518461514699707</v>
      </c>
      <c r="K279" s="10">
        <f ca="1">SUMPRODUCT($A279:$F279,Results!$B$16:$G$16)</f>
        <v>2.2266290730044807</v>
      </c>
      <c r="L279" s="10">
        <f ca="1">SUMPRODUCT($A279:$F279,Results!$B$17:$G$17)</f>
        <v>1.3285044587845043</v>
      </c>
      <c r="M279" s="10">
        <f ca="1">SUMPRODUCT($A279:$F279,Results!$B$18:$G$18)</f>
        <v>-5.5017767972591667</v>
      </c>
      <c r="N279" s="10">
        <f ca="1">SUMPRODUCT($A279:$F279,Results!$B$19:$G$19)</f>
        <v>-12.502316602749193</v>
      </c>
      <c r="O279" s="10">
        <f ca="1">SUMPRODUCT($A279:$F279,Results!$B$20:$G$20)</f>
        <v>-12.175162638216877</v>
      </c>
      <c r="P279" s="10" cm="1">
        <f t="array" aca="1" ref="P279" ca="1">SUMPRODUCT(J279:O279,TRANSPOSE(Test!BL$20:BL$25))+Test!$AD$20-Test!$BL$27</f>
        <v>2.7414462205201566</v>
      </c>
      <c r="Q279" s="10" cm="1">
        <f t="array" aca="1" ref="Q279" ca="1">SUMPRODUCT(J279:O279,TRANSPOSE(Test!ES$20:ES$25))+Test!$AD$20-Test!$ES$27</f>
        <v>2.7504394280368984</v>
      </c>
      <c r="R279" s="10">
        <f ca="1">I279-Results!$E$5*H279</f>
        <v>3.579101516235351</v>
      </c>
      <c r="S279" s="10" cm="1">
        <f t="array" aca="1" ref="S279" ca="1">SUMPRODUCT(J279:O279,TRANSPOSE(Test!AR$28:AR$33))+Test!$AD$20-Test!$AC$26</f>
        <v>-4.765666944275246</v>
      </c>
      <c r="T279" s="10">
        <f ca="1">SUMPRODUCT(J279:O279,Results!K$9:P$9)</f>
        <v>5.0172140421438183</v>
      </c>
      <c r="U279" s="10">
        <f ca="1">SUMPRODUCT(J279:O279,Results!K$9:P$9)+Test!$AD$20-Test!$AC$31</f>
        <v>5.087809353296155</v>
      </c>
      <c r="V279" s="10">
        <f t="shared" ca="1" si="29"/>
        <v>-16.236609853233105</v>
      </c>
      <c r="W279" s="10">
        <f t="shared" ca="1" si="30"/>
        <v>-16.245603060749847</v>
      </c>
      <c r="X279" s="10">
        <f t="shared" ca="1" si="31"/>
        <v>-17.074265148948299</v>
      </c>
      <c r="Y279" s="10">
        <f t="shared" ca="1" si="32"/>
        <v>-8.7294966884377025</v>
      </c>
      <c r="Z279" s="10">
        <f t="shared" ca="1" si="33"/>
        <v>-13.495163632712948</v>
      </c>
      <c r="AA279" s="10">
        <f t="shared" ca="1" si="34"/>
        <v>-18.582972986009104</v>
      </c>
    </row>
    <row r="280" spans="1:27">
      <c r="A280" s="6">
        <f ca="1">LN((RAND()^(-Results!$E$4))-1)</f>
        <v>4.9866793001935426</v>
      </c>
      <c r="B280" s="6">
        <f ca="1">LN((RAND()^(-Results!$E$4))-1)</f>
        <v>2.2098557562368568</v>
      </c>
      <c r="C280" s="6">
        <f ca="1">LN((RAND()^(-Results!$E$4))-1)</f>
        <v>16.034161193860022</v>
      </c>
      <c r="D280" s="6">
        <f ca="1">LN((RAND()^(-Results!$E$4))-1)</f>
        <v>3.8922447453312472</v>
      </c>
      <c r="E280" s="6">
        <f ca="1">LN((RAND()^(-Results!$E$4))-1)</f>
        <v>5.5473723133065382</v>
      </c>
      <c r="F280" s="6">
        <f ca="1">LN((RAND()^(-Results!$E$4))-1)</f>
        <v>4.9222959484081121</v>
      </c>
      <c r="G280" s="6">
        <f ca="1">LN((RAND()^(-Results!$E$4))-1)</f>
        <v>-3.7970398908170229E-2</v>
      </c>
      <c r="H280" s="6">
        <f t="shared" ca="1" si="28"/>
        <v>-2.3849566164868814</v>
      </c>
      <c r="I280" s="10">
        <f ca="1">SUMPRODUCT(J280:O280,Results!B$12:G$12)+Results!$E$5*H280</f>
        <v>-121.46211314885113</v>
      </c>
      <c r="J280" s="10">
        <f ca="1">SUMPRODUCT($A280:$F280,Results!$B$15:$G$15)</f>
        <v>40.409759103659169</v>
      </c>
      <c r="K280" s="10">
        <f ca="1">SUMPRODUCT($A280:$F280,Results!$B$16:$G$16)</f>
        <v>-2.4884278762187009</v>
      </c>
      <c r="L280" s="10">
        <f ca="1">SUMPRODUCT($A280:$F280,Results!$B$17:$G$17)</f>
        <v>-17.266651440279034</v>
      </c>
      <c r="M280" s="10">
        <f ca="1">SUMPRODUCT($A280:$F280,Results!$B$18:$G$18)</f>
        <v>-75.007839515078018</v>
      </c>
      <c r="N280" s="10">
        <f ca="1">SUMPRODUCT($A280:$F280,Results!$B$19:$G$19)</f>
        <v>-21.631553959053967</v>
      </c>
      <c r="O280" s="10">
        <f ca="1">SUMPRODUCT($A280:$F280,Results!$B$20:$G$20)</f>
        <v>-33.928851833254981</v>
      </c>
      <c r="P280" s="10" cm="1">
        <f t="array" aca="1" ref="P280" ca="1">SUMPRODUCT(J280:O280,TRANSPOSE(Test!BL$20:BL$25))+Test!$AD$20-Test!$BL$27</f>
        <v>-97.678958834625149</v>
      </c>
      <c r="Q280" s="10" cm="1">
        <f t="array" aca="1" ref="Q280" ca="1">SUMPRODUCT(J280:O280,TRANSPOSE(Test!ES$20:ES$25))+Test!$AD$20-Test!$ES$27</f>
        <v>-106.1163731353659</v>
      </c>
      <c r="R280" s="10">
        <f ca="1">I280-Results!$E$5*H280</f>
        <v>-107.15237344992984</v>
      </c>
      <c r="S280" s="10" cm="1">
        <f t="array" aca="1" ref="S280" ca="1">SUMPRODUCT(J280:O280,TRANSPOSE(Test!AR$28:AR$33))+Test!$AD$20-Test!$AC$26</f>
        <v>-92.445106927255978</v>
      </c>
      <c r="T280" s="10">
        <f ca="1">SUMPRODUCT(J280:O280,Results!K$9:P$9)</f>
        <v>-111.65060752364403</v>
      </c>
      <c r="U280" s="10">
        <f ca="1">SUMPRODUCT(J280:O280,Results!K$9:P$9)+Test!$AD$20-Test!$AC$31</f>
        <v>-111.58001221249168</v>
      </c>
      <c r="V280" s="10">
        <f t="shared" ca="1" si="29"/>
        <v>-23.783154314225982</v>
      </c>
      <c r="W280" s="10">
        <f t="shared" ca="1" si="30"/>
        <v>-15.345740013485226</v>
      </c>
      <c r="X280" s="10">
        <f t="shared" ca="1" si="31"/>
        <v>-14.309739698921291</v>
      </c>
      <c r="Y280" s="10">
        <f t="shared" ca="1" si="32"/>
        <v>-29.017006221595153</v>
      </c>
      <c r="Z280" s="10">
        <f t="shared" ca="1" si="33"/>
        <v>-121.46211314885113</v>
      </c>
      <c r="AA280" s="10">
        <f t="shared" ca="1" si="34"/>
        <v>-9.8821009363594499</v>
      </c>
    </row>
    <row r="281" spans="1:27">
      <c r="A281" s="6">
        <f ca="1">LN((RAND()^(-Results!$E$4))-1)</f>
        <v>7.4387790798907041</v>
      </c>
      <c r="B281" s="6">
        <f ca="1">LN((RAND()^(-Results!$E$4))-1)</f>
        <v>2.6288539422312476</v>
      </c>
      <c r="C281" s="6">
        <f ca="1">LN((RAND()^(-Results!$E$4))-1)</f>
        <v>0.43681476080472287</v>
      </c>
      <c r="D281" s="6">
        <f ca="1">LN((RAND()^(-Results!$E$4))-1)</f>
        <v>-0.17121160563945351</v>
      </c>
      <c r="E281" s="6">
        <f ca="1">LN((RAND()^(-Results!$E$4))-1)</f>
        <v>-2.3950310932696287E-2</v>
      </c>
      <c r="F281" s="6">
        <f ca="1">LN((RAND()^(-Results!$E$4))-1)</f>
        <v>0.6450486959317393</v>
      </c>
      <c r="G281" s="6">
        <f ca="1">LN((RAND()^(-Results!$E$4))-1)</f>
        <v>0.37538191965792933</v>
      </c>
      <c r="H281" s="6">
        <f t="shared" ca="1" si="28"/>
        <v>-1.971604297920782</v>
      </c>
      <c r="I281" s="10">
        <f ca="1">SUMPRODUCT(J281:O281,Results!B$12:G$12)+Results!$E$5*H281</f>
        <v>-43.115349709062123</v>
      </c>
      <c r="J281" s="10">
        <f ca="1">SUMPRODUCT($A281:$F281,Results!$B$15:$G$15)</f>
        <v>-10.728864467290332</v>
      </c>
      <c r="K281" s="10">
        <f ca="1">SUMPRODUCT($A281:$F281,Results!$B$16:$G$16)</f>
        <v>-21.8767338945615</v>
      </c>
      <c r="L281" s="10">
        <f ca="1">SUMPRODUCT($A281:$F281,Results!$B$17:$G$17)</f>
        <v>4.2071976898561712</v>
      </c>
      <c r="M281" s="10">
        <f ca="1">SUMPRODUCT($A281:$F281,Results!$B$18:$G$18)</f>
        <v>-7.5845670620919154</v>
      </c>
      <c r="N281" s="10">
        <f ca="1">SUMPRODUCT($A281:$F281,Results!$B$19:$G$19)</f>
        <v>6.3249614733947883</v>
      </c>
      <c r="O281" s="10">
        <f ca="1">SUMPRODUCT($A281:$F281,Results!$B$20:$G$20)</f>
        <v>-6.307395640556769</v>
      </c>
      <c r="P281" s="10" cm="1">
        <f t="array" aca="1" ref="P281" ca="1">SUMPRODUCT(J281:O281,TRANSPOSE(Test!BL$20:BL$25))+Test!$AD$20-Test!$BL$27</f>
        <v>-26.709355255296551</v>
      </c>
      <c r="Q281" s="10" cm="1">
        <f t="array" aca="1" ref="Q281" ca="1">SUMPRODUCT(J281:O281,TRANSPOSE(Test!ES$20:ES$25))+Test!$AD$20-Test!$ES$27</f>
        <v>-30.499711628394849</v>
      </c>
      <c r="R281" s="10">
        <f ca="1">I281-Results!$E$5*H281</f>
        <v>-31.285723921537432</v>
      </c>
      <c r="S281" s="10" cm="1">
        <f t="array" aca="1" ref="S281" ca="1">SUMPRODUCT(J281:O281,TRANSPOSE(Test!AR$28:AR$33))+Test!$AD$20-Test!$AC$26</f>
        <v>-7.4649164125315721</v>
      </c>
      <c r="T281" s="10">
        <f ca="1">SUMPRODUCT(J281:O281,Results!K$9:P$9)</f>
        <v>-30.452793228215718</v>
      </c>
      <c r="U281" s="10">
        <f ca="1">SUMPRODUCT(J281:O281,Results!K$9:P$9)+Test!$AD$20-Test!$AC$31</f>
        <v>-30.382197917063376</v>
      </c>
      <c r="V281" s="10">
        <f t="shared" ca="1" si="29"/>
        <v>-16.405994453765572</v>
      </c>
      <c r="W281" s="10">
        <f t="shared" ca="1" si="30"/>
        <v>-12.615638080667274</v>
      </c>
      <c r="X281" s="10">
        <f t="shared" ca="1" si="31"/>
        <v>-11.829625787524691</v>
      </c>
      <c r="Y281" s="10">
        <f t="shared" ca="1" si="32"/>
        <v>-35.650433296530551</v>
      </c>
      <c r="Z281" s="10">
        <f t="shared" ca="1" si="33"/>
        <v>-43.115349709062123</v>
      </c>
      <c r="AA281" s="10">
        <f t="shared" ca="1" si="34"/>
        <v>-12.733151791998747</v>
      </c>
    </row>
    <row r="282" spans="1:27">
      <c r="A282" s="6">
        <f ca="1">LN((RAND()^(-Results!$E$4))-1)</f>
        <v>-0.35735297193648285</v>
      </c>
      <c r="B282" s="6">
        <f ca="1">LN((RAND()^(-Results!$E$4))-1)</f>
        <v>1.6977913817828507</v>
      </c>
      <c r="C282" s="6">
        <f ca="1">LN((RAND()^(-Results!$E$4))-1)</f>
        <v>3.4227708545377613</v>
      </c>
      <c r="D282" s="6">
        <f ca="1">LN((RAND()^(-Results!$E$4))-1)</f>
        <v>-1.27927493493651</v>
      </c>
      <c r="E282" s="6">
        <f ca="1">LN((RAND()^(-Results!$E$4))-1)</f>
        <v>0.93896226698890506</v>
      </c>
      <c r="F282" s="6">
        <f ca="1">LN((RAND()^(-Results!$E$4))-1)</f>
        <v>-1.5456337092760388E-3</v>
      </c>
      <c r="G282" s="6">
        <f ca="1">LN((RAND()^(-Results!$E$4))-1)</f>
        <v>0.30819214502977527</v>
      </c>
      <c r="H282" s="6">
        <f t="shared" ca="1" si="28"/>
        <v>-2.038794072548936</v>
      </c>
      <c r="I282" s="10">
        <f ca="1">SUMPRODUCT(J282:O282,Results!B$12:G$12)+Results!$E$5*H282</f>
        <v>-31.801486439061335</v>
      </c>
      <c r="J282" s="10">
        <f ca="1">SUMPRODUCT($A282:$F282,Results!$B$15:$G$15)</f>
        <v>3.315850199746293</v>
      </c>
      <c r="K282" s="10">
        <f ca="1">SUMPRODUCT($A282:$F282,Results!$B$16:$G$16)</f>
        <v>0.40754023894383923</v>
      </c>
      <c r="L282" s="10">
        <f ca="1">SUMPRODUCT($A282:$F282,Results!$B$17:$G$17)</f>
        <v>-6.0766521942344651</v>
      </c>
      <c r="M282" s="10">
        <f ca="1">SUMPRODUCT($A282:$F282,Results!$B$18:$G$18)</f>
        <v>-17.808234790827882</v>
      </c>
      <c r="N282" s="10">
        <f ca="1">SUMPRODUCT($A282:$F282,Results!$B$19:$G$19)</f>
        <v>-2.4806490156595036</v>
      </c>
      <c r="O282" s="10">
        <f ca="1">SUMPRODUCT($A282:$F282,Results!$B$20:$G$20)</f>
        <v>-2.3811699940641766</v>
      </c>
      <c r="P282" s="10" cm="1">
        <f t="array" aca="1" ref="P282" ca="1">SUMPRODUCT(J282:O282,TRANSPOSE(Test!BL$20:BL$25))+Test!$AD$20-Test!$BL$27</f>
        <v>-21.69739544392997</v>
      </c>
      <c r="Q282" s="10" cm="1">
        <f t="array" aca="1" ref="Q282" ca="1">SUMPRODUCT(J282:O282,TRANSPOSE(Test!ES$20:ES$25))+Test!$AD$20-Test!$ES$27</f>
        <v>-21.636887258606606</v>
      </c>
      <c r="R282" s="10">
        <f ca="1">I282-Results!$E$5*H282</f>
        <v>-19.568722003767718</v>
      </c>
      <c r="S282" s="10" cm="1">
        <f t="array" aca="1" ref="S282" ca="1">SUMPRODUCT(J282:O282,TRANSPOSE(Test!AR$28:AR$33))+Test!$AD$20-Test!$AC$26</f>
        <v>-19.524484084479887</v>
      </c>
      <c r="T282" s="10">
        <f ca="1">SUMPRODUCT(J282:O282,Results!K$9:P$9)</f>
        <v>-21.530102608159364</v>
      </c>
      <c r="U282" s="10">
        <f ca="1">SUMPRODUCT(J282:O282,Results!K$9:P$9)+Test!$AD$20-Test!$AC$31</f>
        <v>-21.459507297007026</v>
      </c>
      <c r="V282" s="10">
        <f t="shared" ca="1" si="29"/>
        <v>-10.104090995131365</v>
      </c>
      <c r="W282" s="10">
        <f t="shared" ca="1" si="30"/>
        <v>-10.164599180454729</v>
      </c>
      <c r="X282" s="10">
        <f t="shared" ca="1" si="31"/>
        <v>-12.232764435293618</v>
      </c>
      <c r="Y282" s="10">
        <f t="shared" ca="1" si="32"/>
        <v>-12.277002354581448</v>
      </c>
      <c r="Z282" s="10">
        <f t="shared" ca="1" si="33"/>
        <v>-31.801486439061335</v>
      </c>
      <c r="AA282" s="10">
        <f t="shared" ca="1" si="34"/>
        <v>-10.34197914205431</v>
      </c>
    </row>
    <row r="283" spans="1:27">
      <c r="A283" s="6">
        <f ca="1">LN((RAND()^(-Results!$E$4))-1)</f>
        <v>0.69142638272634938</v>
      </c>
      <c r="B283" s="6">
        <f ca="1">LN((RAND()^(-Results!$E$4))-1)</f>
        <v>8.8054414226289417</v>
      </c>
      <c r="C283" s="6">
        <f ca="1">LN((RAND()^(-Results!$E$4))-1)</f>
        <v>3.7351274868035</v>
      </c>
      <c r="D283" s="6">
        <f ca="1">LN((RAND()^(-Results!$E$4))-1)</f>
        <v>2.4715573323893305</v>
      </c>
      <c r="E283" s="6">
        <f ca="1">LN((RAND()^(-Results!$E$4))-1)</f>
        <v>-1.5329676215635437</v>
      </c>
      <c r="F283" s="6">
        <f ca="1">LN((RAND()^(-Results!$E$4))-1)</f>
        <v>1.9907351523849031</v>
      </c>
      <c r="G283" s="6">
        <f ca="1">LN((RAND()^(-Results!$E$4))-1)</f>
        <v>2.2263424880430085</v>
      </c>
      <c r="H283" s="6">
        <f t="shared" ca="1" si="28"/>
        <v>-0.12064372953570279</v>
      </c>
      <c r="I283" s="10">
        <f ca="1">SUMPRODUCT(J283:O283,Results!B$12:G$12)+Results!$E$5*H283</f>
        <v>-27.208574132572444</v>
      </c>
      <c r="J283" s="10">
        <f ca="1">SUMPRODUCT($A283:$F283,Results!$B$15:$G$15)</f>
        <v>5.0265586633533195</v>
      </c>
      <c r="K283" s="10">
        <f ca="1">SUMPRODUCT($A283:$F283,Results!$B$16:$G$16)</f>
        <v>-12.539277422378598</v>
      </c>
      <c r="L283" s="10">
        <f ca="1">SUMPRODUCT($A283:$F283,Results!$B$17:$G$17)</f>
        <v>-11.290541176236058</v>
      </c>
      <c r="M283" s="10">
        <f ca="1">SUMPRODUCT($A283:$F283,Results!$B$18:$G$18)</f>
        <v>-40.358696589711172</v>
      </c>
      <c r="N283" s="10">
        <f ca="1">SUMPRODUCT($A283:$F283,Results!$B$19:$G$19)</f>
        <v>-15.12981896519512</v>
      </c>
      <c r="O283" s="10">
        <f ca="1">SUMPRODUCT($A283:$F283,Results!$B$20:$G$20)</f>
        <v>-33.497720145642063</v>
      </c>
      <c r="P283" s="10" cm="1">
        <f t="array" aca="1" ref="P283" ca="1">SUMPRODUCT(J283:O283,TRANSPOSE(Test!BL$20:BL$25))+Test!$AD$20-Test!$BL$27</f>
        <v>-39.596461723272462</v>
      </c>
      <c r="Q283" s="10" cm="1">
        <f t="array" aca="1" ref="Q283" ca="1">SUMPRODUCT(J283:O283,TRANSPOSE(Test!ES$20:ES$25))+Test!$AD$20-Test!$ES$27</f>
        <v>-33.046874314984038</v>
      </c>
      <c r="R283" s="10">
        <f ca="1">I283-Results!$E$5*H283</f>
        <v>-26.484711755358227</v>
      </c>
      <c r="S283" s="10" cm="1">
        <f t="array" aca="1" ref="S283" ca="1">SUMPRODUCT(J283:O283,TRANSPOSE(Test!AR$28:AR$33))+Test!$AD$20-Test!$AC$26</f>
        <v>-51.10184775132516</v>
      </c>
      <c r="T283" s="10">
        <f ca="1">SUMPRODUCT(J283:O283,Results!K$9:P$9)</f>
        <v>-27.835107454530608</v>
      </c>
      <c r="U283" s="10">
        <f ca="1">SUMPRODUCT(J283:O283,Results!K$9:P$9)+Test!$AD$20-Test!$AC$31</f>
        <v>-27.764512143378266</v>
      </c>
      <c r="V283" s="10">
        <f t="shared" ca="1" si="29"/>
        <v>12.387887590700018</v>
      </c>
      <c r="W283" s="10">
        <f t="shared" ca="1" si="30"/>
        <v>5.8383001824115937</v>
      </c>
      <c r="X283" s="10">
        <f t="shared" ca="1" si="31"/>
        <v>-0.72386237721421764</v>
      </c>
      <c r="Y283" s="10">
        <f t="shared" ca="1" si="32"/>
        <v>23.893273618752715</v>
      </c>
      <c r="Z283" s="10">
        <f t="shared" ca="1" si="33"/>
        <v>-27.208574132572444</v>
      </c>
      <c r="AA283" s="10">
        <f t="shared" ca="1" si="34"/>
        <v>0.55593801080582139</v>
      </c>
    </row>
    <row r="284" spans="1:27">
      <c r="A284" s="6">
        <f ca="1">LN((RAND()^(-Results!$E$4))-1)</f>
        <v>3.1524316080812618</v>
      </c>
      <c r="B284" s="6">
        <f ca="1">LN((RAND()^(-Results!$E$4))-1)</f>
        <v>-0.69501538454821032</v>
      </c>
      <c r="C284" s="6">
        <f ca="1">LN((RAND()^(-Results!$E$4))-1)</f>
        <v>3.1307608660670363</v>
      </c>
      <c r="D284" s="6">
        <f ca="1">LN((RAND()^(-Results!$E$4))-1)</f>
        <v>2.4887033890403214</v>
      </c>
      <c r="E284" s="6">
        <f ca="1">LN((RAND()^(-Results!$E$4))-1)</f>
        <v>1.5059760433236815</v>
      </c>
      <c r="F284" s="6">
        <f ca="1">LN((RAND()^(-Results!$E$4))-1)</f>
        <v>3.7033143198921348</v>
      </c>
      <c r="G284" s="6">
        <f ca="1">LN((RAND()^(-Results!$E$4))-1)</f>
        <v>1.4098212769840326</v>
      </c>
      <c r="H284" s="6">
        <f t="shared" ca="1" si="28"/>
        <v>-0.9371649405946787</v>
      </c>
      <c r="I284" s="10">
        <f ca="1">SUMPRODUCT(J284:O284,Results!B$12:G$12)+Results!$E$5*H284</f>
        <v>-44.185077263423665</v>
      </c>
      <c r="J284" s="10">
        <f ca="1">SUMPRODUCT($A284:$F284,Results!$B$15:$G$15)</f>
        <v>17.243979676869738</v>
      </c>
      <c r="K284" s="10">
        <f ca="1">SUMPRODUCT($A284:$F284,Results!$B$16:$G$16)</f>
        <v>-5.5452815784103144</v>
      </c>
      <c r="L284" s="10">
        <f ca="1">SUMPRODUCT($A284:$F284,Results!$B$17:$G$17)</f>
        <v>-2.1322299419710395</v>
      </c>
      <c r="M284" s="10">
        <f ca="1">SUMPRODUCT($A284:$F284,Results!$B$18:$G$18)</f>
        <v>-15.402355870308671</v>
      </c>
      <c r="N284" s="10">
        <f ca="1">SUMPRODUCT($A284:$F284,Results!$B$19:$G$19)</f>
        <v>-4.0366653541888384</v>
      </c>
      <c r="O284" s="10">
        <f ca="1">SUMPRODUCT($A284:$F284,Results!$B$20:$G$20)</f>
        <v>-15.329365548870552</v>
      </c>
      <c r="P284" s="10" cm="1">
        <f t="array" aca="1" ref="P284" ca="1">SUMPRODUCT(J284:O284,TRANSPOSE(Test!BL$20:BL$25))+Test!$AD$20-Test!$BL$27</f>
        <v>-33.65993851903081</v>
      </c>
      <c r="Q284" s="10" cm="1">
        <f t="array" aca="1" ref="Q284" ca="1">SUMPRODUCT(J284:O284,TRANSPOSE(Test!ES$20:ES$25))+Test!$AD$20-Test!$ES$27</f>
        <v>-37.878512526729097</v>
      </c>
      <c r="R284" s="10">
        <f ca="1">I284-Results!$E$5*H284</f>
        <v>-38.562087619855589</v>
      </c>
      <c r="S284" s="10" cm="1">
        <f t="array" aca="1" ref="S284" ca="1">SUMPRODUCT(J284:O284,TRANSPOSE(Test!AR$28:AR$33))+Test!$AD$20-Test!$AC$26</f>
        <v>-26.623417810154983</v>
      </c>
      <c r="T284" s="10">
        <f ca="1">SUMPRODUCT(J284:O284,Results!K$9:P$9)</f>
        <v>-38.520251959816626</v>
      </c>
      <c r="U284" s="10">
        <f ca="1">SUMPRODUCT(J284:O284,Results!K$9:P$9)+Test!$AD$20-Test!$AC$31</f>
        <v>-38.449656648664288</v>
      </c>
      <c r="V284" s="10">
        <f t="shared" ca="1" si="29"/>
        <v>-10.525138744392855</v>
      </c>
      <c r="W284" s="10">
        <f t="shared" ca="1" si="30"/>
        <v>-6.3065647366945683</v>
      </c>
      <c r="X284" s="10">
        <f t="shared" ca="1" si="31"/>
        <v>-5.6229896435680757</v>
      </c>
      <c r="Y284" s="10">
        <f t="shared" ca="1" si="32"/>
        <v>-17.561659453268682</v>
      </c>
      <c r="Z284" s="10">
        <f t="shared" ca="1" si="33"/>
        <v>-44.185077263423665</v>
      </c>
      <c r="AA284" s="10">
        <f t="shared" ca="1" si="34"/>
        <v>-5.7354206147593771</v>
      </c>
    </row>
    <row r="285" spans="1:27">
      <c r="A285" s="6">
        <f ca="1">LN((RAND()^(-Results!$E$4))-1)</f>
        <v>4.3400471823733158</v>
      </c>
      <c r="B285" s="6">
        <f ca="1">LN((RAND()^(-Results!$E$4))-1)</f>
        <v>2.8255412954294337</v>
      </c>
      <c r="C285" s="6">
        <f ca="1">LN((RAND()^(-Results!$E$4))-1)</f>
        <v>1.7886259555901254</v>
      </c>
      <c r="D285" s="6">
        <f ca="1">LN((RAND()^(-Results!$E$4))-1)</f>
        <v>8.0628647772623747</v>
      </c>
      <c r="E285" s="6">
        <f ca="1">LN((RAND()^(-Results!$E$4))-1)</f>
        <v>-0.62326783562389698</v>
      </c>
      <c r="F285" s="6">
        <f ca="1">LN((RAND()^(-Results!$E$4))-1)</f>
        <v>6.0583025919839741</v>
      </c>
      <c r="G285" s="6">
        <f ca="1">LN((RAND()^(-Results!$E$4))-1)</f>
        <v>-2.3357902111431117</v>
      </c>
      <c r="H285" s="6">
        <f t="shared" ca="1" si="28"/>
        <v>-4.682776428721823</v>
      </c>
      <c r="I285" s="10">
        <f ca="1">SUMPRODUCT(J285:O285,Results!B$12:G$12)+Results!$E$5*H285</f>
        <v>-60.929872714588981</v>
      </c>
      <c r="J285" s="10">
        <f ca="1">SUMPRODUCT($A285:$F285,Results!$B$15:$G$15)</f>
        <v>23.141140362128002</v>
      </c>
      <c r="K285" s="10">
        <f ca="1">SUMPRODUCT($A285:$F285,Results!$B$16:$G$16)</f>
        <v>-13.666088660141835</v>
      </c>
      <c r="L285" s="10">
        <f ca="1">SUMPRODUCT($A285:$F285,Results!$B$17:$G$17)</f>
        <v>-1.9589988713761395</v>
      </c>
      <c r="M285" s="10">
        <f ca="1">SUMPRODUCT($A285:$F285,Results!$B$18:$G$18)</f>
        <v>-22.723352557040052</v>
      </c>
      <c r="N285" s="10">
        <f ca="1">SUMPRODUCT($A285:$F285,Results!$B$19:$G$19)</f>
        <v>-16.124810731774122</v>
      </c>
      <c r="O285" s="10">
        <f ca="1">SUMPRODUCT($A285:$F285,Results!$B$20:$G$20)</f>
        <v>-42.777067228976165</v>
      </c>
      <c r="P285" s="10" cm="1">
        <f t="array" aca="1" ref="P285" ca="1">SUMPRODUCT(J285:O285,TRANSPOSE(Test!BL$20:BL$25))+Test!$AD$20-Test!$BL$27</f>
        <v>-34.290469260786473</v>
      </c>
      <c r="Q285" s="10" cm="1">
        <f t="array" aca="1" ref="Q285" ca="1">SUMPRODUCT(J285:O285,TRANSPOSE(Test!ES$20:ES$25))+Test!$AD$20-Test!$ES$27</f>
        <v>-34.029809067884244</v>
      </c>
      <c r="R285" s="10">
        <f ca="1">I285-Results!$E$5*H285</f>
        <v>-32.833214142258043</v>
      </c>
      <c r="S285" s="10" cm="1">
        <f t="array" aca="1" ref="S285" ca="1">SUMPRODUCT(J285:O285,TRANSPOSE(Test!AR$28:AR$33))+Test!$AD$20-Test!$AC$26</f>
        <v>-41.117873189317102</v>
      </c>
      <c r="T285" s="10">
        <f ca="1">SUMPRODUCT(J285:O285,Results!K$9:P$9)</f>
        <v>-30.619936635120855</v>
      </c>
      <c r="U285" s="10">
        <f ca="1">SUMPRODUCT(J285:O285,Results!K$9:P$9)+Test!$AD$20-Test!$AC$31</f>
        <v>-30.549341323968516</v>
      </c>
      <c r="V285" s="10">
        <f t="shared" ca="1" si="29"/>
        <v>-26.639403453802508</v>
      </c>
      <c r="W285" s="10">
        <f t="shared" ca="1" si="30"/>
        <v>-26.900063646704737</v>
      </c>
      <c r="X285" s="10">
        <f t="shared" ca="1" si="31"/>
        <v>-28.096658572330938</v>
      </c>
      <c r="Y285" s="10">
        <f t="shared" ca="1" si="32"/>
        <v>-19.811999525271879</v>
      </c>
      <c r="Z285" s="10">
        <f t="shared" ca="1" si="33"/>
        <v>-60.929872714588981</v>
      </c>
      <c r="AA285" s="10">
        <f t="shared" ca="1" si="34"/>
        <v>-30.380531390620465</v>
      </c>
    </row>
    <row r="286" spans="1:27">
      <c r="A286" s="6">
        <f ca="1">LN((RAND()^(-Results!$E$4))-1)</f>
        <v>0.88419887626481031</v>
      </c>
      <c r="B286" s="6">
        <f ca="1">LN((RAND()^(-Results!$E$4))-1)</f>
        <v>1.4467225794740841</v>
      </c>
      <c r="C286" s="6">
        <f ca="1">LN((RAND()^(-Results!$E$4))-1)</f>
        <v>-1.906255488759486</v>
      </c>
      <c r="D286" s="6">
        <f ca="1">LN((RAND()^(-Results!$E$4))-1)</f>
        <v>3.8829798412047425</v>
      </c>
      <c r="E286" s="6">
        <f ca="1">LN((RAND()^(-Results!$E$4))-1)</f>
        <v>2.3023321594755043E-2</v>
      </c>
      <c r="F286" s="6">
        <f ca="1">LN((RAND()^(-Results!$E$4))-1)</f>
        <v>4.1667673788754174</v>
      </c>
      <c r="G286" s="6">
        <f ca="1">LN((RAND()^(-Results!$E$4))-1)</f>
        <v>5.8565956751058872</v>
      </c>
      <c r="H286" s="6">
        <f t="shared" ca="1" si="28"/>
        <v>3.5096094575271759</v>
      </c>
      <c r="I286" s="10">
        <f ca="1">SUMPRODUCT(J286:O286,Results!B$12:G$12)+Results!$E$5*H286</f>
        <v>15.51343362789007</v>
      </c>
      <c r="J286" s="10">
        <f ca="1">SUMPRODUCT($A286:$F286,Results!$B$15:$G$15)</f>
        <v>11.388901895680013</v>
      </c>
      <c r="K286" s="10">
        <f ca="1">SUMPRODUCT($A286:$F286,Results!$B$16:$G$16)</f>
        <v>-7.6021278038208919</v>
      </c>
      <c r="L286" s="10">
        <f ca="1">SUMPRODUCT($A286:$F286,Results!$B$17:$G$17)</f>
        <v>0.16264701466844755</v>
      </c>
      <c r="M286" s="10">
        <f ca="1">SUMPRODUCT($A286:$F286,Results!$B$18:$G$18)</f>
        <v>-0.45793848724734421</v>
      </c>
      <c r="N286" s="10">
        <f ca="1">SUMPRODUCT($A286:$F286,Results!$B$19:$G$19)</f>
        <v>-4.5689242753602359</v>
      </c>
      <c r="O286" s="10">
        <f ca="1">SUMPRODUCT($A286:$F286,Results!$B$20:$G$20)</f>
        <v>-24.041754406500441</v>
      </c>
      <c r="P286" s="10" cm="1">
        <f t="array" aca="1" ref="P286" ca="1">SUMPRODUCT(J286:O286,TRANSPOSE(Test!BL$20:BL$25))+Test!$AD$20-Test!$BL$27</f>
        <v>-9.3512374052327729</v>
      </c>
      <c r="Q286" s="10" cm="1">
        <f t="array" aca="1" ref="Q286" ca="1">SUMPRODUCT(J286:O286,TRANSPOSE(Test!ES$20:ES$25))+Test!$AD$20-Test!$ES$27</f>
        <v>-6.9661605655975194</v>
      </c>
      <c r="R286" s="10">
        <f ca="1">I286-Results!$E$5*H286</f>
        <v>-5.5442231172729848</v>
      </c>
      <c r="S286" s="10" cm="1">
        <f t="array" aca="1" ref="S286" ca="1">SUMPRODUCT(J286:O286,TRANSPOSE(Test!AR$28:AR$33))+Test!$AD$20-Test!$AC$26</f>
        <v>-14.287850595982356</v>
      </c>
      <c r="T286" s="10">
        <f ca="1">SUMPRODUCT(J286:O286,Results!K$9:P$9)</f>
        <v>-3.599131060366509</v>
      </c>
      <c r="U286" s="10">
        <f ca="1">SUMPRODUCT(J286:O286,Results!K$9:P$9)+Test!$AD$20-Test!$AC$31</f>
        <v>-3.5285357492141713</v>
      </c>
      <c r="V286" s="10">
        <f t="shared" ca="1" si="29"/>
        <v>24.864671033122843</v>
      </c>
      <c r="W286" s="10">
        <f t="shared" ca="1" si="30"/>
        <v>22.479594193487589</v>
      </c>
      <c r="X286" s="10">
        <f t="shared" ca="1" si="31"/>
        <v>21.057656745163055</v>
      </c>
      <c r="Y286" s="10">
        <f t="shared" ca="1" si="32"/>
        <v>29.801284223872425</v>
      </c>
      <c r="Z286" s="10">
        <f t="shared" ca="1" si="33"/>
        <v>15.51343362789007</v>
      </c>
      <c r="AA286" s="10">
        <f t="shared" ca="1" si="34"/>
        <v>19.041969377104241</v>
      </c>
    </row>
    <row r="287" spans="1:27">
      <c r="A287" s="6">
        <f ca="1">LN((RAND()^(-Results!$E$4))-1)</f>
        <v>0.12396788588842221</v>
      </c>
      <c r="B287" s="6">
        <f ca="1">LN((RAND()^(-Results!$E$4))-1)</f>
        <v>3.0968270502915773</v>
      </c>
      <c r="C287" s="6">
        <f ca="1">LN((RAND()^(-Results!$E$4))-1)</f>
        <v>5.8214185661005384</v>
      </c>
      <c r="D287" s="6">
        <f ca="1">LN((RAND()^(-Results!$E$4))-1)</f>
        <v>2.1290647918761949</v>
      </c>
      <c r="E287" s="6">
        <f ca="1">LN((RAND()^(-Results!$E$4))-1)</f>
        <v>5.0693285218408946</v>
      </c>
      <c r="F287" s="6">
        <f ca="1">LN((RAND()^(-Results!$E$4))-1)</f>
        <v>2.2906209570642244</v>
      </c>
      <c r="G287" s="6">
        <f ca="1">LN((RAND()^(-Results!$E$4))-1)</f>
        <v>0.13246228626537779</v>
      </c>
      <c r="H287" s="6">
        <f t="shared" ca="1" si="28"/>
        <v>-2.2145239313133334</v>
      </c>
      <c r="I287" s="10">
        <f ca="1">SUMPRODUCT(J287:O287,Results!B$12:G$12)+Results!$E$5*H287</f>
        <v>-43.80747400964033</v>
      </c>
      <c r="J287" s="10">
        <f ca="1">SUMPRODUCT($A287:$F287,Results!$B$15:$G$15)</f>
        <v>15.498874325351521</v>
      </c>
      <c r="K287" s="10">
        <f ca="1">SUMPRODUCT($A287:$F287,Results!$B$16:$G$16)</f>
        <v>0.34980691312773304</v>
      </c>
      <c r="L287" s="10">
        <f ca="1">SUMPRODUCT($A287:$F287,Results!$B$17:$G$17)</f>
        <v>-8.3365165949769118</v>
      </c>
      <c r="M287" s="10">
        <f ca="1">SUMPRODUCT($A287:$F287,Results!$B$18:$G$18)</f>
        <v>-28.81707293115609</v>
      </c>
      <c r="N287" s="10">
        <f ca="1">SUMPRODUCT($A287:$F287,Results!$B$19:$G$19)</f>
        <v>-10.246364876277774</v>
      </c>
      <c r="O287" s="10">
        <f ca="1">SUMPRODUCT($A287:$F287,Results!$B$20:$G$20)</f>
        <v>-23.110863467993639</v>
      </c>
      <c r="P287" s="10" cm="1">
        <f t="array" aca="1" ref="P287" ca="1">SUMPRODUCT(J287:O287,TRANSPOSE(Test!BL$20:BL$25))+Test!$AD$20-Test!$BL$27</f>
        <v>-31.412935021833889</v>
      </c>
      <c r="Q287" s="10" cm="1">
        <f t="array" aca="1" ref="Q287" ca="1">SUMPRODUCT(J287:O287,TRANSPOSE(Test!ES$20:ES$25))+Test!$AD$20-Test!$ES$27</f>
        <v>-30.227894861050089</v>
      </c>
      <c r="R287" s="10">
        <f ca="1">I287-Results!$E$5*H287</f>
        <v>-30.520330421760331</v>
      </c>
      <c r="S287" s="10" cm="1">
        <f t="array" aca="1" ref="S287" ca="1">SUMPRODUCT(J287:O287,TRANSPOSE(Test!AR$28:AR$33))+Test!$AD$20-Test!$AC$26</f>
        <v>-38.235395053605494</v>
      </c>
      <c r="T287" s="10">
        <f ca="1">SUMPRODUCT(J287:O287,Results!K$9:P$9)</f>
        <v>-32.208091247963466</v>
      </c>
      <c r="U287" s="10">
        <f ca="1">SUMPRODUCT(J287:O287,Results!K$9:P$9)+Test!$AD$20-Test!$AC$31</f>
        <v>-32.137495936811135</v>
      </c>
      <c r="V287" s="10">
        <f t="shared" ca="1" si="29"/>
        <v>-12.394538987806442</v>
      </c>
      <c r="W287" s="10">
        <f t="shared" ca="1" si="30"/>
        <v>-13.579579148590241</v>
      </c>
      <c r="X287" s="10">
        <f t="shared" ca="1" si="31"/>
        <v>-13.287143587879999</v>
      </c>
      <c r="Y287" s="10">
        <f t="shared" ca="1" si="32"/>
        <v>-5.5720789560348365</v>
      </c>
      <c r="Z287" s="10">
        <f t="shared" ca="1" si="33"/>
        <v>-43.80747400964033</v>
      </c>
      <c r="AA287" s="10">
        <f t="shared" ca="1" si="34"/>
        <v>-11.669978072829196</v>
      </c>
    </row>
    <row r="288" spans="1:27">
      <c r="A288" s="6">
        <f ca="1">LN((RAND()^(-Results!$E$4))-1)</f>
        <v>0.48571069965252511</v>
      </c>
      <c r="B288" s="6">
        <f ca="1">LN((RAND()^(-Results!$E$4))-1)</f>
        <v>3.322859497061458</v>
      </c>
      <c r="C288" s="6">
        <f ca="1">LN((RAND()^(-Results!$E$4))-1)</f>
        <v>0.63749899164726653</v>
      </c>
      <c r="D288" s="6">
        <f ca="1">LN((RAND()^(-Results!$E$4))-1)</f>
        <v>1.5364620001895732</v>
      </c>
      <c r="E288" s="6">
        <f ca="1">LN((RAND()^(-Results!$E$4))-1)</f>
        <v>4.9546655328710019</v>
      </c>
      <c r="F288" s="6">
        <f ca="1">LN((RAND()^(-Results!$E$4))-1)</f>
        <v>3.5956836948881561</v>
      </c>
      <c r="G288" s="6">
        <f ca="1">LN((RAND()^(-Results!$E$4))-1)</f>
        <v>0.7040100025363748</v>
      </c>
      <c r="H288" s="6">
        <f t="shared" ca="1" si="28"/>
        <v>-1.6429762150423364</v>
      </c>
      <c r="I288" s="10">
        <f ca="1">SUMPRODUCT(J288:O288,Results!B$12:G$12)+Results!$E$5*H288</f>
        <v>-26.158774293400651</v>
      </c>
      <c r="J288" s="10">
        <f ca="1">SUMPRODUCT($A288:$F288,Results!$B$15:$G$15)</f>
        <v>8.4002102806825079</v>
      </c>
      <c r="K288" s="10">
        <f ca="1">SUMPRODUCT($A288:$F288,Results!$B$16:$G$16)</f>
        <v>-7.2489407823719318</v>
      </c>
      <c r="L288" s="10">
        <f ca="1">SUMPRODUCT($A288:$F288,Results!$B$17:$G$17)</f>
        <v>-3.3169794537942607</v>
      </c>
      <c r="M288" s="10">
        <f ca="1">SUMPRODUCT($A288:$F288,Results!$B$18:$G$18)</f>
        <v>-8.4051381735846906</v>
      </c>
      <c r="N288" s="10">
        <f ca="1">SUMPRODUCT($A288:$F288,Results!$B$19:$G$19)</f>
        <v>-1.0677435624515788</v>
      </c>
      <c r="O288" s="10">
        <f ca="1">SUMPRODUCT($A288:$F288,Results!$B$20:$G$20)</f>
        <v>-24.461798867117729</v>
      </c>
      <c r="P288" s="10" cm="1">
        <f t="array" aca="1" ref="P288" ca="1">SUMPRODUCT(J288:O288,TRANSPOSE(Test!BL$20:BL$25))+Test!$AD$20-Test!$BL$27</f>
        <v>-18.902268846856963</v>
      </c>
      <c r="Q288" s="10" cm="1">
        <f t="array" aca="1" ref="Q288" ca="1">SUMPRODUCT(J288:O288,TRANSPOSE(Test!ES$20:ES$25))+Test!$AD$20-Test!$ES$27</f>
        <v>-15.862876065007704</v>
      </c>
      <c r="R288" s="10">
        <f ca="1">I288-Results!$E$5*H288</f>
        <v>-16.300917003146633</v>
      </c>
      <c r="S288" s="10" cm="1">
        <f t="array" aca="1" ref="S288" ca="1">SUMPRODUCT(J288:O288,TRANSPOSE(Test!AR$28:AR$33))+Test!$AD$20-Test!$AC$26</f>
        <v>-22.657794190491551</v>
      </c>
      <c r="T288" s="10">
        <f ca="1">SUMPRODUCT(J288:O288,Results!K$9:P$9)</f>
        <v>-16.084351967111161</v>
      </c>
      <c r="U288" s="10">
        <f ca="1">SUMPRODUCT(J288:O288,Results!K$9:P$9)+Test!$AD$20-Test!$AC$31</f>
        <v>-16.013756655958826</v>
      </c>
      <c r="V288" s="10">
        <f t="shared" ca="1" si="29"/>
        <v>-7.256505446543688</v>
      </c>
      <c r="W288" s="10">
        <f t="shared" ca="1" si="30"/>
        <v>-10.295898228392947</v>
      </c>
      <c r="X288" s="10">
        <f t="shared" ca="1" si="31"/>
        <v>-9.8578572902540174</v>
      </c>
      <c r="Y288" s="10">
        <f t="shared" ca="1" si="32"/>
        <v>-3.5009801029091001</v>
      </c>
      <c r="Z288" s="10">
        <f t="shared" ca="1" si="33"/>
        <v>-26.158774293400651</v>
      </c>
      <c r="AA288" s="10">
        <f t="shared" ca="1" si="34"/>
        <v>-10.145017637441825</v>
      </c>
    </row>
    <row r="289" spans="1:27">
      <c r="A289" s="6">
        <f ca="1">LN((RAND()^(-Results!$E$4))-1)</f>
        <v>2.6778012220871763</v>
      </c>
      <c r="B289" s="6">
        <f ca="1">LN((RAND()^(-Results!$E$4))-1)</f>
        <v>8.9923825479780071</v>
      </c>
      <c r="C289" s="6">
        <f ca="1">LN((RAND()^(-Results!$E$4))-1)</f>
        <v>5.7685728456402874</v>
      </c>
      <c r="D289" s="6">
        <f ca="1">LN((RAND()^(-Results!$E$4))-1)</f>
        <v>1.7195528699832212</v>
      </c>
      <c r="E289" s="6">
        <f ca="1">LN((RAND()^(-Results!$E$4))-1)</f>
        <v>0.24359738509259249</v>
      </c>
      <c r="F289" s="6">
        <f ca="1">LN((RAND()^(-Results!$E$4))-1)</f>
        <v>4.2732303532908187</v>
      </c>
      <c r="G289" s="6">
        <f ca="1">LN((RAND()^(-Results!$E$4))-1)</f>
        <v>5.1247437312368689</v>
      </c>
      <c r="H289" s="6">
        <f t="shared" ca="1" si="28"/>
        <v>2.7777575136581576</v>
      </c>
      <c r="I289" s="10">
        <f ca="1">SUMPRODUCT(J289:O289,Results!B$12:G$12)+Results!$E$5*H289</f>
        <v>-41.609868243130215</v>
      </c>
      <c r="J289" s="10">
        <f ca="1">SUMPRODUCT($A289:$F289,Results!$B$15:$G$15)</f>
        <v>12.279658171673359</v>
      </c>
      <c r="K289" s="10">
        <f ca="1">SUMPRODUCT($A289:$F289,Results!$B$16:$G$16)</f>
        <v>-18.48812456878008</v>
      </c>
      <c r="L289" s="10">
        <f ca="1">SUMPRODUCT($A289:$F289,Results!$B$17:$G$17)</f>
        <v>-13.973107997979241</v>
      </c>
      <c r="M289" s="10">
        <f ca="1">SUMPRODUCT($A289:$F289,Results!$B$18:$G$18)</f>
        <v>-50.738536298090466</v>
      </c>
      <c r="N289" s="10">
        <f ca="1">SUMPRODUCT($A289:$F289,Results!$B$19:$G$19)</f>
        <v>-12.266531464644407</v>
      </c>
      <c r="O289" s="10">
        <f ca="1">SUMPRODUCT($A289:$F289,Results!$B$20:$G$20)</f>
        <v>-39.240343441966516</v>
      </c>
      <c r="P289" s="10" cm="1">
        <f t="array" aca="1" ref="P289" ca="1">SUMPRODUCT(J289:O289,TRANSPOSE(Test!BL$20:BL$25))+Test!$AD$20-Test!$BL$27</f>
        <v>-67.581644671577322</v>
      </c>
      <c r="Q289" s="10" cm="1">
        <f t="array" aca="1" ref="Q289" ca="1">SUMPRODUCT(J289:O289,TRANSPOSE(Test!ES$20:ES$25))+Test!$AD$20-Test!$ES$27</f>
        <v>-64.112504656106054</v>
      </c>
      <c r="R289" s="10">
        <f ca="1">I289-Results!$E$5*H289</f>
        <v>-58.276413325079162</v>
      </c>
      <c r="S289" s="10" cm="1">
        <f t="array" aca="1" ref="S289" ca="1">SUMPRODUCT(J289:O289,TRANSPOSE(Test!AR$28:AR$33))+Test!$AD$20-Test!$AC$26</f>
        <v>-70.427456446964385</v>
      </c>
      <c r="T289" s="10">
        <f ca="1">SUMPRODUCT(J289:O289,Results!K$9:P$9)</f>
        <v>-60.403797358980597</v>
      </c>
      <c r="U289" s="10">
        <f ca="1">SUMPRODUCT(J289:O289,Results!K$9:P$9)+Test!$AD$20-Test!$AC$31</f>
        <v>-60.333202047828266</v>
      </c>
      <c r="V289" s="10">
        <f t="shared" ca="1" si="29"/>
        <v>25.971776428447107</v>
      </c>
      <c r="W289" s="10">
        <f t="shared" ca="1" si="30"/>
        <v>22.502636412975839</v>
      </c>
      <c r="X289" s="10">
        <f t="shared" ca="1" si="31"/>
        <v>16.666545081948946</v>
      </c>
      <c r="Y289" s="10">
        <f t="shared" ca="1" si="32"/>
        <v>28.81758820383417</v>
      </c>
      <c r="Z289" s="10">
        <f t="shared" ca="1" si="33"/>
        <v>-41.609868243130215</v>
      </c>
      <c r="AA289" s="10">
        <f t="shared" ca="1" si="34"/>
        <v>18.723333804698051</v>
      </c>
    </row>
    <row r="290" spans="1:27">
      <c r="A290" s="6">
        <f ca="1">LN((RAND()^(-Results!$E$4))-1)</f>
        <v>4.6836885939599275</v>
      </c>
      <c r="B290" s="6">
        <f ca="1">LN((RAND()^(-Results!$E$4))-1)</f>
        <v>0.95117295734142848</v>
      </c>
      <c r="C290" s="6">
        <f ca="1">LN((RAND()^(-Results!$E$4))-1)</f>
        <v>1.8577246443982165</v>
      </c>
      <c r="D290" s="6">
        <f ca="1">LN((RAND()^(-Results!$E$4))-1)</f>
        <v>4.5463674163661478</v>
      </c>
      <c r="E290" s="6">
        <f ca="1">LN((RAND()^(-Results!$E$4))-1)</f>
        <v>0.39750410717999751</v>
      </c>
      <c r="F290" s="6">
        <f ca="1">LN((RAND()^(-Results!$E$4))-1)</f>
        <v>4.1173657528315584</v>
      </c>
      <c r="G290" s="6">
        <f ca="1">LN((RAND()^(-Results!$E$4))-1)</f>
        <v>1.9414494657319239</v>
      </c>
      <c r="H290" s="6">
        <f t="shared" ca="1" si="28"/>
        <v>-0.40553675184678739</v>
      </c>
      <c r="I290" s="10">
        <f ca="1">SUMPRODUCT(J290:O290,Results!B$12:G$12)+Results!$E$5*H290</f>
        <v>-36.063421515700405</v>
      </c>
      <c r="J290" s="10">
        <f ca="1">SUMPRODUCT($A290:$F290,Results!$B$15:$G$15)</f>
        <v>14.540825983031599</v>
      </c>
      <c r="K290" s="10">
        <f ca="1">SUMPRODUCT($A290:$F290,Results!$B$16:$G$16)</f>
        <v>-11.843520186774676</v>
      </c>
      <c r="L290" s="10">
        <f ca="1">SUMPRODUCT($A290:$F290,Results!$B$17:$G$17)</f>
        <v>6.4066809103232814E-2</v>
      </c>
      <c r="M290" s="10">
        <f ca="1">SUMPRODUCT($A290:$F290,Results!$B$18:$G$18)</f>
        <v>-14.959931589962551</v>
      </c>
      <c r="N290" s="10">
        <f ca="1">SUMPRODUCT($A290:$F290,Results!$B$19:$G$19)</f>
        <v>-6.8484678290017982</v>
      </c>
      <c r="O290" s="10">
        <f ca="1">SUMPRODUCT($A290:$F290,Results!$B$20:$G$20)</f>
        <v>-24.496657847296881</v>
      </c>
      <c r="P290" s="10" cm="1">
        <f t="array" aca="1" ref="P290" ca="1">SUMPRODUCT(J290:O290,TRANSPOSE(Test!BL$20:BL$25))+Test!$AD$20-Test!$BL$27</f>
        <v>-30.57686094847741</v>
      </c>
      <c r="Q290" s="10" cm="1">
        <f t="array" aca="1" ref="Q290" ca="1">SUMPRODUCT(J290:O290,TRANSPOSE(Test!ES$20:ES$25))+Test!$AD$20-Test!$ES$27</f>
        <v>-33.255775996065353</v>
      </c>
      <c r="R290" s="10">
        <f ca="1">I290-Results!$E$5*H290</f>
        <v>-33.630201004619678</v>
      </c>
      <c r="S290" s="10" cm="1">
        <f t="array" aca="1" ref="S290" ca="1">SUMPRODUCT(J290:O290,TRANSPOSE(Test!AR$28:AR$33))+Test!$AD$20-Test!$AC$26</f>
        <v>-26.545005687751143</v>
      </c>
      <c r="T290" s="10">
        <f ca="1">SUMPRODUCT(J290:O290,Results!K$9:P$9)</f>
        <v>-32.297451068039898</v>
      </c>
      <c r="U290" s="10">
        <f ca="1">SUMPRODUCT(J290:O290,Results!K$9:P$9)+Test!$AD$20-Test!$AC$31</f>
        <v>-32.226855756887559</v>
      </c>
      <c r="V290" s="10">
        <f t="shared" ca="1" si="29"/>
        <v>-5.4865605672229947</v>
      </c>
      <c r="W290" s="10">
        <f t="shared" ca="1" si="30"/>
        <v>-2.8076455196350523</v>
      </c>
      <c r="X290" s="10">
        <f t="shared" ca="1" si="31"/>
        <v>-2.4332205110807266</v>
      </c>
      <c r="Y290" s="10">
        <f t="shared" ca="1" si="32"/>
        <v>-9.5184158279492621</v>
      </c>
      <c r="Z290" s="10">
        <f t="shared" ca="1" si="33"/>
        <v>-36.063421515700405</v>
      </c>
      <c r="AA290" s="10">
        <f t="shared" ca="1" si="34"/>
        <v>-3.8365657588128457</v>
      </c>
    </row>
    <row r="291" spans="1:27">
      <c r="A291" s="6">
        <f ca="1">LN((RAND()^(-Results!$E$4))-1)</f>
        <v>4.1643274065486322</v>
      </c>
      <c r="B291" s="6">
        <f ca="1">LN((RAND()^(-Results!$E$4))-1)</f>
        <v>4.0215096107667429E-2</v>
      </c>
      <c r="C291" s="6">
        <f ca="1">LN((RAND()^(-Results!$E$4))-1)</f>
        <v>-2.7516053476520534</v>
      </c>
      <c r="D291" s="6">
        <f ca="1">LN((RAND()^(-Results!$E$4))-1)</f>
        <v>5.5461714261373372</v>
      </c>
      <c r="E291" s="6">
        <f ca="1">LN((RAND()^(-Results!$E$4))-1)</f>
        <v>1.2888142660023367</v>
      </c>
      <c r="F291" s="6">
        <f ca="1">LN((RAND()^(-Results!$E$4))-1)</f>
        <v>-0.12688148909335431</v>
      </c>
      <c r="G291" s="6">
        <f ca="1">LN((RAND()^(-Results!$E$4))-1)</f>
        <v>0.13510046917573135</v>
      </c>
      <c r="H291" s="6">
        <f t="shared" ca="1" si="28"/>
        <v>-2.2118857484029801</v>
      </c>
      <c r="I291" s="10">
        <f ca="1">SUMPRODUCT(J291:O291,Results!B$12:G$12)+Results!$E$5*H291</f>
        <v>9.3471464963921829</v>
      </c>
      <c r="J291" s="10">
        <f ca="1">SUMPRODUCT($A291:$F291,Results!$B$15:$G$15)</f>
        <v>-6.07596748906691</v>
      </c>
      <c r="K291" s="10">
        <f ca="1">SUMPRODUCT($A291:$F291,Results!$B$16:$G$16)</f>
        <v>-7.2517068619886063</v>
      </c>
      <c r="L291" s="10">
        <f ca="1">SUMPRODUCT($A291:$F291,Results!$B$17:$G$17)</f>
        <v>11.105088293556619</v>
      </c>
      <c r="M291" s="10">
        <f ca="1">SUMPRODUCT($A291:$F291,Results!$B$18:$G$18)</f>
        <v>15.498987338333615</v>
      </c>
      <c r="N291" s="10">
        <f ca="1">SUMPRODUCT($A291:$F291,Results!$B$19:$G$19)</f>
        <v>-3.7068770552289925</v>
      </c>
      <c r="O291" s="10">
        <f ca="1">SUMPRODUCT($A291:$F291,Results!$B$20:$G$20)</f>
        <v>-12.610142432926187</v>
      </c>
      <c r="P291" s="10" cm="1">
        <f t="array" aca="1" ref="P291" ca="1">SUMPRODUCT(J291:O291,TRANSPOSE(Test!BL$20:BL$25))+Test!$AD$20-Test!$BL$27</f>
        <v>25.8494405035654</v>
      </c>
      <c r="Q291" s="10" cm="1">
        <f t="array" aca="1" ref="Q291" ca="1">SUMPRODUCT(J291:O291,TRANSPOSE(Test!ES$20:ES$25))+Test!$AD$20-Test!$ES$27</f>
        <v>26.529703453085308</v>
      </c>
      <c r="R291" s="10">
        <f ca="1">I291-Results!$E$5*H291</f>
        <v>22.618460986810064</v>
      </c>
      <c r="S291" s="10" cm="1">
        <f t="array" aca="1" ref="S291" ca="1">SUMPRODUCT(J291:O291,TRANSPOSE(Test!AR$28:AR$33))+Test!$AD$20-Test!$AC$26</f>
        <v>22.507828833702444</v>
      </c>
      <c r="T291" s="10">
        <f ca="1">SUMPRODUCT(J291:O291,Results!K$9:P$9)</f>
        <v>26.419134760565854</v>
      </c>
      <c r="U291" s="10">
        <f ca="1">SUMPRODUCT(J291:O291,Results!K$9:P$9)+Test!$AD$20-Test!$AC$31</f>
        <v>26.489730071718192</v>
      </c>
      <c r="V291" s="10">
        <f t="shared" ca="1" si="29"/>
        <v>-16.502294007173219</v>
      </c>
      <c r="W291" s="10">
        <f t="shared" ca="1" si="30"/>
        <v>-17.182556956693126</v>
      </c>
      <c r="X291" s="10">
        <f t="shared" ca="1" si="31"/>
        <v>-13.271314490417881</v>
      </c>
      <c r="Y291" s="10">
        <f t="shared" ca="1" si="32"/>
        <v>-13.160682337310261</v>
      </c>
      <c r="Z291" s="10">
        <f t="shared" ca="1" si="33"/>
        <v>9.3471464963921829</v>
      </c>
      <c r="AA291" s="10">
        <f t="shared" ca="1" si="34"/>
        <v>-17.142583575326007</v>
      </c>
    </row>
    <row r="292" spans="1:27">
      <c r="A292" s="6">
        <f ca="1">LN((RAND()^(-Results!$E$4))-1)</f>
        <v>-0.46864941581095876</v>
      </c>
      <c r="B292" s="6">
        <f ca="1">LN((RAND()^(-Results!$E$4))-1)</f>
        <v>8.6572738474174997</v>
      </c>
      <c r="C292" s="6">
        <f ca="1">LN((RAND()^(-Results!$E$4))-1)</f>
        <v>3.8973778805170993</v>
      </c>
      <c r="D292" s="6">
        <f ca="1">LN((RAND()^(-Results!$E$4))-1)</f>
        <v>2.9742525292226283</v>
      </c>
      <c r="E292" s="6">
        <f ca="1">LN((RAND()^(-Results!$E$4))-1)</f>
        <v>2.4285967677310043</v>
      </c>
      <c r="F292" s="6">
        <f ca="1">LN((RAND()^(-Results!$E$4))-1)</f>
        <v>0.10935514488377038</v>
      </c>
      <c r="G292" s="6">
        <f ca="1">LN((RAND()^(-Results!$E$4))-1)</f>
        <v>1.9688897852883196</v>
      </c>
      <c r="H292" s="6">
        <f t="shared" ca="1" si="28"/>
        <v>-0.37809643229039169</v>
      </c>
      <c r="I292" s="10">
        <f ca="1">SUMPRODUCT(J292:O292,Results!B$12:G$12)+Results!$E$5*H292</f>
        <v>-7.5220396234330389</v>
      </c>
      <c r="J292" s="10">
        <f ca="1">SUMPRODUCT($A292:$F292,Results!$B$15:$G$15)</f>
        <v>-1.1898171629836418E-2</v>
      </c>
      <c r="K292" s="10">
        <f ca="1">SUMPRODUCT($A292:$F292,Results!$B$16:$G$16)</f>
        <v>-5.853851688894582</v>
      </c>
      <c r="L292" s="10">
        <f ca="1">SUMPRODUCT($A292:$F292,Results!$B$17:$G$17)</f>
        <v>-8.7335178265730029</v>
      </c>
      <c r="M292" s="10">
        <f ca="1">SUMPRODUCT($A292:$F292,Results!$B$18:$G$18)</f>
        <v>-32.388442978647753</v>
      </c>
      <c r="N292" s="10">
        <f ca="1">SUMPRODUCT($A292:$F292,Results!$B$19:$G$19)</f>
        <v>-15.647294143957589</v>
      </c>
      <c r="O292" s="10">
        <f ca="1">SUMPRODUCT($A292:$F292,Results!$B$20:$G$20)</f>
        <v>-31.505024099217295</v>
      </c>
      <c r="P292" s="10" cm="1">
        <f t="array" aca="1" ref="P292" ca="1">SUMPRODUCT(J292:O292,TRANSPOSE(Test!BL$20:BL$25))+Test!$AD$20-Test!$BL$27</f>
        <v>-16.851524492221706</v>
      </c>
      <c r="Q292" s="10" cm="1">
        <f t="array" aca="1" ref="Q292" ca="1">SUMPRODUCT(J292:O292,TRANSPOSE(Test!ES$20:ES$25))+Test!$AD$20-Test!$ES$27</f>
        <v>-8.4157188126322779</v>
      </c>
      <c r="R292" s="10">
        <f ca="1">I292-Results!$E$5*H292</f>
        <v>-5.2534610296906887</v>
      </c>
      <c r="S292" s="10" cm="1">
        <f t="array" aca="1" ref="S292" ca="1">SUMPRODUCT(J292:O292,TRANSPOSE(Test!AR$28:AR$33))+Test!$AD$20-Test!$AC$26</f>
        <v>-35.563227694891033</v>
      </c>
      <c r="T292" s="10">
        <f ca="1">SUMPRODUCT(J292:O292,Results!K$9:P$9)</f>
        <v>-6.3734253182425569</v>
      </c>
      <c r="U292" s="10">
        <f ca="1">SUMPRODUCT(J292:O292,Results!K$9:P$9)+Test!$AD$20-Test!$AC$31</f>
        <v>-6.3028300070902183</v>
      </c>
      <c r="V292" s="10">
        <f t="shared" ca="1" si="29"/>
        <v>9.3294848687886685</v>
      </c>
      <c r="W292" s="10">
        <f t="shared" ca="1" si="30"/>
        <v>0.89367918919923905</v>
      </c>
      <c r="X292" s="10">
        <f t="shared" ca="1" si="31"/>
        <v>-2.2685785937423502</v>
      </c>
      <c r="Y292" s="10">
        <f t="shared" ca="1" si="32"/>
        <v>28.041188071457995</v>
      </c>
      <c r="Z292" s="10">
        <f t="shared" ca="1" si="33"/>
        <v>-7.5220396234330389</v>
      </c>
      <c r="AA292" s="10">
        <f t="shared" ca="1" si="34"/>
        <v>-1.2192096163428205</v>
      </c>
    </row>
    <row r="293" spans="1:27">
      <c r="A293" s="6">
        <f ca="1">LN((RAND()^(-Results!$E$4))-1)</f>
        <v>-1.4131319314165294</v>
      </c>
      <c r="B293" s="6">
        <f ca="1">LN((RAND()^(-Results!$E$4))-1)</f>
        <v>3.2980196389357475</v>
      </c>
      <c r="C293" s="6">
        <f ca="1">LN((RAND()^(-Results!$E$4))-1)</f>
        <v>1.3340524193049024</v>
      </c>
      <c r="D293" s="6">
        <f ca="1">LN((RAND()^(-Results!$E$4))-1)</f>
        <v>2.0128946909137895</v>
      </c>
      <c r="E293" s="6">
        <f ca="1">LN((RAND()^(-Results!$E$4))-1)</f>
        <v>12.74361510139966</v>
      </c>
      <c r="F293" s="6">
        <f ca="1">LN((RAND()^(-Results!$E$4))-1)</f>
        <v>3.4489642825776592</v>
      </c>
      <c r="G293" s="6">
        <f ca="1">LN((RAND()^(-Results!$E$4))-1)</f>
        <v>7.5667707079611599</v>
      </c>
      <c r="H293" s="6">
        <f t="shared" ca="1" si="28"/>
        <v>5.2197844903824482</v>
      </c>
      <c r="I293" s="10">
        <f ca="1">SUMPRODUCT(J293:O293,Results!B$12:G$12)+Results!$E$5*H293</f>
        <v>29.316803973341312</v>
      </c>
      <c r="J293" s="10">
        <f ca="1">SUMPRODUCT($A293:$F293,Results!$B$15:$G$15)</f>
        <v>9.7593081369790973</v>
      </c>
      <c r="K293" s="10">
        <f ca="1">SUMPRODUCT($A293:$F293,Results!$B$16:$G$16)</f>
        <v>0.42254774338750334</v>
      </c>
      <c r="L293" s="10">
        <f ca="1">SUMPRODUCT($A293:$F293,Results!$B$17:$G$17)</f>
        <v>-2.4064649713475292</v>
      </c>
      <c r="M293" s="10">
        <f ca="1">SUMPRODUCT($A293:$F293,Results!$B$18:$G$18)</f>
        <v>-0.56408909219671433</v>
      </c>
      <c r="N293" s="10">
        <f ca="1">SUMPRODUCT($A293:$F293,Results!$B$19:$G$19)</f>
        <v>7.8204426157834961E-2</v>
      </c>
      <c r="O293" s="10">
        <f ca="1">SUMPRODUCT($A293:$F293,Results!$B$20:$G$20)</f>
        <v>-29.657809102713998</v>
      </c>
      <c r="P293" s="10" cm="1">
        <f t="array" aca="1" ref="P293" ca="1">SUMPRODUCT(J293:O293,TRANSPOSE(Test!BL$20:BL$25))+Test!$AD$20-Test!$BL$27</f>
        <v>-1.8332141660394186</v>
      </c>
      <c r="Q293" s="10" cm="1">
        <f t="array" aca="1" ref="Q293" ca="1">SUMPRODUCT(J293:O293,TRANSPOSE(Test!ES$20:ES$25))+Test!$AD$20-Test!$ES$27</f>
        <v>3.5894888757557766</v>
      </c>
      <c r="R293" s="10">
        <f ca="1">I293-Results!$E$5*H293</f>
        <v>-2.0019029689533774</v>
      </c>
      <c r="S293" s="10" cm="1">
        <f t="array" aca="1" ref="S293" ca="1">SUMPRODUCT(J293:O293,TRANSPOSE(Test!AR$28:AR$33))+Test!$AD$20-Test!$AC$26</f>
        <v>-14.539207123808048</v>
      </c>
      <c r="T293" s="10">
        <f ca="1">SUMPRODUCT(J293:O293,Results!K$9:P$9)</f>
        <v>-1.7921211117541844</v>
      </c>
      <c r="U293" s="10">
        <f ca="1">SUMPRODUCT(J293:O293,Results!K$9:P$9)+Test!$AD$20-Test!$AC$31</f>
        <v>-1.7215258006018459</v>
      </c>
      <c r="V293" s="10">
        <f t="shared" ca="1" si="29"/>
        <v>31.15001813938073</v>
      </c>
      <c r="W293" s="10">
        <f t="shared" ca="1" si="30"/>
        <v>25.727315097585535</v>
      </c>
      <c r="X293" s="10">
        <f t="shared" ca="1" si="31"/>
        <v>31.318706942294689</v>
      </c>
      <c r="Y293" s="10">
        <f t="shared" ca="1" si="32"/>
        <v>43.856011097149363</v>
      </c>
      <c r="Z293" s="10">
        <f t="shared" ca="1" si="33"/>
        <v>29.316803973341312</v>
      </c>
      <c r="AA293" s="10">
        <f t="shared" ca="1" si="34"/>
        <v>31.038329773943158</v>
      </c>
    </row>
    <row r="294" spans="1:27">
      <c r="A294" s="6">
        <f ca="1">LN((RAND()^(-Results!$E$4))-1)</f>
        <v>0.37873533137855814</v>
      </c>
      <c r="B294" s="6">
        <f ca="1">LN((RAND()^(-Results!$E$4))-1)</f>
        <v>1.1977262185186692</v>
      </c>
      <c r="C294" s="6">
        <f ca="1">LN((RAND()^(-Results!$E$4))-1)</f>
        <v>1.5528925052379461</v>
      </c>
      <c r="D294" s="6">
        <f ca="1">LN((RAND()^(-Results!$E$4))-1)</f>
        <v>1.2109673934046727</v>
      </c>
      <c r="E294" s="6">
        <f ca="1">LN((RAND()^(-Results!$E$4))-1)</f>
        <v>2.6825369873358196</v>
      </c>
      <c r="F294" s="6">
        <f ca="1">LN((RAND()^(-Results!$E$4))-1)</f>
        <v>0.40695035024910181</v>
      </c>
      <c r="G294" s="6">
        <f ca="1">LN((RAND()^(-Results!$E$4))-1)</f>
        <v>0.8326429441343125</v>
      </c>
      <c r="H294" s="6">
        <f t="shared" ca="1" si="28"/>
        <v>-1.5143432734443989</v>
      </c>
      <c r="I294" s="10">
        <f ca="1">SUMPRODUCT(J294:O294,Results!B$12:G$12)+Results!$E$5*H294</f>
        <v>-13.213644585399599</v>
      </c>
      <c r="J294" s="10">
        <f ca="1">SUMPRODUCT($A294:$F294,Results!$B$15:$G$15)</f>
        <v>2.7353193046782716</v>
      </c>
      <c r="K294" s="10">
        <f ca="1">SUMPRODUCT($A294:$F294,Results!$B$16:$G$16)</f>
        <v>-0.18201185615639875</v>
      </c>
      <c r="L294" s="10">
        <f ca="1">SUMPRODUCT($A294:$F294,Results!$B$17:$G$17)</f>
        <v>-1.0399079941468421</v>
      </c>
      <c r="M294" s="10">
        <f ca="1">SUMPRODUCT($A294:$F294,Results!$B$18:$G$18)</f>
        <v>-6.1736132819071088</v>
      </c>
      <c r="N294" s="10">
        <f ca="1">SUMPRODUCT($A294:$F294,Results!$B$19:$G$19)</f>
        <v>-3.2219057710112868</v>
      </c>
      <c r="O294" s="10">
        <f ca="1">SUMPRODUCT($A294:$F294,Results!$B$20:$G$20)</f>
        <v>-8.7177690448841201</v>
      </c>
      <c r="P294" s="10" cm="1">
        <f t="array" aca="1" ref="P294" ca="1">SUMPRODUCT(J294:O294,TRANSPOSE(Test!BL$20:BL$25))+Test!$AD$20-Test!$BL$27</f>
        <v>-4.5154239963881011</v>
      </c>
      <c r="Q294" s="10" cm="1">
        <f t="array" aca="1" ref="Q294" ca="1">SUMPRODUCT(J294:O294,TRANSPOSE(Test!ES$20:ES$25))+Test!$AD$20-Test!$ES$27</f>
        <v>-3.4813783625079679</v>
      </c>
      <c r="R294" s="10">
        <f ca="1">I294-Results!$E$5*H294</f>
        <v>-4.127584944733206</v>
      </c>
      <c r="S294" s="10" cm="1">
        <f t="array" aca="1" ref="S294" ca="1">SUMPRODUCT(J294:O294,TRANSPOSE(Test!AR$28:AR$33))+Test!$AD$20-Test!$AC$26</f>
        <v>-7.0070632649936258</v>
      </c>
      <c r="T294" s="10">
        <f ca="1">SUMPRODUCT(J294:O294,Results!K$9:P$9)</f>
        <v>-4.2406253720144527</v>
      </c>
      <c r="U294" s="10">
        <f ca="1">SUMPRODUCT(J294:O294,Results!K$9:P$9)+Test!$AD$20-Test!$AC$31</f>
        <v>-4.1700300608621141</v>
      </c>
      <c r="V294" s="10">
        <f t="shared" ca="1" si="29"/>
        <v>-8.6982205890114983</v>
      </c>
      <c r="W294" s="10">
        <f t="shared" ca="1" si="30"/>
        <v>-9.7322662228916315</v>
      </c>
      <c r="X294" s="10">
        <f t="shared" ca="1" si="31"/>
        <v>-9.0860596406663934</v>
      </c>
      <c r="Y294" s="10">
        <f t="shared" ca="1" si="32"/>
        <v>-6.2065813204059737</v>
      </c>
      <c r="Z294" s="10">
        <f t="shared" ca="1" si="33"/>
        <v>-13.213644585399599</v>
      </c>
      <c r="AA294" s="10">
        <f t="shared" ca="1" si="34"/>
        <v>-9.0436145245374853</v>
      </c>
    </row>
    <row r="295" spans="1:27">
      <c r="A295" s="6">
        <f ca="1">LN((RAND()^(-Results!$E$4))-1)</f>
        <v>2.40204299604195</v>
      </c>
      <c r="B295" s="6">
        <f ca="1">LN((RAND()^(-Results!$E$4))-1)</f>
        <v>1.373700096585976</v>
      </c>
      <c r="C295" s="6">
        <f ca="1">LN((RAND()^(-Results!$E$4))-1)</f>
        <v>2.9752628636772358</v>
      </c>
      <c r="D295" s="6">
        <f ca="1">LN((RAND()^(-Results!$E$4))-1)</f>
        <v>7.9623603961050859</v>
      </c>
      <c r="E295" s="6">
        <f ca="1">LN((RAND()^(-Results!$E$4))-1)</f>
        <v>0.31003115091339994</v>
      </c>
      <c r="F295" s="6">
        <f ca="1">LN((RAND()^(-Results!$E$4))-1)</f>
        <v>4.9465192598889383</v>
      </c>
      <c r="G295" s="6">
        <f ca="1">LN((RAND()^(-Results!$E$4))-1)</f>
        <v>-0.1448057347472094</v>
      </c>
      <c r="H295" s="6">
        <f t="shared" ca="1" si="28"/>
        <v>-2.4917919523259209</v>
      </c>
      <c r="I295" s="10">
        <f ca="1">SUMPRODUCT(J295:O295,Results!B$12:G$12)+Results!$E$5*H295</f>
        <v>-39.628524256195618</v>
      </c>
      <c r="J295" s="10">
        <f ca="1">SUMPRODUCT($A295:$F295,Results!$B$15:$G$15)</f>
        <v>25.799405082492946</v>
      </c>
      <c r="K295" s="10">
        <f ca="1">SUMPRODUCT($A295:$F295,Results!$B$16:$G$16)</f>
        <v>-4.4797731434858212</v>
      </c>
      <c r="L295" s="10">
        <f ca="1">SUMPRODUCT($A295:$F295,Results!$B$17:$G$17)</f>
        <v>-2.9093008366435207</v>
      </c>
      <c r="M295" s="10">
        <f ca="1">SUMPRODUCT($A295:$F295,Results!$B$18:$G$18)</f>
        <v>-22.152720587298639</v>
      </c>
      <c r="N295" s="10">
        <f ca="1">SUMPRODUCT($A295:$F295,Results!$B$19:$G$19)</f>
        <v>-18.548726799191343</v>
      </c>
      <c r="O295" s="10">
        <f ca="1">SUMPRODUCT($A295:$F295,Results!$B$20:$G$20)</f>
        <v>-37.032939779928078</v>
      </c>
      <c r="P295" s="10" cm="1">
        <f t="array" aca="1" ref="P295" ca="1">SUMPRODUCT(J295:O295,TRANSPOSE(Test!BL$20:BL$25))+Test!$AD$20-Test!$BL$27</f>
        <v>-25.383306971105135</v>
      </c>
      <c r="Q295" s="10" cm="1">
        <f t="array" aca="1" ref="Q295" ca="1">SUMPRODUCT(J295:O295,TRANSPOSE(Test!ES$20:ES$25))+Test!$AD$20-Test!$ES$27</f>
        <v>-25.147529005067852</v>
      </c>
      <c r="R295" s="10">
        <f ca="1">I295-Results!$E$5*H295</f>
        <v>-24.677772542240092</v>
      </c>
      <c r="S295" s="10" cm="1">
        <f t="array" aca="1" ref="S295" ca="1">SUMPRODUCT(J295:O295,TRANSPOSE(Test!AR$28:AR$33))+Test!$AD$20-Test!$AC$26</f>
        <v>-36.462648732374511</v>
      </c>
      <c r="T295" s="10">
        <f ca="1">SUMPRODUCT(J295:O295,Results!K$9:P$9)</f>
        <v>-23.114549141990057</v>
      </c>
      <c r="U295" s="10">
        <f ca="1">SUMPRODUCT(J295:O295,Results!K$9:P$9)+Test!$AD$20-Test!$AC$31</f>
        <v>-23.043953830837719</v>
      </c>
      <c r="V295" s="10">
        <f t="shared" ca="1" si="29"/>
        <v>-14.245217285090483</v>
      </c>
      <c r="W295" s="10">
        <f t="shared" ca="1" si="30"/>
        <v>-14.480995251127766</v>
      </c>
      <c r="X295" s="10">
        <f t="shared" ca="1" si="31"/>
        <v>-14.950751713955526</v>
      </c>
      <c r="Y295" s="10">
        <f t="shared" ca="1" si="32"/>
        <v>-3.1658755238211072</v>
      </c>
      <c r="Z295" s="10">
        <f t="shared" ca="1" si="33"/>
        <v>-39.628524256195618</v>
      </c>
      <c r="AA295" s="10">
        <f t="shared" ca="1" si="34"/>
        <v>-16.584570425357899</v>
      </c>
    </row>
    <row r="296" spans="1:27">
      <c r="A296" s="6">
        <f ca="1">LN((RAND()^(-Results!$E$4))-1)</f>
        <v>10.037318539926561</v>
      </c>
      <c r="B296" s="6">
        <f ca="1">LN((RAND()^(-Results!$E$4))-1)</f>
        <v>5.7520996454859832</v>
      </c>
      <c r="C296" s="6">
        <f ca="1">LN((RAND()^(-Results!$E$4))-1)</f>
        <v>-1.8994185297074453</v>
      </c>
      <c r="D296" s="6">
        <f ca="1">LN((RAND()^(-Results!$E$4))-1)</f>
        <v>4.5459710903439809</v>
      </c>
      <c r="E296" s="6">
        <f ca="1">LN((RAND()^(-Results!$E$4))-1)</f>
        <v>-0.91890908857648856</v>
      </c>
      <c r="F296" s="6">
        <f ca="1">LN((RAND()^(-Results!$E$4))-1)</f>
        <v>0.48230476091897195</v>
      </c>
      <c r="G296" s="6">
        <f ca="1">LN((RAND()^(-Results!$E$4))-1)</f>
        <v>6.8869833288354663</v>
      </c>
      <c r="H296" s="6">
        <f t="shared" ca="1" si="28"/>
        <v>4.5399971112567545</v>
      </c>
      <c r="I296" s="10">
        <f ca="1">SUMPRODUCT(J296:O296,Results!B$12:G$12)+Results!$E$5*H296</f>
        <v>16.25083668975941</v>
      </c>
      <c r="J296" s="10">
        <f ca="1">SUMPRODUCT($A296:$F296,Results!$B$15:$G$15)</f>
        <v>-18.010944347807197</v>
      </c>
      <c r="K296" s="10">
        <f ca="1">SUMPRODUCT($A296:$F296,Results!$B$16:$G$16)</f>
        <v>-30.987050488440744</v>
      </c>
      <c r="L296" s="10">
        <f ca="1">SUMPRODUCT($A296:$F296,Results!$B$17:$G$17)</f>
        <v>9.8591152667037179</v>
      </c>
      <c r="M296" s="10">
        <f ca="1">SUMPRODUCT($A296:$F296,Results!$B$18:$G$18)</f>
        <v>-3.8644348775143436</v>
      </c>
      <c r="N296" s="10">
        <f ca="1">SUMPRODUCT($A296:$F296,Results!$B$19:$G$19)</f>
        <v>-0.82196717932221919</v>
      </c>
      <c r="O296" s="10">
        <f ca="1">SUMPRODUCT($A296:$F296,Results!$B$20:$G$20)</f>
        <v>-23.81582304012607</v>
      </c>
      <c r="P296" s="10" cm="1">
        <f t="array" aca="1" ref="P296" ca="1">SUMPRODUCT(J296:O296,TRANSPOSE(Test!BL$20:BL$25))+Test!$AD$20-Test!$BL$27</f>
        <v>-9.4913009731179514</v>
      </c>
      <c r="Q296" s="10" cm="1">
        <f t="array" aca="1" ref="Q296" ca="1">SUMPRODUCT(J296:O296,TRANSPOSE(Test!ES$20:ES$25))+Test!$AD$20-Test!$ES$27</f>
        <v>-9.4311651157910603</v>
      </c>
      <c r="R296" s="10">
        <f ca="1">I296-Results!$E$5*H296</f>
        <v>-10.989145977781117</v>
      </c>
      <c r="S296" s="10" cm="1">
        <f t="array" aca="1" ref="S296" ca="1">SUMPRODUCT(J296:O296,TRANSPOSE(Test!AR$28:AR$33))+Test!$AD$20-Test!$AC$26</f>
        <v>-0.2158530573648747</v>
      </c>
      <c r="T296" s="10">
        <f ca="1">SUMPRODUCT(J296:O296,Results!K$9:P$9)</f>
        <v>-7.4013944943725631</v>
      </c>
      <c r="U296" s="10">
        <f ca="1">SUMPRODUCT(J296:O296,Results!K$9:P$9)+Test!$AD$20-Test!$AC$31</f>
        <v>-7.3307991832202255</v>
      </c>
      <c r="V296" s="10">
        <f t="shared" ca="1" si="29"/>
        <v>25.742137662877361</v>
      </c>
      <c r="W296" s="10">
        <f t="shared" ca="1" si="30"/>
        <v>25.68200180555047</v>
      </c>
      <c r="X296" s="10">
        <f t="shared" ca="1" si="31"/>
        <v>27.239982667540527</v>
      </c>
      <c r="Y296" s="10">
        <f t="shared" ca="1" si="32"/>
        <v>16.466689747124285</v>
      </c>
      <c r="Z296" s="10">
        <f t="shared" ca="1" si="33"/>
        <v>16.25083668975941</v>
      </c>
      <c r="AA296" s="10">
        <f t="shared" ca="1" si="34"/>
        <v>23.581635872979636</v>
      </c>
    </row>
    <row r="297" spans="1:27">
      <c r="A297" s="6">
        <f ca="1">LN((RAND()^(-Results!$E$4))-1)</f>
        <v>2.8170649986781924</v>
      </c>
      <c r="B297" s="6">
        <f ca="1">LN((RAND()^(-Results!$E$4))-1)</f>
        <v>2.230871495857945</v>
      </c>
      <c r="C297" s="6">
        <f ca="1">LN((RAND()^(-Results!$E$4))-1)</f>
        <v>4.3667582550984898</v>
      </c>
      <c r="D297" s="6">
        <f ca="1">LN((RAND()^(-Results!$E$4))-1)</f>
        <v>5.5172551072189773</v>
      </c>
      <c r="E297" s="6">
        <f ca="1">LN((RAND()^(-Results!$E$4))-1)</f>
        <v>5.4994704926933942</v>
      </c>
      <c r="F297" s="6">
        <f ca="1">LN((RAND()^(-Results!$E$4))-1)</f>
        <v>-3.5455849812788141</v>
      </c>
      <c r="G297" s="6">
        <f ca="1">LN((RAND()^(-Results!$E$4))-1)</f>
        <v>2.2251368165972387</v>
      </c>
      <c r="H297" s="6">
        <f t="shared" ca="1" si="28"/>
        <v>-0.12184940098147257</v>
      </c>
      <c r="I297" s="10">
        <f ca="1">SUMPRODUCT(J297:O297,Results!B$12:G$12)+Results!$E$5*H297</f>
        <v>16.93136881607089</v>
      </c>
      <c r="J297" s="10">
        <f ca="1">SUMPRODUCT($A297:$F297,Results!$B$15:$G$15)</f>
        <v>-6.0839195008295244</v>
      </c>
      <c r="K297" s="10">
        <f ca="1">SUMPRODUCT($A297:$F297,Results!$B$16:$G$16)</f>
        <v>3.6543988542838219</v>
      </c>
      <c r="L297" s="10">
        <f ca="1">SUMPRODUCT($A297:$F297,Results!$B$17:$G$17)</f>
        <v>4.5464279701807078</v>
      </c>
      <c r="M297" s="10">
        <f ca="1">SUMPRODUCT($A297:$F297,Results!$B$18:$G$18)</f>
        <v>-9.9108238734279439</v>
      </c>
      <c r="N297" s="10">
        <f ca="1">SUMPRODUCT($A297:$F297,Results!$B$19:$G$19)</f>
        <v>-14.48172849493162</v>
      </c>
      <c r="O297" s="10">
        <f ca="1">SUMPRODUCT($A297:$F297,Results!$B$20:$G$20)</f>
        <v>-12.670770832535039</v>
      </c>
      <c r="P297" s="10" cm="1">
        <f t="array" aca="1" ref="P297" ca="1">SUMPRODUCT(J297:O297,TRANSPOSE(Test!BL$20:BL$25))+Test!$AD$20-Test!$BL$27</f>
        <v>21.557830018138716</v>
      </c>
      <c r="Q297" s="10" cm="1">
        <f t="array" aca="1" ref="Q297" ca="1">SUMPRODUCT(J297:O297,TRANSPOSE(Test!ES$20:ES$25))+Test!$AD$20-Test!$ES$27</f>
        <v>23.312138326801612</v>
      </c>
      <c r="R297" s="10">
        <f ca="1">I297-Results!$E$5*H297</f>
        <v>17.662465221959724</v>
      </c>
      <c r="S297" s="10" cm="1">
        <f t="array" aca="1" ref="S297" ca="1">SUMPRODUCT(J297:O297,TRANSPOSE(Test!AR$28:AR$33))+Test!$AD$20-Test!$AC$26</f>
        <v>8.2516869896241936</v>
      </c>
      <c r="T297" s="10">
        <f ca="1">SUMPRODUCT(J297:O297,Results!K$9:P$9)</f>
        <v>18.559098998600163</v>
      </c>
      <c r="U297" s="10">
        <f ca="1">SUMPRODUCT(J297:O297,Results!K$9:P$9)+Test!$AD$20-Test!$AC$31</f>
        <v>18.629694309752502</v>
      </c>
      <c r="V297" s="10">
        <f t="shared" ca="1" si="29"/>
        <v>-4.6264612020678264</v>
      </c>
      <c r="W297" s="10">
        <f t="shared" ca="1" si="30"/>
        <v>-6.3807695107307225</v>
      </c>
      <c r="X297" s="10">
        <f t="shared" ca="1" si="31"/>
        <v>-0.73109640588883451</v>
      </c>
      <c r="Y297" s="10">
        <f t="shared" ca="1" si="32"/>
        <v>8.6796818264466964</v>
      </c>
      <c r="Z297" s="10">
        <f t="shared" ca="1" si="33"/>
        <v>16.93136881607089</v>
      </c>
      <c r="AA297" s="10">
        <f t="shared" ca="1" si="34"/>
        <v>-1.6983254936816117</v>
      </c>
    </row>
    <row r="298" spans="1:27">
      <c r="A298" s="6">
        <f ca="1">LN((RAND()^(-Results!$E$4))-1)</f>
        <v>4.8690264506032754</v>
      </c>
      <c r="B298" s="6">
        <f ca="1">LN((RAND()^(-Results!$E$4))-1)</f>
        <v>-0.30599561862367264</v>
      </c>
      <c r="C298" s="6">
        <f ca="1">LN((RAND()^(-Results!$E$4))-1)</f>
        <v>-0.11855161460154665</v>
      </c>
      <c r="D298" s="6">
        <f ca="1">LN((RAND()^(-Results!$E$4))-1)</f>
        <v>3.275927478586552</v>
      </c>
      <c r="E298" s="6">
        <f ca="1">LN((RAND()^(-Results!$E$4))-1)</f>
        <v>2.6133400472797357</v>
      </c>
      <c r="F298" s="6">
        <f ca="1">LN((RAND()^(-Results!$E$4))-1)</f>
        <v>7.083222285262277</v>
      </c>
      <c r="G298" s="6">
        <f ca="1">LN((RAND()^(-Results!$E$4))-1)</f>
        <v>-0.33049654553122643</v>
      </c>
      <c r="H298" s="6">
        <f t="shared" ca="1" si="28"/>
        <v>-2.6774827631099378</v>
      </c>
      <c r="I298" s="10">
        <f ca="1">SUMPRODUCT(J298:O298,Results!B$12:G$12)+Results!$E$5*H298</f>
        <v>-61.203949640983048</v>
      </c>
      <c r="J298" s="10">
        <f ca="1">SUMPRODUCT($A298:$F298,Results!$B$15:$G$15)</f>
        <v>19.879586916824994</v>
      </c>
      <c r="K298" s="10">
        <f ca="1">SUMPRODUCT($A298:$F298,Results!$B$16:$G$16)</f>
        <v>-15.885886149841429</v>
      </c>
      <c r="L298" s="10">
        <f ca="1">SUMPRODUCT($A298:$F298,Results!$B$17:$G$17)</f>
        <v>0.83806745335793131</v>
      </c>
      <c r="M298" s="10">
        <f ca="1">SUMPRODUCT($A298:$F298,Results!$B$18:$G$18)</f>
        <v>-5.1406275548414424</v>
      </c>
      <c r="N298" s="10">
        <f ca="1">SUMPRODUCT($A298:$F298,Results!$B$19:$G$19)</f>
        <v>2.1924545923163299</v>
      </c>
      <c r="O298" s="10">
        <f ca="1">SUMPRODUCT($A298:$F298,Results!$B$20:$G$20)</f>
        <v>-26.934799815481576</v>
      </c>
      <c r="P298" s="10" cm="1">
        <f t="array" aca="1" ref="P298" ca="1">SUMPRODUCT(J298:O298,TRANSPOSE(Test!BL$20:BL$25))+Test!$AD$20-Test!$BL$27</f>
        <v>-39.550270351995174</v>
      </c>
      <c r="Q298" s="10" cm="1">
        <f t="array" aca="1" ref="Q298" ca="1">SUMPRODUCT(J298:O298,TRANSPOSE(Test!ES$20:ES$25))+Test!$AD$20-Test!$ES$27</f>
        <v>-43.59308919109148</v>
      </c>
      <c r="R298" s="10">
        <f ca="1">I298-Results!$E$5*H298</f>
        <v>-45.13905306232342</v>
      </c>
      <c r="S298" s="10" cm="1">
        <f t="array" aca="1" ref="S298" ca="1">SUMPRODUCT(J298:O298,TRANSPOSE(Test!AR$28:AR$33))+Test!$AD$20-Test!$AC$26</f>
        <v>-28.300101673641031</v>
      </c>
      <c r="T298" s="10">
        <f ca="1">SUMPRODUCT(J298:O298,Results!K$9:P$9)</f>
        <v>-43.334845434980011</v>
      </c>
      <c r="U298" s="10">
        <f ca="1">SUMPRODUCT(J298:O298,Results!K$9:P$9)+Test!$AD$20-Test!$AC$31</f>
        <v>-43.264250123827679</v>
      </c>
      <c r="V298" s="10">
        <f t="shared" ca="1" si="29"/>
        <v>-21.653679288987874</v>
      </c>
      <c r="W298" s="10">
        <f t="shared" ca="1" si="30"/>
        <v>-17.610860449891568</v>
      </c>
      <c r="X298" s="10">
        <f t="shared" ca="1" si="31"/>
        <v>-16.064896578659628</v>
      </c>
      <c r="Y298" s="10">
        <f t="shared" ca="1" si="32"/>
        <v>-32.903847967342017</v>
      </c>
      <c r="Z298" s="10">
        <f t="shared" ca="1" si="33"/>
        <v>-61.203949640983048</v>
      </c>
      <c r="AA298" s="10">
        <f t="shared" ca="1" si="34"/>
        <v>-17.939699517155368</v>
      </c>
    </row>
    <row r="299" spans="1:27">
      <c r="A299" s="6">
        <f ca="1">LN((RAND()^(-Results!$E$4))-1)</f>
        <v>3.0187798406992208</v>
      </c>
      <c r="B299" s="6">
        <f ca="1">LN((RAND()^(-Results!$E$4))-1)</f>
        <v>3.1922244289961164</v>
      </c>
      <c r="C299" s="6">
        <f ca="1">LN((RAND()^(-Results!$E$4))-1)</f>
        <v>3.0299663540410506</v>
      </c>
      <c r="D299" s="6">
        <f ca="1">LN((RAND()^(-Results!$E$4))-1)</f>
        <v>-4.0788849556918132</v>
      </c>
      <c r="E299" s="6">
        <f ca="1">LN((RAND()^(-Results!$E$4))-1)</f>
        <v>0.95486203686658044</v>
      </c>
      <c r="F299" s="6">
        <f ca="1">LN((RAND()^(-Results!$E$4))-1)</f>
        <v>4.0799670017431033</v>
      </c>
      <c r="G299" s="6">
        <f ca="1">LN((RAND()^(-Results!$E$4))-1)</f>
        <v>-0.62003961054225809</v>
      </c>
      <c r="H299" s="6">
        <f t="shared" ca="1" si="28"/>
        <v>-2.9670258281209696</v>
      </c>
      <c r="I299" s="10">
        <f ca="1">SUMPRODUCT(J299:O299,Results!B$12:G$12)+Results!$E$5*H299</f>
        <v>-82.426470595559465</v>
      </c>
      <c r="J299" s="10">
        <f ca="1">SUMPRODUCT($A299:$F299,Results!$B$15:$G$15)</f>
        <v>6.7246230689389748</v>
      </c>
      <c r="K299" s="10">
        <f ca="1">SUMPRODUCT($A299:$F299,Results!$B$16:$G$16)</f>
        <v>-16.992653815286037</v>
      </c>
      <c r="L299" s="10">
        <f ca="1">SUMPRODUCT($A299:$F299,Results!$B$17:$G$17)</f>
        <v>-8.8698328922399376</v>
      </c>
      <c r="M299" s="10">
        <f ca="1">SUMPRODUCT($A299:$F299,Results!$B$18:$G$18)</f>
        <v>-25.507635074562504</v>
      </c>
      <c r="N299" s="10">
        <f ca="1">SUMPRODUCT($A299:$F299,Results!$B$19:$G$19)</f>
        <v>8.6210333632271841</v>
      </c>
      <c r="O299" s="10">
        <f ca="1">SUMPRODUCT($A299:$F299,Results!$B$20:$G$20)</f>
        <v>-9.4818760134653388</v>
      </c>
      <c r="P299" s="10" cm="1">
        <f t="array" aca="1" ref="P299" ca="1">SUMPRODUCT(J299:O299,TRANSPOSE(Test!BL$20:BL$25))+Test!$AD$20-Test!$BL$27</f>
        <v>-64.913413952614803</v>
      </c>
      <c r="Q299" s="10" cm="1">
        <f t="array" aca="1" ref="Q299" ca="1">SUMPRODUCT(J299:O299,TRANSPOSE(Test!ES$20:ES$25))+Test!$AD$20-Test!$ES$27</f>
        <v>-68.153565091093199</v>
      </c>
      <c r="R299" s="10">
        <f ca="1">I299-Results!$E$5*H299</f>
        <v>-64.624315626833649</v>
      </c>
      <c r="S299" s="10" cm="1">
        <f t="array" aca="1" ref="S299" ca="1">SUMPRODUCT(J299:O299,TRANSPOSE(Test!AR$28:AR$33))+Test!$AD$20-Test!$AC$26</f>
        <v>-44.418843541051693</v>
      </c>
      <c r="T299" s="10">
        <f ca="1">SUMPRODUCT(J299:O299,Results!K$9:P$9)</f>
        <v>-67.096338166605136</v>
      </c>
      <c r="U299" s="10">
        <f ca="1">SUMPRODUCT(J299:O299,Results!K$9:P$9)+Test!$AD$20-Test!$AC$31</f>
        <v>-67.025742855452805</v>
      </c>
      <c r="V299" s="10">
        <f t="shared" ca="1" si="29"/>
        <v>-17.513056642944662</v>
      </c>
      <c r="W299" s="10">
        <f t="shared" ca="1" si="30"/>
        <v>-14.272905504466266</v>
      </c>
      <c r="X299" s="10">
        <f t="shared" ca="1" si="31"/>
        <v>-17.802154968725816</v>
      </c>
      <c r="Y299" s="10">
        <f t="shared" ca="1" si="32"/>
        <v>-38.007627054507772</v>
      </c>
      <c r="Z299" s="10">
        <f t="shared" ca="1" si="33"/>
        <v>-82.426470595559465</v>
      </c>
      <c r="AA299" s="10">
        <f t="shared" ca="1" si="34"/>
        <v>-15.40072774010666</v>
      </c>
    </row>
    <row r="300" spans="1:27">
      <c r="A300" s="6">
        <f ca="1">LN((RAND()^(-Results!$E$4))-1)</f>
        <v>4.7382320996561145</v>
      </c>
      <c r="B300" s="6">
        <f ca="1">LN((RAND()^(-Results!$E$4))-1)</f>
        <v>1.3465157901328797</v>
      </c>
      <c r="C300" s="6">
        <f ca="1">LN((RAND()^(-Results!$E$4))-1)</f>
        <v>8.8484187437514787</v>
      </c>
      <c r="D300" s="6">
        <f ca="1">LN((RAND()^(-Results!$E$4))-1)</f>
        <v>0.22371011719428285</v>
      </c>
      <c r="E300" s="6">
        <f ca="1">LN((RAND()^(-Results!$E$4))-1)</f>
        <v>2.1625495835738979</v>
      </c>
      <c r="F300" s="6">
        <f ca="1">LN((RAND()^(-Results!$E$4))-1)</f>
        <v>0.5654337734721312</v>
      </c>
      <c r="G300" s="6">
        <f ca="1">LN((RAND()^(-Results!$E$4))-1)</f>
        <v>4.1135094219856141</v>
      </c>
      <c r="H300" s="6">
        <f t="shared" ca="1" si="28"/>
        <v>1.7665232044069028</v>
      </c>
      <c r="I300" s="10">
        <f ca="1">SUMPRODUCT(J300:O300,Results!B$12:G$12)+Results!$E$5*H300</f>
        <v>-49.474977388788659</v>
      </c>
      <c r="J300" s="10">
        <f ca="1">SUMPRODUCT($A300:$F300,Results!$B$15:$G$15)</f>
        <v>10.420840843234807</v>
      </c>
      <c r="K300" s="10">
        <f ca="1">SUMPRODUCT($A300:$F300,Results!$B$16:$G$16)</f>
        <v>-5.4881637584165714</v>
      </c>
      <c r="L300" s="10">
        <f ca="1">SUMPRODUCT($A300:$F300,Results!$B$17:$G$17)</f>
        <v>-6.9052068944418821</v>
      </c>
      <c r="M300" s="10">
        <f ca="1">SUMPRODUCT($A300:$F300,Results!$B$18:$G$18)</f>
        <v>-39.518013419240361</v>
      </c>
      <c r="N300" s="10">
        <f ca="1">SUMPRODUCT($A300:$F300,Results!$B$19:$G$19)</f>
        <v>-6.9195081066367692</v>
      </c>
      <c r="O300" s="10">
        <f ca="1">SUMPRODUCT($A300:$F300,Results!$B$20:$G$20)</f>
        <v>-7.4757775631293892</v>
      </c>
      <c r="P300" s="10" cm="1">
        <f t="array" aca="1" ref="P300" ca="1">SUMPRODUCT(J300:O300,TRANSPOSE(Test!BL$20:BL$25))+Test!$AD$20-Test!$BL$27</f>
        <v>-53.038608082210139</v>
      </c>
      <c r="Q300" s="10" cm="1">
        <f t="array" aca="1" ref="Q300" ca="1">SUMPRODUCT(J300:O300,TRANSPOSE(Test!ES$20:ES$25))+Test!$AD$20-Test!$ES$27</f>
        <v>-59.468846991595456</v>
      </c>
      <c r="R300" s="10">
        <f ca="1">I300-Results!$E$5*H300</f>
        <v>-60.074116615230075</v>
      </c>
      <c r="S300" s="10" cm="1">
        <f t="array" aca="1" ref="S300" ca="1">SUMPRODUCT(J300:O300,TRANSPOSE(Test!AR$28:AR$33))+Test!$AD$20-Test!$AC$26</f>
        <v>-40.565813365851362</v>
      </c>
      <c r="T300" s="10">
        <f ca="1">SUMPRODUCT(J300:O300,Results!K$9:P$9)</f>
        <v>-62.816678873772233</v>
      </c>
      <c r="U300" s="10">
        <f ca="1">SUMPRODUCT(J300:O300,Results!K$9:P$9)+Test!$AD$20-Test!$AC$31</f>
        <v>-62.746083562619901</v>
      </c>
      <c r="V300" s="10">
        <f t="shared" ca="1" si="29"/>
        <v>3.5636306934214801</v>
      </c>
      <c r="W300" s="10">
        <f t="shared" ca="1" si="30"/>
        <v>9.9938696028067966</v>
      </c>
      <c r="X300" s="10">
        <f t="shared" ca="1" si="31"/>
        <v>10.599139226441416</v>
      </c>
      <c r="Y300" s="10">
        <f t="shared" ca="1" si="32"/>
        <v>-8.909164022937297</v>
      </c>
      <c r="Z300" s="10">
        <f t="shared" ca="1" si="33"/>
        <v>-49.474977388788659</v>
      </c>
      <c r="AA300" s="10">
        <f t="shared" ca="1" si="34"/>
        <v>13.271106173831242</v>
      </c>
    </row>
    <row r="301" spans="1:27">
      <c r="A301" s="6">
        <f ca="1">LN((RAND()^(-Results!$E$4))-1)</f>
        <v>2.6686001598528812</v>
      </c>
      <c r="B301" s="6">
        <f ca="1">LN((RAND()^(-Results!$E$4))-1)</f>
        <v>4.073139791925934</v>
      </c>
      <c r="C301" s="6">
        <f ca="1">LN((RAND()^(-Results!$E$4))-1)</f>
        <v>3.6408205603235979</v>
      </c>
      <c r="D301" s="6">
        <f ca="1">LN((RAND()^(-Results!$E$4))-1)</f>
        <v>-6.5230922579570194E-2</v>
      </c>
      <c r="E301" s="6">
        <f ca="1">LN((RAND()^(-Results!$E$4))-1)</f>
        <v>1.0331670765121725</v>
      </c>
      <c r="F301" s="6">
        <f ca="1">LN((RAND()^(-Results!$E$4))-1)</f>
        <v>5.3797774539973391</v>
      </c>
      <c r="G301" s="6">
        <f ca="1">LN((RAND()^(-Results!$E$4))-1)</f>
        <v>-5.245358490429167</v>
      </c>
      <c r="H301" s="6">
        <f t="shared" ca="1" si="28"/>
        <v>-7.5923447080078788</v>
      </c>
      <c r="I301" s="10">
        <f ca="1">SUMPRODUCT(J301:O301,Results!B$12:G$12)+Results!$E$5*H301</f>
        <v>-105.62223066124233</v>
      </c>
      <c r="J301" s="10">
        <f ca="1">SUMPRODUCT($A301:$F301,Results!$B$15:$G$15)</f>
        <v>15.920798213952548</v>
      </c>
      <c r="K301" s="10">
        <f ca="1">SUMPRODUCT($A301:$F301,Results!$B$16:$G$16)</f>
        <v>-15.29199786441723</v>
      </c>
      <c r="L301" s="10">
        <f ca="1">SUMPRODUCT($A301:$F301,Results!$B$17:$G$17)</f>
        <v>-9.7141474098650704</v>
      </c>
      <c r="M301" s="10">
        <f ca="1">SUMPRODUCT($A301:$F301,Results!$B$18:$G$18)</f>
        <v>-31.574746380456958</v>
      </c>
      <c r="N301" s="10">
        <f ca="1">SUMPRODUCT($A301:$F301,Results!$B$19:$G$19)</f>
        <v>-1.6985017615889708</v>
      </c>
      <c r="O301" s="10">
        <f ca="1">SUMPRODUCT($A301:$F301,Results!$B$20:$G$20)</f>
        <v>-25.466506471142253</v>
      </c>
      <c r="P301" s="10" cm="1">
        <f t="array" aca="1" ref="P301" ca="1">SUMPRODUCT(J301:O301,TRANSPOSE(Test!BL$20:BL$25))+Test!$AD$20-Test!$BL$27</f>
        <v>-62.532934026073441</v>
      </c>
      <c r="Q301" s="10" cm="1">
        <f t="array" aca="1" ref="Q301" ca="1">SUMPRODUCT(J301:O301,TRANSPOSE(Test!ES$20:ES$25))+Test!$AD$20-Test!$ES$27</f>
        <v>-63.602397765075679</v>
      </c>
      <c r="R301" s="10">
        <f ca="1">I301-Results!$E$5*H301</f>
        <v>-60.068162413195054</v>
      </c>
      <c r="S301" s="10" cm="1">
        <f t="array" aca="1" ref="S301" ca="1">SUMPRODUCT(J301:O301,TRANSPOSE(Test!AR$28:AR$33))+Test!$AD$20-Test!$AC$26</f>
        <v>-53.932798387144281</v>
      </c>
      <c r="T301" s="10">
        <f ca="1">SUMPRODUCT(J301:O301,Results!K$9:P$9)</f>
        <v>-61.611970626661133</v>
      </c>
      <c r="U301" s="10">
        <f ca="1">SUMPRODUCT(J301:O301,Results!K$9:P$9)+Test!$AD$20-Test!$AC$31</f>
        <v>-61.541375315508802</v>
      </c>
      <c r="V301" s="10">
        <f t="shared" ca="1" si="29"/>
        <v>-43.089296635168886</v>
      </c>
      <c r="W301" s="10">
        <f t="shared" ca="1" si="30"/>
        <v>-42.019832896166648</v>
      </c>
      <c r="X301" s="10">
        <f t="shared" ca="1" si="31"/>
        <v>-45.554068248047273</v>
      </c>
      <c r="Y301" s="10">
        <f t="shared" ca="1" si="32"/>
        <v>-51.689432274098046</v>
      </c>
      <c r="Z301" s="10">
        <f t="shared" ca="1" si="33"/>
        <v>-105.62223066124233</v>
      </c>
      <c r="AA301" s="10">
        <f t="shared" ca="1" si="34"/>
        <v>-44.080855345733525</v>
      </c>
    </row>
    <row r="302" spans="1:27">
      <c r="A302" s="6">
        <f ca="1">LN((RAND()^(-Results!$E$4))-1)</f>
        <v>-0.20788912963483686</v>
      </c>
      <c r="B302" s="6">
        <f ca="1">LN((RAND()^(-Results!$E$4))-1)</f>
        <v>2.759492977063938</v>
      </c>
      <c r="C302" s="6">
        <f ca="1">LN((RAND()^(-Results!$E$4))-1)</f>
        <v>-9.0404214682098902E-2</v>
      </c>
      <c r="D302" s="6">
        <f ca="1">LN((RAND()^(-Results!$E$4))-1)</f>
        <v>5.7169539363977702</v>
      </c>
      <c r="E302" s="6">
        <f ca="1">LN((RAND()^(-Results!$E$4))-1)</f>
        <v>2.4061437411088566</v>
      </c>
      <c r="F302" s="6">
        <f ca="1">LN((RAND()^(-Results!$E$4))-1)</f>
        <v>0.88296392443796479</v>
      </c>
      <c r="G302" s="6">
        <f ca="1">LN((RAND()^(-Results!$E$4))-1)</f>
        <v>1.028594303206803</v>
      </c>
      <c r="H302" s="6">
        <f t="shared" ca="1" si="28"/>
        <v>-1.3183919143719083</v>
      </c>
      <c r="I302" s="10">
        <f ca="1">SUMPRODUCT(J302:O302,Results!B$12:G$12)+Results!$E$5*H302</f>
        <v>11.143449692877146</v>
      </c>
      <c r="J302" s="10">
        <f ca="1">SUMPRODUCT($A302:$F302,Results!$B$15:$G$15)</f>
        <v>4.8784646327282637</v>
      </c>
      <c r="K302" s="10">
        <f ca="1">SUMPRODUCT($A302:$F302,Results!$B$16:$G$16)</f>
        <v>0.36609348819820542</v>
      </c>
      <c r="L302" s="10">
        <f ca="1">SUMPRODUCT($A302:$F302,Results!$B$17:$G$17)</f>
        <v>1.1866054330851397</v>
      </c>
      <c r="M302" s="10">
        <f ca="1">SUMPRODUCT($A302:$F302,Results!$B$18:$G$18)</f>
        <v>-2.818332079767345</v>
      </c>
      <c r="N302" s="10">
        <f ca="1">SUMPRODUCT($A302:$F302,Results!$B$19:$G$19)</f>
        <v>-12.681498953417876</v>
      </c>
      <c r="O302" s="10">
        <f ca="1">SUMPRODUCT($A302:$F302,Results!$B$20:$G$20)</f>
        <v>-24.73721197637721</v>
      </c>
      <c r="P302" s="10" cm="1">
        <f t="array" aca="1" ref="P302" ca="1">SUMPRODUCT(J302:O302,TRANSPOSE(Test!BL$20:BL$25))+Test!$AD$20-Test!$BL$27</f>
        <v>14.328108857406672</v>
      </c>
      <c r="Q302" s="10" cm="1">
        <f t="array" aca="1" ref="Q302" ca="1">SUMPRODUCT(J302:O302,TRANSPOSE(Test!ES$20:ES$25))+Test!$AD$20-Test!$ES$27</f>
        <v>19.826432237953611</v>
      </c>
      <c r="R302" s="10">
        <f ca="1">I302-Results!$E$5*H302</f>
        <v>19.053801179108596</v>
      </c>
      <c r="S302" s="10" cm="1">
        <f t="array" aca="1" ref="S302" ca="1">SUMPRODUCT(J302:O302,TRANSPOSE(Test!AR$28:AR$33))+Test!$AD$20-Test!$AC$26</f>
        <v>-3.6548839811740521</v>
      </c>
      <c r="T302" s="10">
        <f ca="1">SUMPRODUCT(J302:O302,Results!K$9:P$9)</f>
        <v>20.897796053507861</v>
      </c>
      <c r="U302" s="10">
        <f ca="1">SUMPRODUCT(J302:O302,Results!K$9:P$9)+Test!$AD$20-Test!$AC$31</f>
        <v>20.968391364660199</v>
      </c>
      <c r="V302" s="10">
        <f t="shared" ca="1" si="29"/>
        <v>-3.1846591645295259</v>
      </c>
      <c r="W302" s="10">
        <f t="shared" ca="1" si="30"/>
        <v>-8.6829825450764648</v>
      </c>
      <c r="X302" s="10">
        <f t="shared" ca="1" si="31"/>
        <v>-7.9103514862314501</v>
      </c>
      <c r="Y302" s="10">
        <f t="shared" ca="1" si="32"/>
        <v>14.798333674051198</v>
      </c>
      <c r="Z302" s="10">
        <f t="shared" ca="1" si="33"/>
        <v>11.143449692877146</v>
      </c>
      <c r="AA302" s="10">
        <f t="shared" ca="1" si="34"/>
        <v>-9.8249416717830531</v>
      </c>
    </row>
    <row r="303" spans="1:27">
      <c r="A303" s="6">
        <f ca="1">LN((RAND()^(-Results!$E$4))-1)</f>
        <v>3.8422016264609637</v>
      </c>
      <c r="B303" s="6">
        <f ca="1">LN((RAND()^(-Results!$E$4))-1)</f>
        <v>4.3306271717324369</v>
      </c>
      <c r="C303" s="6">
        <f ca="1">LN((RAND()^(-Results!$E$4))-1)</f>
        <v>0.29172657439963301</v>
      </c>
      <c r="D303" s="6">
        <f ca="1">LN((RAND()^(-Results!$E$4))-1)</f>
        <v>1.3271636844568775</v>
      </c>
      <c r="E303" s="6">
        <f ca="1">LN((RAND()^(-Results!$E$4))-1)</f>
        <v>4.4687092188897743</v>
      </c>
      <c r="F303" s="6">
        <f ca="1">LN((RAND()^(-Results!$E$4))-1)</f>
        <v>6.037753612137057</v>
      </c>
      <c r="G303" s="6">
        <f ca="1">LN((RAND()^(-Results!$E$4))-1)</f>
        <v>-3.5308321536604459</v>
      </c>
      <c r="H303" s="6">
        <f t="shared" ca="1" si="28"/>
        <v>-5.8778183712391572</v>
      </c>
      <c r="I303" s="10">
        <f ca="1">SUMPRODUCT(J303:O303,Results!B$12:G$12)+Results!$E$5*H303</f>
        <v>-77.574804251557396</v>
      </c>
      <c r="J303" s="10">
        <f ca="1">SUMPRODUCT($A303:$F303,Results!$B$15:$G$15)</f>
        <v>9.978798466581086</v>
      </c>
      <c r="K303" s="10">
        <f ca="1">SUMPRODUCT($A303:$F303,Results!$B$16:$G$16)</f>
        <v>-20.019207877850203</v>
      </c>
      <c r="L303" s="10">
        <f ca="1">SUMPRODUCT($A303:$F303,Results!$B$17:$G$17)</f>
        <v>-3.043827041295577</v>
      </c>
      <c r="M303" s="10">
        <f ca="1">SUMPRODUCT($A303:$F303,Results!$B$18:$G$18)</f>
        <v>-13.072412253007009</v>
      </c>
      <c r="N303" s="10">
        <f ca="1">SUMPRODUCT($A303:$F303,Results!$B$19:$G$19)</f>
        <v>3.383294565961851</v>
      </c>
      <c r="O303" s="10">
        <f ca="1">SUMPRODUCT($A303:$F303,Results!$B$20:$G$20)</f>
        <v>-32.060687463675848</v>
      </c>
      <c r="P303" s="10" cm="1">
        <f t="array" aca="1" ref="P303" ca="1">SUMPRODUCT(J303:O303,TRANSPOSE(Test!BL$20:BL$25))+Test!$AD$20-Test!$BL$27</f>
        <v>-42.834774955536624</v>
      </c>
      <c r="Q303" s="10" cm="1">
        <f t="array" aca="1" ref="Q303" ca="1">SUMPRODUCT(J303:O303,TRANSPOSE(Test!ES$20:ES$25))+Test!$AD$20-Test!$ES$27</f>
        <v>-42.156201428478354</v>
      </c>
      <c r="R303" s="10">
        <f ca="1">I303-Results!$E$5*H303</f>
        <v>-42.307894024122454</v>
      </c>
      <c r="S303" s="10" cm="1">
        <f t="array" aca="1" ref="S303" ca="1">SUMPRODUCT(J303:O303,TRANSPOSE(Test!AR$28:AR$33))+Test!$AD$20-Test!$AC$26</f>
        <v>-36.110818555268459</v>
      </c>
      <c r="T303" s="10">
        <f ca="1">SUMPRODUCT(J303:O303,Results!K$9:P$9)</f>
        <v>-41.660431832011135</v>
      </c>
      <c r="U303" s="10">
        <f ca="1">SUMPRODUCT(J303:O303,Results!K$9:P$9)+Test!$AD$20-Test!$AC$31</f>
        <v>-41.589836520858796</v>
      </c>
      <c r="V303" s="10">
        <f t="shared" ca="1" si="29"/>
        <v>-34.740029296020772</v>
      </c>
      <c r="W303" s="10">
        <f t="shared" ca="1" si="30"/>
        <v>-35.418602823079041</v>
      </c>
      <c r="X303" s="10">
        <f t="shared" ca="1" si="31"/>
        <v>-35.266910227434941</v>
      </c>
      <c r="Y303" s="10">
        <f t="shared" ca="1" si="32"/>
        <v>-41.463985696288937</v>
      </c>
      <c r="Z303" s="10">
        <f t="shared" ca="1" si="33"/>
        <v>-77.574804251557396</v>
      </c>
      <c r="AA303" s="10">
        <f t="shared" ca="1" si="34"/>
        <v>-35.9849677306986</v>
      </c>
    </row>
    <row r="304" spans="1:27">
      <c r="A304" s="6">
        <f ca="1">LN((RAND()^(-Results!$E$4))-1)</f>
        <v>13.339968695831038</v>
      </c>
      <c r="B304" s="6">
        <f ca="1">LN((RAND()^(-Results!$E$4))-1)</f>
        <v>-1.9744902969239084</v>
      </c>
      <c r="C304" s="6">
        <f ca="1">LN((RAND()^(-Results!$E$4))-1)</f>
        <v>0.34625004085652894</v>
      </c>
      <c r="D304" s="6">
        <f ca="1">LN((RAND()^(-Results!$E$4))-1)</f>
        <v>10.14833367235113</v>
      </c>
      <c r="E304" s="6">
        <f ca="1">LN((RAND()^(-Results!$E$4))-1)</f>
        <v>0.69904274316040937</v>
      </c>
      <c r="F304" s="6">
        <f ca="1">LN((RAND()^(-Results!$E$4))-1)</f>
        <v>7.3605596978418406</v>
      </c>
      <c r="G304" s="6">
        <f ca="1">LN((RAND()^(-Results!$E$4))-1)</f>
        <v>8.3379222582628341</v>
      </c>
      <c r="H304" s="6">
        <f t="shared" ca="1" si="28"/>
        <v>5.9909360406841223</v>
      </c>
      <c r="I304" s="10">
        <f ca="1">SUMPRODUCT(J304:O304,Results!B$12:G$12)+Results!$E$5*H304</f>
        <v>-18.098808068965667</v>
      </c>
      <c r="J304" s="10">
        <f ca="1">SUMPRODUCT($A304:$F304,Results!$B$15:$G$15)</f>
        <v>20.185185682320608</v>
      </c>
      <c r="K304" s="10">
        <f ca="1">SUMPRODUCT($A304:$F304,Results!$B$16:$G$16)</f>
        <v>-28.133112900278839</v>
      </c>
      <c r="L304" s="10">
        <f ca="1">SUMPRODUCT($A304:$F304,Results!$B$17:$G$17)</f>
        <v>12.265256911236303</v>
      </c>
      <c r="M304" s="10">
        <f ca="1">SUMPRODUCT($A304:$F304,Results!$B$18:$G$18)</f>
        <v>-4.6495992085289162</v>
      </c>
      <c r="N304" s="10">
        <f ca="1">SUMPRODUCT($A304:$F304,Results!$B$19:$G$19)</f>
        <v>-5.6008967953614786</v>
      </c>
      <c r="O304" s="10">
        <f ca="1">SUMPRODUCT($A304:$F304,Results!$B$20:$G$20)</f>
        <v>-37.834141638523064</v>
      </c>
      <c r="P304" s="10" cm="1">
        <f t="array" aca="1" ref="P304" ca="1">SUMPRODUCT(J304:O304,TRANSPOSE(Test!BL$20:BL$25))+Test!$AD$20-Test!$BL$27</f>
        <v>-37.461768894254398</v>
      </c>
      <c r="Q304" s="10" cm="1">
        <f t="array" aca="1" ref="Q304" ca="1">SUMPRODUCT(J304:O304,TRANSPOSE(Test!ES$20:ES$25))+Test!$AD$20-Test!$ES$27</f>
        <v>-47.696805949844233</v>
      </c>
      <c r="R304" s="10">
        <f ca="1">I304-Results!$E$5*H304</f>
        <v>-54.044424313070401</v>
      </c>
      <c r="S304" s="10" cm="1">
        <f t="array" aca="1" ref="S304" ca="1">SUMPRODUCT(J304:O304,TRANSPOSE(Test!AR$28:AR$33))+Test!$AD$20-Test!$AC$26</f>
        <v>-19.760446673369536</v>
      </c>
      <c r="T304" s="10">
        <f ca="1">SUMPRODUCT(J304:O304,Results!K$9:P$9)</f>
        <v>-48.657522894389331</v>
      </c>
      <c r="U304" s="10">
        <f ca="1">SUMPRODUCT(J304:O304,Results!K$9:P$9)+Test!$AD$20-Test!$AC$31</f>
        <v>-48.586927583236999</v>
      </c>
      <c r="V304" s="10">
        <f t="shared" ca="1" si="29"/>
        <v>19.362960825288731</v>
      </c>
      <c r="W304" s="10">
        <f t="shared" ca="1" si="30"/>
        <v>29.597997880878566</v>
      </c>
      <c r="X304" s="10">
        <f t="shared" ca="1" si="31"/>
        <v>35.945616244104734</v>
      </c>
      <c r="Y304" s="10">
        <f t="shared" ca="1" si="32"/>
        <v>1.6616386044038691</v>
      </c>
      <c r="Z304" s="10">
        <f t="shared" ca="1" si="33"/>
        <v>-18.098808068965667</v>
      </c>
      <c r="AA304" s="10">
        <f t="shared" ca="1" si="34"/>
        <v>30.488119514271332</v>
      </c>
    </row>
    <row r="305" spans="1:27">
      <c r="A305" s="6">
        <f ca="1">LN((RAND()^(-Results!$E$4))-1)</f>
        <v>1.411361668520311</v>
      </c>
      <c r="B305" s="6">
        <f ca="1">LN((RAND()^(-Results!$E$4))-1)</f>
        <v>-1.1744679404117695</v>
      </c>
      <c r="C305" s="6">
        <f ca="1">LN((RAND()^(-Results!$E$4))-1)</f>
        <v>6.8599493561117315</v>
      </c>
      <c r="D305" s="6">
        <f ca="1">LN((RAND()^(-Results!$E$4))-1)</f>
        <v>-2.929363849833523</v>
      </c>
      <c r="E305" s="6">
        <f ca="1">LN((RAND()^(-Results!$E$4))-1)</f>
        <v>1.5525548777080886</v>
      </c>
      <c r="F305" s="6">
        <f ca="1">LN((RAND()^(-Results!$E$4))-1)</f>
        <v>5.6588477995803101</v>
      </c>
      <c r="G305" s="6">
        <f ca="1">LN((RAND()^(-Results!$E$4))-1)</f>
        <v>-0.62404299770179616</v>
      </c>
      <c r="H305" s="6">
        <f t="shared" ca="1" si="28"/>
        <v>-2.9710292152805073</v>
      </c>
      <c r="I305" s="10">
        <f ca="1">SUMPRODUCT(J305:O305,Results!B$12:G$12)+Results!$E$5*H305</f>
        <v>-101.36404493983184</v>
      </c>
      <c r="J305" s="10">
        <f ca="1">SUMPRODUCT($A305:$F305,Results!$B$15:$G$15)</f>
        <v>28.274777076603669</v>
      </c>
      <c r="K305" s="10">
        <f ca="1">SUMPRODUCT($A305:$F305,Results!$B$16:$G$16)</f>
        <v>-4.1082211422521713</v>
      </c>
      <c r="L305" s="10">
        <f ca="1">SUMPRODUCT($A305:$F305,Results!$B$17:$G$17)</f>
        <v>-13.004681460840299</v>
      </c>
      <c r="M305" s="10">
        <f ca="1">SUMPRODUCT($A305:$F305,Results!$B$18:$G$18)</f>
        <v>-34.958896094718874</v>
      </c>
      <c r="N305" s="10">
        <f ca="1">SUMPRODUCT($A305:$F305,Results!$B$19:$G$19)</f>
        <v>2.323199700373797</v>
      </c>
      <c r="O305" s="10">
        <f ca="1">SUMPRODUCT($A305:$F305,Results!$B$20:$G$20)</f>
        <v>-7.2847616567507476</v>
      </c>
      <c r="P305" s="10" cm="1">
        <f t="array" aca="1" ref="P305" ca="1">SUMPRODUCT(J305:O305,TRANSPOSE(Test!BL$20:BL$25))+Test!$AD$20-Test!$BL$27</f>
        <v>-78.457289068749049</v>
      </c>
      <c r="Q305" s="10" cm="1">
        <f t="array" aca="1" ref="Q305" ca="1">SUMPRODUCT(J305:O305,TRANSPOSE(Test!ES$20:ES$25))+Test!$AD$20-Test!$ES$27</f>
        <v>-86.226791744807599</v>
      </c>
      <c r="R305" s="10">
        <f ca="1">I305-Results!$E$5*H305</f>
        <v>-83.537869648148799</v>
      </c>
      <c r="S305" s="10" cm="1">
        <f t="array" aca="1" ref="S305" ca="1">SUMPRODUCT(J305:O305,TRANSPOSE(Test!AR$28:AR$33))+Test!$AD$20-Test!$AC$26</f>
        <v>-58.539647833321474</v>
      </c>
      <c r="T305" s="10">
        <f ca="1">SUMPRODUCT(J305:O305,Results!K$9:P$9)</f>
        <v>-87.226807709095397</v>
      </c>
      <c r="U305" s="10">
        <f ca="1">SUMPRODUCT(J305:O305,Results!K$9:P$9)+Test!$AD$20-Test!$AC$31</f>
        <v>-87.156212397943065</v>
      </c>
      <c r="V305" s="10">
        <f t="shared" ca="1" si="29"/>
        <v>-22.906755871082794</v>
      </c>
      <c r="W305" s="10">
        <f t="shared" ca="1" si="30"/>
        <v>-15.137253195024243</v>
      </c>
      <c r="X305" s="10">
        <f t="shared" ca="1" si="31"/>
        <v>-17.826175291683043</v>
      </c>
      <c r="Y305" s="10">
        <f t="shared" ca="1" si="32"/>
        <v>-42.824397106510368</v>
      </c>
      <c r="Z305" s="10">
        <f t="shared" ca="1" si="33"/>
        <v>-101.36404493983184</v>
      </c>
      <c r="AA305" s="10">
        <f t="shared" ca="1" si="34"/>
        <v>-14.207832541888777</v>
      </c>
    </row>
    <row r="306" spans="1:27">
      <c r="A306" s="6">
        <f ca="1">LN((RAND()^(-Results!$E$4))-1)</f>
        <v>-1.425911043205905</v>
      </c>
      <c r="B306" s="6">
        <f ca="1">LN((RAND()^(-Results!$E$4))-1)</f>
        <v>9.6610136500976829</v>
      </c>
      <c r="C306" s="6">
        <f ca="1">LN((RAND()^(-Results!$E$4))-1)</f>
        <v>6.8638625672279092</v>
      </c>
      <c r="D306" s="6">
        <f ca="1">LN((RAND()^(-Results!$E$4))-1)</f>
        <v>-0.80074578995094081</v>
      </c>
      <c r="E306" s="6">
        <f ca="1">LN((RAND()^(-Results!$E$4))-1)</f>
        <v>4.0100080504188673</v>
      </c>
      <c r="F306" s="6">
        <f ca="1">LN((RAND()^(-Results!$E$4))-1)</f>
        <v>0.18222738678481765</v>
      </c>
      <c r="G306" s="6">
        <f ca="1">LN((RAND()^(-Results!$E$4))-1)</f>
        <v>1.0172890916254476</v>
      </c>
      <c r="H306" s="6">
        <f t="shared" ca="1" si="28"/>
        <v>-1.3296971259532637</v>
      </c>
      <c r="I306" s="10">
        <f ca="1">SUMPRODUCT(J306:O306,Results!B$12:G$12)+Results!$E$5*H306</f>
        <v>-37.3587362598455</v>
      </c>
      <c r="J306" s="10">
        <f ca="1">SUMPRODUCT($A306:$F306,Results!$B$15:$G$15)</f>
        <v>1.4786730826870143</v>
      </c>
      <c r="K306" s="10">
        <f ca="1">SUMPRODUCT($A306:$F306,Results!$B$16:$G$16)</f>
        <v>-5.2710441828806145</v>
      </c>
      <c r="L306" s="10">
        <f ca="1">SUMPRODUCT($A306:$F306,Results!$B$17:$G$17)</f>
        <v>-15.49078176863142</v>
      </c>
      <c r="M306" s="10">
        <f ca="1">SUMPRODUCT($A306:$F306,Results!$B$18:$G$18)</f>
        <v>-46.303504509590567</v>
      </c>
      <c r="N306" s="10">
        <f ca="1">SUMPRODUCT($A306:$F306,Results!$B$19:$G$19)</f>
        <v>-11.600363144396876</v>
      </c>
      <c r="O306" s="10">
        <f ca="1">SUMPRODUCT($A306:$F306,Results!$B$20:$G$20)</f>
        <v>-26.509793861825226</v>
      </c>
      <c r="P306" s="10" cm="1">
        <f t="array" aca="1" ref="P306" ca="1">SUMPRODUCT(J306:O306,TRANSPOSE(Test!BL$20:BL$25))+Test!$AD$20-Test!$BL$27</f>
        <v>-41.134554108636273</v>
      </c>
      <c r="Q306" s="10" cm="1">
        <f t="array" aca="1" ref="Q306" ca="1">SUMPRODUCT(J306:O306,TRANSPOSE(Test!ES$20:ES$25))+Test!$AD$20-Test!$ES$27</f>
        <v>-33.782519468455064</v>
      </c>
      <c r="R306" s="10">
        <f ca="1">I306-Results!$E$5*H306</f>
        <v>-29.380553504125917</v>
      </c>
      <c r="S306" s="10" cm="1">
        <f t="array" aca="1" ref="S306" ca="1">SUMPRODUCT(J306:O306,TRANSPOSE(Test!AR$28:AR$33))+Test!$AD$20-Test!$AC$26</f>
        <v>-53.440172906478118</v>
      </c>
      <c r="T306" s="10">
        <f ca="1">SUMPRODUCT(J306:O306,Results!K$9:P$9)</f>
        <v>-33.14442784916907</v>
      </c>
      <c r="U306" s="10">
        <f ca="1">SUMPRODUCT(J306:O306,Results!K$9:P$9)+Test!$AD$20-Test!$AC$31</f>
        <v>-33.073832538016731</v>
      </c>
      <c r="V306" s="10">
        <f t="shared" ca="1" si="29"/>
        <v>3.7758178487907728</v>
      </c>
      <c r="W306" s="10">
        <f t="shared" ca="1" si="30"/>
        <v>-3.5762167913904364</v>
      </c>
      <c r="X306" s="10">
        <f t="shared" ca="1" si="31"/>
        <v>-7.9781827557195832</v>
      </c>
      <c r="Y306" s="10">
        <f t="shared" ca="1" si="32"/>
        <v>16.081436646632618</v>
      </c>
      <c r="Z306" s="10">
        <f t="shared" ca="1" si="33"/>
        <v>-37.3587362598455</v>
      </c>
      <c r="AA306" s="10">
        <f t="shared" ca="1" si="34"/>
        <v>-4.2849037218287691</v>
      </c>
    </row>
    <row r="307" spans="1:27">
      <c r="A307" s="6">
        <f ca="1">LN((RAND()^(-Results!$E$4))-1)</f>
        <v>0.3209858777584339</v>
      </c>
      <c r="B307" s="6">
        <f ca="1">LN((RAND()^(-Results!$E$4))-1)</f>
        <v>2.7977439307236058</v>
      </c>
      <c r="C307" s="6">
        <f ca="1">LN((RAND()^(-Results!$E$4))-1)</f>
        <v>3.1945118435738373</v>
      </c>
      <c r="D307" s="6">
        <f ca="1">LN((RAND()^(-Results!$E$4))-1)</f>
        <v>4.6458247069727205</v>
      </c>
      <c r="E307" s="6">
        <f ca="1">LN((RAND()^(-Results!$E$4))-1)</f>
        <v>-0.14373007920631792</v>
      </c>
      <c r="F307" s="6">
        <f ca="1">LN((RAND()^(-Results!$E$4))-1)</f>
        <v>3.0664121514014595</v>
      </c>
      <c r="G307" s="6">
        <f ca="1">LN((RAND()^(-Results!$E$4))-1)</f>
        <v>4.2307062558454023</v>
      </c>
      <c r="H307" s="6">
        <f t="shared" ca="1" si="28"/>
        <v>1.883720038266691</v>
      </c>
      <c r="I307" s="10">
        <f ca="1">SUMPRODUCT(J307:O307,Results!B$12:G$12)+Results!$E$5*H307</f>
        <v>-8.4185004788391495</v>
      </c>
      <c r="J307" s="10">
        <f ca="1">SUMPRODUCT($A307:$F307,Results!$B$15:$G$15)</f>
        <v>17.569698879993584</v>
      </c>
      <c r="K307" s="10">
        <f ca="1">SUMPRODUCT($A307:$F307,Results!$B$16:$G$16)</f>
        <v>-2.1713665848609294</v>
      </c>
      <c r="L307" s="10">
        <f ca="1">SUMPRODUCT($A307:$F307,Results!$B$17:$G$17)</f>
        <v>-6.2511048439542947</v>
      </c>
      <c r="M307" s="10">
        <f ca="1">SUMPRODUCT($A307:$F307,Results!$B$18:$G$18)</f>
        <v>-24.596490783014815</v>
      </c>
      <c r="N307" s="10">
        <f ca="1">SUMPRODUCT($A307:$F307,Results!$B$19:$G$19)</f>
        <v>-15.190724564272708</v>
      </c>
      <c r="O307" s="10">
        <f ca="1">SUMPRODUCT($A307:$F307,Results!$B$20:$G$20)</f>
        <v>-27.497889722524704</v>
      </c>
      <c r="P307" s="10" cm="1">
        <f t="array" aca="1" ref="P307" ca="1">SUMPRODUCT(J307:O307,TRANSPOSE(Test!BL$20:BL$25))+Test!$AD$20-Test!$BL$27</f>
        <v>-24.558535875741221</v>
      </c>
      <c r="Q307" s="10" cm="1">
        <f t="array" aca="1" ref="Q307" ca="1">SUMPRODUCT(J307:O307,TRANSPOSE(Test!ES$20:ES$25))+Test!$AD$20-Test!$ES$27</f>
        <v>-22.341430148673524</v>
      </c>
      <c r="R307" s="10">
        <f ca="1">I307-Results!$E$5*H307</f>
        <v>-19.720820708439295</v>
      </c>
      <c r="S307" s="10" cm="1">
        <f t="array" aca="1" ref="S307" ca="1">SUMPRODUCT(J307:O307,TRANSPOSE(Test!AR$28:AR$33))+Test!$AD$20-Test!$AC$26</f>
        <v>-35.231183904564752</v>
      </c>
      <c r="T307" s="10">
        <f ca="1">SUMPRODUCT(J307:O307,Results!K$9:P$9)</f>
        <v>-19.753764743307478</v>
      </c>
      <c r="U307" s="10">
        <f ca="1">SUMPRODUCT(J307:O307,Results!K$9:P$9)+Test!$AD$20-Test!$AC$31</f>
        <v>-19.683169432155136</v>
      </c>
      <c r="V307" s="10">
        <f t="shared" ca="1" si="29"/>
        <v>16.140035396902071</v>
      </c>
      <c r="W307" s="10">
        <f t="shared" ca="1" si="30"/>
        <v>13.922929669834375</v>
      </c>
      <c r="X307" s="10">
        <f t="shared" ca="1" si="31"/>
        <v>11.302320229600145</v>
      </c>
      <c r="Y307" s="10">
        <f t="shared" ca="1" si="32"/>
        <v>26.812683425725602</v>
      </c>
      <c r="Z307" s="10">
        <f t="shared" ca="1" si="33"/>
        <v>-8.4185004788391495</v>
      </c>
      <c r="AA307" s="10">
        <f t="shared" ca="1" si="34"/>
        <v>11.264668953315986</v>
      </c>
    </row>
    <row r="308" spans="1:27">
      <c r="A308" s="6">
        <f ca="1">LN((RAND()^(-Results!$E$4))-1)</f>
        <v>1.1633910522505861</v>
      </c>
      <c r="B308" s="6">
        <f ca="1">LN((RAND()^(-Results!$E$4))-1)</f>
        <v>1.1784666090650542</v>
      </c>
      <c r="C308" s="6">
        <f ca="1">LN((RAND()^(-Results!$E$4))-1)</f>
        <v>-1.6018418756909385</v>
      </c>
      <c r="D308" s="6">
        <f ca="1">LN((RAND()^(-Results!$E$4))-1)</f>
        <v>3.5141528867794589</v>
      </c>
      <c r="E308" s="6">
        <f ca="1">LN((RAND()^(-Results!$E$4))-1)</f>
        <v>2.6557714100359129</v>
      </c>
      <c r="F308" s="6">
        <f ca="1">LN((RAND()^(-Results!$E$4))-1)</f>
        <v>-1.4829101745115811</v>
      </c>
      <c r="G308" s="6">
        <f ca="1">LN((RAND()^(-Results!$E$4))-1)</f>
        <v>6.1119764363582254</v>
      </c>
      <c r="H308" s="6">
        <f t="shared" ca="1" si="28"/>
        <v>3.7649902187795141</v>
      </c>
      <c r="I308" s="10">
        <f ca="1">SUMPRODUCT(J308:O308,Results!B$12:G$12)+Results!$E$5*H308</f>
        <v>51.972085739837759</v>
      </c>
      <c r="J308" s="10">
        <f ca="1">SUMPRODUCT($A308:$F308,Results!$B$15:$G$15)</f>
        <v>-8.347943887482316</v>
      </c>
      <c r="K308" s="10">
        <f ca="1">SUMPRODUCT($A308:$F308,Results!$B$16:$G$16)</f>
        <v>-0.67550429208862139</v>
      </c>
      <c r="L308" s="10">
        <f ca="1">SUMPRODUCT($A308:$F308,Results!$B$17:$G$17)</f>
        <v>6.8016082811423475</v>
      </c>
      <c r="M308" s="10">
        <f ca="1">SUMPRODUCT($A308:$F308,Results!$B$18:$G$18)</f>
        <v>11.273068812370418</v>
      </c>
      <c r="N308" s="10">
        <f ca="1">SUMPRODUCT($A308:$F308,Results!$B$19:$G$19)</f>
        <v>-3.9660149152821944</v>
      </c>
      <c r="O308" s="10">
        <f ca="1">SUMPRODUCT($A308:$F308,Results!$B$20:$G$20)</f>
        <v>-8.3147200747702392</v>
      </c>
      <c r="P308" s="10" cm="1">
        <f t="array" aca="1" ref="P308" ca="1">SUMPRODUCT(J308:O308,TRANSPOSE(Test!BL$20:BL$25))+Test!$AD$20-Test!$BL$27</f>
        <v>28.929910598213755</v>
      </c>
      <c r="Q308" s="10" cm="1">
        <f t="array" aca="1" ref="Q308" ca="1">SUMPRODUCT(J308:O308,TRANSPOSE(Test!ES$20:ES$25))+Test!$AD$20-Test!$ES$27</f>
        <v>32.245601856009159</v>
      </c>
      <c r="R308" s="10">
        <f ca="1">I308-Results!$E$5*H308</f>
        <v>29.382144427160675</v>
      </c>
      <c r="S308" s="10" cm="1">
        <f t="array" aca="1" ref="S308" ca="1">SUMPRODUCT(J308:O308,TRANSPOSE(Test!AR$28:AR$33))+Test!$AD$20-Test!$AC$26</f>
        <v>20.307021228937341</v>
      </c>
      <c r="T308" s="10">
        <f ca="1">SUMPRODUCT(J308:O308,Results!K$9:P$9)</f>
        <v>31.575475598053341</v>
      </c>
      <c r="U308" s="10">
        <f ca="1">SUMPRODUCT(J308:O308,Results!K$9:P$9)+Test!$AD$20-Test!$AC$31</f>
        <v>31.64607090920568</v>
      </c>
      <c r="V308" s="10">
        <f t="shared" ca="1" si="29"/>
        <v>23.042175141624003</v>
      </c>
      <c r="W308" s="10">
        <f t="shared" ca="1" si="30"/>
        <v>19.7264838838286</v>
      </c>
      <c r="X308" s="10">
        <f t="shared" ca="1" si="31"/>
        <v>22.589941312677084</v>
      </c>
      <c r="Y308" s="10">
        <f t="shared" ca="1" si="32"/>
        <v>31.665064510900418</v>
      </c>
      <c r="Z308" s="10">
        <f t="shared" ca="1" si="33"/>
        <v>51.972085739837759</v>
      </c>
      <c r="AA308" s="10">
        <f t="shared" ca="1" si="34"/>
        <v>20.326014830632079</v>
      </c>
    </row>
    <row r="309" spans="1:27">
      <c r="A309" s="6">
        <f ca="1">LN((RAND()^(-Results!$E$4))-1)</f>
        <v>2.2696367106480557</v>
      </c>
      <c r="B309" s="6">
        <f ca="1">LN((RAND()^(-Results!$E$4))-1)</f>
        <v>3.0039711407549357</v>
      </c>
      <c r="C309" s="6">
        <f ca="1">LN((RAND()^(-Results!$E$4))-1)</f>
        <v>2.9360040646358661</v>
      </c>
      <c r="D309" s="6">
        <f ca="1">LN((RAND()^(-Results!$E$4))-1)</f>
        <v>5.3388534553911926</v>
      </c>
      <c r="E309" s="6">
        <f ca="1">LN((RAND()^(-Results!$E$4))-1)</f>
        <v>7.0365550356350717</v>
      </c>
      <c r="F309" s="6">
        <f ca="1">LN((RAND()^(-Results!$E$4))-1)</f>
        <v>6.7883997696627132</v>
      </c>
      <c r="G309" s="6">
        <f ca="1">LN((RAND()^(-Results!$E$4))-1)</f>
        <v>-0.42085149327500632</v>
      </c>
      <c r="H309" s="6">
        <f t="shared" ca="1" si="28"/>
        <v>-2.7678377108537178</v>
      </c>
      <c r="I309" s="10">
        <f ca="1">SUMPRODUCT(J309:O309,Results!B$12:G$12)+Results!$E$5*H309</f>
        <v>-54.175499562270339</v>
      </c>
      <c r="J309" s="10">
        <f ca="1">SUMPRODUCT($A309:$F309,Results!$B$15:$G$15)</f>
        <v>24.922202867345408</v>
      </c>
      <c r="K309" s="10">
        <f ca="1">SUMPRODUCT($A309:$F309,Results!$B$16:$G$16)</f>
        <v>-9.0958241369175159</v>
      </c>
      <c r="L309" s="10">
        <f ca="1">SUMPRODUCT($A309:$F309,Results!$B$17:$G$17)</f>
        <v>-4.5533321086530183</v>
      </c>
      <c r="M309" s="10">
        <f ca="1">SUMPRODUCT($A309:$F309,Results!$B$18:$G$18)</f>
        <v>-19.321450286180102</v>
      </c>
      <c r="N309" s="10">
        <f ca="1">SUMPRODUCT($A309:$F309,Results!$B$19:$G$19)</f>
        <v>-8.3676249226268755</v>
      </c>
      <c r="O309" s="10">
        <f ca="1">SUMPRODUCT($A309:$F309,Results!$B$20:$G$20)</f>
        <v>-43.005446052855433</v>
      </c>
      <c r="P309" s="10" cm="1">
        <f t="array" aca="1" ref="P309" ca="1">SUMPRODUCT(J309:O309,TRANSPOSE(Test!BL$20:BL$25))+Test!$AD$20-Test!$BL$27</f>
        <v>-36.380374159684699</v>
      </c>
      <c r="Q309" s="10" cm="1">
        <f t="array" aca="1" ref="Q309" ca="1">SUMPRODUCT(J309:O309,TRANSPOSE(Test!ES$20:ES$25))+Test!$AD$20-Test!$ES$27</f>
        <v>-35.172868137262711</v>
      </c>
      <c r="R309" s="10">
        <f ca="1">I309-Results!$E$5*H309</f>
        <v>-37.568473297148032</v>
      </c>
      <c r="S309" s="10" cm="1">
        <f t="array" aca="1" ref="S309" ca="1">SUMPRODUCT(J309:O309,TRANSPOSE(Test!AR$28:AR$33))+Test!$AD$20-Test!$AC$26</f>
        <v>-43.211189003861044</v>
      </c>
      <c r="T309" s="10">
        <f ca="1">SUMPRODUCT(J309:O309,Results!K$9:P$9)</f>
        <v>-36.725539188982196</v>
      </c>
      <c r="U309" s="10">
        <f ca="1">SUMPRODUCT(J309:O309,Results!K$9:P$9)+Test!$AD$20-Test!$AC$31</f>
        <v>-36.654943877829865</v>
      </c>
      <c r="V309" s="10">
        <f t="shared" ca="1" si="29"/>
        <v>-17.79512540258564</v>
      </c>
      <c r="W309" s="10">
        <f t="shared" ca="1" si="30"/>
        <v>-19.002631425007628</v>
      </c>
      <c r="X309" s="10">
        <f t="shared" ca="1" si="31"/>
        <v>-16.607026265122308</v>
      </c>
      <c r="Y309" s="10">
        <f t="shared" ca="1" si="32"/>
        <v>-10.964310558409295</v>
      </c>
      <c r="Z309" s="10">
        <f t="shared" ca="1" si="33"/>
        <v>-54.175499562270339</v>
      </c>
      <c r="AA309" s="10">
        <f t="shared" ca="1" si="34"/>
        <v>-17.520555684440474</v>
      </c>
    </row>
    <row r="310" spans="1:27">
      <c r="A310" s="6">
        <f ca="1">LN((RAND()^(-Results!$E$4))-1)</f>
        <v>-1.0378960255788168</v>
      </c>
      <c r="B310" s="6">
        <f ca="1">LN((RAND()^(-Results!$E$4))-1)</f>
        <v>2.6290478878160228</v>
      </c>
      <c r="C310" s="6">
        <f ca="1">LN((RAND()^(-Results!$E$4))-1)</f>
        <v>-0.71885409130710676</v>
      </c>
      <c r="D310" s="6">
        <f ca="1">LN((RAND()^(-Results!$E$4))-1)</f>
        <v>0.9346307209488478</v>
      </c>
      <c r="E310" s="6">
        <f ca="1">LN((RAND()^(-Results!$E$4))-1)</f>
        <v>2.2498189268007245</v>
      </c>
      <c r="F310" s="6">
        <f ca="1">LN((RAND()^(-Results!$E$4))-1)</f>
        <v>0.23876732499996806</v>
      </c>
      <c r="G310" s="6">
        <f ca="1">LN((RAND()^(-Results!$E$4))-1)</f>
        <v>0.82902652658692433</v>
      </c>
      <c r="H310" s="6">
        <f t="shared" ca="1" si="28"/>
        <v>-1.517959690991787</v>
      </c>
      <c r="I310" s="10">
        <f ca="1">SUMPRODUCT(J310:O310,Results!B$12:G$12)+Results!$E$5*H310</f>
        <v>2.2902409906541017</v>
      </c>
      <c r="J310" s="10">
        <f ca="1">SUMPRODUCT($A310:$F310,Results!$B$15:$G$15)</f>
        <v>-2.2714730063021662</v>
      </c>
      <c r="K310" s="10">
        <f ca="1">SUMPRODUCT($A310:$F310,Results!$B$16:$G$16)</f>
        <v>-1.1155092875973567</v>
      </c>
      <c r="L310" s="10">
        <f ca="1">SUMPRODUCT($A310:$F310,Results!$B$17:$G$17)</f>
        <v>-0.71071107773318076</v>
      </c>
      <c r="M310" s="10">
        <f ca="1">SUMPRODUCT($A310:$F310,Results!$B$18:$G$18)</f>
        <v>0.31665933597490709</v>
      </c>
      <c r="N310" s="10">
        <f ca="1">SUMPRODUCT($A310:$F310,Results!$B$19:$G$19)</f>
        <v>-2.0331480001405193</v>
      </c>
      <c r="O310" s="10">
        <f ca="1">SUMPRODUCT($A310:$F310,Results!$B$20:$G$20)</f>
        <v>-10.735012791293221</v>
      </c>
      <c r="P310" s="10" cm="1">
        <f t="array" aca="1" ref="P310" ca="1">SUMPRODUCT(J310:O310,TRANSPOSE(Test!BL$20:BL$25))+Test!$AD$20-Test!$BL$27</f>
        <v>6.2563864513403864</v>
      </c>
      <c r="Q310" s="10" cm="1">
        <f t="array" aca="1" ref="Q310" ca="1">SUMPRODUCT(J310:O310,TRANSPOSE(Test!ES$20:ES$25))+Test!$AD$20-Test!$ES$27</f>
        <v>10.780183649043238</v>
      </c>
      <c r="R310" s="10">
        <f ca="1">I310-Results!$E$5*H310</f>
        <v>11.397999136604824</v>
      </c>
      <c r="S310" s="10" cm="1">
        <f t="array" aca="1" ref="S310" ca="1">SUMPRODUCT(J310:O310,TRANSPOSE(Test!AR$28:AR$33))+Test!$AD$20-Test!$AC$26</f>
        <v>-1.1625785347741875</v>
      </c>
      <c r="T310" s="10">
        <f ca="1">SUMPRODUCT(J310:O310,Results!K$9:P$9)</f>
        <v>11.770442473980619</v>
      </c>
      <c r="U310" s="10">
        <f ca="1">SUMPRODUCT(J310:O310,Results!K$9:P$9)+Test!$AD$20-Test!$AC$31</f>
        <v>11.841037785132958</v>
      </c>
      <c r="V310" s="10">
        <f t="shared" ca="1" si="29"/>
        <v>-3.9661454606862847</v>
      </c>
      <c r="W310" s="10">
        <f t="shared" ca="1" si="30"/>
        <v>-8.4899426583891362</v>
      </c>
      <c r="X310" s="10">
        <f t="shared" ca="1" si="31"/>
        <v>-9.1077581459507222</v>
      </c>
      <c r="Y310" s="10">
        <f t="shared" ca="1" si="32"/>
        <v>3.4528195254282892</v>
      </c>
      <c r="Z310" s="10">
        <f t="shared" ca="1" si="33"/>
        <v>2.2902409906541017</v>
      </c>
      <c r="AA310" s="10">
        <f t="shared" ca="1" si="34"/>
        <v>-9.5507967944788561</v>
      </c>
    </row>
    <row r="311" spans="1:27">
      <c r="A311" s="6">
        <f ca="1">LN((RAND()^(-Results!$E$4))-1)</f>
        <v>1.327110177939373</v>
      </c>
      <c r="B311" s="6">
        <f ca="1">LN((RAND()^(-Results!$E$4))-1)</f>
        <v>-1.1724466189576412</v>
      </c>
      <c r="C311" s="6">
        <f ca="1">LN((RAND()^(-Results!$E$4))-1)</f>
        <v>-0.70270049729116202</v>
      </c>
      <c r="D311" s="6">
        <f ca="1">LN((RAND()^(-Results!$E$4))-1)</f>
        <v>7.6457595583719771</v>
      </c>
      <c r="E311" s="6">
        <f ca="1">LN((RAND()^(-Results!$E$4))-1)</f>
        <v>7.3871780561552414E-2</v>
      </c>
      <c r="F311" s="6">
        <f ca="1">LN((RAND()^(-Results!$E$4))-1)</f>
        <v>-2.0068854883871734</v>
      </c>
      <c r="G311" s="6">
        <f ca="1">LN((RAND()^(-Results!$E$4))-1)</f>
        <v>6.6115455102958345</v>
      </c>
      <c r="H311" s="6">
        <f t="shared" ca="1" si="28"/>
        <v>4.2645592927171236</v>
      </c>
      <c r="I311" s="10">
        <f ca="1">SUMPRODUCT(J311:O311,Results!B$12:G$12)+Results!$E$5*H311</f>
        <v>65.381291543538339</v>
      </c>
      <c r="J311" s="10">
        <f ca="1">SUMPRODUCT($A311:$F311,Results!$B$15:$G$15)</f>
        <v>-0.29484041782399029</v>
      </c>
      <c r="K311" s="10">
        <f ca="1">SUMPRODUCT($A311:$F311,Results!$B$16:$G$16)</f>
        <v>6.4632571328815995</v>
      </c>
      <c r="L311" s="10">
        <f ca="1">SUMPRODUCT($A311:$F311,Results!$B$17:$G$17)</f>
        <v>9.0831362855236808</v>
      </c>
      <c r="M311" s="10">
        <f ca="1">SUMPRODUCT($A311:$F311,Results!$B$18:$G$18)</f>
        <v>10.071861459468254</v>
      </c>
      <c r="N311" s="10">
        <f ca="1">SUMPRODUCT($A311:$F311,Results!$B$19:$G$19)</f>
        <v>-15.116500938088056</v>
      </c>
      <c r="O311" s="10">
        <f ca="1">SUMPRODUCT($A311:$F311,Results!$B$20:$G$20)</f>
        <v>-10.152918437879283</v>
      </c>
      <c r="P311" s="10" cm="1">
        <f t="array" aca="1" ref="P311" ca="1">SUMPRODUCT(J311:O311,TRANSPOSE(Test!BL$20:BL$25))+Test!$AD$20-Test!$BL$27</f>
        <v>41.022643128332561</v>
      </c>
      <c r="Q311" s="10" cm="1">
        <f t="array" aca="1" ref="Q311" ca="1">SUMPRODUCT(J311:O311,TRANSPOSE(Test!ES$20:ES$25))+Test!$AD$20-Test!$ES$27</f>
        <v>43.050688804381068</v>
      </c>
      <c r="R311" s="10">
        <f ca="1">I311-Results!$E$5*H311</f>
        <v>39.793935787235597</v>
      </c>
      <c r="S311" s="10" cm="1">
        <f t="array" aca="1" ref="S311" ca="1">SUMPRODUCT(J311:O311,TRANSPOSE(Test!AR$28:AR$33))+Test!$AD$20-Test!$AC$26</f>
        <v>24.814165796651572</v>
      </c>
      <c r="T311" s="10">
        <f ca="1">SUMPRODUCT(J311:O311,Results!K$9:P$9)</f>
        <v>43.083444965660718</v>
      </c>
      <c r="U311" s="10">
        <f ca="1">SUMPRODUCT(J311:O311,Results!K$9:P$9)+Test!$AD$20-Test!$AC$31</f>
        <v>43.154040276813056</v>
      </c>
      <c r="V311" s="10">
        <f t="shared" ca="1" si="29"/>
        <v>24.358648415205778</v>
      </c>
      <c r="W311" s="10">
        <f t="shared" ca="1" si="30"/>
        <v>22.330602739157271</v>
      </c>
      <c r="X311" s="10">
        <f t="shared" ca="1" si="31"/>
        <v>25.587355756302742</v>
      </c>
      <c r="Y311" s="10">
        <f t="shared" ca="1" si="32"/>
        <v>40.567125746886767</v>
      </c>
      <c r="Z311" s="10">
        <f t="shared" ca="1" si="33"/>
        <v>65.381291543538339</v>
      </c>
      <c r="AA311" s="10">
        <f t="shared" ca="1" si="34"/>
        <v>22.227251266725283</v>
      </c>
    </row>
    <row r="312" spans="1:27">
      <c r="A312" s="6">
        <f ca="1">LN((RAND()^(-Results!$E$4))-1)</f>
        <v>10.253310777289455</v>
      </c>
      <c r="B312" s="6">
        <f ca="1">LN((RAND()^(-Results!$E$4))-1)</f>
        <v>1.7063154491488906</v>
      </c>
      <c r="C312" s="6">
        <f ca="1">LN((RAND()^(-Results!$E$4))-1)</f>
        <v>0.8659261488894604</v>
      </c>
      <c r="D312" s="6">
        <f ca="1">LN((RAND()^(-Results!$E$4))-1)</f>
        <v>-1.3578749848798559</v>
      </c>
      <c r="E312" s="6">
        <f ca="1">LN((RAND()^(-Results!$E$4))-1)</f>
        <v>4.783212925449579</v>
      </c>
      <c r="F312" s="6">
        <f ca="1">LN((RAND()^(-Results!$E$4))-1)</f>
        <v>2.0445387298315714</v>
      </c>
      <c r="G312" s="6">
        <f ca="1">LN((RAND()^(-Results!$E$4))-1)</f>
        <v>0.12132616038478507</v>
      </c>
      <c r="H312" s="6">
        <f t="shared" ca="1" si="28"/>
        <v>-2.225660057193926</v>
      </c>
      <c r="I312" s="10">
        <f ca="1">SUMPRODUCT(J312:O312,Results!B$12:G$12)+Results!$E$5*H312</f>
        <v>-63.620924133852675</v>
      </c>
      <c r="J312" s="10">
        <f ca="1">SUMPRODUCT($A312:$F312,Results!$B$15:$G$15)</f>
        <v>-10.805681070016984</v>
      </c>
      <c r="K312" s="10">
        <f ca="1">SUMPRODUCT($A312:$F312,Results!$B$16:$G$16)</f>
        <v>-27.966350328830661</v>
      </c>
      <c r="L312" s="10">
        <f ca="1">SUMPRODUCT($A312:$F312,Results!$B$17:$G$17)</f>
        <v>7.0070399165931416</v>
      </c>
      <c r="M312" s="10">
        <f ca="1">SUMPRODUCT($A312:$F312,Results!$B$18:$G$18)</f>
        <v>-2.7561531457954884</v>
      </c>
      <c r="N312" s="10">
        <f ca="1">SUMPRODUCT($A312:$F312,Results!$B$19:$G$19)</f>
        <v>15.571866470334145</v>
      </c>
      <c r="O312" s="10">
        <f ca="1">SUMPRODUCT($A312:$F312,Results!$B$20:$G$20)</f>
        <v>-6.7459222631523055</v>
      </c>
      <c r="P312" s="10" cm="1">
        <f t="array" aca="1" ref="P312" ca="1">SUMPRODUCT(J312:O312,TRANSPOSE(Test!BL$20:BL$25))+Test!$AD$20-Test!$BL$27</f>
        <v>-37.677388950092841</v>
      </c>
      <c r="Q312" s="10" cm="1">
        <f t="array" aca="1" ref="Q312" ca="1">SUMPRODUCT(J312:O312,TRANSPOSE(Test!ES$20:ES$25))+Test!$AD$20-Test!$ES$27</f>
        <v>-45.086508604748886</v>
      </c>
      <c r="R312" s="10">
        <f ca="1">I312-Results!$E$5*H312</f>
        <v>-50.266963790689118</v>
      </c>
      <c r="S312" s="10" cm="1">
        <f t="array" aca="1" ref="S312" ca="1">SUMPRODUCT(J312:O312,TRANSPOSE(Test!AR$28:AR$33))+Test!$AD$20-Test!$AC$26</f>
        <v>-6.9283961438216863</v>
      </c>
      <c r="T312" s="10">
        <f ca="1">SUMPRODUCT(J312:O312,Results!K$9:P$9)</f>
        <v>-49.268813995391056</v>
      </c>
      <c r="U312" s="10">
        <f ca="1">SUMPRODUCT(J312:O312,Results!K$9:P$9)+Test!$AD$20-Test!$AC$31</f>
        <v>-49.198218684238725</v>
      </c>
      <c r="V312" s="10">
        <f t="shared" ca="1" si="29"/>
        <v>-25.943535183759835</v>
      </c>
      <c r="W312" s="10">
        <f t="shared" ca="1" si="30"/>
        <v>-18.534415529103789</v>
      </c>
      <c r="X312" s="10">
        <f t="shared" ca="1" si="31"/>
        <v>-13.353960343163557</v>
      </c>
      <c r="Y312" s="10">
        <f t="shared" ca="1" si="32"/>
        <v>-56.692527990030989</v>
      </c>
      <c r="Z312" s="10">
        <f t="shared" ca="1" si="33"/>
        <v>-63.620924133852675</v>
      </c>
      <c r="AA312" s="10">
        <f t="shared" ca="1" si="34"/>
        <v>-14.42270544961395</v>
      </c>
    </row>
    <row r="313" spans="1:27">
      <c r="A313" s="6">
        <f ca="1">LN((RAND()^(-Results!$E$4))-1)</f>
        <v>6.108918237705482</v>
      </c>
      <c r="B313" s="6">
        <f ca="1">LN((RAND()^(-Results!$E$4))-1)</f>
        <v>0.81811476125875759</v>
      </c>
      <c r="C313" s="6">
        <f ca="1">LN((RAND()^(-Results!$E$4))-1)</f>
        <v>2.4029187423367739</v>
      </c>
      <c r="D313" s="6">
        <f ca="1">LN((RAND()^(-Results!$E$4))-1)</f>
        <v>5.3362079596664698</v>
      </c>
      <c r="E313" s="6">
        <f ca="1">LN((RAND()^(-Results!$E$4))-1)</f>
        <v>1.8969519498487508</v>
      </c>
      <c r="F313" s="6">
        <f ca="1">LN((RAND()^(-Results!$E$4))-1)</f>
        <v>-0.33330594808147418</v>
      </c>
      <c r="G313" s="6">
        <f ca="1">LN((RAND()^(-Results!$E$4))-1)</f>
        <v>-0.70009903408733576</v>
      </c>
      <c r="H313" s="6">
        <f t="shared" ca="1" si="28"/>
        <v>-3.0470852516660472</v>
      </c>
      <c r="I313" s="10">
        <f ca="1">SUMPRODUCT(J313:O313,Results!B$12:G$12)+Results!$E$5*H313</f>
        <v>-26.593512683877421</v>
      </c>
      <c r="J313" s="10">
        <f ca="1">SUMPRODUCT($A313:$F313,Results!$B$15:$G$15)</f>
        <v>-0.81732969063342042</v>
      </c>
      <c r="K313" s="10">
        <f ca="1">SUMPRODUCT($A313:$F313,Results!$B$16:$G$16)</f>
        <v>-8.3582241258822823</v>
      </c>
      <c r="L313" s="10">
        <f ca="1">SUMPRODUCT($A313:$F313,Results!$B$17:$G$17)</f>
        <v>6.3753329698999961</v>
      </c>
      <c r="M313" s="10">
        <f ca="1">SUMPRODUCT($A313:$F313,Results!$B$18:$G$18)</f>
        <v>-7.7387961676691823</v>
      </c>
      <c r="N313" s="10">
        <f ca="1">SUMPRODUCT($A313:$F313,Results!$B$19:$G$19)</f>
        <v>-8.433237529222307</v>
      </c>
      <c r="O313" s="10">
        <f ca="1">SUMPRODUCT($A313:$F313,Results!$B$20:$G$20)</f>
        <v>-14.496375565388645</v>
      </c>
      <c r="P313" s="10" cm="1">
        <f t="array" aca="1" ref="P313" ca="1">SUMPRODUCT(J313:O313,TRANSPOSE(Test!BL$20:BL$25))+Test!$AD$20-Test!$BL$27</f>
        <v>-1.6199243536756072</v>
      </c>
      <c r="Q313" s="10" cm="1">
        <f t="array" aca="1" ref="Q313" ca="1">SUMPRODUCT(J313:O313,TRANSPOSE(Test!ES$20:ES$25))+Test!$AD$20-Test!$ES$27</f>
        <v>-4.248647124437646</v>
      </c>
      <c r="R313" s="10">
        <f ca="1">I313-Results!$E$5*H313</f>
        <v>-8.311001173881138</v>
      </c>
      <c r="S313" s="10" cm="1">
        <f t="array" aca="1" ref="S313" ca="1">SUMPRODUCT(J313:O313,TRANSPOSE(Test!AR$28:AR$33))+Test!$AD$20-Test!$AC$26</f>
        <v>-0.15825251157014364</v>
      </c>
      <c r="T313" s="10">
        <f ca="1">SUMPRODUCT(J313:O313,Results!K$9:P$9)</f>
        <v>-6.3723986415558871</v>
      </c>
      <c r="U313" s="10">
        <f ca="1">SUMPRODUCT(J313:O313,Results!K$9:P$9)+Test!$AD$20-Test!$AC$31</f>
        <v>-6.3018033304035477</v>
      </c>
      <c r="V313" s="10">
        <f t="shared" ca="1" si="29"/>
        <v>-24.973588330201814</v>
      </c>
      <c r="W313" s="10">
        <f t="shared" ca="1" si="30"/>
        <v>-22.344865559439775</v>
      </c>
      <c r="X313" s="10">
        <f t="shared" ca="1" si="31"/>
        <v>-18.282511509996283</v>
      </c>
      <c r="Y313" s="10">
        <f t="shared" ca="1" si="32"/>
        <v>-26.435260172307277</v>
      </c>
      <c r="Z313" s="10">
        <f t="shared" ca="1" si="33"/>
        <v>-26.593512683877421</v>
      </c>
      <c r="AA313" s="10">
        <f t="shared" ca="1" si="34"/>
        <v>-20.291709353473873</v>
      </c>
    </row>
    <row r="314" spans="1:27">
      <c r="A314" s="6">
        <f ca="1">LN((RAND()^(-Results!$E$4))-1)</f>
        <v>-5.9039343344743506E-3</v>
      </c>
      <c r="B314" s="6">
        <f ca="1">LN((RAND()^(-Results!$E$4))-1)</f>
        <v>2.3729864236371152</v>
      </c>
      <c r="C314" s="6">
        <f ca="1">LN((RAND()^(-Results!$E$4))-1)</f>
        <v>-0.31722438427277405</v>
      </c>
      <c r="D314" s="6">
        <f ca="1">LN((RAND()^(-Results!$E$4))-1)</f>
        <v>-0.17134336892505103</v>
      </c>
      <c r="E314" s="6">
        <f ca="1">LN((RAND()^(-Results!$E$4))-1)</f>
        <v>7.0215583218227486</v>
      </c>
      <c r="F314" s="6">
        <f ca="1">LN((RAND()^(-Results!$E$4))-1)</f>
        <v>-1.0273848952639459</v>
      </c>
      <c r="G314" s="6">
        <f ca="1">LN((RAND()^(-Results!$E$4))-1)</f>
        <v>9.0008131859054341</v>
      </c>
      <c r="H314" s="6">
        <f t="shared" ca="1" si="28"/>
        <v>6.6538269683267224</v>
      </c>
      <c r="I314" s="10">
        <f ca="1">SUMPRODUCT(J314:O314,Results!B$12:G$12)+Results!$E$5*H314</f>
        <v>55.378283690351552</v>
      </c>
      <c r="J314" s="10">
        <f ca="1">SUMPRODUCT($A314:$F314,Results!$B$15:$G$15)</f>
        <v>-9.6552697751548351</v>
      </c>
      <c r="K314" s="10">
        <f ca="1">SUMPRODUCT($A314:$F314,Results!$B$16:$G$16)</f>
        <v>-0.95055736150681347</v>
      </c>
      <c r="L314" s="10">
        <f ca="1">SUMPRODUCT($A314:$F314,Results!$B$17:$G$17)</f>
        <v>2.6295715258839234</v>
      </c>
      <c r="M314" s="10">
        <f ca="1">SUMPRODUCT($A314:$F314,Results!$B$18:$G$18)</f>
        <v>7.7215382788250233</v>
      </c>
      <c r="N314" s="10">
        <f ca="1">SUMPRODUCT($A314:$F314,Results!$B$19:$G$19)</f>
        <v>3.8841017579057797</v>
      </c>
      <c r="O314" s="10">
        <f ca="1">SUMPRODUCT($A314:$F314,Results!$B$20:$G$20)</f>
        <v>-6.1226736242390887</v>
      </c>
      <c r="P314" s="10" cm="1">
        <f t="array" aca="1" ref="P314" ca="1">SUMPRODUCT(J314:O314,TRANSPOSE(Test!BL$20:BL$25))+Test!$AD$20-Test!$BL$27</f>
        <v>15.471963792347204</v>
      </c>
      <c r="Q314" s="10" cm="1">
        <f t="array" aca="1" ref="Q314" ca="1">SUMPRODUCT(J314:O314,TRANSPOSE(Test!ES$20:ES$25))+Test!$AD$20-Test!$ES$27</f>
        <v>19.160696658473412</v>
      </c>
      <c r="R314" s="10">
        <f ca="1">I314-Results!$E$5*H314</f>
        <v>15.455321880391217</v>
      </c>
      <c r="S314" s="10" cm="1">
        <f t="array" aca="1" ref="S314" ca="1">SUMPRODUCT(J314:O314,TRANSPOSE(Test!AR$28:AR$33))+Test!$AD$20-Test!$AC$26</f>
        <v>11.491051464345297</v>
      </c>
      <c r="T314" s="10">
        <f ca="1">SUMPRODUCT(J314:O314,Results!K$9:P$9)</f>
        <v>15.813385966818725</v>
      </c>
      <c r="U314" s="10">
        <f ca="1">SUMPRODUCT(J314:O314,Results!K$9:P$9)+Test!$AD$20-Test!$AC$31</f>
        <v>15.883981277971063</v>
      </c>
      <c r="V314" s="10">
        <f t="shared" ca="1" si="29"/>
        <v>39.906319898004348</v>
      </c>
      <c r="W314" s="10">
        <f t="shared" ca="1" si="30"/>
        <v>36.217587031878139</v>
      </c>
      <c r="X314" s="10">
        <f t="shared" ca="1" si="31"/>
        <v>39.922961809960334</v>
      </c>
      <c r="Y314" s="10">
        <f t="shared" ca="1" si="32"/>
        <v>43.887232226006255</v>
      </c>
      <c r="Z314" s="10">
        <f t="shared" ca="1" si="33"/>
        <v>55.378283690351552</v>
      </c>
      <c r="AA314" s="10">
        <f t="shared" ca="1" si="34"/>
        <v>39.494302412380492</v>
      </c>
    </row>
    <row r="315" spans="1:27">
      <c r="A315" s="6">
        <f ca="1">LN((RAND()^(-Results!$E$4))-1)</f>
        <v>-1.0338433780966915E-2</v>
      </c>
      <c r="B315" s="6">
        <f ca="1">LN((RAND()^(-Results!$E$4))-1)</f>
        <v>2.5674651124277155</v>
      </c>
      <c r="C315" s="6">
        <f ca="1">LN((RAND()^(-Results!$E$4))-1)</f>
        <v>-2.5852481399376006</v>
      </c>
      <c r="D315" s="6">
        <f ca="1">LN((RAND()^(-Results!$E$4))-1)</f>
        <v>1.6780895597610745</v>
      </c>
      <c r="E315" s="6">
        <f ca="1">LN((RAND()^(-Results!$E$4))-1)</f>
        <v>1.3528140288731738</v>
      </c>
      <c r="F315" s="6">
        <f ca="1">LN((RAND()^(-Results!$E$4))-1)</f>
        <v>2.2178025415617517</v>
      </c>
      <c r="G315" s="6">
        <f ca="1">LN((RAND()^(-Results!$E$4))-1)</f>
        <v>4.0257923304348378</v>
      </c>
      <c r="H315" s="6">
        <f t="shared" ca="1" si="28"/>
        <v>1.6788061128561265</v>
      </c>
      <c r="I315" s="10">
        <f ca="1">SUMPRODUCT(J315:O315,Results!B$12:G$12)+Results!$E$5*H315</f>
        <v>16.631340967805265</v>
      </c>
      <c r="J315" s="10">
        <f ca="1">SUMPRODUCT($A315:$F315,Results!$B$15:$G$15)</f>
        <v>0.5088011211251029</v>
      </c>
      <c r="K315" s="10">
        <f ca="1">SUMPRODUCT($A315:$F315,Results!$B$16:$G$16)</f>
        <v>-6.9381156418179009</v>
      </c>
      <c r="L315" s="10">
        <f ca="1">SUMPRODUCT($A315:$F315,Results!$B$17:$G$17)</f>
        <v>0.71168074410474702</v>
      </c>
      <c r="M315" s="10">
        <f ca="1">SUMPRODUCT($A315:$F315,Results!$B$18:$G$18)</f>
        <v>4.6658552907628863</v>
      </c>
      <c r="N315" s="10">
        <f ca="1">SUMPRODUCT($A315:$F315,Results!$B$19:$G$19)</f>
        <v>6.4369922928845802E-2</v>
      </c>
      <c r="O315" s="10">
        <f ca="1">SUMPRODUCT($A315:$F315,Results!$B$20:$G$20)</f>
        <v>-16.741299330671293</v>
      </c>
      <c r="P315" s="10" cm="1">
        <f t="array" aca="1" ref="P315" ca="1">SUMPRODUCT(J315:O315,TRANSPOSE(Test!BL$20:BL$25))+Test!$AD$20-Test!$BL$27</f>
        <v>1.2462807342794591</v>
      </c>
      <c r="Q315" s="10" cm="1">
        <f t="array" aca="1" ref="Q315" ca="1">SUMPRODUCT(J315:O315,TRANSPOSE(Test!ES$20:ES$25))+Test!$AD$20-Test!$ES$27</f>
        <v>5.487986632762297</v>
      </c>
      <c r="R315" s="10">
        <f ca="1">I315-Results!$E$5*H315</f>
        <v>6.5585042906685054</v>
      </c>
      <c r="S315" s="10" cm="1">
        <f t="array" aca="1" ref="S315" ca="1">SUMPRODUCT(J315:O315,TRANSPOSE(Test!AR$28:AR$33))+Test!$AD$20-Test!$AC$26</f>
        <v>-3.5549717972336872</v>
      </c>
      <c r="T315" s="10">
        <f ca="1">SUMPRODUCT(J315:O315,Results!K$9:P$9)</f>
        <v>7.9803563742890544</v>
      </c>
      <c r="U315" s="10">
        <f ca="1">SUMPRODUCT(J315:O315,Results!K$9:P$9)+Test!$AD$20-Test!$AC$31</f>
        <v>8.0509516854413938</v>
      </c>
      <c r="V315" s="10">
        <f t="shared" ca="1" si="29"/>
        <v>15.385060233525806</v>
      </c>
      <c r="W315" s="10">
        <f t="shared" ca="1" si="30"/>
        <v>11.143354335042968</v>
      </c>
      <c r="X315" s="10">
        <f t="shared" ca="1" si="31"/>
        <v>10.07283667713676</v>
      </c>
      <c r="Y315" s="10">
        <f t="shared" ca="1" si="32"/>
        <v>20.186312765038952</v>
      </c>
      <c r="Z315" s="10">
        <f t="shared" ca="1" si="33"/>
        <v>16.631340967805265</v>
      </c>
      <c r="AA315" s="10">
        <f t="shared" ca="1" si="34"/>
        <v>8.5803892823638712</v>
      </c>
    </row>
    <row r="316" spans="1:27">
      <c r="A316" s="6">
        <f ca="1">LN((RAND()^(-Results!$E$4))-1)</f>
        <v>-1.4445501705758175</v>
      </c>
      <c r="B316" s="6">
        <f ca="1">LN((RAND()^(-Results!$E$4))-1)</f>
        <v>3.8337052503427973</v>
      </c>
      <c r="C316" s="6">
        <f ca="1">LN((RAND()^(-Results!$E$4))-1)</f>
        <v>0.71635094259682086</v>
      </c>
      <c r="D316" s="6">
        <f ca="1">LN((RAND()^(-Results!$E$4))-1)</f>
        <v>6.4025863847488456</v>
      </c>
      <c r="E316" s="6">
        <f ca="1">LN((RAND()^(-Results!$E$4))-1)</f>
        <v>-1.1320010187250857</v>
      </c>
      <c r="F316" s="6">
        <f ca="1">LN((RAND()^(-Results!$E$4))-1)</f>
        <v>0.2109420047393836</v>
      </c>
      <c r="G316" s="6">
        <f ca="1">LN((RAND()^(-Results!$E$4))-1)</f>
        <v>0.66134443350634042</v>
      </c>
      <c r="H316" s="6">
        <f t="shared" ca="1" si="28"/>
        <v>-1.685641784072371</v>
      </c>
      <c r="I316" s="10">
        <f ca="1">SUMPRODUCT(J316:O316,Results!B$12:G$12)+Results!$E$5*H316</f>
        <v>11.61066255890856</v>
      </c>
      <c r="J316" s="10">
        <f ca="1">SUMPRODUCT($A316:$F316,Results!$B$15:$G$15)</f>
        <v>6.4754614836644517</v>
      </c>
      <c r="K316" s="10">
        <f ca="1">SUMPRODUCT($A316:$F316,Results!$B$16:$G$16)</f>
        <v>2.6920889101579117</v>
      </c>
      <c r="L316" s="10">
        <f ca="1">SUMPRODUCT($A316:$F316,Results!$B$17:$G$17)</f>
        <v>-2.1892516832677069</v>
      </c>
      <c r="M316" s="10">
        <f ca="1">SUMPRODUCT($A316:$F316,Results!$B$18:$G$18)</f>
        <v>-12.692319635465065</v>
      </c>
      <c r="N316" s="10">
        <f ca="1">SUMPRODUCT($A316:$F316,Results!$B$19:$G$19)</f>
        <v>-19.831192533678099</v>
      </c>
      <c r="O316" s="10">
        <f ca="1">SUMPRODUCT($A316:$F316,Results!$B$20:$G$20)</f>
        <v>-25.97972949296183</v>
      </c>
      <c r="P316" s="10" cm="1">
        <f t="array" aca="1" ref="P316" ca="1">SUMPRODUCT(J316:O316,TRANSPOSE(Test!BL$20:BL$25))+Test!$AD$20-Test!$BL$27</f>
        <v>11.932964839930204</v>
      </c>
      <c r="Q316" s="10" cm="1">
        <f t="array" aca="1" ref="Q316" ca="1">SUMPRODUCT(J316:O316,TRANSPOSE(Test!ES$20:ES$25))+Test!$AD$20-Test!$ES$27</f>
        <v>19.078812916376403</v>
      </c>
      <c r="R316" s="10">
        <f ca="1">I316-Results!$E$5*H316</f>
        <v>21.724513263342786</v>
      </c>
      <c r="S316" s="10" cm="1">
        <f t="array" aca="1" ref="S316" ca="1">SUMPRODUCT(J316:O316,TRANSPOSE(Test!AR$28:AR$33))+Test!$AD$20-Test!$AC$26</f>
        <v>-11.874291521042622</v>
      </c>
      <c r="T316" s="10">
        <f ca="1">SUMPRODUCT(J316:O316,Results!K$9:P$9)</f>
        <v>23.021244133701195</v>
      </c>
      <c r="U316" s="10">
        <f ca="1">SUMPRODUCT(J316:O316,Results!K$9:P$9)+Test!$AD$20-Test!$AC$31</f>
        <v>23.091839444853534</v>
      </c>
      <c r="V316" s="10">
        <f t="shared" ca="1" si="29"/>
        <v>-0.32230228102164382</v>
      </c>
      <c r="W316" s="10">
        <f t="shared" ca="1" si="30"/>
        <v>-7.4681503574678434</v>
      </c>
      <c r="X316" s="10">
        <f t="shared" ca="1" si="31"/>
        <v>-10.113850704434226</v>
      </c>
      <c r="Y316" s="10">
        <f t="shared" ca="1" si="32"/>
        <v>23.48495407995118</v>
      </c>
      <c r="Z316" s="10">
        <f t="shared" ca="1" si="33"/>
        <v>11.61066255890856</v>
      </c>
      <c r="AA316" s="10">
        <f t="shared" ca="1" si="34"/>
        <v>-11.481176885944974</v>
      </c>
    </row>
    <row r="317" spans="1:27">
      <c r="A317" s="6">
        <f ca="1">LN((RAND()^(-Results!$E$4))-1)</f>
        <v>1.9462976702648118</v>
      </c>
      <c r="B317" s="6">
        <f ca="1">LN((RAND()^(-Results!$E$4))-1)</f>
        <v>4.3975205039924241E-2</v>
      </c>
      <c r="C317" s="6">
        <f ca="1">LN((RAND()^(-Results!$E$4))-1)</f>
        <v>0.53599591597025176</v>
      </c>
      <c r="D317" s="6">
        <f ca="1">LN((RAND()^(-Results!$E$4))-1)</f>
        <v>1.6607763504714244</v>
      </c>
      <c r="E317" s="6">
        <f ca="1">LN((RAND()^(-Results!$E$4))-1)</f>
        <v>2.2534316268262486</v>
      </c>
      <c r="F317" s="6">
        <f ca="1">LN((RAND()^(-Results!$E$4))-1)</f>
        <v>-0.75960425939555365</v>
      </c>
      <c r="G317" s="6">
        <f ca="1">LN((RAND()^(-Results!$E$4))-1)</f>
        <v>3.3486232441761103</v>
      </c>
      <c r="H317" s="6">
        <f t="shared" ca="1" si="28"/>
        <v>1.0016370265973991</v>
      </c>
      <c r="I317" s="10">
        <f ca="1">SUMPRODUCT(J317:O317,Results!B$12:G$12)+Results!$E$5*H317</f>
        <v>10.387280245975845</v>
      </c>
      <c r="J317" s="10">
        <f ca="1">SUMPRODUCT($A317:$F317,Results!$B$15:$G$15)</f>
        <v>-3.2352186100382108</v>
      </c>
      <c r="K317" s="10">
        <f ca="1">SUMPRODUCT($A317:$F317,Results!$B$16:$G$16)</f>
        <v>-1.3716734490899445</v>
      </c>
      <c r="L317" s="10">
        <f ca="1">SUMPRODUCT($A317:$F317,Results!$B$17:$G$17)</f>
        <v>3.7833078946507812</v>
      </c>
      <c r="M317" s="10">
        <f ca="1">SUMPRODUCT($A317:$F317,Results!$B$18:$G$18)</f>
        <v>2.3429124624024973</v>
      </c>
      <c r="N317" s="10">
        <f ca="1">SUMPRODUCT($A317:$F317,Results!$B$19:$G$19)</f>
        <v>-1.2921945142010551</v>
      </c>
      <c r="O317" s="10">
        <f ca="1">SUMPRODUCT($A317:$F317,Results!$B$20:$G$20)</f>
        <v>-2.9629658354166279</v>
      </c>
      <c r="P317" s="10" cm="1">
        <f t="array" aca="1" ref="P317" ca="1">SUMPRODUCT(J317:O317,TRANSPOSE(Test!BL$20:BL$25))+Test!$AD$20-Test!$BL$27</f>
        <v>7.1003032000896837</v>
      </c>
      <c r="Q317" s="10" cm="1">
        <f t="array" aca="1" ref="Q317" ca="1">SUMPRODUCT(J317:O317,TRANSPOSE(Test!ES$20:ES$25))+Test!$AD$20-Test!$ES$27</f>
        <v>6.6724038924014657</v>
      </c>
      <c r="R317" s="10">
        <f ca="1">I317-Results!$E$5*H317</f>
        <v>4.3774580863914503</v>
      </c>
      <c r="S317" s="10" cm="1">
        <f t="array" aca="1" ref="S317" ca="1">SUMPRODUCT(J317:O317,TRANSPOSE(Test!AR$28:AR$33))+Test!$AD$20-Test!$AC$26</f>
        <v>7.9742934791212292</v>
      </c>
      <c r="T317" s="10">
        <f ca="1">SUMPRODUCT(J317:O317,Results!K$9:P$9)</f>
        <v>5.2157012208881524</v>
      </c>
      <c r="U317" s="10">
        <f ca="1">SUMPRODUCT(J317:O317,Results!K$9:P$9)+Test!$AD$20-Test!$AC$31</f>
        <v>5.2862965320404918</v>
      </c>
      <c r="V317" s="10">
        <f t="shared" ca="1" si="29"/>
        <v>3.2869770458861609</v>
      </c>
      <c r="W317" s="10">
        <f t="shared" ca="1" si="30"/>
        <v>3.714876353574379</v>
      </c>
      <c r="X317" s="10">
        <f t="shared" ca="1" si="31"/>
        <v>6.0098221595843944</v>
      </c>
      <c r="Y317" s="10">
        <f t="shared" ca="1" si="32"/>
        <v>2.4129867668546154</v>
      </c>
      <c r="Z317" s="10">
        <f t="shared" ca="1" si="33"/>
        <v>10.387280245975845</v>
      </c>
      <c r="AA317" s="10">
        <f t="shared" ca="1" si="34"/>
        <v>5.1009837139353529</v>
      </c>
    </row>
    <row r="318" spans="1:27">
      <c r="A318" s="6">
        <f ca="1">LN((RAND()^(-Results!$E$4))-1)</f>
        <v>7.1540284584032952</v>
      </c>
      <c r="B318" s="6">
        <f ca="1">LN((RAND()^(-Results!$E$4))-1)</f>
        <v>5.2564398614671657E-3</v>
      </c>
      <c r="C318" s="6">
        <f ca="1">LN((RAND()^(-Results!$E$4))-1)</f>
        <v>-0.74701644763634312</v>
      </c>
      <c r="D318" s="6">
        <f ca="1">LN((RAND()^(-Results!$E$4))-1)</f>
        <v>4.8995965371262713</v>
      </c>
      <c r="E318" s="6">
        <f ca="1">LN((RAND()^(-Results!$E$4))-1)</f>
        <v>-0.10488515575691275</v>
      </c>
      <c r="F318" s="6">
        <f ca="1">LN((RAND()^(-Results!$E$4))-1)</f>
        <v>1.0406827849603832</v>
      </c>
      <c r="G318" s="6">
        <f ca="1">LN((RAND()^(-Results!$E$4))-1)</f>
        <v>2.7821166577487926</v>
      </c>
      <c r="H318" s="6">
        <f t="shared" ca="1" si="28"/>
        <v>0.43513044017008129</v>
      </c>
      <c r="I318" s="10">
        <f ca="1">SUMPRODUCT(J318:O318,Results!B$12:G$12)+Results!$E$5*H318</f>
        <v>-5.8957251054009427</v>
      </c>
      <c r="J318" s="10">
        <f ca="1">SUMPRODUCT($A318:$F318,Results!$B$15:$G$15)</f>
        <v>-2.5307844804573665</v>
      </c>
      <c r="K318" s="10">
        <f ca="1">SUMPRODUCT($A318:$F318,Results!$B$16:$G$16)</f>
        <v>-14.702709597934764</v>
      </c>
      <c r="L318" s="10">
        <f ca="1">SUMPRODUCT($A318:$F318,Results!$B$17:$G$17)</f>
        <v>9.4542216565279329</v>
      </c>
      <c r="M318" s="10">
        <f ca="1">SUMPRODUCT($A318:$F318,Results!$B$18:$G$18)</f>
        <v>3.1996187762919934</v>
      </c>
      <c r="N318" s="10">
        <f ca="1">SUMPRODUCT($A318:$F318,Results!$B$19:$G$19)</f>
        <v>-2.3997623826862591</v>
      </c>
      <c r="O318" s="10">
        <f ca="1">SUMPRODUCT($A318:$F318,Results!$B$20:$G$20)</f>
        <v>-13.193209228100757</v>
      </c>
      <c r="P318" s="10" cm="1">
        <f t="array" aca="1" ref="P318" ca="1">SUMPRODUCT(J318:O318,TRANSPOSE(Test!BL$20:BL$25))+Test!$AD$20-Test!$BL$27</f>
        <v>-1.7705823860406369</v>
      </c>
      <c r="Q318" s="10" cm="1">
        <f t="array" aca="1" ref="Q318" ca="1">SUMPRODUCT(J318:O318,TRANSPOSE(Test!ES$20:ES$25))+Test!$AD$20-Test!$ES$27</f>
        <v>-5.2606933598614845</v>
      </c>
      <c r="R318" s="10">
        <f ca="1">I318-Results!$E$5*H318</f>
        <v>-8.5065077464214305</v>
      </c>
      <c r="S318" s="10" cm="1">
        <f t="array" aca="1" ref="S318" ca="1">SUMPRODUCT(J318:O318,TRANSPOSE(Test!AR$28:AR$33))+Test!$AD$20-Test!$AC$26</f>
        <v>6.2576722333765993</v>
      </c>
      <c r="T318" s="10">
        <f ca="1">SUMPRODUCT(J318:O318,Results!K$9:P$9)</f>
        <v>-5.3689892644714732</v>
      </c>
      <c r="U318" s="10">
        <f ca="1">SUMPRODUCT(J318:O318,Results!K$9:P$9)+Test!$AD$20-Test!$AC$31</f>
        <v>-5.2983939533191311</v>
      </c>
      <c r="V318" s="10">
        <f t="shared" ca="1" si="29"/>
        <v>-4.1251427193603059</v>
      </c>
      <c r="W318" s="10">
        <f t="shared" ca="1" si="30"/>
        <v>-0.63503174553945829</v>
      </c>
      <c r="X318" s="10">
        <f t="shared" ca="1" si="31"/>
        <v>2.6107826410204877</v>
      </c>
      <c r="Y318" s="10">
        <f t="shared" ca="1" si="32"/>
        <v>-12.153397338777541</v>
      </c>
      <c r="Z318" s="10">
        <f t="shared" ca="1" si="33"/>
        <v>-5.8957251054009427</v>
      </c>
      <c r="AA318" s="10">
        <f t="shared" ca="1" si="34"/>
        <v>-0.59733115208181164</v>
      </c>
    </row>
    <row r="319" spans="1:27">
      <c r="A319" s="6">
        <f ca="1">LN((RAND()^(-Results!$E$4))-1)</f>
        <v>3.0727698323436692</v>
      </c>
      <c r="B319" s="6">
        <f ca="1">LN((RAND()^(-Results!$E$4))-1)</f>
        <v>-1.4776910452894396</v>
      </c>
      <c r="C319" s="6">
        <f ca="1">LN((RAND()^(-Results!$E$4))-1)</f>
        <v>-0.16403667242164219</v>
      </c>
      <c r="D319" s="6">
        <f ca="1">LN((RAND()^(-Results!$E$4))-1)</f>
        <v>4.3933116075111016</v>
      </c>
      <c r="E319" s="6">
        <f ca="1">LN((RAND()^(-Results!$E$4))-1)</f>
        <v>2.5093529379282753</v>
      </c>
      <c r="F319" s="6">
        <f ca="1">LN((RAND()^(-Results!$E$4))-1)</f>
        <v>-0.4549127299766873</v>
      </c>
      <c r="G319" s="6">
        <f ca="1">LN((RAND()^(-Results!$E$4))-1)</f>
        <v>-1.0884286936995364</v>
      </c>
      <c r="H319" s="6">
        <f t="shared" ca="1" si="28"/>
        <v>-3.4354149112782477</v>
      </c>
      <c r="I319" s="10">
        <f ca="1">SUMPRODUCT(J319:O319,Results!B$12:G$12)+Results!$E$5*H319</f>
        <v>-8.0652926117873598</v>
      </c>
      <c r="J319" s="10">
        <f ca="1">SUMPRODUCT($A319:$F319,Results!$B$15:$G$15)</f>
        <v>-0.35846250128662582</v>
      </c>
      <c r="K319" s="10">
        <f ca="1">SUMPRODUCT($A319:$F319,Results!$B$16:$G$16)</f>
        <v>-0.41071454498098325</v>
      </c>
      <c r="L319" s="10">
        <f ca="1">SUMPRODUCT($A319:$F319,Results!$B$17:$G$17)</f>
        <v>8.0474069164755946</v>
      </c>
      <c r="M319" s="10">
        <f ca="1">SUMPRODUCT($A319:$F319,Results!$B$18:$G$18)</f>
        <v>9.1195335653108867</v>
      </c>
      <c r="N319" s="10">
        <f ca="1">SUMPRODUCT($A319:$F319,Results!$B$19:$G$19)</f>
        <v>-4.2859167450278353</v>
      </c>
      <c r="O319" s="10">
        <f ca="1">SUMPRODUCT($A319:$F319,Results!$B$20:$G$20)</f>
        <v>-6.5004664271421557</v>
      </c>
      <c r="P319" s="10" cm="1">
        <f t="array" aca="1" ref="P319" ca="1">SUMPRODUCT(J319:O319,TRANSPOSE(Test!BL$20:BL$25))+Test!$AD$20-Test!$BL$27</f>
        <v>18.358647381472185</v>
      </c>
      <c r="Q319" s="10" cm="1">
        <f t="array" aca="1" ref="Q319" ca="1">SUMPRODUCT(J319:O319,TRANSPOSE(Test!ES$20:ES$25))+Test!$AD$20-Test!$ES$27</f>
        <v>16.990467435520966</v>
      </c>
      <c r="R319" s="10">
        <f ca="1">I319-Results!$E$5*H319</f>
        <v>12.547196855882127</v>
      </c>
      <c r="S319" s="10" cm="1">
        <f t="array" aca="1" ref="S319" ca="1">SUMPRODUCT(J319:O319,TRANSPOSE(Test!AR$28:AR$33))+Test!$AD$20-Test!$AC$26</f>
        <v>16.681731839072182</v>
      </c>
      <c r="T319" s="10">
        <f ca="1">SUMPRODUCT(J319:O319,Results!K$9:P$9)</f>
        <v>14.892212334331107</v>
      </c>
      <c r="U319" s="10">
        <f ca="1">SUMPRODUCT(J319:O319,Results!K$9:P$9)+Test!$AD$20-Test!$AC$31</f>
        <v>14.962807645483446</v>
      </c>
      <c r="V319" s="10">
        <f t="shared" ca="1" si="29"/>
        <v>-26.423939993259545</v>
      </c>
      <c r="W319" s="10">
        <f t="shared" ca="1" si="30"/>
        <v>-25.055760047308326</v>
      </c>
      <c r="X319" s="10">
        <f t="shared" ca="1" si="31"/>
        <v>-20.612489467669487</v>
      </c>
      <c r="Y319" s="10">
        <f t="shared" ca="1" si="32"/>
        <v>-24.747024450859541</v>
      </c>
      <c r="Z319" s="10">
        <f t="shared" ca="1" si="33"/>
        <v>-8.0652926117873598</v>
      </c>
      <c r="AA319" s="10">
        <f t="shared" ca="1" si="34"/>
        <v>-23.028100257270808</v>
      </c>
    </row>
    <row r="320" spans="1:27">
      <c r="A320" s="6">
        <f ca="1">LN((RAND()^(-Results!$E$4))-1)</f>
        <v>1.4121221909393229</v>
      </c>
      <c r="B320" s="6">
        <f ca="1">LN((RAND()^(-Results!$E$4))-1)</f>
        <v>2.058396237404629</v>
      </c>
      <c r="C320" s="6">
        <f ca="1">LN((RAND()^(-Results!$E$4))-1)</f>
        <v>1.1626087875520608</v>
      </c>
      <c r="D320" s="6">
        <f ca="1">LN((RAND()^(-Results!$E$4))-1)</f>
        <v>-1.4054743333057909</v>
      </c>
      <c r="E320" s="6">
        <f ca="1">LN((RAND()^(-Results!$E$4))-1)</f>
        <v>2.4373560654872461</v>
      </c>
      <c r="F320" s="6">
        <f ca="1">LN((RAND()^(-Results!$E$4))-1)</f>
        <v>6.1604757071346565</v>
      </c>
      <c r="G320" s="6">
        <f ca="1">LN((RAND()^(-Results!$E$4))-1)</f>
        <v>1.0455632109865358</v>
      </c>
      <c r="H320" s="6">
        <f t="shared" ca="1" si="28"/>
        <v>-1.3014230065921755</v>
      </c>
      <c r="I320" s="10">
        <f ca="1">SUMPRODUCT(J320:O320,Results!B$12:G$12)+Results!$E$5*H320</f>
        <v>-59.525111792003116</v>
      </c>
      <c r="J320" s="10">
        <f ca="1">SUMPRODUCT($A320:$F320,Results!$B$15:$G$15)</f>
        <v>16.08352899122837</v>
      </c>
      <c r="K320" s="10">
        <f ca="1">SUMPRODUCT($A320:$F320,Results!$B$16:$G$16)</f>
        <v>-12.996797129007341</v>
      </c>
      <c r="L320" s="10">
        <f ca="1">SUMPRODUCT($A320:$F320,Results!$B$17:$G$17)</f>
        <v>-7.3898440860181651</v>
      </c>
      <c r="M320" s="10">
        <f ca="1">SUMPRODUCT($A320:$F320,Results!$B$18:$G$18)</f>
        <v>-15.819722236219599</v>
      </c>
      <c r="N320" s="10">
        <f ca="1">SUMPRODUCT($A320:$F320,Results!$B$19:$G$19)</f>
        <v>5.7828671440195247</v>
      </c>
      <c r="O320" s="10">
        <f ca="1">SUMPRODUCT($A320:$F320,Results!$B$20:$G$20)</f>
        <v>-19.667151039176815</v>
      </c>
      <c r="P320" s="10" cm="1">
        <f t="array" aca="1" ref="P320" ca="1">SUMPRODUCT(J320:O320,TRANSPOSE(Test!BL$20:BL$25))+Test!$AD$20-Test!$BL$27</f>
        <v>-52.753568964606451</v>
      </c>
      <c r="Q320" s="10" cm="1">
        <f t="array" aca="1" ref="Q320" ca="1">SUMPRODUCT(J320:O320,TRANSPOSE(Test!ES$20:ES$25))+Test!$AD$20-Test!$ES$27</f>
        <v>-54.078482555542422</v>
      </c>
      <c r="R320" s="10">
        <f ca="1">I320-Results!$E$5*H320</f>
        <v>-51.71657375245006</v>
      </c>
      <c r="S320" s="10" cm="1">
        <f t="array" aca="1" ref="S320" ca="1">SUMPRODUCT(J320:O320,TRANSPOSE(Test!AR$28:AR$33))+Test!$AD$20-Test!$AC$26</f>
        <v>-41.304305070624302</v>
      </c>
      <c r="T320" s="10">
        <f ca="1">SUMPRODUCT(J320:O320,Results!K$9:P$9)</f>
        <v>-52.738950280863804</v>
      </c>
      <c r="U320" s="10">
        <f ca="1">SUMPRODUCT(J320:O320,Results!K$9:P$9)+Test!$AD$20-Test!$AC$31</f>
        <v>-52.668354969711473</v>
      </c>
      <c r="V320" s="10">
        <f t="shared" ca="1" si="29"/>
        <v>-6.7715428273966651</v>
      </c>
      <c r="W320" s="10">
        <f t="shared" ca="1" si="30"/>
        <v>-5.4466292364606943</v>
      </c>
      <c r="X320" s="10">
        <f t="shared" ca="1" si="31"/>
        <v>-7.8085380395530564</v>
      </c>
      <c r="Y320" s="10">
        <f t="shared" ca="1" si="32"/>
        <v>-18.220806721378814</v>
      </c>
      <c r="Z320" s="10">
        <f t="shared" ca="1" si="33"/>
        <v>-59.525111792003116</v>
      </c>
      <c r="AA320" s="10">
        <f t="shared" ca="1" si="34"/>
        <v>-6.8567568222916435</v>
      </c>
    </row>
    <row r="321" spans="1:27">
      <c r="A321" s="6">
        <f ca="1">LN((RAND()^(-Results!$E$4))-1)</f>
        <v>-0.33750823745031872</v>
      </c>
      <c r="B321" s="6">
        <f ca="1">LN((RAND()^(-Results!$E$4))-1)</f>
        <v>1.4654135057027182</v>
      </c>
      <c r="C321" s="6">
        <f ca="1">LN((RAND()^(-Results!$E$4))-1)</f>
        <v>12.618988211576859</v>
      </c>
      <c r="D321" s="6">
        <f ca="1">LN((RAND()^(-Results!$E$4))-1)</f>
        <v>2.2585735297286589</v>
      </c>
      <c r="E321" s="6">
        <f ca="1">LN((RAND()^(-Results!$E$4))-1)</f>
        <v>-1.2303674083834808</v>
      </c>
      <c r="F321" s="6">
        <f ca="1">LN((RAND()^(-Results!$E$4))-1)</f>
        <v>-1.3036875533658638</v>
      </c>
      <c r="G321" s="6">
        <f ca="1">LN((RAND()^(-Results!$E$4))-1)</f>
        <v>1.3799271794338412</v>
      </c>
      <c r="H321" s="6">
        <f t="shared" ca="1" si="28"/>
        <v>-0.96705903814487004</v>
      </c>
      <c r="I321" s="10">
        <f ca="1">SUMPRODUCT(J321:O321,Results!B$12:G$12)+Results!$E$5*H321</f>
        <v>-52.826722357386252</v>
      </c>
      <c r="J321" s="10">
        <f ca="1">SUMPRODUCT($A321:$F321,Results!$B$15:$G$15)</f>
        <v>21.662829298140046</v>
      </c>
      <c r="K321" s="10">
        <f ca="1">SUMPRODUCT($A321:$F321,Results!$B$16:$G$16)</f>
        <v>12.259780188884905</v>
      </c>
      <c r="L321" s="10">
        <f ca="1">SUMPRODUCT($A321:$F321,Results!$B$17:$G$17)</f>
        <v>-15.125364952565917</v>
      </c>
      <c r="M321" s="10">
        <f ca="1">SUMPRODUCT($A321:$F321,Results!$B$18:$G$18)</f>
        <v>-58.862082434354214</v>
      </c>
      <c r="N321" s="10">
        <f ca="1">SUMPRODUCT($A321:$F321,Results!$B$19:$G$19)</f>
        <v>-25.062428185089587</v>
      </c>
      <c r="O321" s="10">
        <f ca="1">SUMPRODUCT($A321:$F321,Results!$B$20:$G$20)</f>
        <v>-8.0211850253048951</v>
      </c>
      <c r="P321" s="10" cm="1">
        <f t="array" aca="1" ref="P321" ca="1">SUMPRODUCT(J321:O321,TRANSPOSE(Test!BL$20:BL$25))+Test!$AD$20-Test!$BL$27</f>
        <v>-47.518982790584978</v>
      </c>
      <c r="Q321" s="10" cm="1">
        <f t="array" aca="1" ref="Q321" ca="1">SUMPRODUCT(J321:O321,TRANSPOSE(Test!ES$20:ES$25))+Test!$AD$20-Test!$ES$27</f>
        <v>-50.644800823703861</v>
      </c>
      <c r="R321" s="10">
        <f ca="1">I321-Results!$E$5*H321</f>
        <v>-47.024368128517033</v>
      </c>
      <c r="S321" s="10" cm="1">
        <f t="array" aca="1" ref="S321" ca="1">SUMPRODUCT(J321:O321,TRANSPOSE(Test!AR$28:AR$33))+Test!$AD$20-Test!$AC$26</f>
        <v>-54.418734845111238</v>
      </c>
      <c r="T321" s="10">
        <f ca="1">SUMPRODUCT(J321:O321,Results!K$9:P$9)</f>
        <v>-51.603192661341573</v>
      </c>
      <c r="U321" s="10">
        <f ca="1">SUMPRODUCT(J321:O321,Results!K$9:P$9)+Test!$AD$20-Test!$AC$31</f>
        <v>-51.532597350189235</v>
      </c>
      <c r="V321" s="10">
        <f t="shared" ca="1" si="29"/>
        <v>-5.3077395668012741</v>
      </c>
      <c r="W321" s="10">
        <f t="shared" ca="1" si="30"/>
        <v>-2.1819215336823916</v>
      </c>
      <c r="X321" s="10">
        <f t="shared" ca="1" si="31"/>
        <v>-5.8023542288692198</v>
      </c>
      <c r="Y321" s="10">
        <f t="shared" ca="1" si="32"/>
        <v>1.5920124877249862</v>
      </c>
      <c r="Z321" s="10">
        <f t="shared" ca="1" si="33"/>
        <v>-52.826722357386252</v>
      </c>
      <c r="AA321" s="10">
        <f t="shared" ca="1" si="34"/>
        <v>-1.2941250071970174</v>
      </c>
    </row>
    <row r="322" spans="1:27">
      <c r="A322" s="6">
        <f ca="1">LN((RAND()^(-Results!$E$4))-1)</f>
        <v>3.1852912560208857</v>
      </c>
      <c r="B322" s="6">
        <f ca="1">LN((RAND()^(-Results!$E$4))-1)</f>
        <v>5.1912449982296751</v>
      </c>
      <c r="C322" s="6">
        <f ca="1">LN((RAND()^(-Results!$E$4))-1)</f>
        <v>-0.53254568723200413</v>
      </c>
      <c r="D322" s="6">
        <f ca="1">LN((RAND()^(-Results!$E$4))-1)</f>
        <v>1.8165881050349877</v>
      </c>
      <c r="E322" s="6">
        <f ca="1">LN((RAND()^(-Results!$E$4))-1)</f>
        <v>2.7905358603346047</v>
      </c>
      <c r="F322" s="6">
        <f ca="1">LN((RAND()^(-Results!$E$4))-1)</f>
        <v>3.014111513998051</v>
      </c>
      <c r="G322" s="6">
        <f ca="1">LN((RAND()^(-Results!$E$4))-1)</f>
        <v>4.0448579788996923</v>
      </c>
      <c r="H322" s="6">
        <f t="shared" ca="1" si="28"/>
        <v>1.6978717613209811</v>
      </c>
      <c r="I322" s="10">
        <f ca="1">SUMPRODUCT(J322:O322,Results!B$12:G$12)+Results!$E$5*H322</f>
        <v>-6.9106702544184309</v>
      </c>
      <c r="J322" s="10">
        <f ca="1">SUMPRODUCT($A322:$F322,Results!$B$15:$G$15)</f>
        <v>-0.88170599254170057</v>
      </c>
      <c r="K322" s="10">
        <f ca="1">SUMPRODUCT($A322:$F322,Results!$B$16:$G$16)</f>
        <v>-17.064548023683091</v>
      </c>
      <c r="L322" s="10">
        <f ca="1">SUMPRODUCT($A322:$F322,Results!$B$17:$G$17)</f>
        <v>-0.6385850994855522</v>
      </c>
      <c r="M322" s="10">
        <f ca="1">SUMPRODUCT($A322:$F322,Results!$B$18:$G$18)</f>
        <v>-8.8767803993281706</v>
      </c>
      <c r="N322" s="10">
        <f ca="1">SUMPRODUCT($A322:$F322,Results!$B$19:$G$19)</f>
        <v>6.5826540603877604E-2</v>
      </c>
      <c r="O322" s="10">
        <f ca="1">SUMPRODUCT($A322:$F322,Results!$B$20:$G$20)</f>
        <v>-26.275084884905183</v>
      </c>
      <c r="P322" s="10" cm="1">
        <f t="array" aca="1" ref="P322" ca="1">SUMPRODUCT(J322:O322,TRANSPOSE(Test!BL$20:BL$25))+Test!$AD$20-Test!$BL$27</f>
        <v>-20.639840944280728</v>
      </c>
      <c r="Q322" s="10" cm="1">
        <f t="array" aca="1" ref="Q322" ca="1">SUMPRODUCT(J322:O322,TRANSPOSE(Test!ES$20:ES$25))+Test!$AD$20-Test!$ES$27</f>
        <v>-17.472072275693989</v>
      </c>
      <c r="R322" s="10">
        <f ca="1">I322-Results!$E$5*H322</f>
        <v>-17.097900822344318</v>
      </c>
      <c r="S322" s="10" cm="1">
        <f t="array" aca="1" ref="S322" ca="1">SUMPRODUCT(J322:O322,TRANSPOSE(Test!AR$28:AR$33))+Test!$AD$20-Test!$AC$26</f>
        <v>-20.200705556213627</v>
      </c>
      <c r="T322" s="10">
        <f ca="1">SUMPRODUCT(J322:O322,Results!K$9:P$9)</f>
        <v>-16.057357921309002</v>
      </c>
      <c r="U322" s="10">
        <f ca="1">SUMPRODUCT(J322:O322,Results!K$9:P$9)+Test!$AD$20-Test!$AC$31</f>
        <v>-15.986762610156664</v>
      </c>
      <c r="V322" s="10">
        <f t="shared" ca="1" si="29"/>
        <v>13.729170689862297</v>
      </c>
      <c r="W322" s="10">
        <f t="shared" ca="1" si="30"/>
        <v>10.561402021275558</v>
      </c>
      <c r="X322" s="10">
        <f t="shared" ca="1" si="31"/>
        <v>10.187230567925887</v>
      </c>
      <c r="Y322" s="10">
        <f t="shared" ca="1" si="32"/>
        <v>13.290035301795196</v>
      </c>
      <c r="Z322" s="10">
        <f t="shared" ca="1" si="33"/>
        <v>-6.9106702544184309</v>
      </c>
      <c r="AA322" s="10">
        <f t="shared" ca="1" si="34"/>
        <v>9.0760923557382327</v>
      </c>
    </row>
    <row r="323" spans="1:27">
      <c r="A323" s="6">
        <f ca="1">LN((RAND()^(-Results!$E$4))-1)</f>
        <v>9.5693306773917577</v>
      </c>
      <c r="B323" s="6">
        <f ca="1">LN((RAND()^(-Results!$E$4))-1)</f>
        <v>5.2027453557800358</v>
      </c>
      <c r="C323" s="6">
        <f ca="1">LN((RAND()^(-Results!$E$4))-1)</f>
        <v>2.3800265130153826</v>
      </c>
      <c r="D323" s="6">
        <f ca="1">LN((RAND()^(-Results!$E$4))-1)</f>
        <v>-1.9648495980678944</v>
      </c>
      <c r="E323" s="6">
        <f ca="1">LN((RAND()^(-Results!$E$4))-1)</f>
        <v>3.1599645378972685</v>
      </c>
      <c r="F323" s="6">
        <f ca="1">LN((RAND()^(-Results!$E$4))-1)</f>
        <v>0.10512219673938766</v>
      </c>
      <c r="G323" s="6">
        <f ca="1">LN((RAND()^(-Results!$E$4))-1)</f>
        <v>1.6345905168575976</v>
      </c>
      <c r="H323" s="6">
        <f t="shared" ref="H323:H386" ca="1" si="35">G323-$AC$5</f>
        <v>-0.71239570072111369</v>
      </c>
      <c r="I323" s="10">
        <f ca="1">SUMPRODUCT(J323:O323,Results!B$12:G$12)+Results!$E$5*H323</f>
        <v>-51.779675063159715</v>
      </c>
      <c r="J323" s="10">
        <f ca="1">SUMPRODUCT($A323:$F323,Results!$B$15:$G$15)</f>
        <v>-17.960645989847066</v>
      </c>
      <c r="K323" s="10">
        <f ca="1">SUMPRODUCT($A323:$F323,Results!$B$16:$G$16)</f>
        <v>-29.060609743245134</v>
      </c>
      <c r="L323" s="10">
        <f ca="1">SUMPRODUCT($A323:$F323,Results!$B$17:$G$17)</f>
        <v>3.0221057292337181</v>
      </c>
      <c r="M323" s="10">
        <f ca="1">SUMPRODUCT($A323:$F323,Results!$B$18:$G$18)</f>
        <v>-16.403914799920425</v>
      </c>
      <c r="N323" s="10">
        <f ca="1">SUMPRODUCT($A323:$F323,Results!$B$19:$G$19)</f>
        <v>10.495435684802613</v>
      </c>
      <c r="O323" s="10">
        <f ca="1">SUMPRODUCT($A323:$F323,Results!$B$20:$G$20)</f>
        <v>-8.3476831261066593</v>
      </c>
      <c r="P323" s="10" cm="1">
        <f t="array" aca="1" ref="P323" ca="1">SUMPRODUCT(J323:O323,TRANSPOSE(Test!BL$20:BL$25))+Test!$AD$20-Test!$BL$27</f>
        <v>-40.902191678911969</v>
      </c>
      <c r="Q323" s="10" cm="1">
        <f t="array" aca="1" ref="Q323" ca="1">SUMPRODUCT(J323:O323,TRANSPOSE(Test!ES$20:ES$25))+Test!$AD$20-Test!$ES$27</f>
        <v>-45.14426560046104</v>
      </c>
      <c r="R323" s="10">
        <f ca="1">I323-Results!$E$5*H323</f>
        <v>-47.505300858833031</v>
      </c>
      <c r="S323" s="10" cm="1">
        <f t="array" aca="1" ref="S323" ca="1">SUMPRODUCT(J323:O323,TRANSPOSE(Test!AR$28:AR$33))+Test!$AD$20-Test!$AC$26</f>
        <v>-15.607086860115871</v>
      </c>
      <c r="T323" s="10">
        <f ca="1">SUMPRODUCT(J323:O323,Results!K$9:P$9)</f>
        <v>-47.677726868647234</v>
      </c>
      <c r="U323" s="10">
        <f ca="1">SUMPRODUCT(J323:O323,Results!K$9:P$9)+Test!$AD$20-Test!$AC$31</f>
        <v>-47.607131557494895</v>
      </c>
      <c r="V323" s="10">
        <f t="shared" ref="V323:V386" ca="1" si="36">I323-P323</f>
        <v>-10.877483384247746</v>
      </c>
      <c r="W323" s="10">
        <f t="shared" ref="W323:W386" ca="1" si="37">I323-Q323</f>
        <v>-6.635409462698675</v>
      </c>
      <c r="X323" s="10">
        <f t="shared" ref="X323:X386" ca="1" si="38">I323-R323</f>
        <v>-4.2743742043266835</v>
      </c>
      <c r="Y323" s="10">
        <f t="shared" ref="Y323:Y386" ca="1" si="39">I323-S323</f>
        <v>-36.172588203043844</v>
      </c>
      <c r="Z323" s="10">
        <f t="shared" ref="Z323:Z386" ca="1" si="40">I323-$AD$20</f>
        <v>-51.779675063159715</v>
      </c>
      <c r="AA323" s="10">
        <f t="shared" ref="AA323:AA386" ca="1" si="41">I323-U323</f>
        <v>-4.1725435056648195</v>
      </c>
    </row>
    <row r="324" spans="1:27">
      <c r="A324" s="6">
        <f ca="1">LN((RAND()^(-Results!$E$4))-1)</f>
        <v>1.8224669982067916</v>
      </c>
      <c r="B324" s="6">
        <f ca="1">LN((RAND()^(-Results!$E$4))-1)</f>
        <v>-1.0395281945489594</v>
      </c>
      <c r="C324" s="6">
        <f ca="1">LN((RAND()^(-Results!$E$4))-1)</f>
        <v>3.1307106311359001</v>
      </c>
      <c r="D324" s="6">
        <f ca="1">LN((RAND()^(-Results!$E$4))-1)</f>
        <v>5.3341582391291622</v>
      </c>
      <c r="E324" s="6">
        <f ca="1">LN((RAND()^(-Results!$E$4))-1)</f>
        <v>1.0424436433976081</v>
      </c>
      <c r="F324" s="6">
        <f ca="1">LN((RAND()^(-Results!$E$4))-1)</f>
        <v>3.8786371288481538</v>
      </c>
      <c r="G324" s="6">
        <f ca="1">LN((RAND()^(-Results!$E$4))-1)</f>
        <v>3.2969254140105315</v>
      </c>
      <c r="H324" s="6">
        <f t="shared" ca="1" si="35"/>
        <v>0.94993919643182023</v>
      </c>
      <c r="I324" s="10">
        <f ca="1">SUMPRODUCT(J324:O324,Results!B$12:G$12)+Results!$E$5*H324</f>
        <v>-19.788469937908989</v>
      </c>
      <c r="J324" s="10">
        <f ca="1">SUMPRODUCT($A324:$F324,Results!$B$15:$G$15)</f>
        <v>23.306084542786223</v>
      </c>
      <c r="K324" s="10">
        <f ca="1">SUMPRODUCT($A324:$F324,Results!$B$16:$G$16)</f>
        <v>1.1018206728783397E-2</v>
      </c>
      <c r="L324" s="10">
        <f ca="1">SUMPRODUCT($A324:$F324,Results!$B$17:$G$17)</f>
        <v>-2.0566837478873303</v>
      </c>
      <c r="M324" s="10">
        <f ca="1">SUMPRODUCT($A324:$F324,Results!$B$18:$G$18)</f>
        <v>-15.406513861727776</v>
      </c>
      <c r="N324" s="10">
        <f ca="1">SUMPRODUCT($A324:$F324,Results!$B$19:$G$19)</f>
        <v>-11.970762021287907</v>
      </c>
      <c r="O324" s="10">
        <f ca="1">SUMPRODUCT($A324:$F324,Results!$B$20:$G$20)</f>
        <v>-22.087659396346133</v>
      </c>
      <c r="P324" s="10" cm="1">
        <f t="array" aca="1" ref="P324" ca="1">SUMPRODUCT(J324:O324,TRANSPOSE(Test!BL$20:BL$25))+Test!$AD$20-Test!$BL$27</f>
        <v>-22.488529783945708</v>
      </c>
      <c r="Q324" s="10" cm="1">
        <f t="array" aca="1" ref="Q324" ca="1">SUMPRODUCT(J324:O324,TRANSPOSE(Test!ES$20:ES$25))+Test!$AD$20-Test!$ES$27</f>
        <v>-24.87601574037221</v>
      </c>
      <c r="R324" s="10">
        <f ca="1">I324-Results!$E$5*H324</f>
        <v>-25.488105116499909</v>
      </c>
      <c r="S324" s="10" cm="1">
        <f t="array" aca="1" ref="S324" ca="1">SUMPRODUCT(J324:O324,TRANSPOSE(Test!AR$28:AR$33))+Test!$AD$20-Test!$AC$26</f>
        <v>-26.07164273574606</v>
      </c>
      <c r="T324" s="10">
        <f ca="1">SUMPRODUCT(J324:O324,Results!K$9:P$9)</f>
        <v>-24.723188459947906</v>
      </c>
      <c r="U324" s="10">
        <f ca="1">SUMPRODUCT(J324:O324,Results!K$9:P$9)+Test!$AD$20-Test!$AC$31</f>
        <v>-24.652593148795571</v>
      </c>
      <c r="V324" s="10">
        <f t="shared" ca="1" si="36"/>
        <v>2.7000598460367193</v>
      </c>
      <c r="W324" s="10">
        <f t="shared" ca="1" si="37"/>
        <v>5.0875458024632216</v>
      </c>
      <c r="X324" s="10">
        <f t="shared" ca="1" si="38"/>
        <v>5.6996351785909205</v>
      </c>
      <c r="Y324" s="10">
        <f t="shared" ca="1" si="39"/>
        <v>6.2831727978370715</v>
      </c>
      <c r="Z324" s="10">
        <f t="shared" ca="1" si="40"/>
        <v>-19.788469937908989</v>
      </c>
      <c r="AA324" s="10">
        <f t="shared" ca="1" si="41"/>
        <v>4.8641232108865822</v>
      </c>
    </row>
    <row r="325" spans="1:27">
      <c r="A325" s="6">
        <f ca="1">LN((RAND()^(-Results!$E$4))-1)</f>
        <v>8.6734411132251932</v>
      </c>
      <c r="B325" s="6">
        <f ca="1">LN((RAND()^(-Results!$E$4))-1)</f>
        <v>-0.11093023546692286</v>
      </c>
      <c r="C325" s="6">
        <f ca="1">LN((RAND()^(-Results!$E$4))-1)</f>
        <v>-1.9647816895105403</v>
      </c>
      <c r="D325" s="6">
        <f ca="1">LN((RAND()^(-Results!$E$4))-1)</f>
        <v>0.45191184729215289</v>
      </c>
      <c r="E325" s="6">
        <f ca="1">LN((RAND()^(-Results!$E$4))-1)</f>
        <v>2.6651040245332749</v>
      </c>
      <c r="F325" s="6">
        <f ca="1">LN((RAND()^(-Results!$E$4))-1)</f>
        <v>5.6322507163672189</v>
      </c>
      <c r="G325" s="6">
        <f ca="1">LN((RAND()^(-Results!$E$4))-1)</f>
        <v>1.060054181312041</v>
      </c>
      <c r="H325" s="6">
        <f t="shared" ca="1" si="35"/>
        <v>-1.2869320362666703</v>
      </c>
      <c r="I325" s="10">
        <f ca="1">SUMPRODUCT(J325:O325,Results!B$12:G$12)+Results!$E$5*H325</f>
        <v>-57.11732092781611</v>
      </c>
      <c r="J325" s="10">
        <f ca="1">SUMPRODUCT($A325:$F325,Results!$B$15:$G$15)</f>
        <v>2.876907524879158</v>
      </c>
      <c r="K325" s="10">
        <f ca="1">SUMPRODUCT($A325:$F325,Results!$B$16:$G$16)</f>
        <v>-27.187637667952124</v>
      </c>
      <c r="L325" s="10">
        <f ca="1">SUMPRODUCT($A325:$F325,Results!$B$17:$G$17)</f>
        <v>6.7203293209644714</v>
      </c>
      <c r="M325" s="10">
        <f ca="1">SUMPRODUCT($A325:$F325,Results!$B$18:$G$18)</f>
        <v>5.1977063962511529</v>
      </c>
      <c r="N325" s="10">
        <f ca="1">SUMPRODUCT($A325:$F325,Results!$B$19:$G$19)</f>
        <v>14.559932600490445</v>
      </c>
      <c r="O325" s="10">
        <f ca="1">SUMPRODUCT($A325:$F325,Results!$B$20:$G$20)</f>
        <v>-15.182190602061249</v>
      </c>
      <c r="P325" s="10" cm="1">
        <f t="array" aca="1" ref="P325" ca="1">SUMPRODUCT(J325:O325,TRANSPOSE(Test!BL$20:BL$25))+Test!$AD$20-Test!$BL$27</f>
        <v>-39.249287663340574</v>
      </c>
      <c r="Q325" s="10" cm="1">
        <f t="array" aca="1" ref="Q325" ca="1">SUMPRODUCT(J325:O325,TRANSPOSE(Test!ES$20:ES$25))+Test!$AD$20-Test!$ES$27</f>
        <v>-46.117580291060875</v>
      </c>
      <c r="R325" s="10">
        <f ca="1">I325-Results!$E$5*H325</f>
        <v>-49.39572871021609</v>
      </c>
      <c r="S325" s="10" cm="1">
        <f t="array" aca="1" ref="S325" ca="1">SUMPRODUCT(J325:O325,TRANSPOSE(Test!AR$28:AR$33))+Test!$AD$20-Test!$AC$26</f>
        <v>-11.834725840420859</v>
      </c>
      <c r="T325" s="10">
        <f ca="1">SUMPRODUCT(J325:O325,Results!K$9:P$9)</f>
        <v>-47.071927865311103</v>
      </c>
      <c r="U325" s="10">
        <f ca="1">SUMPRODUCT(J325:O325,Results!K$9:P$9)+Test!$AD$20-Test!$AC$31</f>
        <v>-47.001332554158765</v>
      </c>
      <c r="V325" s="10">
        <f t="shared" ca="1" si="36"/>
        <v>-17.868033264475535</v>
      </c>
      <c r="W325" s="10">
        <f t="shared" ca="1" si="37"/>
        <v>-10.999740636755234</v>
      </c>
      <c r="X325" s="10">
        <f t="shared" ca="1" si="38"/>
        <v>-7.7215922176000191</v>
      </c>
      <c r="Y325" s="10">
        <f t="shared" ca="1" si="39"/>
        <v>-45.282595087395251</v>
      </c>
      <c r="Z325" s="10">
        <f t="shared" ca="1" si="40"/>
        <v>-57.11732092781611</v>
      </c>
      <c r="AA325" s="10">
        <f t="shared" ca="1" si="41"/>
        <v>-10.115988373657345</v>
      </c>
    </row>
    <row r="326" spans="1:27">
      <c r="A326" s="6">
        <f ca="1">LN((RAND()^(-Results!$E$4))-1)</f>
        <v>3.7339698162086985</v>
      </c>
      <c r="B326" s="6">
        <f ca="1">LN((RAND()^(-Results!$E$4))-1)</f>
        <v>1.3844853417983769</v>
      </c>
      <c r="C326" s="6">
        <f ca="1">LN((RAND()^(-Results!$E$4))-1)</f>
        <v>-0.10744339824740259</v>
      </c>
      <c r="D326" s="6">
        <f ca="1">LN((RAND()^(-Results!$E$4))-1)</f>
        <v>0.63886089543622215</v>
      </c>
      <c r="E326" s="6">
        <f ca="1">LN((RAND()^(-Results!$E$4))-1)</f>
        <v>2.8730556447040181</v>
      </c>
      <c r="F326" s="6">
        <f ca="1">LN((RAND()^(-Results!$E$4))-1)</f>
        <v>10.901770638858101</v>
      </c>
      <c r="G326" s="6">
        <f ca="1">LN((RAND()^(-Results!$E$4))-1)</f>
        <v>-0.53968636525119273</v>
      </c>
      <c r="H326" s="6">
        <f t="shared" ca="1" si="35"/>
        <v>-2.8866725828299042</v>
      </c>
      <c r="I326" s="10">
        <f ca="1">SUMPRODUCT(J326:O326,Results!B$12:G$12)+Results!$E$5*H326</f>
        <v>-92.263065837667895</v>
      </c>
      <c r="J326" s="10">
        <f ca="1">SUMPRODUCT($A326:$F326,Results!$B$15:$G$15)</f>
        <v>29.244088347703599</v>
      </c>
      <c r="K326" s="10">
        <f ca="1">SUMPRODUCT($A326:$F326,Results!$B$16:$G$16)</f>
        <v>-22.206789464548308</v>
      </c>
      <c r="L326" s="10">
        <f ca="1">SUMPRODUCT($A326:$F326,Results!$B$17:$G$17)</f>
        <v>-6.5606474693199921</v>
      </c>
      <c r="M326" s="10">
        <f ca="1">SUMPRODUCT($A326:$F326,Results!$B$18:$G$18)</f>
        <v>-14.931183801147109</v>
      </c>
      <c r="N326" s="10">
        <f ca="1">SUMPRODUCT($A326:$F326,Results!$B$19:$G$19)</f>
        <v>7.6370397053911834</v>
      </c>
      <c r="O326" s="10">
        <f ca="1">SUMPRODUCT($A326:$F326,Results!$B$20:$G$20)</f>
        <v>-35.443150688314695</v>
      </c>
      <c r="P326" s="10" cm="1">
        <f t="array" aca="1" ref="P326" ca="1">SUMPRODUCT(J326:O326,TRANSPOSE(Test!BL$20:BL$25))+Test!$AD$20-Test!$BL$27</f>
        <v>-73.184062956833969</v>
      </c>
      <c r="Q326" s="10" cm="1">
        <f t="array" aca="1" ref="Q326" ca="1">SUMPRODUCT(J326:O326,TRANSPOSE(Test!ES$20:ES$25))+Test!$AD$20-Test!$ES$27</f>
        <v>-76.694631109212509</v>
      </c>
      <c r="R326" s="10">
        <f ca="1">I326-Results!$E$5*H326</f>
        <v>-74.943030340688466</v>
      </c>
      <c r="S326" s="10" cm="1">
        <f t="array" aca="1" ref="S326" ca="1">SUMPRODUCT(J326:O326,TRANSPOSE(Test!AR$28:AR$33))+Test!$AD$20-Test!$AC$26</f>
        <v>-56.509021066393025</v>
      </c>
      <c r="T326" s="10">
        <f ca="1">SUMPRODUCT(J326:O326,Results!K$9:P$9)</f>
        <v>-74.522173612062375</v>
      </c>
      <c r="U326" s="10">
        <f ca="1">SUMPRODUCT(J326:O326,Results!K$9:P$9)+Test!$AD$20-Test!$AC$31</f>
        <v>-74.451578300910043</v>
      </c>
      <c r="V326" s="10">
        <f t="shared" ca="1" si="36"/>
        <v>-19.079002880833926</v>
      </c>
      <c r="W326" s="10">
        <f t="shared" ca="1" si="37"/>
        <v>-15.568434728455387</v>
      </c>
      <c r="X326" s="10">
        <f t="shared" ca="1" si="38"/>
        <v>-17.320035496979429</v>
      </c>
      <c r="Y326" s="10">
        <f t="shared" ca="1" si="39"/>
        <v>-35.75404477127487</v>
      </c>
      <c r="Z326" s="10">
        <f t="shared" ca="1" si="40"/>
        <v>-92.263065837667895</v>
      </c>
      <c r="AA326" s="10">
        <f t="shared" ca="1" si="41"/>
        <v>-17.811487536757852</v>
      </c>
    </row>
    <row r="327" spans="1:27">
      <c r="A327" s="6">
        <f ca="1">LN((RAND()^(-Results!$E$4))-1)</f>
        <v>1.936348909107471</v>
      </c>
      <c r="B327" s="6">
        <f ca="1">LN((RAND()^(-Results!$E$4))-1)</f>
        <v>2.8598537602095169</v>
      </c>
      <c r="C327" s="6">
        <f ca="1">LN((RAND()^(-Results!$E$4))-1)</f>
        <v>-0.19617764531416149</v>
      </c>
      <c r="D327" s="6">
        <f ca="1">LN((RAND()^(-Results!$E$4))-1)</f>
        <v>-0.16628776513285878</v>
      </c>
      <c r="E327" s="6">
        <f ca="1">LN((RAND()^(-Results!$E$4))-1)</f>
        <v>3.1942467090347715</v>
      </c>
      <c r="F327" s="6">
        <f ca="1">LN((RAND()^(-Results!$E$4))-1)</f>
        <v>4.7736712133681394</v>
      </c>
      <c r="G327" s="6">
        <f ca="1">LN((RAND()^(-Results!$E$4))-1)</f>
        <v>3.7593258864541506</v>
      </c>
      <c r="H327" s="6">
        <f t="shared" ca="1" si="35"/>
        <v>1.4123396688754393</v>
      </c>
      <c r="I327" s="10">
        <f ca="1">SUMPRODUCT(J327:O327,Results!B$12:G$12)+Results!$E$5*H327</f>
        <v>-24.039608607228079</v>
      </c>
      <c r="J327" s="10">
        <f ca="1">SUMPRODUCT($A327:$F327,Results!$B$15:$G$15)</f>
        <v>8.1032247871040539</v>
      </c>
      <c r="K327" s="10">
        <f ca="1">SUMPRODUCT($A327:$F327,Results!$B$16:$G$16)</f>
        <v>-13.814052247897921</v>
      </c>
      <c r="L327" s="10">
        <f ca="1">SUMPRODUCT($A327:$F327,Results!$B$17:$G$17)</f>
        <v>-3.3546459775517734</v>
      </c>
      <c r="M327" s="10">
        <f ca="1">SUMPRODUCT($A327:$F327,Results!$B$18:$G$18)</f>
        <v>-8.0110443344714852</v>
      </c>
      <c r="N327" s="10">
        <f ca="1">SUMPRODUCT($A327:$F327,Results!$B$19:$G$19)</f>
        <v>4.9685493945186341</v>
      </c>
      <c r="O327" s="10">
        <f ca="1">SUMPRODUCT($A327:$F327,Results!$B$20:$G$20)</f>
        <v>-20.903339221537703</v>
      </c>
      <c r="P327" s="10" cm="1">
        <f t="array" aca="1" ref="P327" ca="1">SUMPRODUCT(J327:O327,TRANSPOSE(Test!BL$20:BL$25))+Test!$AD$20-Test!$BL$27</f>
        <v>-33.95112694764817</v>
      </c>
      <c r="Q327" s="10" cm="1">
        <f t="array" aca="1" ref="Q327" ca="1">SUMPRODUCT(J327:O327,TRANSPOSE(Test!ES$20:ES$25))+Test!$AD$20-Test!$ES$27</f>
        <v>-33.339347934316578</v>
      </c>
      <c r="R327" s="10">
        <f ca="1">I327-Results!$E$5*H327</f>
        <v>-32.513646620480714</v>
      </c>
      <c r="S327" s="10" cm="1">
        <f t="array" aca="1" ref="S327" ca="1">SUMPRODUCT(J327:O327,TRANSPOSE(Test!AR$28:AR$33))+Test!$AD$20-Test!$AC$26</f>
        <v>-27.075585316269496</v>
      </c>
      <c r="T327" s="10">
        <f ca="1">SUMPRODUCT(J327:O327,Results!K$9:P$9)</f>
        <v>-32.408846585788595</v>
      </c>
      <c r="U327" s="10">
        <f ca="1">SUMPRODUCT(J327:O327,Results!K$9:P$9)+Test!$AD$20-Test!$AC$31</f>
        <v>-32.338251274636264</v>
      </c>
      <c r="V327" s="10">
        <f t="shared" ca="1" si="36"/>
        <v>9.9115183404200913</v>
      </c>
      <c r="W327" s="10">
        <f t="shared" ca="1" si="37"/>
        <v>9.2997393270884992</v>
      </c>
      <c r="X327" s="10">
        <f t="shared" ca="1" si="38"/>
        <v>8.4740380132526347</v>
      </c>
      <c r="Y327" s="10">
        <f t="shared" ca="1" si="39"/>
        <v>3.0359767090414174</v>
      </c>
      <c r="Z327" s="10">
        <f t="shared" ca="1" si="40"/>
        <v>-24.039608607228079</v>
      </c>
      <c r="AA327" s="10">
        <f t="shared" ca="1" si="41"/>
        <v>8.2986426674081848</v>
      </c>
    </row>
    <row r="328" spans="1:27">
      <c r="A328" s="6">
        <f ca="1">LN((RAND()^(-Results!$E$4))-1)</f>
        <v>5.5254556689098369</v>
      </c>
      <c r="B328" s="6">
        <f ca="1">LN((RAND()^(-Results!$E$4))-1)</f>
        <v>-0.76250959275916308</v>
      </c>
      <c r="C328" s="6">
        <f ca="1">LN((RAND()^(-Results!$E$4))-1)</f>
        <v>9.3448436149139606</v>
      </c>
      <c r="D328" s="6">
        <f ca="1">LN((RAND()^(-Results!$E$4))-1)</f>
        <v>-0.56608802830474547</v>
      </c>
      <c r="E328" s="6">
        <f ca="1">LN((RAND()^(-Results!$E$4))-1)</f>
        <v>-2.3784574292258713</v>
      </c>
      <c r="F328" s="6">
        <f ca="1">LN((RAND()^(-Results!$E$4))-1)</f>
        <v>1.1697044772042566</v>
      </c>
      <c r="G328" s="6">
        <f ca="1">LN((RAND()^(-Results!$E$4))-1)</f>
        <v>5.4933165586549437</v>
      </c>
      <c r="H328" s="6">
        <f t="shared" ca="1" si="35"/>
        <v>3.1463303410762324</v>
      </c>
      <c r="I328" s="10">
        <f ca="1">SUMPRODUCT(J328:O328,Results!B$12:G$12)+Results!$E$5*H328</f>
        <v>-58.094254941074411</v>
      </c>
      <c r="J328" s="10">
        <f ca="1">SUMPRODUCT($A328:$F328,Results!$B$15:$G$15)</f>
        <v>15.716201719334858</v>
      </c>
      <c r="K328" s="10">
        <f ca="1">SUMPRODUCT($A328:$F328,Results!$B$16:$G$16)</f>
        <v>-6.2277209202420192</v>
      </c>
      <c r="L328" s="10">
        <f ca="1">SUMPRODUCT($A328:$F328,Results!$B$17:$G$17)</f>
        <v>-8.2320214160268179</v>
      </c>
      <c r="M328" s="10">
        <f ca="1">SUMPRODUCT($A328:$F328,Results!$B$18:$G$18)</f>
        <v>-44.49191895156018</v>
      </c>
      <c r="N328" s="10">
        <f ca="1">SUMPRODUCT($A328:$F328,Results!$B$19:$G$19)</f>
        <v>-6.6804706149237019</v>
      </c>
      <c r="O328" s="10">
        <f ca="1">SUMPRODUCT($A328:$F328,Results!$B$20:$G$20)</f>
        <v>0.43140903671866759</v>
      </c>
      <c r="P328" s="10" cm="1">
        <f t="array" aca="1" ref="P328" ca="1">SUMPRODUCT(J328:O328,TRANSPOSE(Test!BL$20:BL$25))+Test!$AD$20-Test!$BL$27</f>
        <v>-68.668939265914048</v>
      </c>
      <c r="Q328" s="10" cm="1">
        <f t="array" aca="1" ref="Q328" ca="1">SUMPRODUCT(J328:O328,TRANSPOSE(Test!ES$20:ES$25))+Test!$AD$20-Test!$ES$27</f>
        <v>-79.018929614607245</v>
      </c>
      <c r="R328" s="10">
        <f ca="1">I328-Results!$E$5*H328</f>
        <v>-76.972236987531801</v>
      </c>
      <c r="S328" s="10" cm="1">
        <f t="array" aca="1" ref="S328" ca="1">SUMPRODUCT(J328:O328,TRANSPOSE(Test!AR$28:AR$33))+Test!$AD$20-Test!$AC$26</f>
        <v>-47.288008377304941</v>
      </c>
      <c r="T328" s="10">
        <f ca="1">SUMPRODUCT(J328:O328,Results!K$9:P$9)</f>
        <v>-80.195130140428304</v>
      </c>
      <c r="U328" s="10">
        <f ca="1">SUMPRODUCT(J328:O328,Results!K$9:P$9)+Test!$AD$20-Test!$AC$31</f>
        <v>-80.124534829275973</v>
      </c>
      <c r="V328" s="10">
        <f t="shared" ca="1" si="36"/>
        <v>10.574684324839637</v>
      </c>
      <c r="W328" s="10">
        <f t="shared" ca="1" si="37"/>
        <v>20.924674673532834</v>
      </c>
      <c r="X328" s="10">
        <f t="shared" ca="1" si="38"/>
        <v>18.87798204645739</v>
      </c>
      <c r="Y328" s="10">
        <f t="shared" ca="1" si="39"/>
        <v>-10.80624656376947</v>
      </c>
      <c r="Z328" s="10">
        <f t="shared" ca="1" si="40"/>
        <v>-58.094254941074411</v>
      </c>
      <c r="AA328" s="10">
        <f t="shared" ca="1" si="41"/>
        <v>22.030279888201562</v>
      </c>
    </row>
    <row r="329" spans="1:27">
      <c r="A329" s="6">
        <f ca="1">LN((RAND()^(-Results!$E$4))-1)</f>
        <v>0.98775058949898198</v>
      </c>
      <c r="B329" s="6">
        <f ca="1">LN((RAND()^(-Results!$E$4))-1)</f>
        <v>-0.60496710780721108</v>
      </c>
      <c r="C329" s="6">
        <f ca="1">LN((RAND()^(-Results!$E$4))-1)</f>
        <v>1.4169954631679291</v>
      </c>
      <c r="D329" s="6">
        <f ca="1">LN((RAND()^(-Results!$E$4))-1)</f>
        <v>0.60474584963546474</v>
      </c>
      <c r="E329" s="6">
        <f ca="1">LN((RAND()^(-Results!$E$4))-1)</f>
        <v>0.57910226850877144</v>
      </c>
      <c r="F329" s="6">
        <f ca="1">LN((RAND()^(-Results!$E$4))-1)</f>
        <v>1.2434903330625022</v>
      </c>
      <c r="G329" s="6">
        <f ca="1">LN((RAND()^(-Results!$E$4))-1)</f>
        <v>1.7303246169006699</v>
      </c>
      <c r="H329" s="6">
        <f t="shared" ca="1" si="35"/>
        <v>-0.61666160067804143</v>
      </c>
      <c r="I329" s="10">
        <f ca="1">SUMPRODUCT(J329:O329,Results!B$12:G$12)+Results!$E$5*H329</f>
        <v>-18.994864252180662</v>
      </c>
      <c r="J329" s="10">
        <f ca="1">SUMPRODUCT($A329:$F329,Results!$B$15:$G$15)</f>
        <v>6.7994271703685945</v>
      </c>
      <c r="K329" s="10">
        <f ca="1">SUMPRODUCT($A329:$F329,Results!$B$16:$G$16)</f>
        <v>-0.98527686174072682</v>
      </c>
      <c r="L329" s="10">
        <f ca="1">SUMPRODUCT($A329:$F329,Results!$B$17:$G$17)</f>
        <v>-1.0835421449919502</v>
      </c>
      <c r="M329" s="10">
        <f ca="1">SUMPRODUCT($A329:$F329,Results!$B$18:$G$18)</f>
        <v>-5.945054838042223</v>
      </c>
      <c r="N329" s="10">
        <f ca="1">SUMPRODUCT($A329:$F329,Results!$B$19:$G$19)</f>
        <v>-1.1610917388854038</v>
      </c>
      <c r="O329" s="10">
        <f ca="1">SUMPRODUCT($A329:$F329,Results!$B$20:$G$20)</f>
        <v>-3.781260711211452</v>
      </c>
      <c r="P329" s="10" cm="1">
        <f t="array" aca="1" ref="P329" ca="1">SUMPRODUCT(J329:O329,TRANSPOSE(Test!BL$20:BL$25))+Test!$AD$20-Test!$BL$27</f>
        <v>-13.784685204257499</v>
      </c>
      <c r="Q329" s="10" cm="1">
        <f t="array" aca="1" ref="Q329" ca="1">SUMPRODUCT(J329:O329,TRANSPOSE(Test!ES$20:ES$25))+Test!$AD$20-Test!$ES$27</f>
        <v>-15.60766987858046</v>
      </c>
      <c r="R329" s="10">
        <f ca="1">I329-Results!$E$5*H329</f>
        <v>-15.294894648112413</v>
      </c>
      <c r="S329" s="10" cm="1">
        <f t="array" aca="1" ref="S329" ca="1">SUMPRODUCT(J329:O329,TRANSPOSE(Test!AR$28:AR$33))+Test!$AD$20-Test!$AC$26</f>
        <v>-9.374879171757506</v>
      </c>
      <c r="T329" s="10">
        <f ca="1">SUMPRODUCT(J329:O329,Results!K$9:P$9)</f>
        <v>-15.492698291079016</v>
      </c>
      <c r="U329" s="10">
        <f ca="1">SUMPRODUCT(J329:O329,Results!K$9:P$9)+Test!$AD$20-Test!$AC$31</f>
        <v>-15.422102979926674</v>
      </c>
      <c r="V329" s="10">
        <f t="shared" ca="1" si="36"/>
        <v>-5.2101790479231624</v>
      </c>
      <c r="W329" s="10">
        <f t="shared" ca="1" si="37"/>
        <v>-3.3871943736002024</v>
      </c>
      <c r="X329" s="10">
        <f t="shared" ca="1" si="38"/>
        <v>-3.699969604068249</v>
      </c>
      <c r="Y329" s="10">
        <f t="shared" ca="1" si="39"/>
        <v>-9.6199850804231559</v>
      </c>
      <c r="Z329" s="10">
        <f t="shared" ca="1" si="40"/>
        <v>-18.994864252180662</v>
      </c>
      <c r="AA329" s="10">
        <f t="shared" ca="1" si="41"/>
        <v>-3.5727612722539881</v>
      </c>
    </row>
    <row r="330" spans="1:27">
      <c r="A330" s="6">
        <f ca="1">LN((RAND()^(-Results!$E$4))-1)</f>
        <v>6.5857789157460394</v>
      </c>
      <c r="B330" s="6">
        <f ca="1">LN((RAND()^(-Results!$E$4))-1)</f>
        <v>2.3775234802064786</v>
      </c>
      <c r="C330" s="6">
        <f ca="1">LN((RAND()^(-Results!$E$4))-1)</f>
        <v>10.813389645206838</v>
      </c>
      <c r="D330" s="6">
        <f ca="1">LN((RAND()^(-Results!$E$4))-1)</f>
        <v>3.7103616982867345</v>
      </c>
      <c r="E330" s="6">
        <f ca="1">LN((RAND()^(-Results!$E$4))-1)</f>
        <v>0.81917100529149089</v>
      </c>
      <c r="F330" s="6">
        <f ca="1">LN((RAND()^(-Results!$E$4))-1)</f>
        <v>9.4332867097057207</v>
      </c>
      <c r="G330" s="6">
        <f ca="1">LN((RAND()^(-Results!$E$4))-1)</f>
        <v>0.55020706543583897</v>
      </c>
      <c r="H330" s="6">
        <f t="shared" ca="1" si="35"/>
        <v>-1.7967791521428724</v>
      </c>
      <c r="I330" s="10">
        <f ca="1">SUMPRODUCT(J330:O330,Results!B$12:G$12)+Results!$E$5*H330</f>
        <v>-131.60808345462254</v>
      </c>
      <c r="J330" s="10">
        <f ca="1">SUMPRODUCT($A330:$F330,Results!$B$15:$G$15)</f>
        <v>44.402836314479615</v>
      </c>
      <c r="K330" s="10">
        <f ca="1">SUMPRODUCT($A330:$F330,Results!$B$16:$G$16)</f>
        <v>-17.508669986946799</v>
      </c>
      <c r="L330" s="10">
        <f ca="1">SUMPRODUCT($A330:$F330,Results!$B$17:$G$17)</f>
        <v>-15.859375920684457</v>
      </c>
      <c r="M330" s="10">
        <f ca="1">SUMPRODUCT($A330:$F330,Results!$B$18:$G$18)</f>
        <v>-65.538137458909077</v>
      </c>
      <c r="N330" s="10">
        <f ca="1">SUMPRODUCT($A330:$F330,Results!$B$19:$G$19)</f>
        <v>-13.965478095213676</v>
      </c>
      <c r="O330" s="10">
        <f ca="1">SUMPRODUCT($A330:$F330,Results!$B$20:$G$20)</f>
        <v>-42.336270152489519</v>
      </c>
      <c r="P330" s="10" cm="1">
        <f t="array" aca="1" ref="P330" ca="1">SUMPRODUCT(J330:O330,TRANSPOSE(Test!BL$20:BL$25))+Test!$AD$20-Test!$BL$27</f>
        <v>-114.87477921352789</v>
      </c>
      <c r="Q330" s="10" cm="1">
        <f t="array" aca="1" ref="Q330" ca="1">SUMPRODUCT(J330:O330,TRANSPOSE(Test!ES$20:ES$25))+Test!$AD$20-Test!$ES$27</f>
        <v>-123.69316351178915</v>
      </c>
      <c r="R330" s="10">
        <f ca="1">I330-Results!$E$5*H330</f>
        <v>-120.82740854176531</v>
      </c>
      <c r="S330" s="10" cm="1">
        <f t="array" aca="1" ref="S330" ca="1">SUMPRODUCT(J330:O330,TRANSPOSE(Test!AR$28:AR$33))+Test!$AD$20-Test!$AC$26</f>
        <v>-100.04395079720661</v>
      </c>
      <c r="T330" s="10">
        <f ca="1">SUMPRODUCT(J330:O330,Results!K$9:P$9)</f>
        <v>-123.4702501376609</v>
      </c>
      <c r="U330" s="10">
        <f ca="1">SUMPRODUCT(J330:O330,Results!K$9:P$9)+Test!$AD$20-Test!$AC$31</f>
        <v>-123.39965482650857</v>
      </c>
      <c r="V330" s="10">
        <f t="shared" ca="1" si="36"/>
        <v>-16.733304241094658</v>
      </c>
      <c r="W330" s="10">
        <f t="shared" ca="1" si="37"/>
        <v>-7.914919942833393</v>
      </c>
      <c r="X330" s="10">
        <f t="shared" ca="1" si="38"/>
        <v>-10.780674912857236</v>
      </c>
      <c r="Y330" s="10">
        <f t="shared" ca="1" si="39"/>
        <v>-31.564132657415939</v>
      </c>
      <c r="Z330" s="10">
        <f t="shared" ca="1" si="40"/>
        <v>-131.60808345462254</v>
      </c>
      <c r="AA330" s="10">
        <f t="shared" ca="1" si="41"/>
        <v>-8.2084286281139782</v>
      </c>
    </row>
    <row r="331" spans="1:27">
      <c r="A331" s="6">
        <f ca="1">LN((RAND()^(-Results!$E$4))-1)</f>
        <v>1.9316289877626369</v>
      </c>
      <c r="B331" s="6">
        <f ca="1">LN((RAND()^(-Results!$E$4))-1)</f>
        <v>-1.6297433454126993</v>
      </c>
      <c r="C331" s="6">
        <f ca="1">LN((RAND()^(-Results!$E$4))-1)</f>
        <v>18.970727741636487</v>
      </c>
      <c r="D331" s="6">
        <f ca="1">LN((RAND()^(-Results!$E$4))-1)</f>
        <v>1.2079183583652375</v>
      </c>
      <c r="E331" s="6">
        <f ca="1">LN((RAND()^(-Results!$E$4))-1)</f>
        <v>2.9608511744324812</v>
      </c>
      <c r="F331" s="6">
        <f ca="1">LN((RAND()^(-Results!$E$4))-1)</f>
        <v>12.439031162002793</v>
      </c>
      <c r="G331" s="6">
        <f ca="1">LN((RAND()^(-Results!$E$4))-1)</f>
        <v>2.8703064581711497</v>
      </c>
      <c r="H331" s="6">
        <f t="shared" ca="1" si="35"/>
        <v>0.52332024059243842</v>
      </c>
      <c r="I331" s="10">
        <f ca="1">SUMPRODUCT(J331:O331,Results!B$12:G$12)+Results!$E$5*H331</f>
        <v>-168.83994108261447</v>
      </c>
      <c r="J331" s="10">
        <f ca="1">SUMPRODUCT($A331:$F331,Results!$B$15:$G$15)</f>
        <v>78.485891591586977</v>
      </c>
      <c r="K331" s="10">
        <f ca="1">SUMPRODUCT($A331:$F331,Results!$B$16:$G$16)</f>
        <v>1.501398761926886</v>
      </c>
      <c r="L331" s="10">
        <f ca="1">SUMPRODUCT($A331:$F331,Results!$B$17:$G$17)</f>
        <v>-31.374004675774803</v>
      </c>
      <c r="M331" s="10">
        <f ca="1">SUMPRODUCT($A331:$F331,Results!$B$18:$G$18)</f>
        <v>-96.049523330845432</v>
      </c>
      <c r="N331" s="10">
        <f ca="1">SUMPRODUCT($A331:$F331,Results!$B$19:$G$19)</f>
        <v>-19.753279759044808</v>
      </c>
      <c r="O331" s="10">
        <f ca="1">SUMPRODUCT($A331:$F331,Results!$B$20:$G$20)</f>
        <v>-38.308409322519651</v>
      </c>
      <c r="P331" s="10" cm="1">
        <f t="array" aca="1" ref="P331" ca="1">SUMPRODUCT(J331:O331,TRANSPOSE(Test!BL$20:BL$25))+Test!$AD$20-Test!$BL$27</f>
        <v>-162.33469909249297</v>
      </c>
      <c r="Q331" s="10" cm="1">
        <f t="array" aca="1" ref="Q331" ca="1">SUMPRODUCT(J331:O331,TRANSPOSE(Test!ES$20:ES$25))+Test!$AD$20-Test!$ES$27</f>
        <v>-176.61898315493701</v>
      </c>
      <c r="R331" s="10">
        <f ca="1">I331-Results!$E$5*H331</f>
        <v>-171.97986252616911</v>
      </c>
      <c r="S331" s="10" cm="1">
        <f t="array" aca="1" ref="S331" ca="1">SUMPRODUCT(J331:O331,TRANSPOSE(Test!AR$28:AR$33))+Test!$AD$20-Test!$AC$26</f>
        <v>-145.44850853764049</v>
      </c>
      <c r="T331" s="10">
        <f ca="1">SUMPRODUCT(J331:O331,Results!K$9:P$9)</f>
        <v>-179.38793837708988</v>
      </c>
      <c r="U331" s="10">
        <f ca="1">SUMPRODUCT(J331:O331,Results!K$9:P$9)+Test!$AD$20-Test!$AC$31</f>
        <v>-179.31734306593754</v>
      </c>
      <c r="V331" s="10">
        <f t="shared" ca="1" si="36"/>
        <v>-6.5052419901215046</v>
      </c>
      <c r="W331" s="10">
        <f t="shared" ca="1" si="37"/>
        <v>7.7790420723225395</v>
      </c>
      <c r="X331" s="10">
        <f t="shared" ca="1" si="38"/>
        <v>3.1399214435546412</v>
      </c>
      <c r="Y331" s="10">
        <f t="shared" ca="1" si="39"/>
        <v>-23.391432544973981</v>
      </c>
      <c r="Z331" s="10">
        <f t="shared" ca="1" si="40"/>
        <v>-168.83994108261447</v>
      </c>
      <c r="AA331" s="10">
        <f t="shared" ca="1" si="41"/>
        <v>10.477401983323062</v>
      </c>
    </row>
    <row r="332" spans="1:27">
      <c r="A332" s="6">
        <f ca="1">LN((RAND()^(-Results!$E$4))-1)</f>
        <v>1.8353915595306685</v>
      </c>
      <c r="B332" s="6">
        <f ca="1">LN((RAND()^(-Results!$E$4))-1)</f>
        <v>5.3954859161687203</v>
      </c>
      <c r="C332" s="6">
        <f ca="1">LN((RAND()^(-Results!$E$4))-1)</f>
        <v>1.8209987156449317</v>
      </c>
      <c r="D332" s="6">
        <f ca="1">LN((RAND()^(-Results!$E$4))-1)</f>
        <v>3.6053990701811807</v>
      </c>
      <c r="E332" s="6">
        <f ca="1">LN((RAND()^(-Results!$E$4))-1)</f>
        <v>4.3121105394741033</v>
      </c>
      <c r="F332" s="6">
        <f ca="1">LN((RAND()^(-Results!$E$4))-1)</f>
        <v>2.1859099274112688</v>
      </c>
      <c r="G332" s="6">
        <f ca="1">LN((RAND()^(-Results!$E$4))-1)</f>
        <v>-0.67065719212648034</v>
      </c>
      <c r="H332" s="6">
        <f t="shared" ca="1" si="35"/>
        <v>-3.0176434097051916</v>
      </c>
      <c r="I332" s="10">
        <f ca="1">SUMPRODUCT(J332:O332,Results!B$12:G$12)+Results!$E$5*H332</f>
        <v>-29.088657398174696</v>
      </c>
      <c r="J332" s="10">
        <f ca="1">SUMPRODUCT($A332:$F332,Results!$B$15:$G$15)</f>
        <v>3.9171830155425429</v>
      </c>
      <c r="K332" s="10">
        <f ca="1">SUMPRODUCT($A332:$F332,Results!$B$16:$G$16)</f>
        <v>-9.4478002476297078</v>
      </c>
      <c r="L332" s="10">
        <f ca="1">SUMPRODUCT($A332:$F332,Results!$B$17:$G$17)</f>
        <v>-2.6340718413956874</v>
      </c>
      <c r="M332" s="10">
        <f ca="1">SUMPRODUCT($A332:$F332,Results!$B$18:$G$18)</f>
        <v>-16.35236689472498</v>
      </c>
      <c r="N332" s="10">
        <f ca="1">SUMPRODUCT($A332:$F332,Results!$B$19:$G$19)</f>
        <v>-8.0648665176158332</v>
      </c>
      <c r="O332" s="10">
        <f ca="1">SUMPRODUCT($A332:$F332,Results!$B$20:$G$20)</f>
        <v>-30.560528412152962</v>
      </c>
      <c r="P332" s="10" cm="1">
        <f t="array" aca="1" ref="P332" ca="1">SUMPRODUCT(J332:O332,TRANSPOSE(Test!BL$20:BL$25))+Test!$AD$20-Test!$BL$27</f>
        <v>-14.919850677637463</v>
      </c>
      <c r="Q332" s="10" cm="1">
        <f t="array" aca="1" ref="Q332" ca="1">SUMPRODUCT(J332:O332,TRANSPOSE(Test!ES$20:ES$25))+Test!$AD$20-Test!$ES$27</f>
        <v>-10.469219551298835</v>
      </c>
      <c r="R332" s="10">
        <f ca="1">I332-Results!$E$5*H332</f>
        <v>-10.982796939943547</v>
      </c>
      <c r="S332" s="10" cm="1">
        <f t="array" aca="1" ref="S332" ca="1">SUMPRODUCT(J332:O332,TRANSPOSE(Test!AR$28:AR$33))+Test!$AD$20-Test!$AC$26</f>
        <v>-24.258609414676307</v>
      </c>
      <c r="T332" s="10">
        <f ca="1">SUMPRODUCT(J332:O332,Results!K$9:P$9)</f>
        <v>-10.422364074409691</v>
      </c>
      <c r="U332" s="10">
        <f ca="1">SUMPRODUCT(J332:O332,Results!K$9:P$9)+Test!$AD$20-Test!$AC$31</f>
        <v>-10.351768763257351</v>
      </c>
      <c r="V332" s="10">
        <f t="shared" ca="1" si="36"/>
        <v>-14.168806720537233</v>
      </c>
      <c r="W332" s="10">
        <f t="shared" ca="1" si="37"/>
        <v>-18.619437846875861</v>
      </c>
      <c r="X332" s="10">
        <f t="shared" ca="1" si="38"/>
        <v>-18.105860458231149</v>
      </c>
      <c r="Y332" s="10">
        <f t="shared" ca="1" si="39"/>
        <v>-4.8300479834983889</v>
      </c>
      <c r="Z332" s="10">
        <f t="shared" ca="1" si="40"/>
        <v>-29.088657398174696</v>
      </c>
      <c r="AA332" s="10">
        <f t="shared" ca="1" si="41"/>
        <v>-18.736888634917346</v>
      </c>
    </row>
    <row r="333" spans="1:27">
      <c r="A333" s="6">
        <f ca="1">LN((RAND()^(-Results!$E$4))-1)</f>
        <v>4.2205454031674234</v>
      </c>
      <c r="B333" s="6">
        <f ca="1">LN((RAND()^(-Results!$E$4))-1)</f>
        <v>-2.9306601174278617</v>
      </c>
      <c r="C333" s="6">
        <f ca="1">LN((RAND()^(-Results!$E$4))-1)</f>
        <v>1.0802338550621651</v>
      </c>
      <c r="D333" s="6">
        <f ca="1">LN((RAND()^(-Results!$E$4))-1)</f>
        <v>2.9082140564011754</v>
      </c>
      <c r="E333" s="6">
        <f ca="1">LN((RAND()^(-Results!$E$4))-1)</f>
        <v>3.9996526675825792</v>
      </c>
      <c r="F333" s="6">
        <f ca="1">LN((RAND()^(-Results!$E$4))-1)</f>
        <v>0.43667127380699217</v>
      </c>
      <c r="G333" s="6">
        <f ca="1">LN((RAND()^(-Results!$E$4))-1)</f>
        <v>3.0349448784371322</v>
      </c>
      <c r="H333" s="6">
        <f t="shared" ca="1" si="35"/>
        <v>0.68795866085842095</v>
      </c>
      <c r="I333" s="10">
        <f ca="1">SUMPRODUCT(J333:O333,Results!B$12:G$12)+Results!$E$5*H333</f>
        <v>-2.5998720798173212</v>
      </c>
      <c r="J333" s="10">
        <f ca="1">SUMPRODUCT($A333:$F333,Results!$B$15:$G$15)</f>
        <v>3.2272192333696976</v>
      </c>
      <c r="K333" s="10">
        <f ca="1">SUMPRODUCT($A333:$F333,Results!$B$16:$G$16)</f>
        <v>-1.6376872312211179</v>
      </c>
      <c r="L333" s="10">
        <f ca="1">SUMPRODUCT($A333:$F333,Results!$B$17:$G$17)</f>
        <v>7.531758091920123</v>
      </c>
      <c r="M333" s="10">
        <f ca="1">SUMPRODUCT($A333:$F333,Results!$B$18:$G$18)</f>
        <v>7.3361018796501165</v>
      </c>
      <c r="N333" s="10">
        <f ca="1">SUMPRODUCT($A333:$F333,Results!$B$19:$G$19)</f>
        <v>0.66286580190252553</v>
      </c>
      <c r="O333" s="10">
        <f ca="1">SUMPRODUCT($A333:$F333,Results!$B$20:$G$20)</f>
        <v>-2.3890098894187419</v>
      </c>
      <c r="P333" s="10" cm="1">
        <f t="array" aca="1" ref="P333" ca="1">SUMPRODUCT(J333:O333,TRANSPOSE(Test!BL$20:BL$25))+Test!$AD$20-Test!$BL$27</f>
        <v>4.0099346355633116</v>
      </c>
      <c r="Q333" s="10" cm="1">
        <f t="array" aca="1" ref="Q333" ca="1">SUMPRODUCT(J333:O333,TRANSPOSE(Test!ES$20:ES$25))+Test!$AD$20-Test!$ES$27</f>
        <v>-0.92396713754434501</v>
      </c>
      <c r="R333" s="10">
        <f ca="1">I333-Results!$E$5*H333</f>
        <v>-6.7276240449678468</v>
      </c>
      <c r="S333" s="10" cm="1">
        <f t="array" aca="1" ref="S333" ca="1">SUMPRODUCT(J333:O333,TRANSPOSE(Test!AR$28:AR$33))+Test!$AD$20-Test!$AC$26</f>
        <v>11.620369256867187</v>
      </c>
      <c r="T333" s="10">
        <f ca="1">SUMPRODUCT(J333:O333,Results!K$9:P$9)</f>
        <v>-5.06456611885715</v>
      </c>
      <c r="U333" s="10">
        <f ca="1">SUMPRODUCT(J333:O333,Results!K$9:P$9)+Test!$AD$20-Test!$AC$31</f>
        <v>-4.9939708077048124</v>
      </c>
      <c r="V333" s="10">
        <f t="shared" ca="1" si="36"/>
        <v>-6.6098067153806328</v>
      </c>
      <c r="W333" s="10">
        <f t="shared" ca="1" si="37"/>
        <v>-1.6759049422729762</v>
      </c>
      <c r="X333" s="10">
        <f t="shared" ca="1" si="38"/>
        <v>4.1277519651505257</v>
      </c>
      <c r="Y333" s="10">
        <f t="shared" ca="1" si="39"/>
        <v>-14.220241336684509</v>
      </c>
      <c r="Z333" s="10">
        <f t="shared" ca="1" si="40"/>
        <v>-2.5998720798173212</v>
      </c>
      <c r="AA333" s="10">
        <f t="shared" ca="1" si="41"/>
        <v>2.3940987278874912</v>
      </c>
    </row>
    <row r="334" spans="1:27">
      <c r="A334" s="6">
        <f ca="1">LN((RAND()^(-Results!$E$4))-1)</f>
        <v>2.6359425897969042</v>
      </c>
      <c r="B334" s="6">
        <f ca="1">LN((RAND()^(-Results!$E$4))-1)</f>
        <v>2.189855467361276</v>
      </c>
      <c r="C334" s="6">
        <f ca="1">LN((RAND()^(-Results!$E$4))-1)</f>
        <v>3.532490742937076</v>
      </c>
      <c r="D334" s="6">
        <f ca="1">LN((RAND()^(-Results!$E$4))-1)</f>
        <v>18.915048021080509</v>
      </c>
      <c r="E334" s="6">
        <f ca="1">LN((RAND()^(-Results!$E$4))-1)</f>
        <v>2.0740673551446105</v>
      </c>
      <c r="F334" s="6">
        <f ca="1">LN((RAND()^(-Results!$E$4))-1)</f>
        <v>-0.30487978804242871</v>
      </c>
      <c r="G334" s="6">
        <f ca="1">LN((RAND()^(-Results!$E$4))-1)</f>
        <v>0.20559498346110461</v>
      </c>
      <c r="H334" s="6">
        <f t="shared" ca="1" si="35"/>
        <v>-2.1413912341176067</v>
      </c>
      <c r="I334" s="10">
        <f ca="1">SUMPRODUCT(J334:O334,Results!B$12:G$12)+Results!$E$5*H334</f>
        <v>33.955275615971189</v>
      </c>
      <c r="J334" s="10">
        <f ca="1">SUMPRODUCT($A334:$F334,Results!$B$15:$G$15)</f>
        <v>19.000999760039203</v>
      </c>
      <c r="K334" s="10">
        <f ca="1">SUMPRODUCT($A334:$F334,Results!$B$16:$G$16)</f>
        <v>9.3934824090614537</v>
      </c>
      <c r="L334" s="10">
        <f ca="1">SUMPRODUCT($A334:$F334,Results!$B$17:$G$17)</f>
        <v>7.8909242214978468</v>
      </c>
      <c r="M334" s="10">
        <f ca="1">SUMPRODUCT($A334:$F334,Results!$B$18:$G$18)</f>
        <v>-14.246844739474316</v>
      </c>
      <c r="N334" s="10">
        <f ca="1">SUMPRODUCT($A334:$F334,Results!$B$19:$G$19)</f>
        <v>-45.179004706287827</v>
      </c>
      <c r="O334" s="10">
        <f ca="1">SUMPRODUCT($A334:$F334,Results!$B$20:$G$20)</f>
        <v>-52.864098505902575</v>
      </c>
      <c r="P334" s="10" cm="1">
        <f t="array" aca="1" ref="P334" ca="1">SUMPRODUCT(J334:O334,TRANSPOSE(Test!BL$20:BL$25))+Test!$AD$20-Test!$BL$27</f>
        <v>45.780132675981079</v>
      </c>
      <c r="Q334" s="10" cm="1">
        <f t="array" aca="1" ref="Q334" ca="1">SUMPRODUCT(J334:O334,TRANSPOSE(Test!ES$20:ES$25))+Test!$AD$20-Test!$ES$27</f>
        <v>52.352318776079656</v>
      </c>
      <c r="R334" s="10">
        <f ca="1">I334-Results!$E$5*H334</f>
        <v>46.803623020676831</v>
      </c>
      <c r="S334" s="10" cm="1">
        <f t="array" aca="1" ref="S334" ca="1">SUMPRODUCT(J334:O334,TRANSPOSE(Test!AR$28:AR$33))+Test!$AD$20-Test!$AC$26</f>
        <v>-0.93361591445902192</v>
      </c>
      <c r="T334" s="10">
        <f ca="1">SUMPRODUCT(J334:O334,Results!K$9:P$9)</f>
        <v>52.196661171229728</v>
      </c>
      <c r="U334" s="10">
        <f ca="1">SUMPRODUCT(J334:O334,Results!K$9:P$9)+Test!$AD$20-Test!$AC$31</f>
        <v>52.267256482382066</v>
      </c>
      <c r="V334" s="10">
        <f t="shared" ca="1" si="36"/>
        <v>-11.82485706000989</v>
      </c>
      <c r="W334" s="10">
        <f t="shared" ca="1" si="37"/>
        <v>-18.397043160108467</v>
      </c>
      <c r="X334" s="10">
        <f t="shared" ca="1" si="38"/>
        <v>-12.848347404705642</v>
      </c>
      <c r="Y334" s="10">
        <f t="shared" ca="1" si="39"/>
        <v>34.888891530430215</v>
      </c>
      <c r="Z334" s="10">
        <f t="shared" ca="1" si="40"/>
        <v>33.955275615971189</v>
      </c>
      <c r="AA334" s="10">
        <f t="shared" ca="1" si="41"/>
        <v>-18.311980866410877</v>
      </c>
    </row>
    <row r="335" spans="1:27">
      <c r="A335" s="6">
        <f ca="1">LN((RAND()^(-Results!$E$4))-1)</f>
        <v>-0.20416054754771185</v>
      </c>
      <c r="B335" s="6">
        <f ca="1">LN((RAND()^(-Results!$E$4))-1)</f>
        <v>6.6004381249294006</v>
      </c>
      <c r="C335" s="6">
        <f ca="1">LN((RAND()^(-Results!$E$4))-1)</f>
        <v>14.608219086745969</v>
      </c>
      <c r="D335" s="6">
        <f ca="1">LN((RAND()^(-Results!$E$4))-1)</f>
        <v>5.2019213426948561</v>
      </c>
      <c r="E335" s="6">
        <f ca="1">LN((RAND()^(-Results!$E$4))-1)</f>
        <v>1.1010911436964061</v>
      </c>
      <c r="F335" s="6">
        <f ca="1">LN((RAND()^(-Results!$E$4))-1)</f>
        <v>4.3872533624489325</v>
      </c>
      <c r="G335" s="6">
        <f ca="1">LN((RAND()^(-Results!$E$4))-1)</f>
        <v>1.0982349573473322</v>
      </c>
      <c r="H335" s="6">
        <f t="shared" ca="1" si="35"/>
        <v>-1.2487512602313791</v>
      </c>
      <c r="I335" s="10">
        <f ca="1">SUMPRODUCT(J335:O335,Results!B$12:G$12)+Results!$E$5*H335</f>
        <v>-87.587574190466725</v>
      </c>
      <c r="J335" s="10">
        <f ca="1">SUMPRODUCT($A335:$F335,Results!$B$15:$G$15)</f>
        <v>40.331418654469871</v>
      </c>
      <c r="K335" s="10">
        <f ca="1">SUMPRODUCT($A335:$F335,Results!$B$16:$G$16)</f>
        <v>2.2401214850420859</v>
      </c>
      <c r="L335" s="10">
        <f ca="1">SUMPRODUCT($A335:$F335,Results!$B$17:$G$17)</f>
        <v>-24.150398030497016</v>
      </c>
      <c r="M335" s="10">
        <f ca="1">SUMPRODUCT($A335:$F335,Results!$B$18:$G$18)</f>
        <v>-83.989219040658085</v>
      </c>
      <c r="N335" s="10">
        <f ca="1">SUMPRODUCT($A335:$F335,Results!$B$19:$G$19)</f>
        <v>-33.558228342165869</v>
      </c>
      <c r="O335" s="10">
        <f ca="1">SUMPRODUCT($A335:$F335,Results!$B$20:$G$20)</f>
        <v>-45.312963371382907</v>
      </c>
      <c r="P335" s="10" cm="1">
        <f t="array" aca="1" ref="P335" ca="1">SUMPRODUCT(J335:O335,TRANSPOSE(Test!BL$20:BL$25))+Test!$AD$20-Test!$BL$27</f>
        <v>-86.762135305044211</v>
      </c>
      <c r="Q335" s="10" cm="1">
        <f t="array" aca="1" ref="Q335" ca="1">SUMPRODUCT(J335:O335,TRANSPOSE(Test!ES$20:ES$25))+Test!$AD$20-Test!$ES$27</f>
        <v>-85.984327279226576</v>
      </c>
      <c r="R335" s="10">
        <f ca="1">I335-Results!$E$5*H335</f>
        <v>-80.095066629078445</v>
      </c>
      <c r="S335" s="10" cm="1">
        <f t="array" aca="1" ref="S335" ca="1">SUMPRODUCT(J335:O335,TRANSPOSE(Test!AR$28:AR$33))+Test!$AD$20-Test!$AC$26</f>
        <v>-103.3529578323645</v>
      </c>
      <c r="T335" s="10">
        <f ca="1">SUMPRODUCT(J335:O335,Results!K$9:P$9)</f>
        <v>-84.969802605175715</v>
      </c>
      <c r="U335" s="10">
        <f ca="1">SUMPRODUCT(J335:O335,Results!K$9:P$9)+Test!$AD$20-Test!$AC$31</f>
        <v>-84.899207294023384</v>
      </c>
      <c r="V335" s="10">
        <f t="shared" ca="1" si="36"/>
        <v>-0.82543888542251409</v>
      </c>
      <c r="W335" s="10">
        <f t="shared" ca="1" si="37"/>
        <v>-1.6032469112401486</v>
      </c>
      <c r="X335" s="10">
        <f t="shared" ca="1" si="38"/>
        <v>-7.4925075613882797</v>
      </c>
      <c r="Y335" s="10">
        <f t="shared" ca="1" si="39"/>
        <v>15.76538364189777</v>
      </c>
      <c r="Z335" s="10">
        <f t="shared" ca="1" si="40"/>
        <v>-87.587574190466725</v>
      </c>
      <c r="AA335" s="10">
        <f t="shared" ca="1" si="41"/>
        <v>-2.6883668964433411</v>
      </c>
    </row>
    <row r="336" spans="1:27">
      <c r="A336" s="6">
        <f ca="1">LN((RAND()^(-Results!$E$4))-1)</f>
        <v>5.5515600360953838</v>
      </c>
      <c r="B336" s="6">
        <f ca="1">LN((RAND()^(-Results!$E$4))-1)</f>
        <v>5.0495608917795733</v>
      </c>
      <c r="C336" s="6">
        <f ca="1">LN((RAND()^(-Results!$E$4))-1)</f>
        <v>-1.7891250172919049</v>
      </c>
      <c r="D336" s="6">
        <f ca="1">LN((RAND()^(-Results!$E$4))-1)</f>
        <v>3.4822389312837272</v>
      </c>
      <c r="E336" s="6">
        <f ca="1">LN((RAND()^(-Results!$E$4))-1)</f>
        <v>1.6776831789620577</v>
      </c>
      <c r="F336" s="6">
        <f ca="1">LN((RAND()^(-Results!$E$4))-1)</f>
        <v>1.5406010045668954</v>
      </c>
      <c r="G336" s="6">
        <f ca="1">LN((RAND()^(-Results!$E$4))-1)</f>
        <v>2.392879579369509</v>
      </c>
      <c r="H336" s="6">
        <f t="shared" ca="1" si="35"/>
        <v>4.5893361790797726E-2</v>
      </c>
      <c r="I336" s="10">
        <f ca="1">SUMPRODUCT(J336:O336,Results!B$12:G$12)+Results!$E$5*H336</f>
        <v>-4.1708047650562676</v>
      </c>
      <c r="J336" s="10">
        <f ca="1">SUMPRODUCT($A336:$F336,Results!$B$15:$G$15)</f>
        <v>-9.1986448186881979</v>
      </c>
      <c r="K336" s="10">
        <f ca="1">SUMPRODUCT($A336:$F336,Results!$B$16:$G$16)</f>
        <v>-20.723955606598459</v>
      </c>
      <c r="L336" s="10">
        <f ca="1">SUMPRODUCT($A336:$F336,Results!$B$17:$G$17)</f>
        <v>5.2517933233403893</v>
      </c>
      <c r="M336" s="10">
        <f ca="1">SUMPRODUCT($A336:$F336,Results!$B$18:$G$18)</f>
        <v>-1.6609980069015249</v>
      </c>
      <c r="N336" s="10">
        <f ca="1">SUMPRODUCT($A336:$F336,Results!$B$19:$G$19)</f>
        <v>-0.72331699023488494</v>
      </c>
      <c r="O336" s="10">
        <f ca="1">SUMPRODUCT($A336:$F336,Results!$B$20:$G$20)</f>
        <v>-24.651484226840143</v>
      </c>
      <c r="P336" s="10" cm="1">
        <f t="array" aca="1" ref="P336" ca="1">SUMPRODUCT(J336:O336,TRANSPOSE(Test!BL$20:BL$25))+Test!$AD$20-Test!$BL$27</f>
        <v>-5.9342988738191593</v>
      </c>
      <c r="Q336" s="10" cm="1">
        <f t="array" aca="1" ref="Q336" ca="1">SUMPRODUCT(J336:O336,TRANSPOSE(Test!ES$20:ES$25))+Test!$AD$20-Test!$ES$27</f>
        <v>-3.3114669326981812</v>
      </c>
      <c r="R336" s="10">
        <f ca="1">I336-Results!$E$5*H336</f>
        <v>-4.446164935801054</v>
      </c>
      <c r="S336" s="10" cm="1">
        <f t="array" aca="1" ref="S336" ca="1">SUMPRODUCT(J336:O336,TRANSPOSE(Test!AR$28:AR$33))+Test!$AD$20-Test!$AC$26</f>
        <v>-4.6634778707710858</v>
      </c>
      <c r="T336" s="10">
        <f ca="1">SUMPRODUCT(J336:O336,Results!K$9:P$9)</f>
        <v>-1.8967844897945501</v>
      </c>
      <c r="U336" s="10">
        <f ca="1">SUMPRODUCT(J336:O336,Results!K$9:P$9)+Test!$AD$20-Test!$AC$31</f>
        <v>-1.8261891786422133</v>
      </c>
      <c r="V336" s="10">
        <f t="shared" ca="1" si="36"/>
        <v>1.7634941087628917</v>
      </c>
      <c r="W336" s="10">
        <f t="shared" ca="1" si="37"/>
        <v>-0.85933783235808647</v>
      </c>
      <c r="X336" s="10">
        <f t="shared" ca="1" si="38"/>
        <v>0.27536017074478636</v>
      </c>
      <c r="Y336" s="10">
        <f t="shared" ca="1" si="39"/>
        <v>0.49267310571481815</v>
      </c>
      <c r="Z336" s="10">
        <f t="shared" ca="1" si="40"/>
        <v>-4.1708047650562676</v>
      </c>
      <c r="AA336" s="10">
        <f t="shared" ca="1" si="41"/>
        <v>-2.3446155864140543</v>
      </c>
    </row>
    <row r="337" spans="1:27">
      <c r="A337" s="6">
        <f ca="1">LN((RAND()^(-Results!$E$4))-1)</f>
        <v>2.5943273961923494</v>
      </c>
      <c r="B337" s="6">
        <f ca="1">LN((RAND()^(-Results!$E$4))-1)</f>
        <v>1.9999462753314532</v>
      </c>
      <c r="C337" s="6">
        <f ca="1">LN((RAND()^(-Results!$E$4))-1)</f>
        <v>2.1174529263190394</v>
      </c>
      <c r="D337" s="6">
        <f ca="1">LN((RAND()^(-Results!$E$4))-1)</f>
        <v>8.1613561516743243</v>
      </c>
      <c r="E337" s="6">
        <f ca="1">LN((RAND()^(-Results!$E$4))-1)</f>
        <v>5.0508700518822769</v>
      </c>
      <c r="F337" s="6">
        <f ca="1">LN((RAND()^(-Results!$E$4))-1)</f>
        <v>-1.3177198203831448</v>
      </c>
      <c r="G337" s="6">
        <f ca="1">LN((RAND()^(-Results!$E$4))-1)</f>
        <v>7.1542709932691597</v>
      </c>
      <c r="H337" s="6">
        <f t="shared" ca="1" si="35"/>
        <v>4.807284775690448</v>
      </c>
      <c r="I337" s="10">
        <f ca="1">SUMPRODUCT(J337:O337,Results!B$12:G$12)+Results!$E$5*H337</f>
        <v>53.532701347979213</v>
      </c>
      <c r="J337" s="10">
        <f ca="1">SUMPRODUCT($A337:$F337,Results!$B$15:$G$15)</f>
        <v>0.60416259832971253</v>
      </c>
      <c r="K337" s="10">
        <f ca="1">SUMPRODUCT($A337:$F337,Results!$B$16:$G$16)</f>
        <v>2.0195373850876406</v>
      </c>
      <c r="L337" s="10">
        <f ca="1">SUMPRODUCT($A337:$F337,Results!$B$17:$G$17)</f>
        <v>6.2846543097584693</v>
      </c>
      <c r="M337" s="10">
        <f ca="1">SUMPRODUCT($A337:$F337,Results!$B$18:$G$18)</f>
        <v>-3.1861408236893167</v>
      </c>
      <c r="N337" s="10">
        <f ca="1">SUMPRODUCT($A337:$F337,Results!$B$19:$G$19)</f>
        <v>-17.008111576935246</v>
      </c>
      <c r="O337" s="10">
        <f ca="1">SUMPRODUCT($A337:$F337,Results!$B$20:$G$20)</f>
        <v>-24.077191081312236</v>
      </c>
      <c r="P337" s="10" cm="1">
        <f t="array" aca="1" ref="P337" ca="1">SUMPRODUCT(J337:O337,TRANSPOSE(Test!BL$20:BL$25))+Test!$AD$20-Test!$BL$27</f>
        <v>26.940247849193952</v>
      </c>
      <c r="Q337" s="10" cm="1">
        <f t="array" aca="1" ref="Q337" ca="1">SUMPRODUCT(J337:O337,TRANSPOSE(Test!ES$20:ES$25))+Test!$AD$20-Test!$ES$27</f>
        <v>30.235596568919405</v>
      </c>
      <c r="R337" s="10">
        <f ca="1">I337-Results!$E$5*H337</f>
        <v>24.688992693836525</v>
      </c>
      <c r="S337" s="10" cm="1">
        <f t="array" aca="1" ref="S337" ca="1">SUMPRODUCT(J337:O337,TRANSPOSE(Test!AR$28:AR$33))+Test!$AD$20-Test!$AC$26</f>
        <v>7.9597251741839727</v>
      </c>
      <c r="T337" s="10">
        <f ca="1">SUMPRODUCT(J337:O337,Results!K$9:P$9)</f>
        <v>27.244815960625537</v>
      </c>
      <c r="U337" s="10">
        <f ca="1">SUMPRODUCT(J337:O337,Results!K$9:P$9)+Test!$AD$20-Test!$AC$31</f>
        <v>27.315411271777876</v>
      </c>
      <c r="V337" s="10">
        <f t="shared" ca="1" si="36"/>
        <v>26.592453498785261</v>
      </c>
      <c r="W337" s="10">
        <f t="shared" ca="1" si="37"/>
        <v>23.297104779059808</v>
      </c>
      <c r="X337" s="10">
        <f t="shared" ca="1" si="38"/>
        <v>28.843708654142688</v>
      </c>
      <c r="Y337" s="10">
        <f t="shared" ca="1" si="39"/>
        <v>45.57297617379524</v>
      </c>
      <c r="Z337" s="10">
        <f t="shared" ca="1" si="40"/>
        <v>53.532701347979213</v>
      </c>
      <c r="AA337" s="10">
        <f t="shared" ca="1" si="41"/>
        <v>26.217290076201337</v>
      </c>
    </row>
    <row r="338" spans="1:27">
      <c r="A338" s="6">
        <f ca="1">LN((RAND()^(-Results!$E$4))-1)</f>
        <v>-3.0505542707201894</v>
      </c>
      <c r="B338" s="6">
        <f ca="1">LN((RAND()^(-Results!$E$4))-1)</f>
        <v>-1.9532532634559305</v>
      </c>
      <c r="C338" s="6">
        <f ca="1">LN((RAND()^(-Results!$E$4))-1)</f>
        <v>2.6892077197575608</v>
      </c>
      <c r="D338" s="6">
        <f ca="1">LN((RAND()^(-Results!$E$4))-1)</f>
        <v>0.60237936102966561</v>
      </c>
      <c r="E338" s="6">
        <f ca="1">LN((RAND()^(-Results!$E$4))-1)</f>
        <v>-0.69491950357676813</v>
      </c>
      <c r="F338" s="6">
        <f ca="1">LN((RAND()^(-Results!$E$4))-1)</f>
        <v>5.7980641188541364</v>
      </c>
      <c r="G338" s="6">
        <f ca="1">LN((RAND()^(-Results!$E$4))-1)</f>
        <v>-1.4930592063976078</v>
      </c>
      <c r="H338" s="6">
        <f t="shared" ca="1" si="35"/>
        <v>-3.8400454239763189</v>
      </c>
      <c r="I338" s="10">
        <f ca="1">SUMPRODUCT(J338:O338,Results!B$12:G$12)+Results!$E$5*H338</f>
        <v>-61.704666261466031</v>
      </c>
      <c r="J338" s="10">
        <f ca="1">SUMPRODUCT($A338:$F338,Results!$B$15:$G$15)</f>
        <v>32.291461326241574</v>
      </c>
      <c r="K338" s="10">
        <f ca="1">SUMPRODUCT($A338:$F338,Results!$B$16:$G$16)</f>
        <v>5.9886995804776726</v>
      </c>
      <c r="L338" s="10">
        <f ca="1">SUMPRODUCT($A338:$F338,Results!$B$17:$G$17)</f>
        <v>-10.817415035762503</v>
      </c>
      <c r="M338" s="10">
        <f ca="1">SUMPRODUCT($A338:$F338,Results!$B$18:$G$18)</f>
        <v>-18.219144799719501</v>
      </c>
      <c r="N338" s="10">
        <f ca="1">SUMPRODUCT($A338:$F338,Results!$B$19:$G$19)</f>
        <v>-5.6260612548712636</v>
      </c>
      <c r="O338" s="10">
        <f ca="1">SUMPRODUCT($A338:$F338,Results!$B$20:$G$20)</f>
        <v>-13.438849569764338</v>
      </c>
      <c r="P338" s="10" cm="1">
        <f t="array" aca="1" ref="P338" ca="1">SUMPRODUCT(J338:O338,TRANSPOSE(Test!BL$20:BL$25))+Test!$AD$20-Test!$BL$27</f>
        <v>-41.391762220701459</v>
      </c>
      <c r="Q338" s="10" cm="1">
        <f t="array" aca="1" ref="Q338" ca="1">SUMPRODUCT(J338:O338,TRANSPOSE(Test!ES$20:ES$25))+Test!$AD$20-Test!$ES$27</f>
        <v>-43.092782345059518</v>
      </c>
      <c r="R338" s="10">
        <f ca="1">I338-Results!$E$5*H338</f>
        <v>-38.664393717608121</v>
      </c>
      <c r="S338" s="10" cm="1">
        <f t="array" aca="1" ref="S338" ca="1">SUMPRODUCT(J338:O338,TRANSPOSE(Test!AR$28:AR$33))+Test!$AD$20-Test!$AC$26</f>
        <v>-41.512448012419036</v>
      </c>
      <c r="T338" s="10">
        <f ca="1">SUMPRODUCT(J338:O338,Results!K$9:P$9)</f>
        <v>-40.291639006783974</v>
      </c>
      <c r="U338" s="10">
        <f ca="1">SUMPRODUCT(J338:O338,Results!K$9:P$9)+Test!$AD$20-Test!$AC$31</f>
        <v>-40.221043695631636</v>
      </c>
      <c r="V338" s="10">
        <f t="shared" ca="1" si="36"/>
        <v>-20.312904040764572</v>
      </c>
      <c r="W338" s="10">
        <f t="shared" ca="1" si="37"/>
        <v>-18.611883916406512</v>
      </c>
      <c r="X338" s="10">
        <f t="shared" ca="1" si="38"/>
        <v>-23.04027254385791</v>
      </c>
      <c r="Y338" s="10">
        <f t="shared" ca="1" si="39"/>
        <v>-20.192218249046995</v>
      </c>
      <c r="Z338" s="10">
        <f t="shared" ca="1" si="40"/>
        <v>-61.704666261466031</v>
      </c>
      <c r="AA338" s="10">
        <f t="shared" ca="1" si="41"/>
        <v>-21.483622565834395</v>
      </c>
    </row>
    <row r="339" spans="1:27">
      <c r="A339" s="6">
        <f ca="1">LN((RAND()^(-Results!$E$4))-1)</f>
        <v>2.7690134120688525</v>
      </c>
      <c r="B339" s="6">
        <f ca="1">LN((RAND()^(-Results!$E$4))-1)</f>
        <v>1.3154188655494523</v>
      </c>
      <c r="C339" s="6">
        <f ca="1">LN((RAND()^(-Results!$E$4))-1)</f>
        <v>1.7094538311050582</v>
      </c>
      <c r="D339" s="6">
        <f ca="1">LN((RAND()^(-Results!$E$4))-1)</f>
        <v>5.3284396538801904</v>
      </c>
      <c r="E339" s="6">
        <f ca="1">LN((RAND()^(-Results!$E$4))-1)</f>
        <v>1.1022363623293925</v>
      </c>
      <c r="F339" s="6">
        <f ca="1">LN((RAND()^(-Results!$E$4))-1)</f>
        <v>2.9168266904577425</v>
      </c>
      <c r="G339" s="6">
        <f ca="1">LN((RAND()^(-Results!$E$4))-1)</f>
        <v>1.595144781802617</v>
      </c>
      <c r="H339" s="6">
        <f t="shared" ca="1" si="35"/>
        <v>-0.7518414357760943</v>
      </c>
      <c r="I339" s="10">
        <f ca="1">SUMPRODUCT(J339:O339,Results!B$12:G$12)+Results!$E$5*H339</f>
        <v>-19.913241555408511</v>
      </c>
      <c r="J339" s="10">
        <f ca="1">SUMPRODUCT($A339:$F339,Results!$B$15:$G$15)</f>
        <v>12.986640168834239</v>
      </c>
      <c r="K339" s="10">
        <f ca="1">SUMPRODUCT($A339:$F339,Results!$B$16:$G$16)</f>
        <v>-5.8615463907066179</v>
      </c>
      <c r="L339" s="10">
        <f ca="1">SUMPRODUCT($A339:$F339,Results!$B$17:$G$17)</f>
        <v>3.9976562536763183E-2</v>
      </c>
      <c r="M339" s="10">
        <f ca="1">SUMPRODUCT($A339:$F339,Results!$B$18:$G$18)</f>
        <v>-12.386151676906213</v>
      </c>
      <c r="N339" s="10">
        <f ca="1">SUMPRODUCT($A339:$F339,Results!$B$19:$G$19)</f>
        <v>-10.56850894209936</v>
      </c>
      <c r="O339" s="10">
        <f ca="1">SUMPRODUCT($A339:$F339,Results!$B$20:$G$20)</f>
        <v>-24.815175084944073</v>
      </c>
      <c r="P339" s="10" cm="1">
        <f t="array" aca="1" ref="P339" ca="1">SUMPRODUCT(J339:O339,TRANSPOSE(Test!BL$20:BL$25))+Test!$AD$20-Test!$BL$27</f>
        <v>-14.816354091397869</v>
      </c>
      <c r="Q339" s="10" cm="1">
        <f t="array" aca="1" ref="Q339" ca="1">SUMPRODUCT(J339:O339,TRANSPOSE(Test!ES$20:ES$25))+Test!$AD$20-Test!$ES$27</f>
        <v>-14.811059053354136</v>
      </c>
      <c r="R339" s="10">
        <f ca="1">I339-Results!$E$5*H339</f>
        <v>-15.402192940751945</v>
      </c>
      <c r="S339" s="10" cm="1">
        <f t="array" aca="1" ref="S339" ca="1">SUMPRODUCT(J339:O339,TRANSPOSE(Test!AR$28:AR$33))+Test!$AD$20-Test!$AC$26</f>
        <v>-19.738255882090293</v>
      </c>
      <c r="T339" s="10">
        <f ca="1">SUMPRODUCT(J339:O339,Results!K$9:P$9)</f>
        <v>-13.997085784062147</v>
      </c>
      <c r="U339" s="10">
        <f ca="1">SUMPRODUCT(J339:O339,Results!K$9:P$9)+Test!$AD$20-Test!$AC$31</f>
        <v>-13.926490472909808</v>
      </c>
      <c r="V339" s="10">
        <f t="shared" ca="1" si="36"/>
        <v>-5.0968874640106421</v>
      </c>
      <c r="W339" s="10">
        <f t="shared" ca="1" si="37"/>
        <v>-5.1021825020543758</v>
      </c>
      <c r="X339" s="10">
        <f t="shared" ca="1" si="38"/>
        <v>-4.5110486146565663</v>
      </c>
      <c r="Y339" s="10">
        <f t="shared" ca="1" si="39"/>
        <v>-0.17498567331821846</v>
      </c>
      <c r="Z339" s="10">
        <f t="shared" ca="1" si="40"/>
        <v>-19.913241555408511</v>
      </c>
      <c r="AA339" s="10">
        <f t="shared" ca="1" si="41"/>
        <v>-5.9867510824987029</v>
      </c>
    </row>
    <row r="340" spans="1:27">
      <c r="A340" s="6">
        <f ca="1">LN((RAND()^(-Results!$E$4))-1)</f>
        <v>2.8223490980283694</v>
      </c>
      <c r="B340" s="6">
        <f ca="1">LN((RAND()^(-Results!$E$4))-1)</f>
        <v>3.8389596347705921</v>
      </c>
      <c r="C340" s="6">
        <f ca="1">LN((RAND()^(-Results!$E$4))-1)</f>
        <v>7.4087563584982155</v>
      </c>
      <c r="D340" s="6">
        <f ca="1">LN((RAND()^(-Results!$E$4))-1)</f>
        <v>2.9103506235213414</v>
      </c>
      <c r="E340" s="6">
        <f ca="1">LN((RAND()^(-Results!$E$4))-1)</f>
        <v>-1.3848543069559769E-2</v>
      </c>
      <c r="F340" s="6">
        <f ca="1">LN((RAND()^(-Results!$E$4))-1)</f>
        <v>2.0017207910080179</v>
      </c>
      <c r="G340" s="6">
        <f ca="1">LN((RAND()^(-Results!$E$4))-1)</f>
        <v>1.1137356978782535</v>
      </c>
      <c r="H340" s="6">
        <f t="shared" ca="1" si="35"/>
        <v>-1.2332505197004577</v>
      </c>
      <c r="I340" s="10">
        <f ca="1">SUMPRODUCT(J340:O340,Results!B$12:G$12)+Results!$E$5*H340</f>
        <v>-55.84984816607318</v>
      </c>
      <c r="J340" s="10">
        <f ca="1">SUMPRODUCT($A340:$F340,Results!$B$15:$G$15)</f>
        <v>15.539820498021905</v>
      </c>
      <c r="K340" s="10">
        <f ca="1">SUMPRODUCT($A340:$F340,Results!$B$16:$G$16)</f>
        <v>-6.1223979645958169</v>
      </c>
      <c r="L340" s="10">
        <f ca="1">SUMPRODUCT($A340:$F340,Results!$B$17:$G$17)</f>
        <v>-9.5841297353777382</v>
      </c>
      <c r="M340" s="10">
        <f ca="1">SUMPRODUCT($A340:$F340,Results!$B$18:$G$18)</f>
        <v>-43.64589128404873</v>
      </c>
      <c r="N340" s="10">
        <f ca="1">SUMPRODUCT($A340:$F340,Results!$B$19:$G$19)</f>
        <v>-15.32327531126375</v>
      </c>
      <c r="O340" s="10">
        <f ca="1">SUMPRODUCT($A340:$F340,Results!$B$20:$G$20)</f>
        <v>-23.325272933895544</v>
      </c>
      <c r="P340" s="10" cm="1">
        <f t="array" aca="1" ref="P340" ca="1">SUMPRODUCT(J340:O340,TRANSPOSE(Test!BL$20:BL$25))+Test!$AD$20-Test!$BL$27</f>
        <v>-49.772590079825271</v>
      </c>
      <c r="Q340" s="10" cm="1">
        <f t="array" aca="1" ref="Q340" ca="1">SUMPRODUCT(J340:O340,TRANSPOSE(Test!ES$20:ES$25))+Test!$AD$20-Test!$ES$27</f>
        <v>-51.090228546479125</v>
      </c>
      <c r="R340" s="10">
        <f ca="1">I340-Results!$E$5*H340</f>
        <v>-48.450345047870435</v>
      </c>
      <c r="S340" s="10" cm="1">
        <f t="array" aca="1" ref="S340" ca="1">SUMPRODUCT(J340:O340,TRANSPOSE(Test!AR$28:AR$33))+Test!$AD$20-Test!$AC$26</f>
        <v>-50.959610968134562</v>
      </c>
      <c r="T340" s="10">
        <f ca="1">SUMPRODUCT(J340:O340,Results!K$9:P$9)</f>
        <v>-50.38078948876737</v>
      </c>
      <c r="U340" s="10">
        <f ca="1">SUMPRODUCT(J340:O340,Results!K$9:P$9)+Test!$AD$20-Test!$AC$31</f>
        <v>-50.310194177615031</v>
      </c>
      <c r="V340" s="10">
        <f t="shared" ca="1" si="36"/>
        <v>-6.0772580862479089</v>
      </c>
      <c r="W340" s="10">
        <f t="shared" ca="1" si="37"/>
        <v>-4.759619619594055</v>
      </c>
      <c r="X340" s="10">
        <f t="shared" ca="1" si="38"/>
        <v>-7.3995031182027446</v>
      </c>
      <c r="Y340" s="10">
        <f t="shared" ca="1" si="39"/>
        <v>-4.8902371979386174</v>
      </c>
      <c r="Z340" s="10">
        <f t="shared" ca="1" si="40"/>
        <v>-55.84984816607318</v>
      </c>
      <c r="AA340" s="10">
        <f t="shared" ca="1" si="41"/>
        <v>-5.5396539884581486</v>
      </c>
    </row>
    <row r="341" spans="1:27">
      <c r="A341" s="6">
        <f ca="1">LN((RAND()^(-Results!$E$4))-1)</f>
        <v>4.5481001155410752</v>
      </c>
      <c r="B341" s="6">
        <f ca="1">LN((RAND()^(-Results!$E$4))-1)</f>
        <v>1.4295936016842483</v>
      </c>
      <c r="C341" s="6">
        <f ca="1">LN((RAND()^(-Results!$E$4))-1)</f>
        <v>3.5052866250785795</v>
      </c>
      <c r="D341" s="6">
        <f ca="1">LN((RAND()^(-Results!$E$4))-1)</f>
        <v>1.4960289988536277</v>
      </c>
      <c r="E341" s="6">
        <f ca="1">LN((RAND()^(-Results!$E$4))-1)</f>
        <v>3.0554820522628661</v>
      </c>
      <c r="F341" s="6">
        <f ca="1">LN((RAND()^(-Results!$E$4))-1)</f>
        <v>6.2020024637500644</v>
      </c>
      <c r="G341" s="6">
        <f ca="1">LN((RAND()^(-Results!$E$4))-1)</f>
        <v>4.4382343298604292</v>
      </c>
      <c r="H341" s="6">
        <f t="shared" ca="1" si="35"/>
        <v>2.0912481122817179</v>
      </c>
      <c r="I341" s="10">
        <f ca="1">SUMPRODUCT(J341:O341,Results!B$12:G$12)+Results!$E$5*H341</f>
        <v>-50.120922271858277</v>
      </c>
      <c r="J341" s="10">
        <f ca="1">SUMPRODUCT($A341:$F341,Results!$B$15:$G$15)</f>
        <v>20.165965347478739</v>
      </c>
      <c r="K341" s="10">
        <f ca="1">SUMPRODUCT($A341:$F341,Results!$B$16:$G$16)</f>
        <v>-14.963979872705423</v>
      </c>
      <c r="L341" s="10">
        <f ca="1">SUMPRODUCT($A341:$F341,Results!$B$17:$G$17)</f>
        <v>-5.0691321874866269</v>
      </c>
      <c r="M341" s="10">
        <f ca="1">SUMPRODUCT($A341:$F341,Results!$B$18:$G$18)</f>
        <v>-23.302589371548727</v>
      </c>
      <c r="N341" s="10">
        <f ca="1">SUMPRODUCT($A341:$F341,Results!$B$19:$G$19)</f>
        <v>-5.3353113887618431E-2</v>
      </c>
      <c r="O341" s="10">
        <f ca="1">SUMPRODUCT($A341:$F341,Results!$B$20:$G$20)</f>
        <v>-25.548514252272174</v>
      </c>
      <c r="P341" s="10" cm="1">
        <f t="array" aca="1" ref="P341" ca="1">SUMPRODUCT(J341:O341,TRANSPOSE(Test!BL$20:BL$25))+Test!$AD$20-Test!$BL$27</f>
        <v>-58.117672921202022</v>
      </c>
      <c r="Q341" s="10" cm="1">
        <f t="array" aca="1" ref="Q341" ca="1">SUMPRODUCT(J341:O341,TRANSPOSE(Test!ES$20:ES$25))+Test!$AD$20-Test!$ES$27</f>
        <v>-62.471836334038358</v>
      </c>
      <c r="R341" s="10">
        <f ca="1">I341-Results!$E$5*H341</f>
        <v>-62.668410945548587</v>
      </c>
      <c r="S341" s="10" cm="1">
        <f t="array" aca="1" ref="S341" ca="1">SUMPRODUCT(J341:O341,TRANSPOSE(Test!AR$28:AR$33))+Test!$AD$20-Test!$AC$26</f>
        <v>-45.56656025333367</v>
      </c>
      <c r="T341" s="10">
        <f ca="1">SUMPRODUCT(J341:O341,Results!K$9:P$9)</f>
        <v>-63.057364930928514</v>
      </c>
      <c r="U341" s="10">
        <f ca="1">SUMPRODUCT(J341:O341,Results!K$9:P$9)+Test!$AD$20-Test!$AC$31</f>
        <v>-62.986769619776183</v>
      </c>
      <c r="V341" s="10">
        <f t="shared" ca="1" si="36"/>
        <v>7.9967506493437455</v>
      </c>
      <c r="W341" s="10">
        <f t="shared" ca="1" si="37"/>
        <v>12.350914062180081</v>
      </c>
      <c r="X341" s="10">
        <f t="shared" ca="1" si="38"/>
        <v>12.54748867369031</v>
      </c>
      <c r="Y341" s="10">
        <f t="shared" ca="1" si="39"/>
        <v>-4.554362018524607</v>
      </c>
      <c r="Z341" s="10">
        <f t="shared" ca="1" si="40"/>
        <v>-50.120922271858277</v>
      </c>
      <c r="AA341" s="10">
        <f t="shared" ca="1" si="41"/>
        <v>12.865847347917907</v>
      </c>
    </row>
    <row r="342" spans="1:27">
      <c r="A342" s="6">
        <f ca="1">LN((RAND()^(-Results!$E$4))-1)</f>
        <v>0.41742329271333622</v>
      </c>
      <c r="B342" s="6">
        <f ca="1">LN((RAND()^(-Results!$E$4))-1)</f>
        <v>-1.0536613511598625</v>
      </c>
      <c r="C342" s="6">
        <f ca="1">LN((RAND()^(-Results!$E$4))-1)</f>
        <v>1.5908402753299973</v>
      </c>
      <c r="D342" s="6">
        <f ca="1">LN((RAND()^(-Results!$E$4))-1)</f>
        <v>2.300663063402276</v>
      </c>
      <c r="E342" s="6">
        <f ca="1">LN((RAND()^(-Results!$E$4))-1)</f>
        <v>0.66850141172595623</v>
      </c>
      <c r="F342" s="6">
        <f ca="1">LN((RAND()^(-Results!$E$4))-1)</f>
        <v>0.29136637107235336</v>
      </c>
      <c r="G342" s="6">
        <f ca="1">LN((RAND()^(-Results!$E$4))-1)</f>
        <v>9.6332198666491227</v>
      </c>
      <c r="H342" s="6">
        <f t="shared" ca="1" si="35"/>
        <v>7.2862336490704109</v>
      </c>
      <c r="I342" s="10">
        <f ca="1">SUMPRODUCT(J342:O342,Results!B$12:G$12)+Results!$E$5*H342</f>
        <v>41.715974742651262</v>
      </c>
      <c r="J342" s="10">
        <f ca="1">SUMPRODUCT($A342:$F342,Results!$B$15:$G$15)</f>
        <v>7.0771494952656013</v>
      </c>
      <c r="K342" s="10">
        <f ca="1">SUMPRODUCT($A342:$F342,Results!$B$16:$G$16)</f>
        <v>3.6379603293985525</v>
      </c>
      <c r="L342" s="10">
        <f ca="1">SUMPRODUCT($A342:$F342,Results!$B$17:$G$17)</f>
        <v>0.33852282168316639</v>
      </c>
      <c r="M342" s="10">
        <f ca="1">SUMPRODUCT($A342:$F342,Results!$B$18:$G$18)</f>
        <v>-4.0052154449502373</v>
      </c>
      <c r="N342" s="10">
        <f ca="1">SUMPRODUCT($A342:$F342,Results!$B$19:$G$19)</f>
        <v>-5.9007918148963423</v>
      </c>
      <c r="O342" s="10">
        <f ca="1">SUMPRODUCT($A342:$F342,Results!$B$20:$G$20)</f>
        <v>-4.4816709698237061</v>
      </c>
      <c r="P342" s="10" cm="1">
        <f t="array" aca="1" ref="P342" ca="1">SUMPRODUCT(J342:O342,TRANSPOSE(Test!BL$20:BL$25))+Test!$AD$20-Test!$BL$27</f>
        <v>-0.56262116433483911</v>
      </c>
      <c r="Q342" s="10" cm="1">
        <f t="array" aca="1" ref="Q342" ca="1">SUMPRODUCT(J342:O342,TRANSPOSE(Test!ES$20:ES$25))+Test!$AD$20-Test!$ES$27</f>
        <v>-1.4862996451232711</v>
      </c>
      <c r="R342" s="10">
        <f ca="1">I342-Results!$E$5*H342</f>
        <v>-2.0014271517712032</v>
      </c>
      <c r="S342" s="10" cm="1">
        <f t="array" aca="1" ref="S342" ca="1">SUMPRODUCT(J342:O342,TRANSPOSE(Test!AR$28:AR$33))+Test!$AD$20-Test!$AC$26</f>
        <v>-2.6233793041038211</v>
      </c>
      <c r="T342" s="10">
        <f ca="1">SUMPRODUCT(J342:O342,Results!K$9:P$9)</f>
        <v>-1.7115273730407559</v>
      </c>
      <c r="U342" s="10">
        <f ca="1">SUMPRODUCT(J342:O342,Results!K$9:P$9)+Test!$AD$20-Test!$AC$31</f>
        <v>-1.6409320618884173</v>
      </c>
      <c r="V342" s="10">
        <f t="shared" ca="1" si="36"/>
        <v>42.278595906986098</v>
      </c>
      <c r="W342" s="10">
        <f t="shared" ca="1" si="37"/>
        <v>43.202274387774537</v>
      </c>
      <c r="X342" s="10">
        <f t="shared" ca="1" si="38"/>
        <v>43.717401894422466</v>
      </c>
      <c r="Y342" s="10">
        <f t="shared" ca="1" si="39"/>
        <v>44.339354046755084</v>
      </c>
      <c r="Z342" s="10">
        <f t="shared" ca="1" si="40"/>
        <v>41.715974742651262</v>
      </c>
      <c r="AA342" s="10">
        <f t="shared" ca="1" si="41"/>
        <v>43.356906804539676</v>
      </c>
    </row>
    <row r="343" spans="1:27">
      <c r="A343" s="6">
        <f ca="1">LN((RAND()^(-Results!$E$4))-1)</f>
        <v>8.297502311311332</v>
      </c>
      <c r="B343" s="6">
        <f ca="1">LN((RAND()^(-Results!$E$4))-1)</f>
        <v>2.1391820392575642</v>
      </c>
      <c r="C343" s="6">
        <f ca="1">LN((RAND()^(-Results!$E$4))-1)</f>
        <v>1.4531051425990344</v>
      </c>
      <c r="D343" s="6">
        <f ca="1">LN((RAND()^(-Results!$E$4))-1)</f>
        <v>-0.84494802285558523</v>
      </c>
      <c r="E343" s="6">
        <f ca="1">LN((RAND()^(-Results!$E$4))-1)</f>
        <v>0.54618433591911875</v>
      </c>
      <c r="F343" s="6">
        <f ca="1">LN((RAND()^(-Results!$E$4))-1)</f>
        <v>-1.308354863639974</v>
      </c>
      <c r="G343" s="6">
        <f ca="1">LN((RAND()^(-Results!$E$4))-1)</f>
        <v>8.5923075996172606</v>
      </c>
      <c r="H343" s="6">
        <f t="shared" ca="1" si="35"/>
        <v>6.2453213820385489</v>
      </c>
      <c r="I343" s="10">
        <f ca="1">SUMPRODUCT(J343:O343,Results!B$12:G$12)+Results!$E$5*H343</f>
        <v>8.8440642719906215</v>
      </c>
      <c r="J343" s="10">
        <f ca="1">SUMPRODUCT($A343:$F343,Results!$B$15:$G$15)</f>
        <v>-16.791552666595432</v>
      </c>
      <c r="K343" s="10">
        <f ca="1">SUMPRODUCT($A343:$F343,Results!$B$16:$G$16)</f>
        <v>-20.407535812210192</v>
      </c>
      <c r="L343" s="10">
        <f ca="1">SUMPRODUCT($A343:$F343,Results!$B$17:$G$17)</f>
        <v>5.9464312415499574</v>
      </c>
      <c r="M343" s="10">
        <f ca="1">SUMPRODUCT($A343:$F343,Results!$B$18:$G$18)</f>
        <v>-7.1796300758197571</v>
      </c>
      <c r="N343" s="10">
        <f ca="1">SUMPRODUCT($A343:$F343,Results!$B$19:$G$19)</f>
        <v>7.2940478008943934</v>
      </c>
      <c r="O343" s="10">
        <f ca="1">SUMPRODUCT($A343:$F343,Results!$B$20:$G$20)</f>
        <v>1.61439001935501</v>
      </c>
      <c r="P343" s="10" cm="1">
        <f t="array" aca="1" ref="P343" ca="1">SUMPRODUCT(J343:O343,TRANSPOSE(Test!BL$20:BL$25))+Test!$AD$20-Test!$BL$27</f>
        <v>-21.216958677944191</v>
      </c>
      <c r="Q343" s="10" cm="1">
        <f t="array" aca="1" ref="Q343" ca="1">SUMPRODUCT(J343:O343,TRANSPOSE(Test!ES$20:ES$25))+Test!$AD$20-Test!$ES$27</f>
        <v>-26.393185650324831</v>
      </c>
      <c r="R343" s="10">
        <f ca="1">I343-Results!$E$5*H343</f>
        <v>-28.627864020240676</v>
      </c>
      <c r="S343" s="10" cm="1">
        <f t="array" aca="1" ref="S343" ca="1">SUMPRODUCT(J343:O343,TRANSPOSE(Test!AR$28:AR$33))+Test!$AD$20-Test!$AC$26</f>
        <v>0.94440958055137258</v>
      </c>
      <c r="T343" s="10">
        <f ca="1">SUMPRODUCT(J343:O343,Results!K$9:P$9)</f>
        <v>-28.130017267903998</v>
      </c>
      <c r="U343" s="10">
        <f ca="1">SUMPRODUCT(J343:O343,Results!K$9:P$9)+Test!$AD$20-Test!$AC$31</f>
        <v>-28.05942195675166</v>
      </c>
      <c r="V343" s="10">
        <f t="shared" ca="1" si="36"/>
        <v>30.061022949934813</v>
      </c>
      <c r="W343" s="10">
        <f t="shared" ca="1" si="37"/>
        <v>35.237249922315456</v>
      </c>
      <c r="X343" s="10">
        <f t="shared" ca="1" si="38"/>
        <v>37.471928292231297</v>
      </c>
      <c r="Y343" s="10">
        <f t="shared" ca="1" si="39"/>
        <v>7.8996546914392489</v>
      </c>
      <c r="Z343" s="10">
        <f t="shared" ca="1" si="40"/>
        <v>8.8440642719906215</v>
      </c>
      <c r="AA343" s="10">
        <f t="shared" ca="1" si="41"/>
        <v>36.903486228742281</v>
      </c>
    </row>
    <row r="344" spans="1:27">
      <c r="A344" s="6">
        <f ca="1">LN((RAND()^(-Results!$E$4))-1)</f>
        <v>1.9382500916285466</v>
      </c>
      <c r="B344" s="6">
        <f ca="1">LN((RAND()^(-Results!$E$4))-1)</f>
        <v>22.18212440888199</v>
      </c>
      <c r="C344" s="6">
        <f ca="1">LN((RAND()^(-Results!$E$4))-1)</f>
        <v>-6.3505937427163497</v>
      </c>
      <c r="D344" s="6">
        <f ca="1">LN((RAND()^(-Results!$E$4))-1)</f>
        <v>-0.46896609995102106</v>
      </c>
      <c r="E344" s="6">
        <f ca="1">LN((RAND()^(-Results!$E$4))-1)</f>
        <v>-2.4489576982902306</v>
      </c>
      <c r="F344" s="6">
        <f ca="1">LN((RAND()^(-Results!$E$4))-1)</f>
        <v>0.96015606060329139</v>
      </c>
      <c r="G344" s="6">
        <f ca="1">LN((RAND()^(-Results!$E$4))-1)</f>
        <v>8.6180320776829191</v>
      </c>
      <c r="H344" s="6">
        <f t="shared" ca="1" si="35"/>
        <v>6.2710458601042074</v>
      </c>
      <c r="I344" s="10">
        <f ca="1">SUMPRODUCT(J344:O344,Results!B$12:G$12)+Results!$E$5*H344</f>
        <v>51.981365033898676</v>
      </c>
      <c r="J344" s="10">
        <f ca="1">SUMPRODUCT($A344:$F344,Results!$B$15:$G$15)</f>
        <v>-39.612787801805929</v>
      </c>
      <c r="K344" s="10">
        <f ca="1">SUMPRODUCT($A344:$F344,Results!$B$16:$G$16)</f>
        <v>-45.702042627250549</v>
      </c>
      <c r="L344" s="10">
        <f ca="1">SUMPRODUCT($A344:$F344,Results!$B$17:$G$17)</f>
        <v>-7.4201884274237031</v>
      </c>
      <c r="M344" s="10">
        <f ca="1">SUMPRODUCT($A344:$F344,Results!$B$18:$G$18)</f>
        <v>-23.883865250534033</v>
      </c>
      <c r="N344" s="10">
        <f ca="1">SUMPRODUCT($A344:$F344,Results!$B$19:$G$19)</f>
        <v>-1.3006712238169007</v>
      </c>
      <c r="O344" s="10">
        <f ca="1">SUMPRODUCT($A344:$F344,Results!$B$20:$G$20)</f>
        <v>-53.748793836981051</v>
      </c>
      <c r="P344" s="10" cm="1">
        <f t="array" aca="1" ref="P344" ca="1">SUMPRODUCT(J344:O344,TRANSPOSE(Test!BL$20:BL$25))+Test!$AD$20-Test!$BL$27</f>
        <v>-19.353713667670263</v>
      </c>
      <c r="Q344" s="10" cm="1">
        <f t="array" aca="1" ref="Q344" ca="1">SUMPRODUCT(J344:O344,TRANSPOSE(Test!ES$20:ES$25))+Test!$AD$20-Test!$ES$27</f>
        <v>2.6907752570203876</v>
      </c>
      <c r="R344" s="10">
        <f ca="1">I344-Results!$E$5*H344</f>
        <v>14.355089873273435</v>
      </c>
      <c r="S344" s="10" cm="1">
        <f t="array" aca="1" ref="S344" ca="1">SUMPRODUCT(J344:O344,TRANSPOSE(Test!AR$28:AR$33))+Test!$AD$20-Test!$AC$26</f>
        <v>-37.270067572786751</v>
      </c>
      <c r="T344" s="10">
        <f ca="1">SUMPRODUCT(J344:O344,Results!K$9:P$9)</f>
        <v>15.479299294978162</v>
      </c>
      <c r="U344" s="10">
        <f ca="1">SUMPRODUCT(J344:O344,Results!K$9:P$9)+Test!$AD$20-Test!$AC$31</f>
        <v>15.549894606130501</v>
      </c>
      <c r="V344" s="10">
        <f t="shared" ca="1" si="36"/>
        <v>71.335078701568932</v>
      </c>
      <c r="W344" s="10">
        <f t="shared" ca="1" si="37"/>
        <v>49.290589776878292</v>
      </c>
      <c r="X344" s="10">
        <f t="shared" ca="1" si="38"/>
        <v>37.626275160625241</v>
      </c>
      <c r="Y344" s="10">
        <f t="shared" ca="1" si="39"/>
        <v>89.251432606685427</v>
      </c>
      <c r="Z344" s="10">
        <f t="shared" ca="1" si="40"/>
        <v>51.981365033898676</v>
      </c>
      <c r="AA344" s="10">
        <f t="shared" ca="1" si="41"/>
        <v>36.431470427768176</v>
      </c>
    </row>
    <row r="345" spans="1:27">
      <c r="A345" s="6">
        <f ca="1">LN((RAND()^(-Results!$E$4))-1)</f>
        <v>0.56485381248220912</v>
      </c>
      <c r="B345" s="6">
        <f ca="1">LN((RAND()^(-Results!$E$4))-1)</f>
        <v>-0.52694212029725118</v>
      </c>
      <c r="C345" s="6">
        <f ca="1">LN((RAND()^(-Results!$E$4))-1)</f>
        <v>-2.0759287647002508E-2</v>
      </c>
      <c r="D345" s="6">
        <f ca="1">LN((RAND()^(-Results!$E$4))-1)</f>
        <v>3.1800311262411203</v>
      </c>
      <c r="E345" s="6">
        <f ca="1">LN((RAND()^(-Results!$E$4))-1)</f>
        <v>5.1015060406445905</v>
      </c>
      <c r="F345" s="6">
        <f ca="1">LN((RAND()^(-Results!$E$4))-1)</f>
        <v>-1.2965801574354345</v>
      </c>
      <c r="G345" s="6">
        <f ca="1">LN((RAND()^(-Results!$E$4))-1)</f>
        <v>0.30022628268654739</v>
      </c>
      <c r="H345" s="6">
        <f t="shared" ca="1" si="35"/>
        <v>-2.0467599348921639</v>
      </c>
      <c r="I345" s="10">
        <f ca="1">SUMPRODUCT(J345:O345,Results!B$12:G$12)+Results!$E$5*H345</f>
        <v>11.592848350608236</v>
      </c>
      <c r="J345" s="10">
        <f ca="1">SUMPRODUCT($A345:$F345,Results!$B$15:$G$15)</f>
        <v>-2.8463513817078478</v>
      </c>
      <c r="K345" s="10">
        <f ca="1">SUMPRODUCT($A345:$F345,Results!$B$16:$G$16)</f>
        <v>4.8218952564630513</v>
      </c>
      <c r="L345" s="10">
        <f ca="1">SUMPRODUCT($A345:$F345,Results!$B$17:$G$17)</f>
        <v>6.0403291487483477</v>
      </c>
      <c r="M345" s="10">
        <f ca="1">SUMPRODUCT($A345:$F345,Results!$B$18:$G$18)</f>
        <v>10.866472312129368</v>
      </c>
      <c r="N345" s="10">
        <f ca="1">SUMPRODUCT($A345:$F345,Results!$B$19:$G$19)</f>
        <v>-3.4009846493416553</v>
      </c>
      <c r="O345" s="10">
        <f ca="1">SUMPRODUCT($A345:$F345,Results!$B$20:$G$20)</f>
        <v>-5.4507983442275219</v>
      </c>
      <c r="P345" s="10" cm="1">
        <f t="array" aca="1" ref="P345" ca="1">SUMPRODUCT(J345:O345,TRANSPOSE(Test!BL$20:BL$25))+Test!$AD$20-Test!$BL$27</f>
        <v>27.157735425467276</v>
      </c>
      <c r="Q345" s="10" cm="1">
        <f t="array" aca="1" ref="Q345" ca="1">SUMPRODUCT(J345:O345,TRANSPOSE(Test!ES$20:ES$25))+Test!$AD$20-Test!$ES$27</f>
        <v>28.695562009482799</v>
      </c>
      <c r="R345" s="10">
        <f ca="1">I345-Results!$E$5*H345</f>
        <v>23.87340795996122</v>
      </c>
      <c r="S345" s="10" cm="1">
        <f t="array" aca="1" ref="S345" ca="1">SUMPRODUCT(J345:O345,TRANSPOSE(Test!AR$28:AR$33))+Test!$AD$20-Test!$AC$26</f>
        <v>19.442056353504061</v>
      </c>
      <c r="T345" s="10">
        <f ca="1">SUMPRODUCT(J345:O345,Results!K$9:P$9)</f>
        <v>25.441696558422741</v>
      </c>
      <c r="U345" s="10">
        <f ca="1">SUMPRODUCT(J345:O345,Results!K$9:P$9)+Test!$AD$20-Test!$AC$31</f>
        <v>25.51229186957508</v>
      </c>
      <c r="V345" s="10">
        <f t="shared" ca="1" si="36"/>
        <v>-15.56488707485904</v>
      </c>
      <c r="W345" s="10">
        <f t="shared" ca="1" si="37"/>
        <v>-17.102713658874563</v>
      </c>
      <c r="X345" s="10">
        <f t="shared" ca="1" si="38"/>
        <v>-12.280559609352984</v>
      </c>
      <c r="Y345" s="10">
        <f t="shared" ca="1" si="39"/>
        <v>-7.8492080028958249</v>
      </c>
      <c r="Z345" s="10">
        <f t="shared" ca="1" si="40"/>
        <v>11.592848350608236</v>
      </c>
      <c r="AA345" s="10">
        <f t="shared" ca="1" si="41"/>
        <v>-13.919443518966844</v>
      </c>
    </row>
    <row r="346" spans="1:27">
      <c r="A346" s="6">
        <f ca="1">LN((RAND()^(-Results!$E$4))-1)</f>
        <v>-0.10477285568969524</v>
      </c>
      <c r="B346" s="6">
        <f ca="1">LN((RAND()^(-Results!$E$4))-1)</f>
        <v>3.9370080235718219</v>
      </c>
      <c r="C346" s="6">
        <f ca="1">LN((RAND()^(-Results!$E$4))-1)</f>
        <v>2.6733818368277769</v>
      </c>
      <c r="D346" s="6">
        <f ca="1">LN((RAND()^(-Results!$E$4))-1)</f>
        <v>1.8269504722930301</v>
      </c>
      <c r="E346" s="6">
        <f ca="1">LN((RAND()^(-Results!$E$4))-1)</f>
        <v>4.8149897341467343</v>
      </c>
      <c r="F346" s="6">
        <f ca="1">LN((RAND()^(-Results!$E$4))-1)</f>
        <v>0.69962422712250549</v>
      </c>
      <c r="G346" s="6">
        <f ca="1">LN((RAND()^(-Results!$E$4))-1)</f>
        <v>-0.55324618389681612</v>
      </c>
      <c r="H346" s="6">
        <f t="shared" ca="1" si="35"/>
        <v>-2.9002324014755274</v>
      </c>
      <c r="I346" s="10">
        <f ca="1">SUMPRODUCT(J346:O346,Results!B$12:G$12)+Results!$E$5*H346</f>
        <v>-22.783566988269339</v>
      </c>
      <c r="J346" s="10">
        <f ca="1">SUMPRODUCT($A346:$F346,Results!$B$15:$G$15)</f>
        <v>3.0267039220017908</v>
      </c>
      <c r="K346" s="10">
        <f ca="1">SUMPRODUCT($A346:$F346,Results!$B$16:$G$16)</f>
        <v>-1.5408875695396256</v>
      </c>
      <c r="L346" s="10">
        <f ca="1">SUMPRODUCT($A346:$F346,Results!$B$17:$G$17)</f>
        <v>-3.8575595097009701</v>
      </c>
      <c r="M346" s="10">
        <f ca="1">SUMPRODUCT($A346:$F346,Results!$B$18:$G$18)</f>
        <v>-14.508788837077818</v>
      </c>
      <c r="N346" s="10">
        <f ca="1">SUMPRODUCT($A346:$F346,Results!$B$19:$G$19)</f>
        <v>-6.619543192014655</v>
      </c>
      <c r="O346" s="10">
        <f ca="1">SUMPRODUCT($A346:$F346,Results!$B$20:$G$20)</f>
        <v>-19.316254915411587</v>
      </c>
      <c r="P346" s="10" cm="1">
        <f t="array" aca="1" ref="P346" ca="1">SUMPRODUCT(J346:O346,TRANSPOSE(Test!BL$20:BL$25))+Test!$AD$20-Test!$BL$27</f>
        <v>-8.6582710807949184</v>
      </c>
      <c r="Q346" s="10" cm="1">
        <f t="array" aca="1" ref="Q346" ca="1">SUMPRODUCT(J346:O346,TRANSPOSE(Test!ES$20:ES$25))+Test!$AD$20-Test!$ES$27</f>
        <v>-4.7279834629824293</v>
      </c>
      <c r="R346" s="10">
        <f ca="1">I346-Results!$E$5*H346</f>
        <v>-5.3821725794161743</v>
      </c>
      <c r="S346" s="10" cm="1">
        <f t="array" aca="1" ref="S346" ca="1">SUMPRODUCT(J346:O346,TRANSPOSE(Test!AR$28:AR$33))+Test!$AD$20-Test!$AC$26</f>
        <v>-17.840161778508211</v>
      </c>
      <c r="T346" s="10">
        <f ca="1">SUMPRODUCT(J346:O346,Results!K$9:P$9)</f>
        <v>-5.9077711205486301</v>
      </c>
      <c r="U346" s="10">
        <f ca="1">SUMPRODUCT(J346:O346,Results!K$9:P$9)+Test!$AD$20-Test!$AC$31</f>
        <v>-5.8371758093962889</v>
      </c>
      <c r="V346" s="10">
        <f t="shared" ca="1" si="36"/>
        <v>-14.12529590747442</v>
      </c>
      <c r="W346" s="10">
        <f t="shared" ca="1" si="37"/>
        <v>-18.055583525286909</v>
      </c>
      <c r="X346" s="10">
        <f t="shared" ca="1" si="38"/>
        <v>-17.401394408853164</v>
      </c>
      <c r="Y346" s="10">
        <f t="shared" ca="1" si="39"/>
        <v>-4.9434052097611278</v>
      </c>
      <c r="Z346" s="10">
        <f t="shared" ca="1" si="40"/>
        <v>-22.783566988269339</v>
      </c>
      <c r="AA346" s="10">
        <f t="shared" ca="1" si="41"/>
        <v>-16.94639117887305</v>
      </c>
    </row>
    <row r="347" spans="1:27">
      <c r="A347" s="6">
        <f ca="1">LN((RAND()^(-Results!$E$4))-1)</f>
        <v>-0.41444157407243865</v>
      </c>
      <c r="B347" s="6">
        <f ca="1">LN((RAND()^(-Results!$E$4))-1)</f>
        <v>-0.65382737771613009</v>
      </c>
      <c r="C347" s="6">
        <f ca="1">LN((RAND()^(-Results!$E$4))-1)</f>
        <v>7.9428811923890148</v>
      </c>
      <c r="D347" s="6">
        <f ca="1">LN((RAND()^(-Results!$E$4))-1)</f>
        <v>0.27560254208799823</v>
      </c>
      <c r="E347" s="6">
        <f ca="1">LN((RAND()^(-Results!$E$4))-1)</f>
        <v>-0.33589792489210263</v>
      </c>
      <c r="F347" s="6">
        <f ca="1">LN((RAND()^(-Results!$E$4))-1)</f>
        <v>3.3020199711480984</v>
      </c>
      <c r="G347" s="6">
        <f ca="1">LN((RAND()^(-Results!$E$4))-1)</f>
        <v>0.61736597544952043</v>
      </c>
      <c r="H347" s="6">
        <f t="shared" ca="1" si="35"/>
        <v>-1.7296202421291909</v>
      </c>
      <c r="I347" s="10">
        <f ca="1">SUMPRODUCT(J347:O347,Results!B$12:G$12)+Results!$E$5*H347</f>
        <v>-68.988636643227991</v>
      </c>
      <c r="J347" s="10">
        <f ca="1">SUMPRODUCT($A347:$F347,Results!$B$15:$G$15)</f>
        <v>28.393514378256022</v>
      </c>
      <c r="K347" s="10">
        <f ca="1">SUMPRODUCT($A347:$F347,Results!$B$16:$G$16)</f>
        <v>5.0394457129501848</v>
      </c>
      <c r="L347" s="10">
        <f ca="1">SUMPRODUCT($A347:$F347,Results!$B$17:$G$17)</f>
        <v>-13.214836989118973</v>
      </c>
      <c r="M347" s="10">
        <f ca="1">SUMPRODUCT($A347:$F347,Results!$B$18:$G$18)</f>
        <v>-39.695201092065062</v>
      </c>
      <c r="N347" s="10">
        <f ca="1">SUMPRODUCT($A347:$F347,Results!$B$19:$G$19)</f>
        <v>-10.765888683630756</v>
      </c>
      <c r="O347" s="10">
        <f ca="1">SUMPRODUCT($A347:$F347,Results!$B$20:$G$20)</f>
        <v>-9.8128093995473353</v>
      </c>
      <c r="P347" s="10" cm="1">
        <f t="array" aca="1" ref="P347" ca="1">SUMPRODUCT(J347:O347,TRANSPOSE(Test!BL$20:BL$25))+Test!$AD$20-Test!$BL$27</f>
        <v>-57.527715624998613</v>
      </c>
      <c r="Q347" s="10" cm="1">
        <f t="array" aca="1" ref="Q347" ca="1">SUMPRODUCT(J347:O347,TRANSPOSE(Test!ES$20:ES$25))+Test!$AD$20-Test!$ES$27</f>
        <v>-62.171932407042263</v>
      </c>
      <c r="R347" s="10">
        <f ca="1">I347-Results!$E$5*H347</f>
        <v>-58.610915190452843</v>
      </c>
      <c r="S347" s="10" cm="1">
        <f t="array" aca="1" ref="S347" ca="1">SUMPRODUCT(J347:O347,TRANSPOSE(Test!AR$28:AR$33))+Test!$AD$20-Test!$AC$26</f>
        <v>-53.238093907010871</v>
      </c>
      <c r="T347" s="10">
        <f ca="1">SUMPRODUCT(J347:O347,Results!K$9:P$9)</f>
        <v>-61.99465012027968</v>
      </c>
      <c r="U347" s="10">
        <f ca="1">SUMPRODUCT(J347:O347,Results!K$9:P$9)+Test!$AD$20-Test!$AC$31</f>
        <v>-61.924054809127341</v>
      </c>
      <c r="V347" s="10">
        <f t="shared" ca="1" si="36"/>
        <v>-11.460921018229378</v>
      </c>
      <c r="W347" s="10">
        <f t="shared" ca="1" si="37"/>
        <v>-6.8167042361857284</v>
      </c>
      <c r="X347" s="10">
        <f t="shared" ca="1" si="38"/>
        <v>-10.377721452775148</v>
      </c>
      <c r="Y347" s="10">
        <f t="shared" ca="1" si="39"/>
        <v>-15.75054273621712</v>
      </c>
      <c r="Z347" s="10">
        <f t="shared" ca="1" si="40"/>
        <v>-68.988636643227991</v>
      </c>
      <c r="AA347" s="10">
        <f t="shared" ca="1" si="41"/>
        <v>-7.0645818341006503</v>
      </c>
    </row>
    <row r="348" spans="1:27">
      <c r="A348" s="6">
        <f ca="1">LN((RAND()^(-Results!$E$4))-1)</f>
        <v>4.3690711083970077</v>
      </c>
      <c r="B348" s="6">
        <f ca="1">LN((RAND()^(-Results!$E$4))-1)</f>
        <v>3.1746561006469025</v>
      </c>
      <c r="C348" s="6">
        <f ca="1">LN((RAND()^(-Results!$E$4))-1)</f>
        <v>6.0834791207800443E-2</v>
      </c>
      <c r="D348" s="6">
        <f ca="1">LN((RAND()^(-Results!$E$4))-1)</f>
        <v>-0.9753472766699649</v>
      </c>
      <c r="E348" s="6">
        <f ca="1">LN((RAND()^(-Results!$E$4))-1)</f>
        <v>3.4945308517321383</v>
      </c>
      <c r="F348" s="6">
        <f ca="1">LN((RAND()^(-Results!$E$4))-1)</f>
        <v>-2.3746395591796232</v>
      </c>
      <c r="G348" s="6">
        <f ca="1">LN((RAND()^(-Results!$E$4))-1)</f>
        <v>2.6038656491071892</v>
      </c>
      <c r="H348" s="6">
        <f t="shared" ca="1" si="35"/>
        <v>0.25687943152847792</v>
      </c>
      <c r="I348" s="10">
        <f ca="1">SUMPRODUCT(J348:O348,Results!B$12:G$12)+Results!$E$5*H348</f>
        <v>2.3319428239284767</v>
      </c>
      <c r="J348" s="10">
        <f ca="1">SUMPRODUCT($A348:$F348,Results!$B$15:$G$15)</f>
        <v>-20.142095228896494</v>
      </c>
      <c r="K348" s="10">
        <f ca="1">SUMPRODUCT($A348:$F348,Results!$B$16:$G$16)</f>
        <v>-12.08126734292043</v>
      </c>
      <c r="L348" s="10">
        <f ca="1">SUMPRODUCT($A348:$F348,Results!$B$17:$G$17)</f>
        <v>5.3618322849741524</v>
      </c>
      <c r="M348" s="10">
        <f ca="1">SUMPRODUCT($A348:$F348,Results!$B$18:$G$18)</f>
        <v>2.0228448152586473</v>
      </c>
      <c r="N348" s="10">
        <f ca="1">SUMPRODUCT($A348:$F348,Results!$B$19:$G$19)</f>
        <v>6.4736806988666444</v>
      </c>
      <c r="O348" s="10">
        <f ca="1">SUMPRODUCT($A348:$F348,Results!$B$20:$G$20)</f>
        <v>0.22528484660608328</v>
      </c>
      <c r="P348" s="10" cm="1">
        <f t="array" aca="1" ref="P348" ca="1">SUMPRODUCT(J348:O348,TRANSPOSE(Test!BL$20:BL$25))+Test!$AD$20-Test!$BL$27</f>
        <v>3.3771250539809969</v>
      </c>
      <c r="Q348" s="10" cm="1">
        <f t="array" aca="1" ref="Q348" ca="1">SUMPRODUCT(J348:O348,TRANSPOSE(Test!ES$20:ES$25))+Test!$AD$20-Test!$ES$27</f>
        <v>3.6367140987136573</v>
      </c>
      <c r="R348" s="10">
        <f ca="1">I348-Results!$E$5*H348</f>
        <v>0.79066623475760922</v>
      </c>
      <c r="S348" s="10" cm="1">
        <f t="array" aca="1" ref="S348" ca="1">SUMPRODUCT(J348:O348,TRANSPOSE(Test!AR$28:AR$33))+Test!$AD$20-Test!$AC$26</f>
        <v>12.221306170165368</v>
      </c>
      <c r="T348" s="10">
        <f ca="1">SUMPRODUCT(J348:O348,Results!K$9:P$9)</f>
        <v>1.2908510622711316</v>
      </c>
      <c r="U348" s="10">
        <f ca="1">SUMPRODUCT(J348:O348,Results!K$9:P$9)+Test!$AD$20-Test!$AC$31</f>
        <v>1.361446373423469</v>
      </c>
      <c r="V348" s="10">
        <f t="shared" ca="1" si="36"/>
        <v>-1.0451822300525202</v>
      </c>
      <c r="W348" s="10">
        <f t="shared" ca="1" si="37"/>
        <v>-1.3047712747851805</v>
      </c>
      <c r="X348" s="10">
        <f t="shared" ca="1" si="38"/>
        <v>1.5412765891708675</v>
      </c>
      <c r="Y348" s="10">
        <f t="shared" ca="1" si="39"/>
        <v>-9.8893633462368911</v>
      </c>
      <c r="Z348" s="10">
        <f t="shared" ca="1" si="40"/>
        <v>2.3319428239284767</v>
      </c>
      <c r="AA348" s="10">
        <f t="shared" ca="1" si="41"/>
        <v>0.97049645050500777</v>
      </c>
    </row>
    <row r="349" spans="1:27">
      <c r="A349" s="6">
        <f ca="1">LN((RAND()^(-Results!$E$4))-1)</f>
        <v>-0.59407750544407389</v>
      </c>
      <c r="B349" s="6">
        <f ca="1">LN((RAND()^(-Results!$E$4))-1)</f>
        <v>-6.7465876388894758E-2</v>
      </c>
      <c r="C349" s="6">
        <f ca="1">LN((RAND()^(-Results!$E$4))-1)</f>
        <v>8.3449737153839418</v>
      </c>
      <c r="D349" s="6">
        <f ca="1">LN((RAND()^(-Results!$E$4))-1)</f>
        <v>2.8797614381918484</v>
      </c>
      <c r="E349" s="6">
        <f ca="1">LN((RAND()^(-Results!$E$4))-1)</f>
        <v>12.486766949625505</v>
      </c>
      <c r="F349" s="6">
        <f ca="1">LN((RAND()^(-Results!$E$4))-1)</f>
        <v>1.115384501277972</v>
      </c>
      <c r="G349" s="6">
        <f ca="1">LN((RAND()^(-Results!$E$4))-1)</f>
        <v>0.11596159002838337</v>
      </c>
      <c r="H349" s="6">
        <f t="shared" ca="1" si="35"/>
        <v>-2.2310246275503278</v>
      </c>
      <c r="I349" s="10">
        <f ca="1">SUMPRODUCT(J349:O349,Results!B$12:G$12)+Results!$E$5*H349</f>
        <v>-35.467124614338658</v>
      </c>
      <c r="J349" s="10">
        <f ca="1">SUMPRODUCT($A349:$F349,Results!$B$15:$G$15)</f>
        <v>19.738091645850204</v>
      </c>
      <c r="K349" s="10">
        <f ca="1">SUMPRODUCT($A349:$F349,Results!$B$16:$G$16)</f>
        <v>12.882887121712354</v>
      </c>
      <c r="L349" s="10">
        <f ca="1">SUMPRODUCT($A349:$F349,Results!$B$17:$G$17)</f>
        <v>-5.4038368018038305</v>
      </c>
      <c r="M349" s="10">
        <f ca="1">SUMPRODUCT($A349:$F349,Results!$B$18:$G$18)</f>
        <v>-21.106837060977817</v>
      </c>
      <c r="N349" s="10">
        <f ca="1">SUMPRODUCT($A349:$F349,Results!$B$19:$G$19)</f>
        <v>-9.9618945111003363</v>
      </c>
      <c r="O349" s="10">
        <f ca="1">SUMPRODUCT($A349:$F349,Results!$B$20:$G$20)</f>
        <v>-18.295813781653941</v>
      </c>
      <c r="P349" s="10" cm="1">
        <f t="array" aca="1" ref="P349" ca="1">SUMPRODUCT(J349:O349,TRANSPOSE(Test!BL$20:BL$25))+Test!$AD$20-Test!$BL$27</f>
        <v>-13.819635411864532</v>
      </c>
      <c r="Q349" s="10" cm="1">
        <f t="array" aca="1" ref="Q349" ca="1">SUMPRODUCT(J349:O349,TRANSPOSE(Test!ES$20:ES$25))+Test!$AD$20-Test!$ES$27</f>
        <v>-14.760257828660222</v>
      </c>
      <c r="R349" s="10">
        <f ca="1">I349-Results!$E$5*H349</f>
        <v>-22.080976849036691</v>
      </c>
      <c r="S349" s="10" cm="1">
        <f t="array" aca="1" ref="S349" ca="1">SUMPRODUCT(J349:O349,TRANSPOSE(Test!AR$28:AR$33))+Test!$AD$20-Test!$AC$26</f>
        <v>-24.002837842194928</v>
      </c>
      <c r="T349" s="10">
        <f ca="1">SUMPRODUCT(J349:O349,Results!K$9:P$9)</f>
        <v>-23.990536404238203</v>
      </c>
      <c r="U349" s="10">
        <f ca="1">SUMPRODUCT(J349:O349,Results!K$9:P$9)+Test!$AD$20-Test!$AC$31</f>
        <v>-23.919941093085864</v>
      </c>
      <c r="V349" s="10">
        <f t="shared" ca="1" si="36"/>
        <v>-21.647489202474127</v>
      </c>
      <c r="W349" s="10">
        <f t="shared" ca="1" si="37"/>
        <v>-20.706866785678436</v>
      </c>
      <c r="X349" s="10">
        <f t="shared" ca="1" si="38"/>
        <v>-13.386147765301967</v>
      </c>
      <c r="Y349" s="10">
        <f t="shared" ca="1" si="39"/>
        <v>-11.46428677214373</v>
      </c>
      <c r="Z349" s="10">
        <f t="shared" ca="1" si="40"/>
        <v>-35.467124614338658</v>
      </c>
      <c r="AA349" s="10">
        <f t="shared" ca="1" si="41"/>
        <v>-11.547183521252794</v>
      </c>
    </row>
    <row r="350" spans="1:27">
      <c r="A350" s="6">
        <f ca="1">LN((RAND()^(-Results!$E$4))-1)</f>
        <v>5.4183772864341497</v>
      </c>
      <c r="B350" s="6">
        <f ca="1">LN((RAND()^(-Results!$E$4))-1)</f>
        <v>7.2093881488701017</v>
      </c>
      <c r="C350" s="6">
        <f ca="1">LN((RAND()^(-Results!$E$4))-1)</f>
        <v>3.7454747147302769</v>
      </c>
      <c r="D350" s="6">
        <f ca="1">LN((RAND()^(-Results!$E$4))-1)</f>
        <v>5.2708395478120398</v>
      </c>
      <c r="E350" s="6">
        <f ca="1">LN((RAND()^(-Results!$E$4))-1)</f>
        <v>1.0192177850072353</v>
      </c>
      <c r="F350" s="6">
        <f ca="1">LN((RAND()^(-Results!$E$4))-1)</f>
        <v>-0.24565411078282548</v>
      </c>
      <c r="G350" s="6">
        <f ca="1">LN((RAND()^(-Results!$E$4))-1)</f>
        <v>1.6104450723071245E-3</v>
      </c>
      <c r="H350" s="6">
        <f t="shared" ca="1" si="35"/>
        <v>-2.3453757725064039</v>
      </c>
      <c r="I350" s="10">
        <f ca="1">SUMPRODUCT(J350:O350,Results!B$12:G$12)+Results!$E$5*H350</f>
        <v>-28.78710906971838</v>
      </c>
      <c r="J350" s="10">
        <f ca="1">SUMPRODUCT($A350:$F350,Results!$B$15:$G$15)</f>
        <v>-4.8290013238281047</v>
      </c>
      <c r="K350" s="10">
        <f ca="1">SUMPRODUCT($A350:$F350,Results!$B$16:$G$16)</f>
        <v>-15.683813694181785</v>
      </c>
      <c r="L350" s="10">
        <f ca="1">SUMPRODUCT($A350:$F350,Results!$B$17:$G$17)</f>
        <v>-0.80250132460042278</v>
      </c>
      <c r="M350" s="10">
        <f ca="1">SUMPRODUCT($A350:$F350,Results!$B$18:$G$18)</f>
        <v>-28.885152822642777</v>
      </c>
      <c r="N350" s="10">
        <f ca="1">SUMPRODUCT($A350:$F350,Results!$B$19:$G$19)</f>
        <v>-14.844844230431958</v>
      </c>
      <c r="O350" s="10">
        <f ca="1">SUMPRODUCT($A350:$F350,Results!$B$20:$G$20)</f>
        <v>-30.553808588854029</v>
      </c>
      <c r="P350" s="10" cm="1">
        <f t="array" aca="1" ref="P350" ca="1">SUMPRODUCT(J350:O350,TRANSPOSE(Test!BL$20:BL$25))+Test!$AD$20-Test!$BL$27</f>
        <v>-18.049875343145878</v>
      </c>
      <c r="Q350" s="10" cm="1">
        <f t="array" aca="1" ref="Q350" ca="1">SUMPRODUCT(J350:O350,TRANSPOSE(Test!ES$20:ES$25))+Test!$AD$20-Test!$ES$27</f>
        <v>-14.858264891520676</v>
      </c>
      <c r="R350" s="10">
        <f ca="1">I350-Results!$E$5*H350</f>
        <v>-14.714854434679957</v>
      </c>
      <c r="S350" s="10" cm="1">
        <f t="array" aca="1" ref="S350" ca="1">SUMPRODUCT(J350:O350,TRANSPOSE(Test!AR$28:AR$33))+Test!$AD$20-Test!$AC$26</f>
        <v>-25.591325476673106</v>
      </c>
      <c r="T350" s="10">
        <f ca="1">SUMPRODUCT(J350:O350,Results!K$9:P$9)</f>
        <v>-13.947096763660731</v>
      </c>
      <c r="U350" s="10">
        <f ca="1">SUMPRODUCT(J350:O350,Results!K$9:P$9)+Test!$AD$20-Test!$AC$31</f>
        <v>-13.876501452508389</v>
      </c>
      <c r="V350" s="10">
        <f t="shared" ca="1" si="36"/>
        <v>-10.737233726572502</v>
      </c>
      <c r="W350" s="10">
        <f t="shared" ca="1" si="37"/>
        <v>-13.928844178197703</v>
      </c>
      <c r="X350" s="10">
        <f t="shared" ca="1" si="38"/>
        <v>-14.072254635038423</v>
      </c>
      <c r="Y350" s="10">
        <f t="shared" ca="1" si="39"/>
        <v>-3.1957835930452738</v>
      </c>
      <c r="Z350" s="10">
        <f t="shared" ca="1" si="40"/>
        <v>-28.78710906971838</v>
      </c>
      <c r="AA350" s="10">
        <f t="shared" ca="1" si="41"/>
        <v>-14.91060761720999</v>
      </c>
    </row>
    <row r="351" spans="1:27">
      <c r="A351" s="6">
        <f ca="1">LN((RAND()^(-Results!$E$4))-1)</f>
        <v>4.6104074503276786</v>
      </c>
      <c r="B351" s="6">
        <f ca="1">LN((RAND()^(-Results!$E$4))-1)</f>
        <v>-0.80862983291738344</v>
      </c>
      <c r="C351" s="6">
        <f ca="1">LN((RAND()^(-Results!$E$4))-1)</f>
        <v>9.3931134804468659</v>
      </c>
      <c r="D351" s="6">
        <f ca="1">LN((RAND()^(-Results!$E$4))-1)</f>
        <v>6.1343257034749863</v>
      </c>
      <c r="E351" s="6">
        <f ca="1">LN((RAND()^(-Results!$E$4))-1)</f>
        <v>0.89321468117561609</v>
      </c>
      <c r="F351" s="6">
        <f ca="1">LN((RAND()^(-Results!$E$4))-1)</f>
        <v>4.8191251784956437</v>
      </c>
      <c r="G351" s="6">
        <f ca="1">LN((RAND()^(-Results!$E$4))-1)</f>
        <v>1.7281166606280147</v>
      </c>
      <c r="H351" s="6">
        <f t="shared" ca="1" si="35"/>
        <v>-0.61886955695069656</v>
      </c>
      <c r="I351" s="10">
        <f ca="1">SUMPRODUCT(J351:O351,Results!B$12:G$12)+Results!$E$5*H351</f>
        <v>-72.852736471233911</v>
      </c>
      <c r="J351" s="10">
        <f ca="1">SUMPRODUCT($A351:$F351,Results!$B$15:$G$15)</f>
        <v>35.45286823376513</v>
      </c>
      <c r="K351" s="10">
        <f ca="1">SUMPRODUCT($A351:$F351,Results!$B$16:$G$16)</f>
        <v>-2.0157021998630418</v>
      </c>
      <c r="L351" s="10">
        <f ca="1">SUMPRODUCT($A351:$F351,Results!$B$17:$G$17)</f>
        <v>-7.9046426804236631</v>
      </c>
      <c r="M351" s="10">
        <f ca="1">SUMPRODUCT($A351:$F351,Results!$B$18:$G$18)</f>
        <v>-45.017165802443373</v>
      </c>
      <c r="N351" s="10">
        <f ca="1">SUMPRODUCT($A351:$F351,Results!$B$19:$G$19)</f>
        <v>-19.463935388712475</v>
      </c>
      <c r="O351" s="10">
        <f ca="1">SUMPRODUCT($A351:$F351,Results!$B$20:$G$20)</f>
        <v>-27.938193795344198</v>
      </c>
      <c r="P351" s="10" cm="1">
        <f t="array" aca="1" ref="P351" ca="1">SUMPRODUCT(J351:O351,TRANSPOSE(Test!BL$20:BL$25))+Test!$AD$20-Test!$BL$27</f>
        <v>-61.269396713404554</v>
      </c>
      <c r="Q351" s="10" cm="1">
        <f t="array" aca="1" ref="Q351" ca="1">SUMPRODUCT(J351:O351,TRANSPOSE(Test!ES$20:ES$25))+Test!$AD$20-Test!$ES$27</f>
        <v>-68.669149003920111</v>
      </c>
      <c r="R351" s="10">
        <f ca="1">I351-Results!$E$5*H351</f>
        <v>-69.139519129529731</v>
      </c>
      <c r="S351" s="10" cm="1">
        <f t="array" aca="1" ref="S351" ca="1">SUMPRODUCT(J351:O351,TRANSPOSE(Test!AR$28:AR$33))+Test!$AD$20-Test!$AC$26</f>
        <v>-58.588768146247965</v>
      </c>
      <c r="T351" s="10">
        <f ca="1">SUMPRODUCT(J351:O351,Results!K$9:P$9)</f>
        <v>-70.268711870114146</v>
      </c>
      <c r="U351" s="10">
        <f ca="1">SUMPRODUCT(J351:O351,Results!K$9:P$9)+Test!$AD$20-Test!$AC$31</f>
        <v>-70.198116558961814</v>
      </c>
      <c r="V351" s="10">
        <f t="shared" ca="1" si="36"/>
        <v>-11.583339757829357</v>
      </c>
      <c r="W351" s="10">
        <f t="shared" ca="1" si="37"/>
        <v>-4.1835874673137994</v>
      </c>
      <c r="X351" s="10">
        <f t="shared" ca="1" si="38"/>
        <v>-3.7132173417041798</v>
      </c>
      <c r="Y351" s="10">
        <f t="shared" ca="1" si="39"/>
        <v>-14.263968324985946</v>
      </c>
      <c r="Z351" s="10">
        <f t="shared" ca="1" si="40"/>
        <v>-72.852736471233911</v>
      </c>
      <c r="AA351" s="10">
        <f t="shared" ca="1" si="41"/>
        <v>-2.6546199122720964</v>
      </c>
    </row>
    <row r="352" spans="1:27">
      <c r="A352" s="6">
        <f ca="1">LN((RAND()^(-Results!$E$4))-1)</f>
        <v>1.2979767335528181</v>
      </c>
      <c r="B352" s="6">
        <f ca="1">LN((RAND()^(-Results!$E$4))-1)</f>
        <v>10.077367070113375</v>
      </c>
      <c r="C352" s="6">
        <f ca="1">LN((RAND()^(-Results!$E$4))-1)</f>
        <v>1.3615319755105399</v>
      </c>
      <c r="D352" s="6">
        <f ca="1">LN((RAND()^(-Results!$E$4))-1)</f>
        <v>6.4312497544902962</v>
      </c>
      <c r="E352" s="6">
        <f ca="1">LN((RAND()^(-Results!$E$4))-1)</f>
        <v>0.55013227061694814</v>
      </c>
      <c r="F352" s="6">
        <f ca="1">LN((RAND()^(-Results!$E$4))-1)</f>
        <v>4.2241776597676681</v>
      </c>
      <c r="G352" s="6">
        <f ca="1">LN((RAND()^(-Results!$E$4))-1)</f>
        <v>1.6101880738917196</v>
      </c>
      <c r="H352" s="6">
        <f t="shared" ca="1" si="35"/>
        <v>-0.7367981436869917</v>
      </c>
      <c r="I352" s="10">
        <f ca="1">SUMPRODUCT(J352:O352,Results!B$12:G$12)+Results!$E$5*H352</f>
        <v>-18.351043990040875</v>
      </c>
      <c r="J352" s="10">
        <f ca="1">SUMPRODUCT($A352:$F352,Results!$B$15:$G$15)</f>
        <v>8.9875903531125871</v>
      </c>
      <c r="K352" s="10">
        <f ca="1">SUMPRODUCT($A352:$F352,Results!$B$16:$G$16)</f>
        <v>-16.792322095422222</v>
      </c>
      <c r="L352" s="10">
        <f ca="1">SUMPRODUCT($A352:$F352,Results!$B$17:$G$17)</f>
        <v>-7.8618407933052357</v>
      </c>
      <c r="M352" s="10">
        <f ca="1">SUMPRODUCT($A352:$F352,Results!$B$18:$G$18)</f>
        <v>-32.483633708593096</v>
      </c>
      <c r="N352" s="10">
        <f ca="1">SUMPRODUCT($A352:$F352,Results!$B$19:$G$19)</f>
        <v>-18.731138194357712</v>
      </c>
      <c r="O352" s="10">
        <f ca="1">SUMPRODUCT($A352:$F352,Results!$B$20:$G$20)</f>
        <v>-52.988332766835946</v>
      </c>
      <c r="P352" s="10" cm="1">
        <f t="array" aca="1" ref="P352" ca="1">SUMPRODUCT(J352:O352,TRANSPOSE(Test!BL$20:BL$25))+Test!$AD$20-Test!$BL$27</f>
        <v>-28.37429865999426</v>
      </c>
      <c r="Q352" s="10" cm="1">
        <f t="array" aca="1" ref="Q352" ca="1">SUMPRODUCT(J352:O352,TRANSPOSE(Test!ES$20:ES$25))+Test!$AD$20-Test!$ES$27</f>
        <v>-18.61999687614486</v>
      </c>
      <c r="R352" s="10">
        <f ca="1">I352-Results!$E$5*H352</f>
        <v>-13.930255127918924</v>
      </c>
      <c r="S352" s="10" cm="1">
        <f t="array" aca="1" ref="S352" ca="1">SUMPRODUCT(J352:O352,TRANSPOSE(Test!AR$28:AR$33))+Test!$AD$20-Test!$AC$26</f>
        <v>-49.664732636774183</v>
      </c>
      <c r="T352" s="10">
        <f ca="1">SUMPRODUCT(J352:O352,Results!K$9:P$9)</f>
        <v>-12.940886633636945</v>
      </c>
      <c r="U352" s="10">
        <f ca="1">SUMPRODUCT(J352:O352,Results!K$9:P$9)+Test!$AD$20-Test!$AC$31</f>
        <v>-12.870291322484608</v>
      </c>
      <c r="V352" s="10">
        <f t="shared" ca="1" si="36"/>
        <v>10.023254669953385</v>
      </c>
      <c r="W352" s="10">
        <f t="shared" ca="1" si="37"/>
        <v>0.26895288610398538</v>
      </c>
      <c r="X352" s="10">
        <f t="shared" ca="1" si="38"/>
        <v>-4.4207888621219507</v>
      </c>
      <c r="Y352" s="10">
        <f t="shared" ca="1" si="39"/>
        <v>31.313688646733308</v>
      </c>
      <c r="Z352" s="10">
        <f t="shared" ca="1" si="40"/>
        <v>-18.351043990040875</v>
      </c>
      <c r="AA352" s="10">
        <f t="shared" ca="1" si="41"/>
        <v>-5.480752667556267</v>
      </c>
    </row>
    <row r="353" spans="1:27">
      <c r="A353" s="6">
        <f ca="1">LN((RAND()^(-Results!$E$4))-1)</f>
        <v>0.62364537359093331</v>
      </c>
      <c r="B353" s="6">
        <f ca="1">LN((RAND()^(-Results!$E$4))-1)</f>
        <v>0.98168156102118609</v>
      </c>
      <c r="C353" s="6">
        <f ca="1">LN((RAND()^(-Results!$E$4))-1)</f>
        <v>5.0602884595536164</v>
      </c>
      <c r="D353" s="6">
        <f ca="1">LN((RAND()^(-Results!$E$4))-1)</f>
        <v>2.0724197705449714</v>
      </c>
      <c r="E353" s="6">
        <f ca="1">LN((RAND()^(-Results!$E$4))-1)</f>
        <v>5.7437902597977502</v>
      </c>
      <c r="F353" s="6">
        <f ca="1">LN((RAND()^(-Results!$E$4))-1)</f>
        <v>-0.334941036255411</v>
      </c>
      <c r="G353" s="6">
        <f ca="1">LN((RAND()^(-Results!$E$4))-1)</f>
        <v>-1.218775007030561</v>
      </c>
      <c r="H353" s="6">
        <f t="shared" ca="1" si="35"/>
        <v>-3.5657612246092723</v>
      </c>
      <c r="I353" s="10">
        <f ca="1">SUMPRODUCT(J353:O353,Results!B$12:G$12)+Results!$E$5*H353</f>
        <v>-32.541597180374509</v>
      </c>
      <c r="J353" s="10">
        <f ca="1">SUMPRODUCT($A353:$F353,Results!$B$15:$G$15)</f>
        <v>6.8921724681145324</v>
      </c>
      <c r="K353" s="10">
        <f ca="1">SUMPRODUCT($A353:$F353,Results!$B$16:$G$16)</f>
        <v>4.9022764773334995</v>
      </c>
      <c r="L353" s="10">
        <f ca="1">SUMPRODUCT($A353:$F353,Results!$B$17:$G$17)</f>
        <v>-2.5752129847282843</v>
      </c>
      <c r="M353" s="10">
        <f ca="1">SUMPRODUCT($A353:$F353,Results!$B$18:$G$18)</f>
        <v>-15.774977054072785</v>
      </c>
      <c r="N353" s="10">
        <f ca="1">SUMPRODUCT($A353:$F353,Results!$B$19:$G$19)</f>
        <v>-7.8926397868247991</v>
      </c>
      <c r="O353" s="10">
        <f ca="1">SUMPRODUCT($A353:$F353,Results!$B$20:$G$20)</f>
        <v>-10.555125587296839</v>
      </c>
      <c r="P353" s="10" cm="1">
        <f t="array" aca="1" ref="P353" ca="1">SUMPRODUCT(J353:O353,TRANSPOSE(Test!BL$20:BL$25))+Test!$AD$20-Test!$BL$27</f>
        <v>-7.858340542158686</v>
      </c>
      <c r="Q353" s="10" cm="1">
        <f t="array" aca="1" ref="Q353" ca="1">SUMPRODUCT(J353:O353,TRANSPOSE(Test!ES$20:ES$25))+Test!$AD$20-Test!$ES$27</f>
        <v>-8.0143492497743409</v>
      </c>
      <c r="R353" s="10">
        <f ca="1">I353-Results!$E$5*H353</f>
        <v>-11.147029832718875</v>
      </c>
      <c r="S353" s="10" cm="1">
        <f t="array" aca="1" ref="S353" ca="1">SUMPRODUCT(J353:O353,TRANSPOSE(Test!AR$28:AR$33))+Test!$AD$20-Test!$AC$26</f>
        <v>-13.183512764377205</v>
      </c>
      <c r="T353" s="10">
        <f ca="1">SUMPRODUCT(J353:O353,Results!K$9:P$9)</f>
        <v>-12.14447265996596</v>
      </c>
      <c r="U353" s="10">
        <f ca="1">SUMPRODUCT(J353:O353,Results!K$9:P$9)+Test!$AD$20-Test!$AC$31</f>
        <v>-12.073877348813621</v>
      </c>
      <c r="V353" s="10">
        <f t="shared" ca="1" si="36"/>
        <v>-24.683256638215823</v>
      </c>
      <c r="W353" s="10">
        <f t="shared" ca="1" si="37"/>
        <v>-24.527247930600169</v>
      </c>
      <c r="X353" s="10">
        <f t="shared" ca="1" si="38"/>
        <v>-21.394567347655634</v>
      </c>
      <c r="Y353" s="10">
        <f t="shared" ca="1" si="39"/>
        <v>-19.358084415997304</v>
      </c>
      <c r="Z353" s="10">
        <f t="shared" ca="1" si="40"/>
        <v>-32.541597180374509</v>
      </c>
      <c r="AA353" s="10">
        <f t="shared" ca="1" si="41"/>
        <v>-20.467719831560888</v>
      </c>
    </row>
    <row r="354" spans="1:27">
      <c r="A354" s="6">
        <f ca="1">LN((RAND()^(-Results!$E$4))-1)</f>
        <v>3.9035461687100974</v>
      </c>
      <c r="B354" s="6">
        <f ca="1">LN((RAND()^(-Results!$E$4))-1)</f>
        <v>-0.425771433147768</v>
      </c>
      <c r="C354" s="6">
        <f ca="1">LN((RAND()^(-Results!$E$4))-1)</f>
        <v>3.7630191834753162</v>
      </c>
      <c r="D354" s="6">
        <f ca="1">LN((RAND()^(-Results!$E$4))-1)</f>
        <v>-0.74838119519502055</v>
      </c>
      <c r="E354" s="6">
        <f ca="1">LN((RAND()^(-Results!$E$4))-1)</f>
        <v>3.783523526755209</v>
      </c>
      <c r="F354" s="6">
        <f ca="1">LN((RAND()^(-Results!$E$4))-1)</f>
        <v>8.4516711269152953</v>
      </c>
      <c r="G354" s="6">
        <f ca="1">LN((RAND()^(-Results!$E$4))-1)</f>
        <v>-1.358238556002352</v>
      </c>
      <c r="H354" s="6">
        <f t="shared" ca="1" si="35"/>
        <v>-3.7052247735810635</v>
      </c>
      <c r="I354" s="10">
        <f ca="1">SUMPRODUCT(J354:O354,Results!B$12:G$12)+Results!$E$5*H354</f>
        <v>-105.58479869460031</v>
      </c>
      <c r="J354" s="10">
        <f ca="1">SUMPRODUCT($A354:$F354,Results!$B$15:$G$15)</f>
        <v>28.818672647234383</v>
      </c>
      <c r="K354" s="10">
        <f ca="1">SUMPRODUCT($A354:$F354,Results!$B$16:$G$16)</f>
        <v>-14.59998266019363</v>
      </c>
      <c r="L354" s="10">
        <f ca="1">SUMPRODUCT($A354:$F354,Results!$B$17:$G$17)</f>
        <v>-7.91427868661681</v>
      </c>
      <c r="M354" s="10">
        <f ca="1">SUMPRODUCT($A354:$F354,Results!$B$18:$G$18)</f>
        <v>-23.368022193292852</v>
      </c>
      <c r="N354" s="10">
        <f ca="1">SUMPRODUCT($A354:$F354,Results!$B$19:$G$19)</f>
        <v>6.3195308499168004</v>
      </c>
      <c r="O354" s="10">
        <f ca="1">SUMPRODUCT($A354:$F354,Results!$B$20:$G$20)</f>
        <v>-22.064179111381698</v>
      </c>
      <c r="P354" s="10" cm="1">
        <f t="array" aca="1" ref="P354" ca="1">SUMPRODUCT(J354:O354,TRANSPOSE(Test!BL$20:BL$25))+Test!$AD$20-Test!$BL$27</f>
        <v>-76.460520619164527</v>
      </c>
      <c r="Q354" s="10" cm="1">
        <f t="array" aca="1" ref="Q354" ca="1">SUMPRODUCT(J354:O354,TRANSPOSE(Test!ES$20:ES$25))+Test!$AD$20-Test!$ES$27</f>
        <v>-83.562062207284001</v>
      </c>
      <c r="R354" s="10">
        <f ca="1">I354-Results!$E$5*H354</f>
        <v>-83.353450053113932</v>
      </c>
      <c r="S354" s="10" cm="1">
        <f t="array" aca="1" ref="S354" ca="1">SUMPRODUCT(J354:O354,TRANSPOSE(Test!AR$28:AR$33))+Test!$AD$20-Test!$AC$26</f>
        <v>-55.424599916691925</v>
      </c>
      <c r="T354" s="10">
        <f ca="1">SUMPRODUCT(J354:O354,Results!K$9:P$9)</f>
        <v>-84.668727334375475</v>
      </c>
      <c r="U354" s="10">
        <f ca="1">SUMPRODUCT(J354:O354,Results!K$9:P$9)+Test!$AD$20-Test!$AC$31</f>
        <v>-84.598132023223144</v>
      </c>
      <c r="V354" s="10">
        <f t="shared" ca="1" si="36"/>
        <v>-29.124278075435782</v>
      </c>
      <c r="W354" s="10">
        <f t="shared" ca="1" si="37"/>
        <v>-22.022736487316308</v>
      </c>
      <c r="X354" s="10">
        <f t="shared" ca="1" si="38"/>
        <v>-22.231348641486377</v>
      </c>
      <c r="Y354" s="10">
        <f t="shared" ca="1" si="39"/>
        <v>-50.160198777908384</v>
      </c>
      <c r="Z354" s="10">
        <f t="shared" ca="1" si="40"/>
        <v>-105.58479869460031</v>
      </c>
      <c r="AA354" s="10">
        <f t="shared" ca="1" si="41"/>
        <v>-20.986666671377165</v>
      </c>
    </row>
    <row r="355" spans="1:27">
      <c r="A355" s="6">
        <f ca="1">LN((RAND()^(-Results!$E$4))-1)</f>
        <v>-5.0389923754420174</v>
      </c>
      <c r="B355" s="6">
        <f ca="1">LN((RAND()^(-Results!$E$4))-1)</f>
        <v>4.4587872051068231</v>
      </c>
      <c r="C355" s="6">
        <f ca="1">LN((RAND()^(-Results!$E$4))-1)</f>
        <v>-2.455991017941519</v>
      </c>
      <c r="D355" s="6">
        <f ca="1">LN((RAND()^(-Results!$E$4))-1)</f>
        <v>0.29487575310175107</v>
      </c>
      <c r="E355" s="6">
        <f ca="1">LN((RAND()^(-Results!$E$4))-1)</f>
        <v>8.9090506292305101</v>
      </c>
      <c r="F355" s="6">
        <f ca="1">LN((RAND()^(-Results!$E$4))-1)</f>
        <v>2.7879698116935834</v>
      </c>
      <c r="G355" s="6">
        <f ca="1">LN((RAND()^(-Results!$E$4))-1)</f>
        <v>0.43467942584125824</v>
      </c>
      <c r="H355" s="6">
        <f t="shared" ca="1" si="35"/>
        <v>-1.912306791737453</v>
      </c>
      <c r="I355" s="10">
        <f ca="1">SUMPRODUCT(J355:O355,Results!B$12:G$12)+Results!$E$5*H355</f>
        <v>10.845393036713443</v>
      </c>
      <c r="J355" s="10">
        <f ca="1">SUMPRODUCT($A355:$F355,Results!$B$15:$G$15)</f>
        <v>3.138961689120582</v>
      </c>
      <c r="K355" s="10">
        <f ca="1">SUMPRODUCT($A355:$F355,Results!$B$16:$G$16)</f>
        <v>2.2957096187570931</v>
      </c>
      <c r="L355" s="10">
        <f ca="1">SUMPRODUCT($A355:$F355,Results!$B$17:$G$17)</f>
        <v>-3.8364519570535198</v>
      </c>
      <c r="M355" s="10">
        <f ca="1">SUMPRODUCT($A355:$F355,Results!$B$18:$G$18)</f>
        <v>8.7993151023951661</v>
      </c>
      <c r="N355" s="10">
        <f ca="1">SUMPRODUCT($A355:$F355,Results!$B$19:$G$19)</f>
        <v>2.0546888874543461</v>
      </c>
      <c r="O355" s="10">
        <f ca="1">SUMPRODUCT($A355:$F355,Results!$B$20:$G$20)</f>
        <v>-24.527062321638216</v>
      </c>
      <c r="P355" s="10" cm="1">
        <f t="array" aca="1" ref="P355" ca="1">SUMPRODUCT(J355:O355,TRANSPOSE(Test!BL$20:BL$25))+Test!$AD$20-Test!$BL$27</f>
        <v>12.945059969384941</v>
      </c>
      <c r="Q355" s="10" cm="1">
        <f t="array" aca="1" ref="Q355" ca="1">SUMPRODUCT(J355:O355,TRANSPOSE(Test!ES$20:ES$25))+Test!$AD$20-Test!$ES$27</f>
        <v>23.245887823305825</v>
      </c>
      <c r="R355" s="10">
        <f ca="1">I355-Results!$E$5*H355</f>
        <v>22.31923378713816</v>
      </c>
      <c r="S355" s="10" cm="1">
        <f t="array" aca="1" ref="S355" ca="1">SUMPRODUCT(J355:O355,TRANSPOSE(Test!AR$28:AR$33))+Test!$AD$20-Test!$AC$26</f>
        <v>-5.6599512345860745</v>
      </c>
      <c r="T355" s="10">
        <f ca="1">SUMPRODUCT(J355:O355,Results!K$9:P$9)</f>
        <v>22.622943772916038</v>
      </c>
      <c r="U355" s="10">
        <f ca="1">SUMPRODUCT(J355:O355,Results!K$9:P$9)+Test!$AD$20-Test!$AC$31</f>
        <v>22.693539084068377</v>
      </c>
      <c r="V355" s="10">
        <f t="shared" ca="1" si="36"/>
        <v>-2.0996669326714983</v>
      </c>
      <c r="W355" s="10">
        <f t="shared" ca="1" si="37"/>
        <v>-12.400494786592382</v>
      </c>
      <c r="X355" s="10">
        <f t="shared" ca="1" si="38"/>
        <v>-11.473840750424717</v>
      </c>
      <c r="Y355" s="10">
        <f t="shared" ca="1" si="39"/>
        <v>16.505344271299517</v>
      </c>
      <c r="Z355" s="10">
        <f t="shared" ca="1" si="40"/>
        <v>10.845393036713443</v>
      </c>
      <c r="AA355" s="10">
        <f t="shared" ca="1" si="41"/>
        <v>-11.848146047354934</v>
      </c>
    </row>
    <row r="356" spans="1:27">
      <c r="A356" s="6">
        <f ca="1">LN((RAND()^(-Results!$E$4))-1)</f>
        <v>3.2828187085594585</v>
      </c>
      <c r="B356" s="6">
        <f ca="1">LN((RAND()^(-Results!$E$4))-1)</f>
        <v>5.460849661390589</v>
      </c>
      <c r="C356" s="6">
        <f ca="1">LN((RAND()^(-Results!$E$4))-1)</f>
        <v>2.2578223345334902</v>
      </c>
      <c r="D356" s="6">
        <f ca="1">LN((RAND()^(-Results!$E$4))-1)</f>
        <v>3.8830236020140743</v>
      </c>
      <c r="E356" s="6">
        <f ca="1">LN((RAND()^(-Results!$E$4))-1)</f>
        <v>9.5488882074283623</v>
      </c>
      <c r="F356" s="6">
        <f ca="1">LN((RAND()^(-Results!$E$4))-1)</f>
        <v>0.14031024281805959</v>
      </c>
      <c r="G356" s="6">
        <f ca="1">LN((RAND()^(-Results!$E$4))-1)</f>
        <v>2.542635844225293</v>
      </c>
      <c r="H356" s="6">
        <f t="shared" ca="1" si="35"/>
        <v>0.1956496266465817</v>
      </c>
      <c r="I356" s="10">
        <f ca="1">SUMPRODUCT(J356:O356,Results!B$12:G$12)+Results!$E$5*H356</f>
        <v>3.1984121296660568</v>
      </c>
      <c r="J356" s="10">
        <f ca="1">SUMPRODUCT($A356:$F356,Results!$B$15:$G$15)</f>
        <v>-5.67499180665361</v>
      </c>
      <c r="K356" s="10">
        <f ca="1">SUMPRODUCT($A356:$F356,Results!$B$16:$G$16)</f>
        <v>-8.595012431599077</v>
      </c>
      <c r="L356" s="10">
        <f ca="1">SUMPRODUCT($A356:$F356,Results!$B$17:$G$17)</f>
        <v>2.5612651970839622</v>
      </c>
      <c r="M356" s="10">
        <f ca="1">SUMPRODUCT($A356:$F356,Results!$B$18:$G$18)</f>
        <v>-7.6844804978054269</v>
      </c>
      <c r="N356" s="10">
        <f ca="1">SUMPRODUCT($A356:$F356,Results!$B$19:$G$19)</f>
        <v>-5.0579469322558053</v>
      </c>
      <c r="O356" s="10">
        <f ca="1">SUMPRODUCT($A356:$F356,Results!$B$20:$G$20)</f>
        <v>-28.20118331275706</v>
      </c>
      <c r="P356" s="10" cm="1">
        <f t="array" aca="1" ref="P356" ca="1">SUMPRODUCT(J356:O356,TRANSPOSE(Test!BL$20:BL$25))+Test!$AD$20-Test!$BL$27</f>
        <v>3.5432647892589522</v>
      </c>
      <c r="Q356" s="10" cm="1">
        <f t="array" aca="1" ref="Q356" ca="1">SUMPRODUCT(J356:O356,TRANSPOSE(Test!ES$20:ES$25))+Test!$AD$20-Test!$ES$27</f>
        <v>7.9270854846269785</v>
      </c>
      <c r="R356" s="10">
        <f ca="1">I356-Results!$E$5*H356</f>
        <v>2.0245143697865666</v>
      </c>
      <c r="S356" s="10" cm="1">
        <f t="array" aca="1" ref="S356" ca="1">SUMPRODUCT(J356:O356,TRANSPOSE(Test!AR$28:AR$33))+Test!$AD$20-Test!$AC$26</f>
        <v>-6.2898636730527073</v>
      </c>
      <c r="T356" s="10">
        <f ca="1">SUMPRODUCT(J356:O356,Results!K$9:P$9)</f>
        <v>3.1400726511263439</v>
      </c>
      <c r="U356" s="10">
        <f ca="1">SUMPRODUCT(J356:O356,Results!K$9:P$9)+Test!$AD$20-Test!$AC$31</f>
        <v>3.2106679622786807</v>
      </c>
      <c r="V356" s="10">
        <f t="shared" ca="1" si="36"/>
        <v>-0.34485265959289535</v>
      </c>
      <c r="W356" s="10">
        <f t="shared" ca="1" si="37"/>
        <v>-4.7286733549609217</v>
      </c>
      <c r="X356" s="10">
        <f t="shared" ca="1" si="38"/>
        <v>1.1738977598794902</v>
      </c>
      <c r="Y356" s="10">
        <f t="shared" ca="1" si="39"/>
        <v>9.4882758027187641</v>
      </c>
      <c r="Z356" s="10">
        <f t="shared" ca="1" si="40"/>
        <v>3.1984121296660568</v>
      </c>
      <c r="AA356" s="10">
        <f t="shared" ca="1" si="41"/>
        <v>-1.2255832612623863E-2</v>
      </c>
    </row>
    <row r="357" spans="1:27">
      <c r="A357" s="6">
        <f ca="1">LN((RAND()^(-Results!$E$4))-1)</f>
        <v>3.2682230869557007</v>
      </c>
      <c r="B357" s="6">
        <f ca="1">LN((RAND()^(-Results!$E$4))-1)</f>
        <v>2.1187262480292794</v>
      </c>
      <c r="C357" s="6">
        <f ca="1">LN((RAND()^(-Results!$E$4))-1)</f>
        <v>-1.3480899060183202</v>
      </c>
      <c r="D357" s="6">
        <f ca="1">LN((RAND()^(-Results!$E$4))-1)</f>
        <v>1.4805141020958505</v>
      </c>
      <c r="E357" s="6">
        <f ca="1">LN((RAND()^(-Results!$E$4))-1)</f>
        <v>9.0085607838806645</v>
      </c>
      <c r="F357" s="6">
        <f ca="1">LN((RAND()^(-Results!$E$4))-1)</f>
        <v>1.1899663651765489</v>
      </c>
      <c r="G357" s="6">
        <f ca="1">LN((RAND()^(-Results!$E$4))-1)</f>
        <v>0.36206830684033631</v>
      </c>
      <c r="H357" s="6">
        <f t="shared" ca="1" si="35"/>
        <v>-1.984917910738375</v>
      </c>
      <c r="I357" s="10">
        <f ca="1">SUMPRODUCT(J357:O357,Results!B$12:G$12)+Results!$E$5*H357</f>
        <v>-7.7106669016686435</v>
      </c>
      <c r="J357" s="10">
        <f ca="1">SUMPRODUCT($A357:$F357,Results!$B$15:$G$15)</f>
        <v>-7.3060810522305646</v>
      </c>
      <c r="K357" s="10">
        <f ca="1">SUMPRODUCT($A357:$F357,Results!$B$16:$G$16)</f>
        <v>-9.8107399553798516</v>
      </c>
      <c r="L357" s="10">
        <f ca="1">SUMPRODUCT($A357:$F357,Results!$B$17:$G$17)</f>
        <v>6.774379554168986</v>
      </c>
      <c r="M357" s="10">
        <f ca="1">SUMPRODUCT($A357:$F357,Results!$B$18:$G$18)</f>
        <v>12.847187302700339</v>
      </c>
      <c r="N357" s="10">
        <f ca="1">SUMPRODUCT($A357:$F357,Results!$B$19:$G$19)</f>
        <v>7.2061779640862902</v>
      </c>
      <c r="O357" s="10">
        <f ca="1">SUMPRODUCT($A357:$F357,Results!$B$20:$G$20)</f>
        <v>-15.677460511715706</v>
      </c>
      <c r="P357" s="10" cm="1">
        <f t="array" aca="1" ref="P357" ca="1">SUMPRODUCT(J357:O357,TRANSPOSE(Test!BL$20:BL$25))+Test!$AD$20-Test!$BL$27</f>
        <v>9.0955947214897108</v>
      </c>
      <c r="Q357" s="10" cm="1">
        <f t="array" aca="1" ref="Q357" ca="1">SUMPRODUCT(J357:O357,TRANSPOSE(Test!ES$20:ES$25))+Test!$AD$20-Test!$ES$27</f>
        <v>10.753546680769306</v>
      </c>
      <c r="R357" s="10">
        <f ca="1">I357-Results!$E$5*H357</f>
        <v>4.1988405627616068</v>
      </c>
      <c r="S357" s="10" cm="1">
        <f t="array" aca="1" ref="S357" ca="1">SUMPRODUCT(J357:O357,TRANSPOSE(Test!AR$28:AR$33))+Test!$AD$20-Test!$AC$26</f>
        <v>10.732339863226837</v>
      </c>
      <c r="T357" s="10">
        <f ca="1">SUMPRODUCT(J357:O357,Results!K$9:P$9)</f>
        <v>6.1189301803439538</v>
      </c>
      <c r="U357" s="10">
        <f ca="1">SUMPRODUCT(J357:O357,Results!K$9:P$9)+Test!$AD$20-Test!$AC$31</f>
        <v>6.1895254914962941</v>
      </c>
      <c r="V357" s="10">
        <f t="shared" ca="1" si="36"/>
        <v>-16.806261623158356</v>
      </c>
      <c r="W357" s="10">
        <f t="shared" ca="1" si="37"/>
        <v>-18.464213582437949</v>
      </c>
      <c r="X357" s="10">
        <f t="shared" ca="1" si="38"/>
        <v>-11.90950746443025</v>
      </c>
      <c r="Y357" s="10">
        <f t="shared" ca="1" si="39"/>
        <v>-18.443006764895479</v>
      </c>
      <c r="Z357" s="10">
        <f t="shared" ca="1" si="40"/>
        <v>-7.7106669016686435</v>
      </c>
      <c r="AA357" s="10">
        <f t="shared" ca="1" si="41"/>
        <v>-13.900192393164938</v>
      </c>
    </row>
    <row r="358" spans="1:27">
      <c r="A358" s="6">
        <f ca="1">LN((RAND()^(-Results!$E$4))-1)</f>
        <v>0.20393616677412163</v>
      </c>
      <c r="B358" s="6">
        <f ca="1">LN((RAND()^(-Results!$E$4))-1)</f>
        <v>3.7425859746173269</v>
      </c>
      <c r="C358" s="6">
        <f ca="1">LN((RAND()^(-Results!$E$4))-1)</f>
        <v>-0.58864233963159929</v>
      </c>
      <c r="D358" s="6">
        <f ca="1">LN((RAND()^(-Results!$E$4))-1)</f>
        <v>6.1837042853600046</v>
      </c>
      <c r="E358" s="6">
        <f ca="1">LN((RAND()^(-Results!$E$4))-1)</f>
        <v>4.3676888353806707</v>
      </c>
      <c r="F358" s="6">
        <f ca="1">LN((RAND()^(-Results!$E$4))-1)</f>
        <v>0.8866912195991804</v>
      </c>
      <c r="G358" s="6">
        <f ca="1">LN((RAND()^(-Results!$E$4))-1)</f>
        <v>0.85419151782697622</v>
      </c>
      <c r="H358" s="6">
        <f t="shared" ca="1" si="35"/>
        <v>-1.4927946997517352</v>
      </c>
      <c r="I358" s="10">
        <f ca="1">SUMPRODUCT(J358:O358,Results!B$12:G$12)+Results!$E$5*H358</f>
        <v>15.142022222101954</v>
      </c>
      <c r="J358" s="10">
        <f ca="1">SUMPRODUCT($A358:$F358,Results!$B$15:$G$15)</f>
        <v>1.9358290142747416</v>
      </c>
      <c r="K358" s="10">
        <f ca="1">SUMPRODUCT($A358:$F358,Results!$B$16:$G$16)</f>
        <v>-1.6269387447180232</v>
      </c>
      <c r="L358" s="10">
        <f ca="1">SUMPRODUCT($A358:$F358,Results!$B$17:$G$17)</f>
        <v>2.6035903163698508</v>
      </c>
      <c r="M358" s="10">
        <f ca="1">SUMPRODUCT($A358:$F358,Results!$B$18:$G$18)</f>
        <v>0.15069628211452457</v>
      </c>
      <c r="N358" s="10">
        <f ca="1">SUMPRODUCT($A358:$F358,Results!$B$19:$G$19)</f>
        <v>-11.840296858186354</v>
      </c>
      <c r="O358" s="10">
        <f ca="1">SUMPRODUCT($A358:$F358,Results!$B$20:$G$20)</f>
        <v>-29.134917182474624</v>
      </c>
      <c r="P358" s="10" cm="1">
        <f t="array" aca="1" ref="P358" ca="1">SUMPRODUCT(J358:O358,TRANSPOSE(Test!BL$20:BL$25))+Test!$AD$20-Test!$BL$27</f>
        <v>19.52623482104374</v>
      </c>
      <c r="Q358" s="10" cm="1">
        <f t="array" aca="1" ref="Q358" ca="1">SUMPRODUCT(J358:O358,TRANSPOSE(Test!ES$20:ES$25))+Test!$AD$20-Test!$ES$27</f>
        <v>26.297022550972965</v>
      </c>
      <c r="R358" s="10">
        <f ca="1">I358-Results!$E$5*H358</f>
        <v>24.098790420612364</v>
      </c>
      <c r="S358" s="10" cm="1">
        <f t="array" aca="1" ref="S358" ca="1">SUMPRODUCT(J358:O358,TRANSPOSE(Test!AR$28:AR$33))+Test!$AD$20-Test!$AC$26</f>
        <v>-0.54217081386479649</v>
      </c>
      <c r="T358" s="10">
        <f ca="1">SUMPRODUCT(J358:O358,Results!K$9:P$9)</f>
        <v>26.420540789517108</v>
      </c>
      <c r="U358" s="10">
        <f ca="1">SUMPRODUCT(J358:O358,Results!K$9:P$9)+Test!$AD$20-Test!$AC$31</f>
        <v>26.491136100669447</v>
      </c>
      <c r="V358" s="10">
        <f t="shared" ca="1" si="36"/>
        <v>-4.3842125989417866</v>
      </c>
      <c r="W358" s="10">
        <f t="shared" ca="1" si="37"/>
        <v>-11.155000328871012</v>
      </c>
      <c r="X358" s="10">
        <f t="shared" ca="1" si="38"/>
        <v>-8.9567681985104102</v>
      </c>
      <c r="Y358" s="10">
        <f t="shared" ca="1" si="39"/>
        <v>15.68419303596675</v>
      </c>
      <c r="Z358" s="10">
        <f t="shared" ca="1" si="40"/>
        <v>15.142022222101954</v>
      </c>
      <c r="AA358" s="10">
        <f t="shared" ca="1" si="41"/>
        <v>-11.349113878567493</v>
      </c>
    </row>
    <row r="359" spans="1:27">
      <c r="A359" s="6">
        <f ca="1">LN((RAND()^(-Results!$E$4))-1)</f>
        <v>-1.2923531652457552</v>
      </c>
      <c r="B359" s="6">
        <f ca="1">LN((RAND()^(-Results!$E$4))-1)</f>
        <v>8.4567310100363109</v>
      </c>
      <c r="C359" s="6">
        <f ca="1">LN((RAND()^(-Results!$E$4))-1)</f>
        <v>0.62251270241117362</v>
      </c>
      <c r="D359" s="6">
        <f ca="1">LN((RAND()^(-Results!$E$4))-1)</f>
        <v>-1.3849968909792354</v>
      </c>
      <c r="E359" s="6">
        <f ca="1">LN((RAND()^(-Results!$E$4))-1)</f>
        <v>0.39120722803878244</v>
      </c>
      <c r="F359" s="6">
        <f ca="1">LN((RAND()^(-Results!$E$4))-1)</f>
        <v>4.7198871040909625</v>
      </c>
      <c r="G359" s="6">
        <f ca="1">LN((RAND()^(-Results!$E$4))-1)</f>
        <v>2.1236499988602771</v>
      </c>
      <c r="H359" s="6">
        <f t="shared" ca="1" si="35"/>
        <v>-0.22333621871843423</v>
      </c>
      <c r="I359" s="10">
        <f ca="1">SUMPRODUCT(J359:O359,Results!B$12:G$12)+Results!$E$5*H359</f>
        <v>-34.830115737024499</v>
      </c>
      <c r="J359" s="10">
        <f ca="1">SUMPRODUCT($A359:$F359,Results!$B$15:$G$15)</f>
        <v>6.519051117964505</v>
      </c>
      <c r="K359" s="10">
        <f ca="1">SUMPRODUCT($A359:$F359,Results!$B$16:$G$16)</f>
        <v>-15.710464109663427</v>
      </c>
      <c r="L359" s="10">
        <f ca="1">SUMPRODUCT($A359:$F359,Results!$B$17:$G$17)</f>
        <v>-13.091777965290806</v>
      </c>
      <c r="M359" s="10">
        <f ca="1">SUMPRODUCT($A359:$F359,Results!$B$18:$G$18)</f>
        <v>-28.09676865826615</v>
      </c>
      <c r="N359" s="10">
        <f ca="1">SUMPRODUCT($A359:$F359,Results!$B$19:$G$19)</f>
        <v>-1.6392475430440039</v>
      </c>
      <c r="O359" s="10">
        <f ca="1">SUMPRODUCT($A359:$F359,Results!$B$20:$G$20)</f>
        <v>-31.219465054054449</v>
      </c>
      <c r="P359" s="10" cm="1">
        <f t="array" aca="1" ref="P359" ca="1">SUMPRODUCT(J359:O359,TRANSPOSE(Test!BL$20:BL$25))+Test!$AD$20-Test!$BL$27</f>
        <v>-48.248651651215745</v>
      </c>
      <c r="Q359" s="10" cm="1">
        <f t="array" aca="1" ref="Q359" ca="1">SUMPRODUCT(J359:O359,TRANSPOSE(Test!ES$20:ES$25))+Test!$AD$20-Test!$ES$27</f>
        <v>-40.923994428002487</v>
      </c>
      <c r="R359" s="10">
        <f ca="1">I359-Results!$E$5*H359</f>
        <v>-33.490098424713892</v>
      </c>
      <c r="S359" s="10" cm="1">
        <f t="array" aca="1" ref="S359" ca="1">SUMPRODUCT(J359:O359,TRANSPOSE(Test!AR$28:AR$33))+Test!$AD$20-Test!$AC$26</f>
        <v>-52.471376041029593</v>
      </c>
      <c r="T359" s="10">
        <f ca="1">SUMPRODUCT(J359:O359,Results!K$9:P$9)</f>
        <v>-35.215587511271167</v>
      </c>
      <c r="U359" s="10">
        <f ca="1">SUMPRODUCT(J359:O359,Results!K$9:P$9)+Test!$AD$20-Test!$AC$31</f>
        <v>-35.144992200118836</v>
      </c>
      <c r="V359" s="10">
        <f t="shared" ca="1" si="36"/>
        <v>13.418535914191246</v>
      </c>
      <c r="W359" s="10">
        <f t="shared" ca="1" si="37"/>
        <v>6.0938786909779878</v>
      </c>
      <c r="X359" s="10">
        <f t="shared" ca="1" si="38"/>
        <v>-1.3400173123106072</v>
      </c>
      <c r="Y359" s="10">
        <f t="shared" ca="1" si="39"/>
        <v>17.641260304005094</v>
      </c>
      <c r="Z359" s="10">
        <f t="shared" ca="1" si="40"/>
        <v>-34.830115737024499</v>
      </c>
      <c r="AA359" s="10">
        <f t="shared" ca="1" si="41"/>
        <v>0.31487646309433615</v>
      </c>
    </row>
    <row r="360" spans="1:27">
      <c r="A360" s="6">
        <f ca="1">LN((RAND()^(-Results!$E$4))-1)</f>
        <v>0.60517801775366387</v>
      </c>
      <c r="B360" s="6">
        <f ca="1">LN((RAND()^(-Results!$E$4))-1)</f>
        <v>7.4301354510167021</v>
      </c>
      <c r="C360" s="6">
        <f ca="1">LN((RAND()^(-Results!$E$4))-1)</f>
        <v>4.1094414794314122</v>
      </c>
      <c r="D360" s="6">
        <f ca="1">LN((RAND()^(-Results!$E$4))-1)</f>
        <v>3.9011951257245432</v>
      </c>
      <c r="E360" s="6">
        <f ca="1">LN((RAND()^(-Results!$E$4))-1)</f>
        <v>0.33804942160586049</v>
      </c>
      <c r="F360" s="6">
        <f ca="1">LN((RAND()^(-Results!$E$4))-1)</f>
        <v>3.5890952447728393</v>
      </c>
      <c r="G360" s="6">
        <f ca="1">LN((RAND()^(-Results!$E$4))-1)</f>
        <v>0.77504127900253339</v>
      </c>
      <c r="H360" s="6">
        <f t="shared" ca="1" si="35"/>
        <v>-1.5719449385761779</v>
      </c>
      <c r="I360" s="10">
        <f ca="1">SUMPRODUCT(J360:O360,Results!B$12:G$12)+Results!$E$5*H360</f>
        <v>-40.226040315163317</v>
      </c>
      <c r="J360" s="10">
        <f ca="1">SUMPRODUCT($A360:$F360,Results!$B$15:$G$15)</f>
        <v>13.883366836095874</v>
      </c>
      <c r="K360" s="10">
        <f ca="1">SUMPRODUCT($A360:$F360,Results!$B$16:$G$16)</f>
        <v>-10.148314087648814</v>
      </c>
      <c r="L360" s="10">
        <f ca="1">SUMPRODUCT($A360:$F360,Results!$B$17:$G$17)</f>
        <v>-10.980808013664939</v>
      </c>
      <c r="M360" s="10">
        <f ca="1">SUMPRODUCT($A360:$F360,Results!$B$18:$G$18)</f>
        <v>-38.800765536924189</v>
      </c>
      <c r="N360" s="10">
        <f ca="1">SUMPRODUCT($A360:$F360,Results!$B$19:$G$19)</f>
        <v>-16.439956027721433</v>
      </c>
      <c r="O360" s="10">
        <f ca="1">SUMPRODUCT($A360:$F360,Results!$B$20:$G$20)</f>
        <v>-39.028010046983681</v>
      </c>
      <c r="P360" s="10" cm="1">
        <f t="array" aca="1" ref="P360" ca="1">SUMPRODUCT(J360:O360,TRANSPOSE(Test!BL$20:BL$25))+Test!$AD$20-Test!$BL$27</f>
        <v>-41.186084743827585</v>
      </c>
      <c r="Q360" s="10" cm="1">
        <f t="array" aca="1" ref="Q360" ca="1">SUMPRODUCT(J360:O360,TRANSPOSE(Test!ES$20:ES$25))+Test!$AD$20-Test!$ES$27</f>
        <v>-35.62450250264159</v>
      </c>
      <c r="R360" s="10">
        <f ca="1">I360-Results!$E$5*H360</f>
        <v>-30.794370683706248</v>
      </c>
      <c r="S360" s="10" cm="1">
        <f t="array" aca="1" ref="S360" ca="1">SUMPRODUCT(J360:O360,TRANSPOSE(Test!AR$28:AR$33))+Test!$AD$20-Test!$AC$26</f>
        <v>-54.364353619143124</v>
      </c>
      <c r="T360" s="10">
        <f ca="1">SUMPRODUCT(J360:O360,Results!K$9:P$9)</f>
        <v>-31.71391204475016</v>
      </c>
      <c r="U360" s="10">
        <f ca="1">SUMPRODUCT(J360:O360,Results!K$9:P$9)+Test!$AD$20-Test!$AC$31</f>
        <v>-31.643316733597825</v>
      </c>
      <c r="V360" s="10">
        <f t="shared" ca="1" si="36"/>
        <v>0.96004442866426842</v>
      </c>
      <c r="W360" s="10">
        <f t="shared" ca="1" si="37"/>
        <v>-4.6015378125217268</v>
      </c>
      <c r="X360" s="10">
        <f t="shared" ca="1" si="38"/>
        <v>-9.4316696314570692</v>
      </c>
      <c r="Y360" s="10">
        <f t="shared" ca="1" si="39"/>
        <v>14.138313303979807</v>
      </c>
      <c r="Z360" s="10">
        <f t="shared" ca="1" si="40"/>
        <v>-40.226040315163317</v>
      </c>
      <c r="AA360" s="10">
        <f t="shared" ca="1" si="41"/>
        <v>-8.5827235815654923</v>
      </c>
    </row>
    <row r="361" spans="1:27">
      <c r="A361" s="6">
        <f ca="1">LN((RAND()^(-Results!$E$4))-1)</f>
        <v>3.5273288873592175</v>
      </c>
      <c r="B361" s="6">
        <f ca="1">LN((RAND()^(-Results!$E$4))-1)</f>
        <v>2.7782361568655478</v>
      </c>
      <c r="C361" s="6">
        <f ca="1">LN((RAND()^(-Results!$E$4))-1)</f>
        <v>3.7641280778041279</v>
      </c>
      <c r="D361" s="6">
        <f ca="1">LN((RAND()^(-Results!$E$4))-1)</f>
        <v>-1.0867592514031428</v>
      </c>
      <c r="E361" s="6">
        <f ca="1">LN((RAND()^(-Results!$E$4))-1)</f>
        <v>1.0247182453736823</v>
      </c>
      <c r="F361" s="6">
        <f ca="1">LN((RAND()^(-Results!$E$4))-1)</f>
        <v>5.8274545255189434</v>
      </c>
      <c r="G361" s="6">
        <f ca="1">LN((RAND()^(-Results!$E$4))-1)</f>
        <v>2.6126764665327449</v>
      </c>
      <c r="H361" s="6">
        <f t="shared" ca="1" si="35"/>
        <v>0.26569024895403359</v>
      </c>
      <c r="I361" s="10">
        <f ca="1">SUMPRODUCT(J361:O361,Results!B$12:G$12)+Results!$E$5*H361</f>
        <v>-68.423445238469327</v>
      </c>
      <c r="J361" s="10">
        <f ca="1">SUMPRODUCT($A361:$F361,Results!$B$15:$G$15)</f>
        <v>17.034930116795802</v>
      </c>
      <c r="K361" s="10">
        <f ca="1">SUMPRODUCT($A361:$F361,Results!$B$16:$G$16)</f>
        <v>-16.554991312052117</v>
      </c>
      <c r="L361" s="10">
        <f ca="1">SUMPRODUCT($A361:$F361,Results!$B$17:$G$17)</f>
        <v>-9.145122305202694</v>
      </c>
      <c r="M361" s="10">
        <f ca="1">SUMPRODUCT($A361:$F361,Results!$B$18:$G$18)</f>
        <v>-30.074524605456936</v>
      </c>
      <c r="N361" s="10">
        <f ca="1">SUMPRODUCT($A361:$F361,Results!$B$19:$G$19)</f>
        <v>2.2007060270444532</v>
      </c>
      <c r="O361" s="10">
        <f ca="1">SUMPRODUCT($A361:$F361,Results!$B$20:$G$20)</f>
        <v>-20.749990790123231</v>
      </c>
      <c r="P361" s="10" cm="1">
        <f t="array" aca="1" ref="P361" ca="1">SUMPRODUCT(J361:O361,TRANSPOSE(Test!BL$20:BL$25))+Test!$AD$20-Test!$BL$27</f>
        <v>-69.458774450278355</v>
      </c>
      <c r="Q361" s="10" cm="1">
        <f t="array" aca="1" ref="Q361" ca="1">SUMPRODUCT(J361:O361,TRANSPOSE(Test!ES$20:ES$25))+Test!$AD$20-Test!$ES$27</f>
        <v>-73.04964189634255</v>
      </c>
      <c r="R361" s="10">
        <f ca="1">I361-Results!$E$5*H361</f>
        <v>-70.017586732193536</v>
      </c>
      <c r="S361" s="10" cm="1">
        <f t="array" aca="1" ref="S361" ca="1">SUMPRODUCT(J361:O361,TRANSPOSE(Test!AR$28:AR$33))+Test!$AD$20-Test!$AC$26</f>
        <v>-53.786773610799877</v>
      </c>
      <c r="T361" s="10">
        <f ca="1">SUMPRODUCT(J361:O361,Results!K$9:P$9)</f>
        <v>-71.747353275279508</v>
      </c>
      <c r="U361" s="10">
        <f ca="1">SUMPRODUCT(J361:O361,Results!K$9:P$9)+Test!$AD$20-Test!$AC$31</f>
        <v>-71.676757964127177</v>
      </c>
      <c r="V361" s="10">
        <f t="shared" ca="1" si="36"/>
        <v>1.035329211809028</v>
      </c>
      <c r="W361" s="10">
        <f t="shared" ca="1" si="37"/>
        <v>4.6261966578732228</v>
      </c>
      <c r="X361" s="10">
        <f t="shared" ca="1" si="38"/>
        <v>1.5941414937242087</v>
      </c>
      <c r="Y361" s="10">
        <f t="shared" ca="1" si="39"/>
        <v>-14.63667162766945</v>
      </c>
      <c r="Z361" s="10">
        <f t="shared" ca="1" si="40"/>
        <v>-68.423445238469327</v>
      </c>
      <c r="AA361" s="10">
        <f t="shared" ca="1" si="41"/>
        <v>3.2533127256578496</v>
      </c>
    </row>
    <row r="362" spans="1:27">
      <c r="A362" s="6">
        <f ca="1">LN((RAND()^(-Results!$E$4))-1)</f>
        <v>-4.3167957395657597</v>
      </c>
      <c r="B362" s="6">
        <f ca="1">LN((RAND()^(-Results!$E$4))-1)</f>
        <v>4.1691713355784739</v>
      </c>
      <c r="C362" s="6">
        <f ca="1">LN((RAND()^(-Results!$E$4))-1)</f>
        <v>4.8692074514810155</v>
      </c>
      <c r="D362" s="6">
        <f ca="1">LN((RAND()^(-Results!$E$4))-1)</f>
        <v>3.4243983284804345</v>
      </c>
      <c r="E362" s="6">
        <f ca="1">LN((RAND()^(-Results!$E$4))-1)</f>
        <v>3.6248009430301691</v>
      </c>
      <c r="F362" s="6">
        <f ca="1">LN((RAND()^(-Results!$E$4))-1)</f>
        <v>1.1593148887937643</v>
      </c>
      <c r="G362" s="6">
        <f ca="1">LN((RAND()^(-Results!$E$4))-1)</f>
        <v>0.38466156884715991</v>
      </c>
      <c r="H362" s="6">
        <f t="shared" ca="1" si="35"/>
        <v>-1.9623246487315513</v>
      </c>
      <c r="I362" s="10">
        <f ca="1">SUMPRODUCT(J362:O362,Results!B$12:G$12)+Results!$E$5*H362</f>
        <v>-12.8325803513916</v>
      </c>
      <c r="J362" s="10">
        <f ca="1">SUMPRODUCT($A362:$F362,Results!$B$15:$G$15)</f>
        <v>16.473655644245738</v>
      </c>
      <c r="K362" s="10">
        <f ca="1">SUMPRODUCT($A362:$F362,Results!$B$16:$G$16)</f>
        <v>10.232330907363043</v>
      </c>
      <c r="L362" s="10">
        <f ca="1">SUMPRODUCT($A362:$F362,Results!$B$17:$G$17)</f>
        <v>-10.994769660843907</v>
      </c>
      <c r="M362" s="10">
        <f ca="1">SUMPRODUCT($A362:$F362,Results!$B$18:$G$18)</f>
        <v>-27.575808693069686</v>
      </c>
      <c r="N362" s="10">
        <f ca="1">SUMPRODUCT($A362:$F362,Results!$B$19:$G$19)</f>
        <v>-18.44223398341115</v>
      </c>
      <c r="O362" s="10">
        <f ca="1">SUMPRODUCT($A362:$F362,Results!$B$20:$G$20)</f>
        <v>-25.978599119249331</v>
      </c>
      <c r="P362" s="10" cm="1">
        <f t="array" aca="1" ref="P362" ca="1">SUMPRODUCT(J362:O362,TRANSPOSE(Test!BL$20:BL$25))+Test!$AD$20-Test!$BL$27</f>
        <v>-10.31191616329486</v>
      </c>
      <c r="Q362" s="10" cm="1">
        <f t="array" aca="1" ref="Q362" ca="1">SUMPRODUCT(J362:O362,TRANSPOSE(Test!ES$20:ES$25))+Test!$AD$20-Test!$ES$27</f>
        <v>-3.3906878208457769</v>
      </c>
      <c r="R362" s="10">
        <f ca="1">I362-Results!$E$5*H362</f>
        <v>-1.0586324590022915</v>
      </c>
      <c r="S362" s="10" cm="1">
        <f t="array" aca="1" ref="S362" ca="1">SUMPRODUCT(J362:O362,TRANSPOSE(Test!AR$28:AR$33))+Test!$AD$20-Test!$AC$26</f>
        <v>-34.343546229003429</v>
      </c>
      <c r="T362" s="10">
        <f ca="1">SUMPRODUCT(J362:O362,Results!K$9:P$9)</f>
        <v>-2.7749501379005608</v>
      </c>
      <c r="U362" s="10">
        <f ca="1">SUMPRODUCT(J362:O362,Results!K$9:P$9)+Test!$AD$20-Test!$AC$31</f>
        <v>-2.7043548267482223</v>
      </c>
      <c r="V362" s="10">
        <f t="shared" ca="1" si="36"/>
        <v>-2.52066418809674</v>
      </c>
      <c r="W362" s="10">
        <f t="shared" ca="1" si="37"/>
        <v>-9.4418925305458234</v>
      </c>
      <c r="X362" s="10">
        <f t="shared" ca="1" si="38"/>
        <v>-11.773947892389309</v>
      </c>
      <c r="Y362" s="10">
        <f t="shared" ca="1" si="39"/>
        <v>21.510965877611831</v>
      </c>
      <c r="Z362" s="10">
        <f t="shared" ca="1" si="40"/>
        <v>-12.8325803513916</v>
      </c>
      <c r="AA362" s="10">
        <f t="shared" ca="1" si="41"/>
        <v>-10.128225524643378</v>
      </c>
    </row>
    <row r="363" spans="1:27">
      <c r="A363" s="6">
        <f ca="1">LN((RAND()^(-Results!$E$4))-1)</f>
        <v>-2.5737895878850088</v>
      </c>
      <c r="B363" s="6">
        <f ca="1">LN((RAND()^(-Results!$E$4))-1)</f>
        <v>3.8410512629632474</v>
      </c>
      <c r="C363" s="6">
        <f ca="1">LN((RAND()^(-Results!$E$4))-1)</f>
        <v>-0.57083952452052034</v>
      </c>
      <c r="D363" s="6">
        <f ca="1">LN((RAND()^(-Results!$E$4))-1)</f>
        <v>7.7571025021628497</v>
      </c>
      <c r="E363" s="6">
        <f ca="1">LN((RAND()^(-Results!$E$4))-1)</f>
        <v>-1.6748289639985505</v>
      </c>
      <c r="F363" s="6">
        <f ca="1">LN((RAND()^(-Results!$E$4))-1)</f>
        <v>-1.082142319582293</v>
      </c>
      <c r="G363" s="6">
        <f ca="1">LN((RAND()^(-Results!$E$4))-1)</f>
        <v>0.99914241831355011</v>
      </c>
      <c r="H363" s="6">
        <f t="shared" ca="1" si="35"/>
        <v>-1.3478437992651613</v>
      </c>
      <c r="I363" s="10">
        <f ca="1">SUMPRODUCT(J363:O363,Results!B$12:G$12)+Results!$E$5*H363</f>
        <v>36.244987351893215</v>
      </c>
      <c r="J363" s="10">
        <f ca="1">SUMPRODUCT($A363:$F363,Results!$B$15:$G$15)</f>
        <v>2.8004250895888085</v>
      </c>
      <c r="K363" s="10">
        <f ca="1">SUMPRODUCT($A363:$F363,Results!$B$16:$G$16)</f>
        <v>6.6420232785251523</v>
      </c>
      <c r="L363" s="10">
        <f ca="1">SUMPRODUCT($A363:$F363,Results!$B$17:$G$17)</f>
        <v>0.10456237684704295</v>
      </c>
      <c r="M363" s="10">
        <f ca="1">SUMPRODUCT($A363:$F363,Results!$B$18:$G$18)</f>
        <v>-5.6842321955586961</v>
      </c>
      <c r="N363" s="10">
        <f ca="1">SUMPRODUCT($A363:$F363,Results!$B$19:$G$19)</f>
        <v>-23.137640008263546</v>
      </c>
      <c r="O363" s="10">
        <f ca="1">SUMPRODUCT($A363:$F363,Results!$B$20:$G$20)</f>
        <v>-25.517635313774669</v>
      </c>
      <c r="P363" s="10" cm="1">
        <f t="array" aca="1" ref="P363" ca="1">SUMPRODUCT(J363:O363,TRANSPOSE(Test!BL$20:BL$25))+Test!$AD$20-Test!$BL$27</f>
        <v>32.342661373423397</v>
      </c>
      <c r="Q363" s="10" cm="1">
        <f t="array" aca="1" ref="Q363" ca="1">SUMPRODUCT(J363:O363,TRANSPOSE(Test!ES$20:ES$25))+Test!$AD$20-Test!$ES$27</f>
        <v>41.849984183701508</v>
      </c>
      <c r="R363" s="10">
        <f ca="1">I363-Results!$E$5*H363</f>
        <v>44.332050147484182</v>
      </c>
      <c r="S363" s="10" cm="1">
        <f t="array" aca="1" ref="S363" ca="1">SUMPRODUCT(J363:O363,TRANSPOSE(Test!AR$28:AR$33))+Test!$AD$20-Test!$AC$26</f>
        <v>0.76120413503470274</v>
      </c>
      <c r="T363" s="10">
        <f ca="1">SUMPRODUCT(J363:O363,Results!K$9:P$9)</f>
        <v>46.456671181584326</v>
      </c>
      <c r="U363" s="10">
        <f ca="1">SUMPRODUCT(J363:O363,Results!K$9:P$9)+Test!$AD$20-Test!$AC$31</f>
        <v>46.527266492736665</v>
      </c>
      <c r="V363" s="10">
        <f t="shared" ca="1" si="36"/>
        <v>3.9023259784698183</v>
      </c>
      <c r="W363" s="10">
        <f t="shared" ca="1" si="37"/>
        <v>-5.6049968318082932</v>
      </c>
      <c r="X363" s="10">
        <f t="shared" ca="1" si="38"/>
        <v>-8.0870627955909669</v>
      </c>
      <c r="Y363" s="10">
        <f t="shared" ca="1" si="39"/>
        <v>35.483783216858512</v>
      </c>
      <c r="Z363" s="10">
        <f t="shared" ca="1" si="40"/>
        <v>36.244987351893215</v>
      </c>
      <c r="AA363" s="10">
        <f t="shared" ca="1" si="41"/>
        <v>-10.28227914084345</v>
      </c>
    </row>
    <row r="364" spans="1:27">
      <c r="A364" s="6">
        <f ca="1">LN((RAND()^(-Results!$E$4))-1)</f>
        <v>0.71739314647654828</v>
      </c>
      <c r="B364" s="6">
        <f ca="1">LN((RAND()^(-Results!$E$4))-1)</f>
        <v>5.0312118753082888</v>
      </c>
      <c r="C364" s="6">
        <f ca="1">LN((RAND()^(-Results!$E$4))-1)</f>
        <v>5.0578564149312886</v>
      </c>
      <c r="D364" s="6">
        <f ca="1">LN((RAND()^(-Results!$E$4))-1)</f>
        <v>0.17524739921797614</v>
      </c>
      <c r="E364" s="6">
        <f ca="1">LN((RAND()^(-Results!$E$4))-1)</f>
        <v>0.20505800101764729</v>
      </c>
      <c r="F364" s="6">
        <f ca="1">LN((RAND()^(-Results!$E$4))-1)</f>
        <v>1.3505433490817547</v>
      </c>
      <c r="G364" s="6">
        <f ca="1">LN((RAND()^(-Results!$E$4))-1)</f>
        <v>-0.52489553895936769</v>
      </c>
      <c r="H364" s="6">
        <f t="shared" ca="1" si="35"/>
        <v>-2.871881756538079</v>
      </c>
      <c r="I364" s="10">
        <f ca="1">SUMPRODUCT(J364:O364,Results!B$12:G$12)+Results!$E$5*H364</f>
        <v>-52.657160429000506</v>
      </c>
      <c r="J364" s="10">
        <f ca="1">SUMPRODUCT($A364:$F364,Results!$B$15:$G$15)</f>
        <v>7.1504199914445978</v>
      </c>
      <c r="K364" s="10">
        <f ca="1">SUMPRODUCT($A364:$F364,Results!$B$16:$G$16)</f>
        <v>-6.3697842407954468</v>
      </c>
      <c r="L364" s="10">
        <f ca="1">SUMPRODUCT($A364:$F364,Results!$B$17:$G$17)</f>
        <v>-10.219979356108778</v>
      </c>
      <c r="M364" s="10">
        <f ca="1">SUMPRODUCT($A364:$F364,Results!$B$18:$G$18)</f>
        <v>-35.041343090722108</v>
      </c>
      <c r="N364" s="10">
        <f ca="1">SUMPRODUCT($A364:$F364,Results!$B$19:$G$19)</f>
        <v>-8.7420426281808936</v>
      </c>
      <c r="O364" s="10">
        <f ca="1">SUMPRODUCT($A364:$F364,Results!$B$20:$G$20)</f>
        <v>-17.77848351127902</v>
      </c>
      <c r="P364" s="10" cm="1">
        <f t="array" aca="1" ref="P364" ca="1">SUMPRODUCT(J364:O364,TRANSPOSE(Test!BL$20:BL$25))+Test!$AD$20-Test!$BL$27</f>
        <v>-41.237492374099041</v>
      </c>
      <c r="Q364" s="10" cm="1">
        <f t="array" aca="1" ref="Q364" ca="1">SUMPRODUCT(J364:O364,TRANSPOSE(Test!ES$20:ES$25))+Test!$AD$20-Test!$ES$27</f>
        <v>-39.506741206851274</v>
      </c>
      <c r="R364" s="10">
        <f ca="1">I364-Results!$E$5*H364</f>
        <v>-35.425869889772031</v>
      </c>
      <c r="S364" s="10" cm="1">
        <f t="array" aca="1" ref="S364" ca="1">SUMPRODUCT(J364:O364,TRANSPOSE(Test!AR$28:AR$33))+Test!$AD$20-Test!$AC$26</f>
        <v>-42.75624829709367</v>
      </c>
      <c r="T364" s="10">
        <f ca="1">SUMPRODUCT(J364:O364,Results!K$9:P$9)</f>
        <v>-37.712605599812747</v>
      </c>
      <c r="U364" s="10">
        <f ca="1">SUMPRODUCT(J364:O364,Results!K$9:P$9)+Test!$AD$20-Test!$AC$31</f>
        <v>-37.642010288660416</v>
      </c>
      <c r="V364" s="10">
        <f t="shared" ca="1" si="36"/>
        <v>-11.419668054901464</v>
      </c>
      <c r="W364" s="10">
        <f t="shared" ca="1" si="37"/>
        <v>-13.150419222149232</v>
      </c>
      <c r="X364" s="10">
        <f t="shared" ca="1" si="38"/>
        <v>-17.231290539228475</v>
      </c>
      <c r="Y364" s="10">
        <f t="shared" ca="1" si="39"/>
        <v>-9.9009121319068356</v>
      </c>
      <c r="Z364" s="10">
        <f t="shared" ca="1" si="40"/>
        <v>-52.657160429000506</v>
      </c>
      <c r="AA364" s="10">
        <f t="shared" ca="1" si="41"/>
        <v>-15.01515014034009</v>
      </c>
    </row>
    <row r="365" spans="1:27">
      <c r="A365" s="6">
        <f ca="1">LN((RAND()^(-Results!$E$4))-1)</f>
        <v>-1.4952847325316498</v>
      </c>
      <c r="B365" s="6">
        <f ca="1">LN((RAND()^(-Results!$E$4))-1)</f>
        <v>1.9392931108835447</v>
      </c>
      <c r="C365" s="6">
        <f ca="1">LN((RAND()^(-Results!$E$4))-1)</f>
        <v>-1.7954262908175467</v>
      </c>
      <c r="D365" s="6">
        <f ca="1">LN((RAND()^(-Results!$E$4))-1)</f>
        <v>0.84604083665766894</v>
      </c>
      <c r="E365" s="6">
        <f ca="1">LN((RAND()^(-Results!$E$4))-1)</f>
        <v>1.0671945990102663</v>
      </c>
      <c r="F365" s="6">
        <f ca="1">LN((RAND()^(-Results!$E$4))-1)</f>
        <v>7.7687222105152633</v>
      </c>
      <c r="G365" s="6">
        <f ca="1">LN((RAND()^(-Results!$E$4))-1)</f>
        <v>-0.93416877018074129</v>
      </c>
      <c r="H365" s="6">
        <f t="shared" ca="1" si="35"/>
        <v>-3.2811549877594528</v>
      </c>
      <c r="I365" s="10">
        <f ca="1">SUMPRODUCT(J365:O365,Results!B$12:G$12)+Results!$E$5*H365</f>
        <v>-50.628310059941533</v>
      </c>
      <c r="J365" s="10">
        <f ca="1">SUMPRODUCT($A365:$F365,Results!$B$15:$G$15)</f>
        <v>22.755549529455408</v>
      </c>
      <c r="K365" s="10">
        <f ca="1">SUMPRODUCT($A365:$F365,Results!$B$16:$G$16)</f>
        <v>-8.9737760764735874</v>
      </c>
      <c r="L365" s="10">
        <f ca="1">SUMPRODUCT($A365:$F365,Results!$B$17:$G$17)</f>
        <v>-7.4376145345865217</v>
      </c>
      <c r="M365" s="10">
        <f ca="1">SUMPRODUCT($A365:$F365,Results!$B$18:$G$18)</f>
        <v>-6.9226494016030395</v>
      </c>
      <c r="N365" s="10">
        <f ca="1">SUMPRODUCT($A365:$F365,Results!$B$19:$G$19)</f>
        <v>1.4450090889565748</v>
      </c>
      <c r="O365" s="10">
        <f ca="1">SUMPRODUCT($A365:$F365,Results!$B$20:$G$20)</f>
        <v>-28.668746918839297</v>
      </c>
      <c r="P365" s="10" cm="1">
        <f t="array" aca="1" ref="P365" ca="1">SUMPRODUCT(J365:O365,TRANSPOSE(Test!BL$20:BL$25))+Test!$AD$20-Test!$BL$27</f>
        <v>-37.840342258936793</v>
      </c>
      <c r="Q365" s="10" cm="1">
        <f t="array" aca="1" ref="Q365" ca="1">SUMPRODUCT(J365:O365,TRANSPOSE(Test!ES$20:ES$25))+Test!$AD$20-Test!$ES$27</f>
        <v>-35.107397362363301</v>
      </c>
      <c r="R365" s="10">
        <f ca="1">I365-Results!$E$5*H365</f>
        <v>-30.941380133384818</v>
      </c>
      <c r="S365" s="10" cm="1">
        <f t="array" aca="1" ref="S365" ca="1">SUMPRODUCT(J365:O365,TRANSPOSE(Test!AR$28:AR$33))+Test!$AD$20-Test!$AC$26</f>
        <v>-38.515464566745912</v>
      </c>
      <c r="T365" s="10">
        <f ca="1">SUMPRODUCT(J365:O365,Results!K$9:P$9)</f>
        <v>-30.635582109833777</v>
      </c>
      <c r="U365" s="10">
        <f ca="1">SUMPRODUCT(J365:O365,Results!K$9:P$9)+Test!$AD$20-Test!$AC$31</f>
        <v>-30.564986798681442</v>
      </c>
      <c r="V365" s="10">
        <f t="shared" ca="1" si="36"/>
        <v>-12.78796780100474</v>
      </c>
      <c r="W365" s="10">
        <f t="shared" ca="1" si="37"/>
        <v>-15.520912697578233</v>
      </c>
      <c r="X365" s="10">
        <f t="shared" ca="1" si="38"/>
        <v>-19.686929926556715</v>
      </c>
      <c r="Y365" s="10">
        <f t="shared" ca="1" si="39"/>
        <v>-12.112845493195621</v>
      </c>
      <c r="Z365" s="10">
        <f t="shared" ca="1" si="40"/>
        <v>-50.628310059941533</v>
      </c>
      <c r="AA365" s="10">
        <f t="shared" ca="1" si="41"/>
        <v>-20.063323261260091</v>
      </c>
    </row>
    <row r="366" spans="1:27">
      <c r="A366" s="6">
        <f ca="1">LN((RAND()^(-Results!$E$4))-1)</f>
        <v>0.40754627293046125</v>
      </c>
      <c r="B366" s="6">
        <f ca="1">LN((RAND()^(-Results!$E$4))-1)</f>
        <v>1.2042417479848542</v>
      </c>
      <c r="C366" s="6">
        <f ca="1">LN((RAND()^(-Results!$E$4))-1)</f>
        <v>0.36875681608484479</v>
      </c>
      <c r="D366" s="6">
        <f ca="1">LN((RAND()^(-Results!$E$4))-1)</f>
        <v>0.7740928168515957</v>
      </c>
      <c r="E366" s="6">
        <f ca="1">LN((RAND()^(-Results!$E$4))-1)</f>
        <v>9.6217132588499581</v>
      </c>
      <c r="F366" s="6">
        <f ca="1">LN((RAND()^(-Results!$E$4))-1)</f>
        <v>2.670904404431139</v>
      </c>
      <c r="G366" s="6">
        <f ca="1">LN((RAND()^(-Results!$E$4))-1)</f>
        <v>0.55160366377920067</v>
      </c>
      <c r="H366" s="6">
        <f t="shared" ca="1" si="35"/>
        <v>-1.7953825537995107</v>
      </c>
      <c r="I366" s="10">
        <f ca="1">SUMPRODUCT(J366:O366,Results!B$12:G$12)+Results!$E$5*H366</f>
        <v>-17.015460313859819</v>
      </c>
      <c r="J366" s="10">
        <f ca="1">SUMPRODUCT($A366:$F366,Results!$B$15:$G$15)</f>
        <v>5.1507370319116568</v>
      </c>
      <c r="K366" s="10">
        <f ca="1">SUMPRODUCT($A366:$F366,Results!$B$16:$G$16)</f>
        <v>-2.384566072414005</v>
      </c>
      <c r="L366" s="10">
        <f ca="1">SUMPRODUCT($A366:$F366,Results!$B$17:$G$17)</f>
        <v>0.83518683784130188</v>
      </c>
      <c r="M366" s="10">
        <f ca="1">SUMPRODUCT($A366:$F366,Results!$B$18:$G$18)</f>
        <v>5.1848042291357004</v>
      </c>
      <c r="N366" s="10">
        <f ca="1">SUMPRODUCT($A366:$F366,Results!$B$19:$G$19)</f>
        <v>4.8905612043061399</v>
      </c>
      <c r="O366" s="10">
        <f ca="1">SUMPRODUCT($A366:$F366,Results!$B$20:$G$20)</f>
        <v>-17.033992325730299</v>
      </c>
      <c r="P366" s="10" cm="1">
        <f t="array" aca="1" ref="P366" ca="1">SUMPRODUCT(J366:O366,TRANSPOSE(Test!BL$20:BL$25))+Test!$AD$20-Test!$BL$27</f>
        <v>-2.8349759661834355</v>
      </c>
      <c r="Q366" s="10" cm="1">
        <f t="array" aca="1" ref="Q366" ca="1">SUMPRODUCT(J366:O366,TRANSPOSE(Test!ES$20:ES$25))+Test!$AD$20-Test!$ES$27</f>
        <v>-1.1222352960999054</v>
      </c>
      <c r="R366" s="10">
        <f ca="1">I366-Results!$E$5*H366</f>
        <v>-6.2431649910627556</v>
      </c>
      <c r="S366" s="10" cm="1">
        <f t="array" aca="1" ref="S366" ca="1">SUMPRODUCT(J366:O366,TRANSPOSE(Test!AR$28:AR$33))+Test!$AD$20-Test!$AC$26</f>
        <v>-4.4741493091959832</v>
      </c>
      <c r="T366" s="10">
        <f ca="1">SUMPRODUCT(J366:O366,Results!K$9:P$9)</f>
        <v>-5.7393262926567923</v>
      </c>
      <c r="U366" s="10">
        <f ca="1">SUMPRODUCT(J366:O366,Results!K$9:P$9)+Test!$AD$20-Test!$AC$31</f>
        <v>-5.6687309815044564</v>
      </c>
      <c r="V366" s="10">
        <f t="shared" ca="1" si="36"/>
        <v>-14.180484347676384</v>
      </c>
      <c r="W366" s="10">
        <f t="shared" ca="1" si="37"/>
        <v>-15.893225017759914</v>
      </c>
      <c r="X366" s="10">
        <f t="shared" ca="1" si="38"/>
        <v>-10.772295322797063</v>
      </c>
      <c r="Y366" s="10">
        <f t="shared" ca="1" si="39"/>
        <v>-12.541311004663836</v>
      </c>
      <c r="Z366" s="10">
        <f t="shared" ca="1" si="40"/>
        <v>-17.015460313859819</v>
      </c>
      <c r="AA366" s="10">
        <f t="shared" ca="1" si="41"/>
        <v>-11.346729332355363</v>
      </c>
    </row>
    <row r="367" spans="1:27">
      <c r="A367" s="6">
        <f ca="1">LN((RAND()^(-Results!$E$4))-1)</f>
        <v>2.206509314568625</v>
      </c>
      <c r="B367" s="6">
        <f ca="1">LN((RAND()^(-Results!$E$4))-1)</f>
        <v>-1.9445860678089457</v>
      </c>
      <c r="C367" s="6">
        <f ca="1">LN((RAND()^(-Results!$E$4))-1)</f>
        <v>0.37690188822234227</v>
      </c>
      <c r="D367" s="6">
        <f ca="1">LN((RAND()^(-Results!$E$4))-1)</f>
        <v>1.878447316112396</v>
      </c>
      <c r="E367" s="6">
        <f ca="1">LN((RAND()^(-Results!$E$4))-1)</f>
        <v>1.6163129916993861</v>
      </c>
      <c r="F367" s="6">
        <f ca="1">LN((RAND()^(-Results!$E$4))-1)</f>
        <v>2.8811839771144236</v>
      </c>
      <c r="G367" s="6">
        <f ca="1">LN((RAND()^(-Results!$E$4))-1)</f>
        <v>1.489137071864987</v>
      </c>
      <c r="H367" s="6">
        <f t="shared" ca="1" si="35"/>
        <v>-0.85784914571372428</v>
      </c>
      <c r="I367" s="10">
        <f ca="1">SUMPRODUCT(J367:O367,Results!B$12:G$12)+Results!$E$5*H367</f>
        <v>-23.711443679213758</v>
      </c>
      <c r="J367" s="10">
        <f ca="1">SUMPRODUCT($A367:$F367,Results!$B$15:$G$15)</f>
        <v>11.30732884904336</v>
      </c>
      <c r="K367" s="10">
        <f ca="1">SUMPRODUCT($A367:$F367,Results!$B$16:$G$16)</f>
        <v>-3.2886662971660856</v>
      </c>
      <c r="L367" s="10">
        <f ca="1">SUMPRODUCT($A367:$F367,Results!$B$17:$G$17)</f>
        <v>1.7834855866095238</v>
      </c>
      <c r="M367" s="10">
        <f ca="1">SUMPRODUCT($A367:$F367,Results!$B$18:$G$18)</f>
        <v>0.78603915515104461</v>
      </c>
      <c r="N367" s="10">
        <f ca="1">SUMPRODUCT($A367:$F367,Results!$B$19:$G$19)</f>
        <v>0.63863017050711712</v>
      </c>
      <c r="O367" s="10">
        <f ca="1">SUMPRODUCT($A367:$F367,Results!$B$20:$G$20)</f>
        <v>-8.0891264543548616</v>
      </c>
      <c r="P367" s="10" cm="1">
        <f t="array" aca="1" ref="P367" ca="1">SUMPRODUCT(J367:O367,TRANSPOSE(Test!BL$20:BL$25))+Test!$AD$20-Test!$BL$27</f>
        <v>-13.707455819805993</v>
      </c>
      <c r="Q367" s="10" cm="1">
        <f t="array" aca="1" ref="Q367" ca="1">SUMPRODUCT(J367:O367,TRANSPOSE(Test!ES$20:ES$25))+Test!$AD$20-Test!$ES$27</f>
        <v>-17.04052928520565</v>
      </c>
      <c r="R367" s="10">
        <f ca="1">I367-Results!$E$5*H367</f>
        <v>-18.564348804931413</v>
      </c>
      <c r="S367" s="10" cm="1">
        <f t="array" aca="1" ref="S367" ca="1">SUMPRODUCT(J367:O367,TRANSPOSE(Test!AR$28:AR$33))+Test!$AD$20-Test!$AC$26</f>
        <v>-6.9375970500785158</v>
      </c>
      <c r="T367" s="10">
        <f ca="1">SUMPRODUCT(J367:O367,Results!K$9:P$9)</f>
        <v>-17.629508204484313</v>
      </c>
      <c r="U367" s="10">
        <f ca="1">SUMPRODUCT(J367:O367,Results!K$9:P$9)+Test!$AD$20-Test!$AC$31</f>
        <v>-17.558912893331975</v>
      </c>
      <c r="V367" s="10">
        <f t="shared" ca="1" si="36"/>
        <v>-10.003987859407765</v>
      </c>
      <c r="W367" s="10">
        <f t="shared" ca="1" si="37"/>
        <v>-6.6709143940081077</v>
      </c>
      <c r="X367" s="10">
        <f t="shared" ca="1" si="38"/>
        <v>-5.1470948742823452</v>
      </c>
      <c r="Y367" s="10">
        <f t="shared" ca="1" si="39"/>
        <v>-16.773846629135242</v>
      </c>
      <c r="Z367" s="10">
        <f t="shared" ca="1" si="40"/>
        <v>-23.711443679213758</v>
      </c>
      <c r="AA367" s="10">
        <f t="shared" ca="1" si="41"/>
        <v>-6.1525307858817833</v>
      </c>
    </row>
    <row r="368" spans="1:27">
      <c r="A368" s="6">
        <f ca="1">LN((RAND()^(-Results!$E$4))-1)</f>
        <v>1.6482202254162417</v>
      </c>
      <c r="B368" s="6">
        <f ca="1">LN((RAND()^(-Results!$E$4))-1)</f>
        <v>1.8831053552230894</v>
      </c>
      <c r="C368" s="6">
        <f ca="1">LN((RAND()^(-Results!$E$4))-1)</f>
        <v>-2.7684776929046504</v>
      </c>
      <c r="D368" s="6">
        <f ca="1">LN((RAND()^(-Results!$E$4))-1)</f>
        <v>2.9729660468494652</v>
      </c>
      <c r="E368" s="6">
        <f ca="1">LN((RAND()^(-Results!$E$4))-1)</f>
        <v>2.2035993360351571</v>
      </c>
      <c r="F368" s="6">
        <f ca="1">LN((RAND()^(-Results!$E$4))-1)</f>
        <v>4.7120982488067913</v>
      </c>
      <c r="G368" s="6">
        <f ca="1">LN((RAND()^(-Results!$E$4))-1)</f>
        <v>-0.98945455633928381</v>
      </c>
      <c r="H368" s="6">
        <f t="shared" ca="1" si="35"/>
        <v>-3.3364407739179951</v>
      </c>
      <c r="I368" s="10">
        <f ca="1">SUMPRODUCT(J368:O368,Results!B$12:G$12)+Results!$E$5*H368</f>
        <v>-28.01644071910912</v>
      </c>
      <c r="J368" s="10">
        <f ca="1">SUMPRODUCT($A368:$F368,Results!$B$15:$G$15)</f>
        <v>8.2166932953180929</v>
      </c>
      <c r="K368" s="10">
        <f ca="1">SUMPRODUCT($A368:$F368,Results!$B$16:$G$16)</f>
        <v>-11.553514178344731</v>
      </c>
      <c r="L368" s="10">
        <f ca="1">SUMPRODUCT($A368:$F368,Results!$B$17:$G$17)</f>
        <v>1.5664378185978878</v>
      </c>
      <c r="M368" s="10">
        <f ca="1">SUMPRODUCT($A368:$F368,Results!$B$18:$G$18)</f>
        <v>4.6349896765763656</v>
      </c>
      <c r="N368" s="10">
        <f ca="1">SUMPRODUCT($A368:$F368,Results!$B$19:$G$19)</f>
        <v>0.91467619473224993</v>
      </c>
      <c r="O368" s="10">
        <f ca="1">SUMPRODUCT($A368:$F368,Results!$B$20:$G$20)</f>
        <v>-25.083436112096212</v>
      </c>
      <c r="P368" s="10" cm="1">
        <f t="array" aca="1" ref="P368" ca="1">SUMPRODUCT(J368:O368,TRANSPOSE(Test!BL$20:BL$25))+Test!$AD$20-Test!$BL$27</f>
        <v>-10.300659685878436</v>
      </c>
      <c r="Q368" s="10" cm="1">
        <f t="array" aca="1" ref="Q368" ca="1">SUMPRODUCT(J368:O368,TRANSPOSE(Test!ES$20:ES$25))+Test!$AD$20-Test!$ES$27</f>
        <v>-7.9462970578412708</v>
      </c>
      <c r="R368" s="10">
        <f ca="1">I368-Results!$E$5*H368</f>
        <v>-7.9977960756011512</v>
      </c>
      <c r="S368" s="10" cm="1">
        <f t="array" aca="1" ref="S368" ca="1">SUMPRODUCT(J368:O368,TRANSPOSE(Test!AR$28:AR$33))+Test!$AD$20-Test!$AC$26</f>
        <v>-11.562617401519823</v>
      </c>
      <c r="T368" s="10">
        <f ca="1">SUMPRODUCT(J368:O368,Results!K$9:P$9)</f>
        <v>-5.8098184701549975</v>
      </c>
      <c r="U368" s="10">
        <f ca="1">SUMPRODUCT(J368:O368,Results!K$9:P$9)+Test!$AD$20-Test!$AC$31</f>
        <v>-5.739223159002659</v>
      </c>
      <c r="V368" s="10">
        <f t="shared" ca="1" si="36"/>
        <v>-17.715781033230684</v>
      </c>
      <c r="W368" s="10">
        <f t="shared" ca="1" si="37"/>
        <v>-20.070143661267849</v>
      </c>
      <c r="X368" s="10">
        <f t="shared" ca="1" si="38"/>
        <v>-20.018644643507969</v>
      </c>
      <c r="Y368" s="10">
        <f t="shared" ca="1" si="39"/>
        <v>-16.453823317589297</v>
      </c>
      <c r="Z368" s="10">
        <f t="shared" ca="1" si="40"/>
        <v>-28.01644071910912</v>
      </c>
      <c r="AA368" s="10">
        <f t="shared" ca="1" si="41"/>
        <v>-22.277217560106461</v>
      </c>
    </row>
    <row r="369" spans="1:27">
      <c r="A369" s="6">
        <f ca="1">LN((RAND()^(-Results!$E$4))-1)</f>
        <v>4.636669982651358</v>
      </c>
      <c r="B369" s="6">
        <f ca="1">LN((RAND()^(-Results!$E$4))-1)</f>
        <v>-0.23106838623605114</v>
      </c>
      <c r="C369" s="6">
        <f ca="1">LN((RAND()^(-Results!$E$4))-1)</f>
        <v>1.5852094995045269</v>
      </c>
      <c r="D369" s="6">
        <f ca="1">LN((RAND()^(-Results!$E$4))-1)</f>
        <v>7.9499043120845174</v>
      </c>
      <c r="E369" s="6">
        <f ca="1">LN((RAND()^(-Results!$E$4))-1)</f>
        <v>6.4956714880878303</v>
      </c>
      <c r="F369" s="6">
        <f ca="1">LN((RAND()^(-Results!$E$4))-1)</f>
        <v>1.4919758730828601</v>
      </c>
      <c r="G369" s="6">
        <f ca="1">LN((RAND()^(-Results!$E$4))-1)</f>
        <v>2.7257941081031647</v>
      </c>
      <c r="H369" s="6">
        <f t="shared" ca="1" si="35"/>
        <v>0.37880789052445341</v>
      </c>
      <c r="I369" s="10">
        <f ca="1">SUMPRODUCT(J369:O369,Results!B$12:G$12)+Results!$E$5*H369</f>
        <v>6.1382642200509574</v>
      </c>
      <c r="J369" s="10">
        <f ca="1">SUMPRODUCT($A369:$F369,Results!$B$15:$G$15)</f>
        <v>8.308853606779067</v>
      </c>
      <c r="K369" s="10">
        <f ca="1">SUMPRODUCT($A369:$F369,Results!$B$16:$G$16)</f>
        <v>-2.8411495927117896</v>
      </c>
      <c r="L369" s="10">
        <f ca="1">SUMPRODUCT($A369:$F369,Results!$B$17:$G$17)</f>
        <v>8.1299877282648598</v>
      </c>
      <c r="M369" s="10">
        <f ca="1">SUMPRODUCT($A369:$F369,Results!$B$18:$G$18)</f>
        <v>1.8470676536485136</v>
      </c>
      <c r="N369" s="10">
        <f ca="1">SUMPRODUCT($A369:$F369,Results!$B$19:$G$19)</f>
        <v>-10.501543881040051</v>
      </c>
      <c r="O369" s="10">
        <f ca="1">SUMPRODUCT($A369:$F369,Results!$B$20:$G$20)</f>
        <v>-25.809133096629683</v>
      </c>
      <c r="P369" s="10" cm="1">
        <f t="array" aca="1" ref="P369" ca="1">SUMPRODUCT(J369:O369,TRANSPOSE(Test!BL$20:BL$25))+Test!$AD$20-Test!$BL$27</f>
        <v>12.222114407278475</v>
      </c>
      <c r="Q369" s="10" cm="1">
        <f t="array" aca="1" ref="Q369" ca="1">SUMPRODUCT(J369:O369,TRANSPOSE(Test!ES$20:ES$25))+Test!$AD$20-Test!$ES$27</f>
        <v>11.393500828713895</v>
      </c>
      <c r="R369" s="10">
        <f ca="1">I369-Results!$E$5*H369</f>
        <v>3.865416876904237</v>
      </c>
      <c r="S369" s="10" cm="1">
        <f t="array" aca="1" ref="S369" ca="1">SUMPRODUCT(J369:O369,TRANSPOSE(Test!AR$28:AR$33))+Test!$AD$20-Test!$AC$26</f>
        <v>3.8864392650254977</v>
      </c>
      <c r="T369" s="10">
        <f ca="1">SUMPRODUCT(J369:O369,Results!K$9:P$9)</f>
        <v>7.0067471962290506</v>
      </c>
      <c r="U369" s="10">
        <f ca="1">SUMPRODUCT(J369:O369,Results!K$9:P$9)+Test!$AD$20-Test!$AC$31</f>
        <v>7.0773425073813883</v>
      </c>
      <c r="V369" s="10">
        <f t="shared" ca="1" si="36"/>
        <v>-6.0838501872275179</v>
      </c>
      <c r="W369" s="10">
        <f t="shared" ca="1" si="37"/>
        <v>-5.2552366086629378</v>
      </c>
      <c r="X369" s="10">
        <f t="shared" ca="1" si="38"/>
        <v>2.2728473431467204</v>
      </c>
      <c r="Y369" s="10">
        <f t="shared" ca="1" si="39"/>
        <v>2.2518249550254597</v>
      </c>
      <c r="Z369" s="10">
        <f t="shared" ca="1" si="40"/>
        <v>6.1382642200509574</v>
      </c>
      <c r="AA369" s="10">
        <f t="shared" ca="1" si="41"/>
        <v>-0.93907828733043086</v>
      </c>
    </row>
    <row r="370" spans="1:27">
      <c r="A370" s="6">
        <f ca="1">LN((RAND()^(-Results!$E$4))-1)</f>
        <v>-1.7329847716822806</v>
      </c>
      <c r="B370" s="6">
        <f ca="1">LN((RAND()^(-Results!$E$4))-1)</f>
        <v>1.445466591194476</v>
      </c>
      <c r="C370" s="6">
        <f ca="1">LN((RAND()^(-Results!$E$4))-1)</f>
        <v>1.2253616091869883</v>
      </c>
      <c r="D370" s="6">
        <f ca="1">LN((RAND()^(-Results!$E$4))-1)</f>
        <v>0.83467557949185345</v>
      </c>
      <c r="E370" s="6">
        <f ca="1">LN((RAND()^(-Results!$E$4))-1)</f>
        <v>1.3874108595927463</v>
      </c>
      <c r="F370" s="6">
        <f ca="1">LN((RAND()^(-Results!$E$4))-1)</f>
        <v>1.3158167261726579</v>
      </c>
      <c r="G370" s="6">
        <f ca="1">LN((RAND()^(-Results!$E$4))-1)</f>
        <v>8.8477745898805225</v>
      </c>
      <c r="H370" s="6">
        <f t="shared" ca="1" si="35"/>
        <v>6.5007883723018107</v>
      </c>
      <c r="I370" s="10">
        <f ca="1">SUMPRODUCT(J370:O370,Results!B$12:G$12)+Results!$E$5*H370</f>
        <v>34.819986921790509</v>
      </c>
      <c r="J370" s="10">
        <f ca="1">SUMPRODUCT($A370:$F370,Results!$B$15:$G$15)</f>
        <v>7.7844679312053824</v>
      </c>
      <c r="K370" s="10">
        <f ca="1">SUMPRODUCT($A370:$F370,Results!$B$16:$G$16)</f>
        <v>2.4088141925189097</v>
      </c>
      <c r="L370" s="10">
        <f ca="1">SUMPRODUCT($A370:$F370,Results!$B$17:$G$17)</f>
        <v>-4.5144454277666091</v>
      </c>
      <c r="M370" s="10">
        <f ca="1">SUMPRODUCT($A370:$F370,Results!$B$18:$G$18)</f>
        <v>-8.8240821298001073</v>
      </c>
      <c r="N370" s="10">
        <f ca="1">SUMPRODUCT($A370:$F370,Results!$B$19:$G$19)</f>
        <v>-4.7815638149847715</v>
      </c>
      <c r="O370" s="10">
        <f ca="1">SUMPRODUCT($A370:$F370,Results!$B$20:$G$20)</f>
        <v>-10.645831920512229</v>
      </c>
      <c r="P370" s="10" cm="1">
        <f t="array" aca="1" ref="P370" ca="1">SUMPRODUCT(J370:O370,TRANSPOSE(Test!BL$20:BL$25))+Test!$AD$20-Test!$BL$27</f>
        <v>-8.5931121140440681</v>
      </c>
      <c r="Q370" s="10" cm="1">
        <f t="array" aca="1" ref="Q370" ca="1">SUMPRODUCT(J370:O370,TRANSPOSE(Test!ES$20:ES$25))+Test!$AD$20-Test!$ES$27</f>
        <v>-5.9804155978870597</v>
      </c>
      <c r="R370" s="10">
        <f ca="1">I370-Results!$E$5*H370</f>
        <v>-4.1847433120203519</v>
      </c>
      <c r="S370" s="10" cm="1">
        <f t="array" aca="1" ref="S370" ca="1">SUMPRODUCT(J370:O370,TRANSPOSE(Test!AR$28:AR$33))+Test!$AD$20-Test!$AC$26</f>
        <v>-14.744667968095278</v>
      </c>
      <c r="T370" s="10">
        <f ca="1">SUMPRODUCT(J370:O370,Results!K$9:P$9)</f>
        <v>-4.7884815575498667</v>
      </c>
      <c r="U370" s="10">
        <f ca="1">SUMPRODUCT(J370:O370,Results!K$9:P$9)+Test!$AD$20-Test!$AC$31</f>
        <v>-4.71788624639753</v>
      </c>
      <c r="V370" s="10">
        <f t="shared" ca="1" si="36"/>
        <v>43.413099035834577</v>
      </c>
      <c r="W370" s="10">
        <f t="shared" ca="1" si="37"/>
        <v>40.800402519677569</v>
      </c>
      <c r="X370" s="10">
        <f t="shared" ca="1" si="38"/>
        <v>39.004730233810861</v>
      </c>
      <c r="Y370" s="10">
        <f t="shared" ca="1" si="39"/>
        <v>49.564654889885787</v>
      </c>
      <c r="Z370" s="10">
        <f t="shared" ca="1" si="40"/>
        <v>34.819986921790509</v>
      </c>
      <c r="AA370" s="10">
        <f t="shared" ca="1" si="41"/>
        <v>39.537873168188042</v>
      </c>
    </row>
    <row r="371" spans="1:27">
      <c r="A371" s="6">
        <f ca="1">LN((RAND()^(-Results!$E$4))-1)</f>
        <v>5.122599166572507</v>
      </c>
      <c r="B371" s="6">
        <f ca="1">LN((RAND()^(-Results!$E$4))-1)</f>
        <v>2.7018654584149835</v>
      </c>
      <c r="C371" s="6">
        <f ca="1">LN((RAND()^(-Results!$E$4))-1)</f>
        <v>5.9177810784807123</v>
      </c>
      <c r="D371" s="6">
        <f ca="1">LN((RAND()^(-Results!$E$4))-1)</f>
        <v>-2.3642462336254759</v>
      </c>
      <c r="E371" s="6">
        <f ca="1">LN((RAND()^(-Results!$E$4))-1)</f>
        <v>2.043418282739768</v>
      </c>
      <c r="F371" s="6">
        <f ca="1">LN((RAND()^(-Results!$E$4))-1)</f>
        <v>-0.85767807726002243</v>
      </c>
      <c r="G371" s="6">
        <f ca="1">LN((RAND()^(-Results!$E$4))-1)</f>
        <v>7.3201623461541567</v>
      </c>
      <c r="H371" s="6">
        <f t="shared" ca="1" si="35"/>
        <v>4.9731761285754459</v>
      </c>
      <c r="I371" s="10">
        <f ca="1">SUMPRODUCT(J371:O371,Results!B$12:G$12)+Results!$E$5*H371</f>
        <v>-17.425976245877209</v>
      </c>
      <c r="J371" s="10">
        <f ca="1">SUMPRODUCT($A371:$F371,Results!$B$15:$G$15)</f>
        <v>-5.054189021046346</v>
      </c>
      <c r="K371" s="10">
        <f ca="1">SUMPRODUCT($A371:$F371,Results!$B$16:$G$16)</f>
        <v>-11.374151850468916</v>
      </c>
      <c r="L371" s="10">
        <f ca="1">SUMPRODUCT($A371:$F371,Results!$B$17:$G$17)</f>
        <v>-3.7747537085913341</v>
      </c>
      <c r="M371" s="10">
        <f ca="1">SUMPRODUCT($A371:$F371,Results!$B$18:$G$18)</f>
        <v>-27.566008254516582</v>
      </c>
      <c r="N371" s="10">
        <f ca="1">SUMPRODUCT($A371:$F371,Results!$B$19:$G$19)</f>
        <v>2.1297966012241281</v>
      </c>
      <c r="O371" s="10">
        <f ca="1">SUMPRODUCT($A371:$F371,Results!$B$20:$G$20)</f>
        <v>0.27400396823471596</v>
      </c>
      <c r="P371" s="10" cm="1">
        <f t="array" aca="1" ref="P371" ca="1">SUMPRODUCT(J371:O371,TRANSPOSE(Test!BL$20:BL$25))+Test!$AD$20-Test!$BL$27</f>
        <v>-42.120372924990242</v>
      </c>
      <c r="Q371" s="10" cm="1">
        <f t="array" aca="1" ref="Q371" ca="1">SUMPRODUCT(J371:O371,TRANSPOSE(Test!ES$20:ES$25))+Test!$AD$20-Test!$ES$27</f>
        <v>-46.88911827062006</v>
      </c>
      <c r="R371" s="10">
        <f ca="1">I371-Results!$E$5*H371</f>
        <v>-47.265033017329884</v>
      </c>
      <c r="S371" s="10" cm="1">
        <f t="array" aca="1" ref="S371" ca="1">SUMPRODUCT(J371:O371,TRANSPOSE(Test!AR$28:AR$33))+Test!$AD$20-Test!$AC$26</f>
        <v>-24.607362592998278</v>
      </c>
      <c r="T371" s="10">
        <f ca="1">SUMPRODUCT(J371:O371,Results!K$9:P$9)</f>
        <v>-49.638595975397955</v>
      </c>
      <c r="U371" s="10">
        <f ca="1">SUMPRODUCT(J371:O371,Results!K$9:P$9)+Test!$AD$20-Test!$AC$31</f>
        <v>-49.568000664245616</v>
      </c>
      <c r="V371" s="10">
        <f t="shared" ca="1" si="36"/>
        <v>24.694396679113034</v>
      </c>
      <c r="W371" s="10">
        <f t="shared" ca="1" si="37"/>
        <v>29.463142024742851</v>
      </c>
      <c r="X371" s="10">
        <f t="shared" ca="1" si="38"/>
        <v>29.839056771452675</v>
      </c>
      <c r="Y371" s="10">
        <f t="shared" ca="1" si="39"/>
        <v>7.1813863471210695</v>
      </c>
      <c r="Z371" s="10">
        <f t="shared" ca="1" si="40"/>
        <v>-17.425976245877209</v>
      </c>
      <c r="AA371" s="10">
        <f t="shared" ca="1" si="41"/>
        <v>32.142024418368408</v>
      </c>
    </row>
    <row r="372" spans="1:27">
      <c r="A372" s="6">
        <f ca="1">LN((RAND()^(-Results!$E$4))-1)</f>
        <v>4.4138554555256215</v>
      </c>
      <c r="B372" s="6">
        <f ca="1">LN((RAND()^(-Results!$E$4))-1)</f>
        <v>2.3411910369674649</v>
      </c>
      <c r="C372" s="6">
        <f ca="1">LN((RAND()^(-Results!$E$4))-1)</f>
        <v>4.5845235931698003</v>
      </c>
      <c r="D372" s="6">
        <f ca="1">LN((RAND()^(-Results!$E$4))-1)</f>
        <v>1.0591603843879116</v>
      </c>
      <c r="E372" s="6">
        <f ca="1">LN((RAND()^(-Results!$E$4))-1)</f>
        <v>2.3836929368150748</v>
      </c>
      <c r="F372" s="6">
        <f ca="1">LN((RAND()^(-Results!$E$4))-1)</f>
        <v>-3.5649186854213553</v>
      </c>
      <c r="G372" s="6">
        <f ca="1">LN((RAND()^(-Results!$E$4))-1)</f>
        <v>0.12650294768776468</v>
      </c>
      <c r="H372" s="6">
        <f t="shared" ca="1" si="35"/>
        <v>-2.2204832698909467</v>
      </c>
      <c r="I372" s="10">
        <f ca="1">SUMPRODUCT(J372:O372,Results!B$12:G$12)+Results!$E$5*H372</f>
        <v>-21.642699700300518</v>
      </c>
      <c r="J372" s="10">
        <f ca="1">SUMPRODUCT($A372:$F372,Results!$B$15:$G$15)</f>
        <v>-11.771432325959283</v>
      </c>
      <c r="K372" s="10">
        <f ca="1">SUMPRODUCT($A372:$F372,Results!$B$16:$G$16)</f>
        <v>-4.3873546051662942</v>
      </c>
      <c r="L372" s="10">
        <f ca="1">SUMPRODUCT($A372:$F372,Results!$B$17:$G$17)</f>
        <v>2.1227610439955349</v>
      </c>
      <c r="M372" s="10">
        <f ca="1">SUMPRODUCT($A372:$F372,Results!$B$18:$G$18)</f>
        <v>-15.788730161656559</v>
      </c>
      <c r="N372" s="10">
        <f ca="1">SUMPRODUCT($A372:$F372,Results!$B$19:$G$19)</f>
        <v>-5.1084271987806886</v>
      </c>
      <c r="O372" s="10">
        <f ca="1">SUMPRODUCT($A372:$F372,Results!$B$20:$G$20)</f>
        <v>4.9804236183444317E-2</v>
      </c>
      <c r="P372" s="10" cm="1">
        <f t="array" aca="1" ref="P372" ca="1">SUMPRODUCT(J372:O372,TRANSPOSE(Test!BL$20:BL$25))+Test!$AD$20-Test!$BL$27</f>
        <v>-3.8600469693760431</v>
      </c>
      <c r="Q372" s="10" cm="1">
        <f t="array" aca="1" ref="Q372" ca="1">SUMPRODUCT(J372:O372,TRANSPOSE(Test!ES$20:ES$25))+Test!$AD$20-Test!$ES$27</f>
        <v>-5.6279714338915454</v>
      </c>
      <c r="R372" s="10">
        <f ca="1">I372-Results!$E$5*H372</f>
        <v>-8.3198000809548383</v>
      </c>
      <c r="S372" s="10" cm="1">
        <f t="array" aca="1" ref="S372" ca="1">SUMPRODUCT(J372:O372,TRANSPOSE(Test!AR$28:AR$33))+Test!$AD$20-Test!$AC$26</f>
        <v>0.22096147527947707</v>
      </c>
      <c r="T372" s="10">
        <f ca="1">SUMPRODUCT(J372:O372,Results!K$9:P$9)</f>
        <v>-8.9283951773296035</v>
      </c>
      <c r="U372" s="10">
        <f ca="1">SUMPRODUCT(J372:O372,Results!K$9:P$9)+Test!$AD$20-Test!$AC$31</f>
        <v>-8.8577998661772632</v>
      </c>
      <c r="V372" s="10">
        <f t="shared" ca="1" si="36"/>
        <v>-17.782652730924475</v>
      </c>
      <c r="W372" s="10">
        <f t="shared" ca="1" si="37"/>
        <v>-16.014728266408973</v>
      </c>
      <c r="X372" s="10">
        <f t="shared" ca="1" si="38"/>
        <v>-13.32289961934568</v>
      </c>
      <c r="Y372" s="10">
        <f t="shared" ca="1" si="39"/>
        <v>-21.863661175579995</v>
      </c>
      <c r="Z372" s="10">
        <f t="shared" ca="1" si="40"/>
        <v>-21.642699700300518</v>
      </c>
      <c r="AA372" s="10">
        <f t="shared" ca="1" si="41"/>
        <v>-12.784899834123255</v>
      </c>
    </row>
    <row r="373" spans="1:27">
      <c r="A373" s="6">
        <f ca="1">LN((RAND()^(-Results!$E$4))-1)</f>
        <v>1.4016811178563451</v>
      </c>
      <c r="B373" s="6">
        <f ca="1">LN((RAND()^(-Results!$E$4))-1)</f>
        <v>0.72980275753735713</v>
      </c>
      <c r="C373" s="6">
        <f ca="1">LN((RAND()^(-Results!$E$4))-1)</f>
        <v>3.1257267602953553</v>
      </c>
      <c r="D373" s="6">
        <f ca="1">LN((RAND()^(-Results!$E$4))-1)</f>
        <v>0.96706490866838313</v>
      </c>
      <c r="E373" s="6">
        <f ca="1">LN((RAND()^(-Results!$E$4))-1)</f>
        <v>-0.60834356966463266</v>
      </c>
      <c r="F373" s="6">
        <f ca="1">LN((RAND()^(-Results!$E$4))-1)</f>
        <v>5.5520989388541375</v>
      </c>
      <c r="G373" s="6">
        <f ca="1">LN((RAND()^(-Results!$E$4))-1)</f>
        <v>3.298132275458221</v>
      </c>
      <c r="H373" s="6">
        <f t="shared" ca="1" si="35"/>
        <v>0.95114605787950968</v>
      </c>
      <c r="I373" s="10">
        <f ca="1">SUMPRODUCT(J373:O373,Results!B$12:G$12)+Results!$E$5*H373</f>
        <v>-46.776185474077778</v>
      </c>
      <c r="J373" s="10">
        <f ca="1">SUMPRODUCT($A373:$F373,Results!$B$15:$G$15)</f>
        <v>23.145459632767199</v>
      </c>
      <c r="K373" s="10">
        <f ca="1">SUMPRODUCT($A373:$F373,Results!$B$16:$G$16)</f>
        <v>-7.5148073162165208</v>
      </c>
      <c r="L373" s="10">
        <f ca="1">SUMPRODUCT($A373:$F373,Results!$B$17:$G$17)</f>
        <v>-8.3466258790200243</v>
      </c>
      <c r="M373" s="10">
        <f ca="1">SUMPRODUCT($A373:$F373,Results!$B$18:$G$18)</f>
        <v>-24.724925331760303</v>
      </c>
      <c r="N373" s="10">
        <f ca="1">SUMPRODUCT($A373:$F373,Results!$B$19:$G$19)</f>
        <v>-3.9006508978122563</v>
      </c>
      <c r="O373" s="10">
        <f ca="1">SUMPRODUCT($A373:$F373,Results!$B$20:$G$20)</f>
        <v>-19.505489119680902</v>
      </c>
      <c r="P373" s="10" cm="1">
        <f t="array" aca="1" ref="P373" ca="1">SUMPRODUCT(J373:O373,TRANSPOSE(Test!BL$20:BL$25))+Test!$AD$20-Test!$BL$27</f>
        <v>-53.200897229156332</v>
      </c>
      <c r="Q373" s="10" cm="1">
        <f t="array" aca="1" ref="Q373" ca="1">SUMPRODUCT(J373:O373,TRANSPOSE(Test!ES$20:ES$25))+Test!$AD$20-Test!$ES$27</f>
        <v>-55.979037337164584</v>
      </c>
      <c r="R373" s="10">
        <f ca="1">I373-Results!$E$5*H373</f>
        <v>-52.483061821354838</v>
      </c>
      <c r="S373" s="10" cm="1">
        <f t="array" aca="1" ref="S373" ca="1">SUMPRODUCT(J373:O373,TRANSPOSE(Test!AR$28:AR$33))+Test!$AD$20-Test!$AC$26</f>
        <v>-46.044265865735106</v>
      </c>
      <c r="T373" s="10">
        <f ca="1">SUMPRODUCT(J373:O373,Results!K$9:P$9)</f>
        <v>-53.561730568761824</v>
      </c>
      <c r="U373" s="10">
        <f ca="1">SUMPRODUCT(J373:O373,Results!K$9:P$9)+Test!$AD$20-Test!$AC$31</f>
        <v>-53.491135257609486</v>
      </c>
      <c r="V373" s="10">
        <f t="shared" ca="1" si="36"/>
        <v>6.4247117550785546</v>
      </c>
      <c r="W373" s="10">
        <f t="shared" ca="1" si="37"/>
        <v>9.2028518630868064</v>
      </c>
      <c r="X373" s="10">
        <f t="shared" ca="1" si="38"/>
        <v>5.7068763472770598</v>
      </c>
      <c r="Y373" s="10">
        <f t="shared" ca="1" si="39"/>
        <v>-0.73191960834267178</v>
      </c>
      <c r="Z373" s="10">
        <f t="shared" ca="1" si="40"/>
        <v>-46.776185474077778</v>
      </c>
      <c r="AA373" s="10">
        <f t="shared" ca="1" si="41"/>
        <v>6.7149497835317078</v>
      </c>
    </row>
    <row r="374" spans="1:27">
      <c r="A374" s="6">
        <f ca="1">LN((RAND()^(-Results!$E$4))-1)</f>
        <v>2.5117445554084852</v>
      </c>
      <c r="B374" s="6">
        <f ca="1">LN((RAND()^(-Results!$E$4))-1)</f>
        <v>-0.327055014866379</v>
      </c>
      <c r="C374" s="6">
        <f ca="1">LN((RAND()^(-Results!$E$4))-1)</f>
        <v>-1.4106056785468082</v>
      </c>
      <c r="D374" s="6">
        <f ca="1">LN((RAND()^(-Results!$E$4))-1)</f>
        <v>6.3461447067932992</v>
      </c>
      <c r="E374" s="6">
        <f ca="1">LN((RAND()^(-Results!$E$4))-1)</f>
        <v>6.513354207037632</v>
      </c>
      <c r="F374" s="6">
        <f ca="1">LN((RAND()^(-Results!$E$4))-1)</f>
        <v>-6.1915253473101839E-2</v>
      </c>
      <c r="G374" s="6">
        <f ca="1">LN((RAND()^(-Results!$E$4))-1)</f>
        <v>7.7119381720257536</v>
      </c>
      <c r="H374" s="6">
        <f t="shared" ca="1" si="35"/>
        <v>5.3649519544470419</v>
      </c>
      <c r="I374" s="10">
        <f ca="1">SUMPRODUCT(J374:O374,Results!B$12:G$12)+Results!$E$5*H374</f>
        <v>61.990553433819152</v>
      </c>
      <c r="J374" s="10">
        <f ca="1">SUMPRODUCT($A374:$F374,Results!$B$15:$G$15)</f>
        <v>-1.4311775639180699</v>
      </c>
      <c r="K374" s="10">
        <f ca="1">SUMPRODUCT($A374:$F374,Results!$B$16:$G$16)</f>
        <v>0.24593228530845235</v>
      </c>
      <c r="L374" s="10">
        <f ca="1">SUMPRODUCT($A374:$F374,Results!$B$17:$G$17)</f>
        <v>10.579762927148133</v>
      </c>
      <c r="M374" s="10">
        <f ca="1">SUMPRODUCT($A374:$F374,Results!$B$18:$G$18)</f>
        <v>17.363972155600607</v>
      </c>
      <c r="N374" s="10">
        <f ca="1">SUMPRODUCT($A374:$F374,Results!$B$19:$G$19)</f>
        <v>-5.3924867739415125</v>
      </c>
      <c r="O374" s="10">
        <f ca="1">SUMPRODUCT($A374:$F374,Results!$B$20:$G$20)</f>
        <v>-17.144173317152138</v>
      </c>
      <c r="P374" s="10" cm="1">
        <f t="array" aca="1" ref="P374" ca="1">SUMPRODUCT(J374:O374,TRANSPOSE(Test!BL$20:BL$25))+Test!$AD$20-Test!$BL$27</f>
        <v>35.09902755422533</v>
      </c>
      <c r="Q374" s="10" cm="1">
        <f t="array" aca="1" ref="Q374" ca="1">SUMPRODUCT(J374:O374,TRANSPOSE(Test!ES$20:ES$25))+Test!$AD$20-Test!$ES$27</f>
        <v>37.088600132275772</v>
      </c>
      <c r="R374" s="10">
        <f ca="1">I374-Results!$E$5*H374</f>
        <v>29.800841707136904</v>
      </c>
      <c r="S374" s="10" cm="1">
        <f t="array" aca="1" ref="S374" ca="1">SUMPRODUCT(J374:O374,TRANSPOSE(Test!AR$28:AR$33))+Test!$AD$20-Test!$AC$26</f>
        <v>24.07211909680974</v>
      </c>
      <c r="T374" s="10">
        <f ca="1">SUMPRODUCT(J374:O374,Results!K$9:P$9)</f>
        <v>33.350514835907347</v>
      </c>
      <c r="U374" s="10">
        <f ca="1">SUMPRODUCT(J374:O374,Results!K$9:P$9)+Test!$AD$20-Test!$AC$31</f>
        <v>33.421110147059686</v>
      </c>
      <c r="V374" s="10">
        <f t="shared" ca="1" si="36"/>
        <v>26.891525879593821</v>
      </c>
      <c r="W374" s="10">
        <f t="shared" ca="1" si="37"/>
        <v>24.901953301543379</v>
      </c>
      <c r="X374" s="10">
        <f t="shared" ca="1" si="38"/>
        <v>32.189711726682248</v>
      </c>
      <c r="Y374" s="10">
        <f t="shared" ca="1" si="39"/>
        <v>37.918434337009415</v>
      </c>
      <c r="Z374" s="10">
        <f t="shared" ca="1" si="40"/>
        <v>61.990553433819152</v>
      </c>
      <c r="AA374" s="10">
        <f t="shared" ca="1" si="41"/>
        <v>28.569443286759466</v>
      </c>
    </row>
    <row r="375" spans="1:27">
      <c r="A375" s="6">
        <f ca="1">LN((RAND()^(-Results!$E$4))-1)</f>
        <v>4.9961745801155155</v>
      </c>
      <c r="B375" s="6">
        <f ca="1">LN((RAND()^(-Results!$E$4))-1)</f>
        <v>1.7865292255571068</v>
      </c>
      <c r="C375" s="6">
        <f ca="1">LN((RAND()^(-Results!$E$4))-1)</f>
        <v>2.4851720743977315</v>
      </c>
      <c r="D375" s="6">
        <f ca="1">LN((RAND()^(-Results!$E$4))-1)</f>
        <v>6.9296537440474291</v>
      </c>
      <c r="E375" s="6">
        <f ca="1">LN((RAND()^(-Results!$E$4))-1)</f>
        <v>8.0776821957645417</v>
      </c>
      <c r="F375" s="6">
        <f ca="1">LN((RAND()^(-Results!$E$4))-1)</f>
        <v>0.27657241114747599</v>
      </c>
      <c r="G375" s="6">
        <f ca="1">LN((RAND()^(-Results!$E$4))-1)</f>
        <v>2.7048002832278688</v>
      </c>
      <c r="H375" s="6">
        <f t="shared" ca="1" si="35"/>
        <v>0.35781406564915752</v>
      </c>
      <c r="I375" s="10">
        <f ca="1">SUMPRODUCT(J375:O375,Results!B$12:G$12)+Results!$E$5*H375</f>
        <v>6.0620526715248291</v>
      </c>
      <c r="J375" s="10">
        <f ca="1">SUMPRODUCT($A375:$F375,Results!$B$15:$G$15)</f>
        <v>1.2915025322251155</v>
      </c>
      <c r="K375" s="10">
        <f ca="1">SUMPRODUCT($A375:$F375,Results!$B$16:$G$16)</f>
        <v>-4.9650070510222468</v>
      </c>
      <c r="L375" s="10">
        <f ca="1">SUMPRODUCT($A375:$F375,Results!$B$17:$G$17)</f>
        <v>7.3196725400854596</v>
      </c>
      <c r="M375" s="10">
        <f ca="1">SUMPRODUCT($A375:$F375,Results!$B$18:$G$18)</f>
        <v>-2.4577666142240679</v>
      </c>
      <c r="N375" s="10">
        <f ca="1">SUMPRODUCT($A375:$F375,Results!$B$19:$G$19)</f>
        <v>-9.5044439175751716</v>
      </c>
      <c r="O375" s="10">
        <f ca="1">SUMPRODUCT($A375:$F375,Results!$B$20:$G$20)</f>
        <v>-25.898149331630162</v>
      </c>
      <c r="P375" s="10" cm="1">
        <f t="array" aca="1" ref="P375" ca="1">SUMPRODUCT(J375:O375,TRANSPOSE(Test!BL$20:BL$25))+Test!$AD$20-Test!$BL$27</f>
        <v>11.484484143139818</v>
      </c>
      <c r="Q375" s="10" cm="1">
        <f t="array" aca="1" ref="Q375" ca="1">SUMPRODUCT(J375:O375,TRANSPOSE(Test!ES$20:ES$25))+Test!$AD$20-Test!$ES$27</f>
        <v>11.914019992172417</v>
      </c>
      <c r="R375" s="10">
        <f ca="1">I375-Results!$E$5*H375</f>
        <v>3.915168277629884</v>
      </c>
      <c r="S375" s="10" cm="1">
        <f t="array" aca="1" ref="S375" ca="1">SUMPRODUCT(J375:O375,TRANSPOSE(Test!AR$28:AR$33))+Test!$AD$20-Test!$AC$26</f>
        <v>2.9255053798611819</v>
      </c>
      <c r="T375" s="10">
        <f ca="1">SUMPRODUCT(J375:O375,Results!K$9:P$9)</f>
        <v>6.4187118917722765</v>
      </c>
      <c r="U375" s="10">
        <f ca="1">SUMPRODUCT(J375:O375,Results!K$9:P$9)+Test!$AD$20-Test!$AC$31</f>
        <v>6.4893072029246142</v>
      </c>
      <c r="V375" s="10">
        <f t="shared" ca="1" si="36"/>
        <v>-5.4224314716149893</v>
      </c>
      <c r="W375" s="10">
        <f t="shared" ca="1" si="37"/>
        <v>-5.8519673206475877</v>
      </c>
      <c r="X375" s="10">
        <f t="shared" ca="1" si="38"/>
        <v>2.1468843938949451</v>
      </c>
      <c r="Y375" s="10">
        <f t="shared" ca="1" si="39"/>
        <v>3.1365472916636472</v>
      </c>
      <c r="Z375" s="10">
        <f t="shared" ca="1" si="40"/>
        <v>6.0620526715248291</v>
      </c>
      <c r="AA375" s="10">
        <f t="shared" ca="1" si="41"/>
        <v>-0.42725453139978509</v>
      </c>
    </row>
    <row r="376" spans="1:27">
      <c r="A376" s="6">
        <f ca="1">LN((RAND()^(-Results!$E$4))-1)</f>
        <v>2.1580957037046336</v>
      </c>
      <c r="B376" s="6">
        <f ca="1">LN((RAND()^(-Results!$E$4))-1)</f>
        <v>5.9978885660207384</v>
      </c>
      <c r="C376" s="6">
        <f ca="1">LN((RAND()^(-Results!$E$4))-1)</f>
        <v>-0.17013266281208006</v>
      </c>
      <c r="D376" s="6">
        <f ca="1">LN((RAND()^(-Results!$E$4))-1)</f>
        <v>-0.35523356422641267</v>
      </c>
      <c r="E376" s="6">
        <f ca="1">LN((RAND()^(-Results!$E$4))-1)</f>
        <v>1.7148197504139195</v>
      </c>
      <c r="F376" s="6">
        <f ca="1">LN((RAND()^(-Results!$E$4))-1)</f>
        <v>1.480838383387487</v>
      </c>
      <c r="G376" s="6">
        <f ca="1">LN((RAND()^(-Results!$E$4))-1)</f>
        <v>7.2783951504248341</v>
      </c>
      <c r="H376" s="6">
        <f t="shared" ca="1" si="35"/>
        <v>4.9314089328461232</v>
      </c>
      <c r="I376" s="10">
        <f ca="1">SUMPRODUCT(J376:O376,Results!B$12:G$12)+Results!$E$5*H376</f>
        <v>14.564444053602234</v>
      </c>
      <c r="J376" s="10">
        <f ca="1">SUMPRODUCT($A376:$F376,Results!$B$15:$G$15)</f>
        <v>-6.8961088957824508</v>
      </c>
      <c r="K376" s="10">
        <f ca="1">SUMPRODUCT($A376:$F376,Results!$B$16:$G$16)</f>
        <v>-15.817593303702148</v>
      </c>
      <c r="L376" s="10">
        <f ca="1">SUMPRODUCT($A376:$F376,Results!$B$17:$G$17)</f>
        <v>-2.7060937397536109</v>
      </c>
      <c r="M376" s="10">
        <f ca="1">SUMPRODUCT($A376:$F376,Results!$B$18:$G$18)</f>
        <v>-11.749791041692493</v>
      </c>
      <c r="N376" s="10">
        <f ca="1">SUMPRODUCT($A376:$F376,Results!$B$19:$G$19)</f>
        <v>1.7494856164634849</v>
      </c>
      <c r="O376" s="10">
        <f ca="1">SUMPRODUCT($A376:$F376,Results!$B$20:$G$20)</f>
        <v>-18.474973943370742</v>
      </c>
      <c r="P376" s="10" cm="1">
        <f t="array" aca="1" ref="P376" ca="1">SUMPRODUCT(J376:O376,TRANSPOSE(Test!BL$20:BL$25))+Test!$AD$20-Test!$BL$27</f>
        <v>-21.052277908611082</v>
      </c>
      <c r="Q376" s="10" cm="1">
        <f t="array" aca="1" ref="Q376" ca="1">SUMPRODUCT(J376:O376,TRANSPOSE(Test!ES$20:ES$25))+Test!$AD$20-Test!$ES$27</f>
        <v>-17.10851896948526</v>
      </c>
      <c r="R376" s="10">
        <f ca="1">I376-Results!$E$5*H376</f>
        <v>-15.024009543474506</v>
      </c>
      <c r="S376" s="10" cm="1">
        <f t="array" aca="1" ref="S376" ca="1">SUMPRODUCT(J376:O376,TRANSPOSE(Test!AR$28:AR$33))+Test!$AD$20-Test!$AC$26</f>
        <v>-19.293012029398248</v>
      </c>
      <c r="T376" s="10">
        <f ca="1">SUMPRODUCT(J376:O376,Results!K$9:P$9)</f>
        <v>-15.080853224197433</v>
      </c>
      <c r="U376" s="10">
        <f ca="1">SUMPRODUCT(J376:O376,Results!K$9:P$9)+Test!$AD$20-Test!$AC$31</f>
        <v>-15.010257913045091</v>
      </c>
      <c r="V376" s="10">
        <f t="shared" ca="1" si="36"/>
        <v>35.616721962213319</v>
      </c>
      <c r="W376" s="10">
        <f t="shared" ca="1" si="37"/>
        <v>31.672963023087494</v>
      </c>
      <c r="X376" s="10">
        <f t="shared" ca="1" si="38"/>
        <v>29.588453597076739</v>
      </c>
      <c r="Y376" s="10">
        <f t="shared" ca="1" si="39"/>
        <v>33.857456083000486</v>
      </c>
      <c r="Z376" s="10">
        <f t="shared" ca="1" si="40"/>
        <v>14.564444053602234</v>
      </c>
      <c r="AA376" s="10">
        <f t="shared" ca="1" si="41"/>
        <v>29.574701966647325</v>
      </c>
    </row>
    <row r="377" spans="1:27">
      <c r="A377" s="6">
        <f ca="1">LN((RAND()^(-Results!$E$4))-1)</f>
        <v>11.473023218034928</v>
      </c>
      <c r="B377" s="6">
        <f ca="1">LN((RAND()^(-Results!$E$4))-1)</f>
        <v>6.1024594280262114</v>
      </c>
      <c r="C377" s="6">
        <f ca="1">LN((RAND()^(-Results!$E$4))-1)</f>
        <v>2.9929058734867668</v>
      </c>
      <c r="D377" s="6">
        <f ca="1">LN((RAND()^(-Results!$E$4))-1)</f>
        <v>2.2876897433082179</v>
      </c>
      <c r="E377" s="6">
        <f ca="1">LN((RAND()^(-Results!$E$4))-1)</f>
        <v>4.8191172394673991</v>
      </c>
      <c r="F377" s="6">
        <f ca="1">LN((RAND()^(-Results!$E$4))-1)</f>
        <v>-4.7150057135780301</v>
      </c>
      <c r="G377" s="6">
        <f ca="1">LN((RAND()^(-Results!$E$4))-1)</f>
        <v>0.27115176383859141</v>
      </c>
      <c r="H377" s="6">
        <f t="shared" ca="1" si="35"/>
        <v>-2.0758344537401197</v>
      </c>
      <c r="I377" s="10">
        <f ca="1">SUMPRODUCT(J377:O377,Results!B$12:G$12)+Results!$E$5*H377</f>
        <v>-21.447882937831071</v>
      </c>
      <c r="J377" s="10">
        <f ca="1">SUMPRODUCT($A377:$F377,Results!$B$15:$G$15)</f>
        <v>-32.743840058262919</v>
      </c>
      <c r="K377" s="10">
        <f ca="1">SUMPRODUCT($A377:$F377,Results!$B$16:$G$16)</f>
        <v>-24.993900246297734</v>
      </c>
      <c r="L377" s="10">
        <f ca="1">SUMPRODUCT($A377:$F377,Results!$B$17:$G$17)</f>
        <v>11.294096439508836</v>
      </c>
      <c r="M377" s="10">
        <f ca="1">SUMPRODUCT($A377:$F377,Results!$B$18:$G$18)</f>
        <v>-10.37788548309979</v>
      </c>
      <c r="N377" s="10">
        <f ca="1">SUMPRODUCT($A377:$F377,Results!$B$19:$G$19)</f>
        <v>0.8405381767130129</v>
      </c>
      <c r="O377" s="10">
        <f ca="1">SUMPRODUCT($A377:$F377,Results!$B$20:$G$20)</f>
        <v>-8.5044253430514676</v>
      </c>
      <c r="P377" s="10" cm="1">
        <f t="array" aca="1" ref="P377" ca="1">SUMPRODUCT(J377:O377,TRANSPOSE(Test!BL$20:BL$25))+Test!$AD$20-Test!$BL$27</f>
        <v>9.2804843806518988E-2</v>
      </c>
      <c r="Q377" s="10" cm="1">
        <f t="array" aca="1" ref="Q377" ca="1">SUMPRODUCT(J377:O377,TRANSPOSE(Test!ES$20:ES$25))+Test!$AD$20-Test!$ES$27</f>
        <v>-2.0042369650053615</v>
      </c>
      <c r="R377" s="10">
        <f ca="1">I377-Results!$E$5*H377</f>
        <v>-8.9928762153903534</v>
      </c>
      <c r="S377" s="10" cm="1">
        <f t="array" aca="1" ref="S377" ca="1">SUMPRODUCT(J377:O377,TRANSPOSE(Test!AR$28:AR$33))+Test!$AD$20-Test!$AC$26</f>
        <v>12.919954519024888</v>
      </c>
      <c r="T377" s="10">
        <f ca="1">SUMPRODUCT(J377:O377,Results!K$9:P$9)</f>
        <v>-7.3734255570383773</v>
      </c>
      <c r="U377" s="10">
        <f ca="1">SUMPRODUCT(J377:O377,Results!K$9:P$9)+Test!$AD$20-Test!$AC$31</f>
        <v>-7.3028302458860388</v>
      </c>
      <c r="V377" s="10">
        <f t="shared" ca="1" si="36"/>
        <v>-21.54068778163759</v>
      </c>
      <c r="W377" s="10">
        <f t="shared" ca="1" si="37"/>
        <v>-19.44364597282571</v>
      </c>
      <c r="X377" s="10">
        <f t="shared" ca="1" si="38"/>
        <v>-12.455006722440718</v>
      </c>
      <c r="Y377" s="10">
        <f t="shared" ca="1" si="39"/>
        <v>-34.367837456855959</v>
      </c>
      <c r="Z377" s="10">
        <f t="shared" ca="1" si="40"/>
        <v>-21.447882937831071</v>
      </c>
      <c r="AA377" s="10">
        <f t="shared" ca="1" si="41"/>
        <v>-14.145052691945033</v>
      </c>
    </row>
    <row r="378" spans="1:27">
      <c r="A378" s="6">
        <f ca="1">LN((RAND()^(-Results!$E$4))-1)</f>
        <v>8.6167051128786092</v>
      </c>
      <c r="B378" s="6">
        <f ca="1">LN((RAND()^(-Results!$E$4))-1)</f>
        <v>0.34490671364320374</v>
      </c>
      <c r="C378" s="6">
        <f ca="1">LN((RAND()^(-Results!$E$4))-1)</f>
        <v>12.473902174448117</v>
      </c>
      <c r="D378" s="6">
        <f ca="1">LN((RAND()^(-Results!$E$4))-1)</f>
        <v>4.3742896633156203</v>
      </c>
      <c r="E378" s="6">
        <f ca="1">LN((RAND()^(-Results!$E$4))-1)</f>
        <v>1.879265484060388</v>
      </c>
      <c r="F378" s="6">
        <f ca="1">LN((RAND()^(-Results!$E$4))-1)</f>
        <v>-3.2636570166901122</v>
      </c>
      <c r="G378" s="6">
        <f ca="1">LN((RAND()^(-Results!$E$4))-1)</f>
        <v>3.5061503494117416</v>
      </c>
      <c r="H378" s="6">
        <f t="shared" ca="1" si="35"/>
        <v>1.1591641318330304</v>
      </c>
      <c r="I378" s="10">
        <f ca="1">SUMPRODUCT(J378:O378,Results!B$12:G$12)+Results!$E$5*H378</f>
        <v>-44.945951207358533</v>
      </c>
      <c r="J378" s="10">
        <f ca="1">SUMPRODUCT($A378:$F378,Results!$B$15:$G$15)</f>
        <v>5.0887997392474791</v>
      </c>
      <c r="K378" s="10">
        <f ca="1">SUMPRODUCT($A378:$F378,Results!$B$16:$G$16)</f>
        <v>-2.3242325070420518</v>
      </c>
      <c r="L378" s="10">
        <f ca="1">SUMPRODUCT($A378:$F378,Results!$B$17:$G$17)</f>
        <v>-1.0350880952817878</v>
      </c>
      <c r="M378" s="10">
        <f ca="1">SUMPRODUCT($A378:$F378,Results!$B$18:$G$18)</f>
        <v>-46.854582149217315</v>
      </c>
      <c r="N378" s="10">
        <f ca="1">SUMPRODUCT($A378:$F378,Results!$B$19:$G$19)</f>
        <v>-18.391071701300994</v>
      </c>
      <c r="O378" s="10">
        <f ca="1">SUMPRODUCT($A378:$F378,Results!$B$20:$G$20)</f>
        <v>-4.6094199881985283</v>
      </c>
      <c r="P378" s="10" cm="1">
        <f t="array" aca="1" ref="P378" ca="1">SUMPRODUCT(J378:O378,TRANSPOSE(Test!BL$20:BL$25))+Test!$AD$20-Test!$BL$27</f>
        <v>-37.597000426432224</v>
      </c>
      <c r="Q378" s="10" cm="1">
        <f t="array" aca="1" ref="Q378" ca="1">SUMPRODUCT(J378:O378,TRANSPOSE(Test!ES$20:ES$25))+Test!$AD$20-Test!$ES$27</f>
        <v>-47.284289410185252</v>
      </c>
      <c r="R378" s="10">
        <f ca="1">I378-Results!$E$5*H378</f>
        <v>-51.900935998356715</v>
      </c>
      <c r="S378" s="10" cm="1">
        <f t="array" aca="1" ref="S378" ca="1">SUMPRODUCT(J378:O378,TRANSPOSE(Test!AR$28:AR$33))+Test!$AD$20-Test!$AC$26</f>
        <v>-28.009416162334979</v>
      </c>
      <c r="T378" s="10">
        <f ca="1">SUMPRODUCT(J378:O378,Results!K$9:P$9)</f>
        <v>-53.816776536101138</v>
      </c>
      <c r="U378" s="10">
        <f ca="1">SUMPRODUCT(J378:O378,Results!K$9:P$9)+Test!$AD$20-Test!$AC$31</f>
        <v>-53.746181224948799</v>
      </c>
      <c r="V378" s="10">
        <f t="shared" ca="1" si="36"/>
        <v>-7.3489507809263088</v>
      </c>
      <c r="W378" s="10">
        <f t="shared" ca="1" si="37"/>
        <v>2.3383382028267192</v>
      </c>
      <c r="X378" s="10">
        <f t="shared" ca="1" si="38"/>
        <v>6.9549847909981821</v>
      </c>
      <c r="Y378" s="10">
        <f t="shared" ca="1" si="39"/>
        <v>-16.936535045023554</v>
      </c>
      <c r="Z378" s="10">
        <f t="shared" ca="1" si="40"/>
        <v>-44.945951207358533</v>
      </c>
      <c r="AA378" s="10">
        <f t="shared" ca="1" si="41"/>
        <v>8.8002300175902661</v>
      </c>
    </row>
    <row r="379" spans="1:27">
      <c r="A379" s="6">
        <f ca="1">LN((RAND()^(-Results!$E$4))-1)</f>
        <v>-1.462439509613578</v>
      </c>
      <c r="B379" s="6">
        <f ca="1">LN((RAND()^(-Results!$E$4))-1)</f>
        <v>2.3099627384251504</v>
      </c>
      <c r="C379" s="6">
        <f ca="1">LN((RAND()^(-Results!$E$4))-1)</f>
        <v>2.4080551177736194</v>
      </c>
      <c r="D379" s="6">
        <f ca="1">LN((RAND()^(-Results!$E$4))-1)</f>
        <v>0.40683025316305854</v>
      </c>
      <c r="E379" s="6">
        <f ca="1">LN((RAND()^(-Results!$E$4))-1)</f>
        <v>8.8818618834906174E-2</v>
      </c>
      <c r="F379" s="6">
        <f ca="1">LN((RAND()^(-Results!$E$4))-1)</f>
        <v>1.266582295515619</v>
      </c>
      <c r="G379" s="6">
        <f ca="1">LN((RAND()^(-Results!$E$4))-1)</f>
        <v>3.5572007417402651</v>
      </c>
      <c r="H379" s="6">
        <f t="shared" ca="1" si="35"/>
        <v>1.2102145241615538</v>
      </c>
      <c r="I379" s="10">
        <f ca="1">SUMPRODUCT(J379:O379,Results!B$12:G$12)+Results!$E$5*H379</f>
        <v>-6.478183691864114</v>
      </c>
      <c r="J379" s="10">
        <f ca="1">SUMPRODUCT($A379:$F379,Results!$B$15:$G$15)</f>
        <v>8.4415124394949501</v>
      </c>
      <c r="K379" s="10">
        <f ca="1">SUMPRODUCT($A379:$F379,Results!$B$16:$G$16)</f>
        <v>0.84584261171853559</v>
      </c>
      <c r="L379" s="10">
        <f ca="1">SUMPRODUCT($A379:$F379,Results!$B$17:$G$17)</f>
        <v>-7.0322830105884453</v>
      </c>
      <c r="M379" s="10">
        <f ca="1">SUMPRODUCT($A379:$F379,Results!$B$18:$G$18)</f>
        <v>-17.704210368029322</v>
      </c>
      <c r="N379" s="10">
        <f ca="1">SUMPRODUCT($A379:$F379,Results!$B$19:$G$19)</f>
        <v>-6.5134991265176341</v>
      </c>
      <c r="O379" s="10">
        <f ca="1">SUMPRODUCT($A379:$F379,Results!$B$20:$G$20)</f>
        <v>-11.16488900619513</v>
      </c>
      <c r="P379" s="10" cm="1">
        <f t="array" aca="1" ref="P379" ca="1">SUMPRODUCT(J379:O379,TRANSPOSE(Test!BL$20:BL$25))+Test!$AD$20-Test!$BL$27</f>
        <v>-19.406076964739093</v>
      </c>
      <c r="Q379" s="10" cm="1">
        <f t="array" aca="1" ref="Q379" ca="1">SUMPRODUCT(J379:O379,TRANSPOSE(Test!ES$20:ES$25))+Test!$AD$20-Test!$ES$27</f>
        <v>-17.092165164414823</v>
      </c>
      <c r="R379" s="10">
        <f ca="1">I379-Results!$E$5*H379</f>
        <v>-13.739470836833437</v>
      </c>
      <c r="S379" s="10" cm="1">
        <f t="array" aca="1" ref="S379" ca="1">SUMPRODUCT(J379:O379,TRANSPOSE(Test!AR$28:AR$33))+Test!$AD$20-Test!$AC$26</f>
        <v>-24.241965960893261</v>
      </c>
      <c r="T379" s="10">
        <f ca="1">SUMPRODUCT(J379:O379,Results!K$9:P$9)</f>
        <v>-15.055146487169488</v>
      </c>
      <c r="U379" s="10">
        <f ca="1">SUMPRODUCT(J379:O379,Results!K$9:P$9)+Test!$AD$20-Test!$AC$31</f>
        <v>-14.984551176017145</v>
      </c>
      <c r="V379" s="10">
        <f t="shared" ca="1" si="36"/>
        <v>12.927893272874979</v>
      </c>
      <c r="W379" s="10">
        <f t="shared" ca="1" si="37"/>
        <v>10.613981472550709</v>
      </c>
      <c r="X379" s="10">
        <f t="shared" ca="1" si="38"/>
        <v>7.261287144969323</v>
      </c>
      <c r="Y379" s="10">
        <f t="shared" ca="1" si="39"/>
        <v>17.763782269029146</v>
      </c>
      <c r="Z379" s="10">
        <f t="shared" ca="1" si="40"/>
        <v>-6.478183691864114</v>
      </c>
      <c r="AA379" s="10">
        <f t="shared" ca="1" si="41"/>
        <v>8.5063674841530315</v>
      </c>
    </row>
    <row r="380" spans="1:27">
      <c r="A380" s="6">
        <f ca="1">LN((RAND()^(-Results!$E$4))-1)</f>
        <v>0.17261177057300239</v>
      </c>
      <c r="B380" s="6">
        <f ca="1">LN((RAND()^(-Results!$E$4))-1)</f>
        <v>1.788933583539033</v>
      </c>
      <c r="C380" s="6">
        <f ca="1">LN((RAND()^(-Results!$E$4))-1)</f>
        <v>5.4092499264786831</v>
      </c>
      <c r="D380" s="6">
        <f ca="1">LN((RAND()^(-Results!$E$4))-1)</f>
        <v>3.3820470510835876</v>
      </c>
      <c r="E380" s="6">
        <f ca="1">LN((RAND()^(-Results!$E$4))-1)</f>
        <v>0.44656857388649346</v>
      </c>
      <c r="F380" s="6">
        <f ca="1">LN((RAND()^(-Results!$E$4))-1)</f>
        <v>10.562706284187032</v>
      </c>
      <c r="G380" s="6">
        <f ca="1">LN((RAND()^(-Results!$E$4))-1)</f>
        <v>0.49868746744576248</v>
      </c>
      <c r="H380" s="6">
        <f t="shared" ca="1" si="35"/>
        <v>-1.8482987501329489</v>
      </c>
      <c r="I380" s="10">
        <f ca="1">SUMPRODUCT(J380:O380,Results!B$12:G$12)+Results!$E$5*H380</f>
        <v>-92.656297240552419</v>
      </c>
      <c r="J380" s="10">
        <f ca="1">SUMPRODUCT($A380:$F380,Results!$B$15:$G$15)</f>
        <v>47.014869011830555</v>
      </c>
      <c r="K380" s="10">
        <f ca="1">SUMPRODUCT($A380:$F380,Results!$B$16:$G$16)</f>
        <v>-7.8909405441586182</v>
      </c>
      <c r="L380" s="10">
        <f ca="1">SUMPRODUCT($A380:$F380,Results!$B$17:$G$17)</f>
        <v>-16.436820554228206</v>
      </c>
      <c r="M380" s="10">
        <f ca="1">SUMPRODUCT($A380:$F380,Results!$B$18:$G$18)</f>
        <v>-43.415223422941366</v>
      </c>
      <c r="N380" s="10">
        <f ca="1">SUMPRODUCT($A380:$F380,Results!$B$19:$G$19)</f>
        <v>-11.927814222418034</v>
      </c>
      <c r="O380" s="10">
        <f ca="1">SUMPRODUCT($A380:$F380,Results!$B$20:$G$20)</f>
        <v>-43.183557160942335</v>
      </c>
      <c r="P380" s="10" cm="1">
        <f t="array" aca="1" ref="P380" ca="1">SUMPRODUCT(J380:O380,TRANSPOSE(Test!BL$20:BL$25))+Test!$AD$20-Test!$BL$27</f>
        <v>-84.967635938415071</v>
      </c>
      <c r="Q380" s="10" cm="1">
        <f t="array" aca="1" ref="Q380" ca="1">SUMPRODUCT(J380:O380,TRANSPOSE(Test!ES$20:ES$25))+Test!$AD$20-Test!$ES$27</f>
        <v>-86.949514617149873</v>
      </c>
      <c r="R380" s="10">
        <f ca="1">I380-Results!$E$5*H380</f>
        <v>-81.56650473975472</v>
      </c>
      <c r="S380" s="10" cm="1">
        <f t="array" aca="1" ref="S380" ca="1">SUMPRODUCT(J380:O380,TRANSPOSE(Test!AR$28:AR$33))+Test!$AD$20-Test!$AC$26</f>
        <v>-84.804165140689776</v>
      </c>
      <c r="T380" s="10">
        <f ca="1">SUMPRODUCT(J380:O380,Results!K$9:P$9)</f>
        <v>-83.241326793677388</v>
      </c>
      <c r="U380" s="10">
        <f ca="1">SUMPRODUCT(J380:O380,Results!K$9:P$9)+Test!$AD$20-Test!$AC$31</f>
        <v>-83.170731482525056</v>
      </c>
      <c r="V380" s="10">
        <f t="shared" ca="1" si="36"/>
        <v>-7.6886613021373478</v>
      </c>
      <c r="W380" s="10">
        <f t="shared" ca="1" si="37"/>
        <v>-5.7067826234025461</v>
      </c>
      <c r="X380" s="10">
        <f t="shared" ca="1" si="38"/>
        <v>-11.089792500797699</v>
      </c>
      <c r="Y380" s="10">
        <f t="shared" ca="1" si="39"/>
        <v>-7.8521320998626436</v>
      </c>
      <c r="Z380" s="10">
        <f t="shared" ca="1" si="40"/>
        <v>-92.656297240552419</v>
      </c>
      <c r="AA380" s="10">
        <f t="shared" ca="1" si="41"/>
        <v>-9.4855657580273629</v>
      </c>
    </row>
    <row r="381" spans="1:27">
      <c r="A381" s="6">
        <f ca="1">LN((RAND()^(-Results!$E$4))-1)</f>
        <v>2.0637616901242128</v>
      </c>
      <c r="B381" s="6">
        <f ca="1">LN((RAND()^(-Results!$E$4))-1)</f>
        <v>1.2321181714233391</v>
      </c>
      <c r="C381" s="6">
        <f ca="1">LN((RAND()^(-Results!$E$4))-1)</f>
        <v>1.6925021190417684</v>
      </c>
      <c r="D381" s="6">
        <f ca="1">LN((RAND()^(-Results!$E$4))-1)</f>
        <v>-0.65311829063188231</v>
      </c>
      <c r="E381" s="6">
        <f ca="1">LN((RAND()^(-Results!$E$4))-1)</f>
        <v>2.5658912954643438</v>
      </c>
      <c r="F381" s="6">
        <f ca="1">LN((RAND()^(-Results!$E$4))-1)</f>
        <v>-0.30576096182248846</v>
      </c>
      <c r="G381" s="6">
        <f ca="1">LN((RAND()^(-Results!$E$4))-1)</f>
        <v>-2.0096508245076783</v>
      </c>
      <c r="H381" s="6">
        <f t="shared" ca="1" si="35"/>
        <v>-4.3566370420863896</v>
      </c>
      <c r="I381" s="10">
        <f ca="1">SUMPRODUCT(J381:O381,Results!B$12:G$12)+Results!$E$5*H381</f>
        <v>-38.891120649291153</v>
      </c>
      <c r="J381" s="10">
        <f ca="1">SUMPRODUCT($A381:$F381,Results!$B$15:$G$15)</f>
        <v>-3.7076945867736395</v>
      </c>
      <c r="K381" s="10">
        <f ca="1">SUMPRODUCT($A381:$F381,Results!$B$16:$G$16)</f>
        <v>-4.7362977555876187</v>
      </c>
      <c r="L381" s="10">
        <f ca="1">SUMPRODUCT($A381:$F381,Results!$B$17:$G$17)</f>
        <v>8.8582390784720522E-2</v>
      </c>
      <c r="M381" s="10">
        <f ca="1">SUMPRODUCT($A381:$F381,Results!$B$18:$G$18)</f>
        <v>-5.91849187367397</v>
      </c>
      <c r="N381" s="10">
        <f ca="1">SUMPRODUCT($A381:$F381,Results!$B$19:$G$19)</f>
        <v>2.2370180427355559</v>
      </c>
      <c r="O381" s="10">
        <f ca="1">SUMPRODUCT($A381:$F381,Results!$B$20:$G$20)</f>
        <v>-1.8142125277181191</v>
      </c>
      <c r="P381" s="10" cm="1">
        <f t="array" aca="1" ref="P381" ca="1">SUMPRODUCT(J381:O381,TRANSPOSE(Test!BL$20:BL$25))+Test!$AD$20-Test!$BL$27</f>
        <v>-10.733184094648188</v>
      </c>
      <c r="Q381" s="10" cm="1">
        <f t="array" aca="1" ref="Q381" ca="1">SUMPRODUCT(J381:O381,TRANSPOSE(Test!ES$20:ES$25))+Test!$AD$20-Test!$ES$27</f>
        <v>-11.71708709718088</v>
      </c>
      <c r="R381" s="10">
        <f ca="1">I381-Results!$E$5*H381</f>
        <v>-12.751298396772818</v>
      </c>
      <c r="S381" s="10" cm="1">
        <f t="array" aca="1" ref="S381" ca="1">SUMPRODUCT(J381:O381,TRANSPOSE(Test!AR$28:AR$33))+Test!$AD$20-Test!$AC$26</f>
        <v>-4.2516129856455223</v>
      </c>
      <c r="T381" s="10">
        <f ca="1">SUMPRODUCT(J381:O381,Results!K$9:P$9)</f>
        <v>-13.236080942638777</v>
      </c>
      <c r="U381" s="10">
        <f ca="1">SUMPRODUCT(J381:O381,Results!K$9:P$9)+Test!$AD$20-Test!$AC$31</f>
        <v>-13.165485631486437</v>
      </c>
      <c r="V381" s="10">
        <f t="shared" ca="1" si="36"/>
        <v>-28.157936554642966</v>
      </c>
      <c r="W381" s="10">
        <f t="shared" ca="1" si="37"/>
        <v>-27.174033552110274</v>
      </c>
      <c r="X381" s="10">
        <f t="shared" ca="1" si="38"/>
        <v>-26.139822252518336</v>
      </c>
      <c r="Y381" s="10">
        <f t="shared" ca="1" si="39"/>
        <v>-34.639507663645631</v>
      </c>
      <c r="Z381" s="10">
        <f t="shared" ca="1" si="40"/>
        <v>-38.891120649291153</v>
      </c>
      <c r="AA381" s="10">
        <f t="shared" ca="1" si="41"/>
        <v>-25.725635017804716</v>
      </c>
    </row>
    <row r="382" spans="1:27">
      <c r="A382" s="6">
        <f ca="1">LN((RAND()^(-Results!$E$4))-1)</f>
        <v>2.6401257658983548</v>
      </c>
      <c r="B382" s="6">
        <f ca="1">LN((RAND()^(-Results!$E$4))-1)</f>
        <v>2.6473044722048034</v>
      </c>
      <c r="C382" s="6">
        <f ca="1">LN((RAND()^(-Results!$E$4))-1)</f>
        <v>-4.6899099172643792</v>
      </c>
      <c r="D382" s="6">
        <f ca="1">LN((RAND()^(-Results!$E$4))-1)</f>
        <v>1.5271353465041544</v>
      </c>
      <c r="E382" s="6">
        <f ca="1">LN((RAND()^(-Results!$E$4))-1)</f>
        <v>2.6973030783709109</v>
      </c>
      <c r="F382" s="6">
        <f ca="1">LN((RAND()^(-Results!$E$4))-1)</f>
        <v>3.0302479041777239</v>
      </c>
      <c r="G382" s="6">
        <f ca="1">LN((RAND()^(-Results!$E$4))-1)</f>
        <v>-2.7030002437478733</v>
      </c>
      <c r="H382" s="6">
        <f t="shared" ca="1" si="35"/>
        <v>-5.0499864613265846</v>
      </c>
      <c r="I382" s="10">
        <f ca="1">SUMPRODUCT(J382:O382,Results!B$12:G$12)+Results!$E$5*H382</f>
        <v>-26.01773321160745</v>
      </c>
      <c r="J382" s="10">
        <f ca="1">SUMPRODUCT($A382:$F382,Results!$B$15:$G$15)</f>
        <v>-5.2339213800690114</v>
      </c>
      <c r="K382" s="10">
        <f ca="1">SUMPRODUCT($A382:$F382,Results!$B$16:$G$16)</f>
        <v>-15.739642252190043</v>
      </c>
      <c r="L382" s="10">
        <f ca="1">SUMPRODUCT($A382:$F382,Results!$B$17:$G$17)</f>
        <v>5.5495988676593626</v>
      </c>
      <c r="M382" s="10">
        <f ca="1">SUMPRODUCT($A382:$F382,Results!$B$18:$G$18)</f>
        <v>14.846439291505206</v>
      </c>
      <c r="N382" s="10">
        <f ca="1">SUMPRODUCT($A382:$F382,Results!$B$19:$G$19)</f>
        <v>7.2275985061306383</v>
      </c>
      <c r="O382" s="10">
        <f ca="1">SUMPRODUCT($A382:$F382,Results!$B$20:$G$20)</f>
        <v>-18.383987269010657</v>
      </c>
      <c r="P382" s="10" cm="1">
        <f t="array" aca="1" ref="P382" ca="1">SUMPRODUCT(J382:O382,TRANSPOSE(Test!BL$20:BL$25))+Test!$AD$20-Test!$BL$27</f>
        <v>2.284166427009982</v>
      </c>
      <c r="Q382" s="10" cm="1">
        <f t="array" aca="1" ref="Q382" ca="1">SUMPRODUCT(J382:O382,TRANSPOSE(Test!ES$20:ES$25))+Test!$AD$20-Test!$ES$27</f>
        <v>5.3640550200638408</v>
      </c>
      <c r="R382" s="10">
        <f ca="1">I382-Results!$E$5*H382</f>
        <v>4.2821855563520579</v>
      </c>
      <c r="S382" s="10" cm="1">
        <f t="array" aca="1" ref="S382" ca="1">SUMPRODUCT(J382:O382,TRANSPOSE(Test!AR$28:AR$33))+Test!$AD$20-Test!$AC$26</f>
        <v>4.9042627085092647</v>
      </c>
      <c r="T382" s="10">
        <f ca="1">SUMPRODUCT(J382:O382,Results!K$9:P$9)</f>
        <v>7.0023282733660803</v>
      </c>
      <c r="U382" s="10">
        <f ca="1">SUMPRODUCT(J382:O382,Results!K$9:P$9)+Test!$AD$20-Test!$AC$31</f>
        <v>7.0729235845184171</v>
      </c>
      <c r="V382" s="10">
        <f t="shared" ca="1" si="36"/>
        <v>-28.301899638617432</v>
      </c>
      <c r="W382" s="10">
        <f t="shared" ca="1" si="37"/>
        <v>-31.38178823167129</v>
      </c>
      <c r="X382" s="10">
        <f t="shared" ca="1" si="38"/>
        <v>-30.299918767959507</v>
      </c>
      <c r="Y382" s="10">
        <f t="shared" ca="1" si="39"/>
        <v>-30.921995920116714</v>
      </c>
      <c r="Z382" s="10">
        <f t="shared" ca="1" si="40"/>
        <v>-26.01773321160745</v>
      </c>
      <c r="AA382" s="10">
        <f t="shared" ca="1" si="41"/>
        <v>-33.09065679612587</v>
      </c>
    </row>
    <row r="383" spans="1:27">
      <c r="A383" s="6">
        <f ca="1">LN((RAND()^(-Results!$E$4))-1)</f>
        <v>1.6135227849567257</v>
      </c>
      <c r="B383" s="6">
        <f ca="1">LN((RAND()^(-Results!$E$4))-1)</f>
        <v>2.8197611653697052</v>
      </c>
      <c r="C383" s="6">
        <f ca="1">LN((RAND()^(-Results!$E$4))-1)</f>
        <v>0.21592995988952032</v>
      </c>
      <c r="D383" s="6">
        <f ca="1">LN((RAND()^(-Results!$E$4))-1)</f>
        <v>3.5355855527593945</v>
      </c>
      <c r="E383" s="6">
        <f ca="1">LN((RAND()^(-Results!$E$4))-1)</f>
        <v>-1.2496511764389955</v>
      </c>
      <c r="F383" s="6">
        <f ca="1">LN((RAND()^(-Results!$E$4))-1)</f>
        <v>2.094580590408996</v>
      </c>
      <c r="G383" s="6">
        <f ca="1">LN((RAND()^(-Results!$E$4))-1)</f>
        <v>0.78797300248220081</v>
      </c>
      <c r="H383" s="6">
        <f t="shared" ca="1" si="35"/>
        <v>-1.5590132150965106</v>
      </c>
      <c r="I383" s="10">
        <f ca="1">SUMPRODUCT(J383:O383,Results!B$12:G$12)+Results!$E$5*H383</f>
        <v>-17.565271353116849</v>
      </c>
      <c r="J383" s="10">
        <f ca="1">SUMPRODUCT($A383:$F383,Results!$B$15:$G$15)</f>
        <v>5.8780885962675553</v>
      </c>
      <c r="K383" s="10">
        <f ca="1">SUMPRODUCT($A383:$F383,Results!$B$16:$G$16)</f>
        <v>-7.8082623977402585</v>
      </c>
      <c r="L383" s="10">
        <f ca="1">SUMPRODUCT($A383:$F383,Results!$B$17:$G$17)</f>
        <v>-1.3431442729364447</v>
      </c>
      <c r="M383" s="10">
        <f ca="1">SUMPRODUCT($A383:$F383,Results!$B$18:$G$18)</f>
        <v>-11.338416040102299</v>
      </c>
      <c r="N383" s="10">
        <f ca="1">SUMPRODUCT($A383:$F383,Results!$B$19:$G$19)</f>
        <v>-8.2848534240070819</v>
      </c>
      <c r="O383" s="10">
        <f ca="1">SUMPRODUCT($A383:$F383,Results!$B$20:$G$20)</f>
        <v>-20.616179157005977</v>
      </c>
      <c r="P383" s="10" cm="1">
        <f t="array" aca="1" ref="P383" ca="1">SUMPRODUCT(J383:O383,TRANSPOSE(Test!BL$20:BL$25))+Test!$AD$20-Test!$BL$27</f>
        <v>-12.820796091446034</v>
      </c>
      <c r="Q383" s="10" cm="1">
        <f t="array" aca="1" ref="Q383" ca="1">SUMPRODUCT(J383:O383,TRANSPOSE(Test!ES$20:ES$25))+Test!$AD$20-Test!$ES$27</f>
        <v>-10.548804209619306</v>
      </c>
      <c r="R383" s="10">
        <f ca="1">I383-Results!$E$5*H383</f>
        <v>-8.2111920625377852</v>
      </c>
      <c r="S383" s="10" cm="1">
        <f t="array" aca="1" ref="S383" ca="1">SUMPRODUCT(J383:O383,TRANSPOSE(Test!AR$28:AR$33))+Test!$AD$20-Test!$AC$26</f>
        <v>-17.768009585875909</v>
      </c>
      <c r="T383" s="10">
        <f ca="1">SUMPRODUCT(J383:O383,Results!K$9:P$9)</f>
        <v>-7.1881945001631991</v>
      </c>
      <c r="U383" s="10">
        <f ca="1">SUMPRODUCT(J383:O383,Results!K$9:P$9)+Test!$AD$20-Test!$AC$31</f>
        <v>-7.117599189010857</v>
      </c>
      <c r="V383" s="10">
        <f t="shared" ca="1" si="36"/>
        <v>-4.7444752616708143</v>
      </c>
      <c r="W383" s="10">
        <f t="shared" ca="1" si="37"/>
        <v>-7.0164671434975432</v>
      </c>
      <c r="X383" s="10">
        <f t="shared" ca="1" si="38"/>
        <v>-9.3540792905790635</v>
      </c>
      <c r="Y383" s="10">
        <f t="shared" ca="1" si="39"/>
        <v>0.20273823275906011</v>
      </c>
      <c r="Z383" s="10">
        <f t="shared" ca="1" si="40"/>
        <v>-17.565271353116849</v>
      </c>
      <c r="AA383" s="10">
        <f t="shared" ca="1" si="41"/>
        <v>-10.447672164105992</v>
      </c>
    </row>
    <row r="384" spans="1:27">
      <c r="A384" s="6">
        <f ca="1">LN((RAND()^(-Results!$E$4))-1)</f>
        <v>-3.2561411543530272</v>
      </c>
      <c r="B384" s="6">
        <f ca="1">LN((RAND()^(-Results!$E$4))-1)</f>
        <v>-0.81812831715413326</v>
      </c>
      <c r="C384" s="6">
        <f ca="1">LN((RAND()^(-Results!$E$4))-1)</f>
        <v>1.1724029036026082</v>
      </c>
      <c r="D384" s="6">
        <f ca="1">LN((RAND()^(-Results!$E$4))-1)</f>
        <v>0.88034298537503342</v>
      </c>
      <c r="E384" s="6">
        <f ca="1">LN((RAND()^(-Results!$E$4))-1)</f>
        <v>0.71190914028015462</v>
      </c>
      <c r="F384" s="6">
        <f ca="1">LN((RAND()^(-Results!$E$4))-1)</f>
        <v>0.4916306123233759</v>
      </c>
      <c r="G384" s="6">
        <f ca="1">LN((RAND()^(-Results!$E$4))-1)</f>
        <v>1.3975707790653464</v>
      </c>
      <c r="H384" s="6">
        <f t="shared" ca="1" si="35"/>
        <v>-0.94941543851336485</v>
      </c>
      <c r="I384" s="10">
        <f ca="1">SUMPRODUCT(J384:O384,Results!B$12:G$12)+Results!$E$5*H384</f>
        <v>1.3174137643099826E-2</v>
      </c>
      <c r="J384" s="10">
        <f ca="1">SUMPRODUCT($A384:$F384,Results!$B$15:$G$15)</f>
        <v>10.157376489298503</v>
      </c>
      <c r="K384" s="10">
        <f ca="1">SUMPRODUCT($A384:$F384,Results!$B$16:$G$16)</f>
        <v>10.162277817483142</v>
      </c>
      <c r="L384" s="10">
        <f ca="1">SUMPRODUCT($A384:$F384,Results!$B$17:$G$17)</f>
        <v>-3.8329393942354248</v>
      </c>
      <c r="M384" s="10">
        <f ca="1">SUMPRODUCT($A384:$F384,Results!$B$18:$G$18)</f>
        <v>-3.6035720432741001</v>
      </c>
      <c r="N384" s="10">
        <f ca="1">SUMPRODUCT($A384:$F384,Results!$B$19:$G$19)</f>
        <v>-5.9282603513813212</v>
      </c>
      <c r="O384" s="10">
        <f ca="1">SUMPRODUCT($A384:$F384,Results!$B$20:$G$20)</f>
        <v>-2.8474057198607809</v>
      </c>
      <c r="P384" s="10" cm="1">
        <f t="array" aca="1" ref="P384" ca="1">SUMPRODUCT(J384:O384,TRANSPOSE(Test!BL$20:BL$25))+Test!$AD$20-Test!$BL$27</f>
        <v>2.24002581574495</v>
      </c>
      <c r="Q384" s="10" cm="1">
        <f t="array" aca="1" ref="Q384" ca="1">SUMPRODUCT(J384:O384,TRANSPOSE(Test!ES$20:ES$25))+Test!$AD$20-Test!$ES$27</f>
        <v>4.1109557682458941</v>
      </c>
      <c r="R384" s="10">
        <f ca="1">I384-Results!$E$5*H384</f>
        <v>5.7096667687232889</v>
      </c>
      <c r="S384" s="10" cm="1">
        <f t="array" aca="1" ref="S384" ca="1">SUMPRODUCT(J384:O384,TRANSPOSE(Test!AR$28:AR$33))+Test!$AD$20-Test!$AC$26</f>
        <v>-5.7912269347114105</v>
      </c>
      <c r="T384" s="10">
        <f ca="1">SUMPRODUCT(J384:O384,Results!K$9:P$9)</f>
        <v>5.0355454626556853</v>
      </c>
      <c r="U384" s="10">
        <f ca="1">SUMPRODUCT(J384:O384,Results!K$9:P$9)+Test!$AD$20-Test!$AC$31</f>
        <v>5.1061407738080256</v>
      </c>
      <c r="V384" s="10">
        <f t="shared" ca="1" si="36"/>
        <v>-2.2268516781018501</v>
      </c>
      <c r="W384" s="10">
        <f t="shared" ca="1" si="37"/>
        <v>-4.0977816306027943</v>
      </c>
      <c r="X384" s="10">
        <f t="shared" ca="1" si="38"/>
        <v>-5.6964926310801891</v>
      </c>
      <c r="Y384" s="10">
        <f t="shared" ca="1" si="39"/>
        <v>5.8044010723545103</v>
      </c>
      <c r="Z384" s="10">
        <f t="shared" ca="1" si="40"/>
        <v>1.3174137643099826E-2</v>
      </c>
      <c r="AA384" s="10">
        <f t="shared" ca="1" si="41"/>
        <v>-5.0929666361649257</v>
      </c>
    </row>
    <row r="385" spans="1:27">
      <c r="A385" s="6">
        <f ca="1">LN((RAND()^(-Results!$E$4))-1)</f>
        <v>2.0299989935056746</v>
      </c>
      <c r="B385" s="6">
        <f ca="1">LN((RAND()^(-Results!$E$4))-1)</f>
        <v>3.1235648888637013</v>
      </c>
      <c r="C385" s="6">
        <f ca="1">LN((RAND()^(-Results!$E$4))-1)</f>
        <v>9.1847729011475963</v>
      </c>
      <c r="D385" s="6">
        <f ca="1">LN((RAND()^(-Results!$E$4))-1)</f>
        <v>14.372897990332552</v>
      </c>
      <c r="E385" s="6">
        <f ca="1">LN((RAND()^(-Results!$E$4))-1)</f>
        <v>0.51452809869050609</v>
      </c>
      <c r="F385" s="6">
        <f ca="1">LN((RAND()^(-Results!$E$4))-1)</f>
        <v>0.90417954950678159</v>
      </c>
      <c r="G385" s="6">
        <f ca="1">LN((RAND()^(-Results!$E$4))-1)</f>
        <v>2.8351638033981308</v>
      </c>
      <c r="H385" s="6">
        <f t="shared" ca="1" si="35"/>
        <v>0.4881775858194195</v>
      </c>
      <c r="I385" s="10">
        <f ca="1">SUMPRODUCT(J385:O385,Results!B$12:G$12)+Results!$E$5*H385</f>
        <v>-2.5439303113758092</v>
      </c>
      <c r="J385" s="10">
        <f ca="1">SUMPRODUCT($A385:$F385,Results!$B$15:$G$15)</f>
        <v>29.40360245903388</v>
      </c>
      <c r="K385" s="10">
        <f ca="1">SUMPRODUCT($A385:$F385,Results!$B$16:$G$16)</f>
        <v>8.7990350833619679</v>
      </c>
      <c r="L385" s="10">
        <f ca="1">SUMPRODUCT($A385:$F385,Results!$B$17:$G$17)</f>
        <v>-4.6863668275599295</v>
      </c>
      <c r="M385" s="10">
        <f ca="1">SUMPRODUCT($A385:$F385,Results!$B$18:$G$18)</f>
        <v>-46.206703622403396</v>
      </c>
      <c r="N385" s="10">
        <f ca="1">SUMPRODUCT($A385:$F385,Results!$B$19:$G$19)</f>
        <v>-44.399064955931642</v>
      </c>
      <c r="O385" s="10">
        <f ca="1">SUMPRODUCT($A385:$F385,Results!$B$20:$G$20)</f>
        <v>-47.857876749522511</v>
      </c>
      <c r="P385" s="10" cm="1">
        <f t="array" aca="1" ref="P385" ca="1">SUMPRODUCT(J385:O385,TRANSPOSE(Test!BL$20:BL$25))+Test!$AD$20-Test!$BL$27</f>
        <v>-7.2975640787577234</v>
      </c>
      <c r="Q385" s="10" cm="1">
        <f t="array" aca="1" ref="Q385" ca="1">SUMPRODUCT(J385:O385,TRANSPOSE(Test!ES$20:ES$25))+Test!$AD$20-Test!$ES$27</f>
        <v>-4.4482867351754685</v>
      </c>
      <c r="R385" s="10">
        <f ca="1">I385-Results!$E$5*H385</f>
        <v>-5.4729958262923262</v>
      </c>
      <c r="S385" s="10" cm="1">
        <f t="array" aca="1" ref="S385" ca="1">SUMPRODUCT(J385:O385,TRANSPOSE(Test!AR$28:AR$33))+Test!$AD$20-Test!$AC$26</f>
        <v>-42.233654821568216</v>
      </c>
      <c r="T385" s="10">
        <f ca="1">SUMPRODUCT(J385:O385,Results!K$9:P$9)</f>
        <v>-4.2552018293242515</v>
      </c>
      <c r="U385" s="10">
        <f ca="1">SUMPRODUCT(J385:O385,Results!K$9:P$9)+Test!$AD$20-Test!$AC$31</f>
        <v>-4.1846065181719148</v>
      </c>
      <c r="V385" s="10">
        <f t="shared" ca="1" si="36"/>
        <v>4.7536337673819142</v>
      </c>
      <c r="W385" s="10">
        <f t="shared" ca="1" si="37"/>
        <v>1.9043564237996593</v>
      </c>
      <c r="X385" s="10">
        <f t="shared" ca="1" si="38"/>
        <v>2.929065514916517</v>
      </c>
      <c r="Y385" s="10">
        <f t="shared" ca="1" si="39"/>
        <v>39.689724510192406</v>
      </c>
      <c r="Z385" s="10">
        <f t="shared" ca="1" si="40"/>
        <v>-2.5439303113758092</v>
      </c>
      <c r="AA385" s="10">
        <f t="shared" ca="1" si="41"/>
        <v>1.6406762067961056</v>
      </c>
    </row>
    <row r="386" spans="1:27">
      <c r="A386" s="6">
        <f ca="1">LN((RAND()^(-Results!$E$4))-1)</f>
        <v>0.6957374129580014</v>
      </c>
      <c r="B386" s="6">
        <f ca="1">LN((RAND()^(-Results!$E$4))-1)</f>
        <v>-9.1640045768742781E-2</v>
      </c>
      <c r="C386" s="6">
        <f ca="1">LN((RAND()^(-Results!$E$4))-1)</f>
        <v>9.2246996757333264</v>
      </c>
      <c r="D386" s="6">
        <f ca="1">LN((RAND()^(-Results!$E$4))-1)</f>
        <v>2.8862913904532115</v>
      </c>
      <c r="E386" s="6">
        <f ca="1">LN((RAND()^(-Results!$E$4))-1)</f>
        <v>4.5279246856009703</v>
      </c>
      <c r="F386" s="6">
        <f ca="1">LN((RAND()^(-Results!$E$4))-1)</f>
        <v>3.798776473251412</v>
      </c>
      <c r="G386" s="6">
        <f ca="1">LN((RAND()^(-Results!$E$4))-1)</f>
        <v>1.1167378047827439</v>
      </c>
      <c r="H386" s="6">
        <f t="shared" ca="1" si="35"/>
        <v>-1.2302484127959674</v>
      </c>
      <c r="I386" s="10">
        <f ca="1">SUMPRODUCT(J386:O386,Results!B$12:G$12)+Results!$E$5*H386</f>
        <v>-64.115522955481367</v>
      </c>
      <c r="J386" s="10">
        <f ca="1">SUMPRODUCT($A386:$F386,Results!$B$15:$G$15)</f>
        <v>31.45472551945641</v>
      </c>
      <c r="K386" s="10">
        <f ca="1">SUMPRODUCT($A386:$F386,Results!$B$16:$G$16)</f>
        <v>5.4636966487861676</v>
      </c>
      <c r="L386" s="10">
        <f ca="1">SUMPRODUCT($A386:$F386,Results!$B$17:$G$17)</f>
        <v>-11.211039039922399</v>
      </c>
      <c r="M386" s="10">
        <f ca="1">SUMPRODUCT($A386:$F386,Results!$B$18:$G$18)</f>
        <v>-40.108120442624489</v>
      </c>
      <c r="N386" s="10">
        <f ca="1">SUMPRODUCT($A386:$F386,Results!$B$19:$G$19)</f>
        <v>-14.211093780044743</v>
      </c>
      <c r="O386" s="10">
        <f ca="1">SUMPRODUCT($A386:$F386,Results!$B$20:$G$20)</f>
        <v>-21.529041809275622</v>
      </c>
      <c r="P386" s="10" cm="1">
        <f t="array" aca="1" ref="P386" ca="1">SUMPRODUCT(J386:O386,TRANSPOSE(Test!BL$20:BL$25))+Test!$AD$20-Test!$BL$27</f>
        <v>-51.968545646450686</v>
      </c>
      <c r="Q386" s="10" cm="1">
        <f t="array" aca="1" ref="Q386" ca="1">SUMPRODUCT(J386:O386,TRANSPOSE(Test!ES$20:ES$25))+Test!$AD$20-Test!$ES$27</f>
        <v>-56.051207925265814</v>
      </c>
      <c r="R386" s="10">
        <f ca="1">I386-Results!$E$5*H386</f>
        <v>-56.734032478705565</v>
      </c>
      <c r="S386" s="10" cm="1">
        <f t="array" aca="1" ref="S386" ca="1">SUMPRODUCT(J386:O386,TRANSPOSE(Test!AR$28:AR$33))+Test!$AD$20-Test!$AC$26</f>
        <v>-53.687563087744387</v>
      </c>
      <c r="T386" s="10">
        <f ca="1">SUMPRODUCT(J386:O386,Results!K$9:P$9)</f>
        <v>-59.35996631413775</v>
      </c>
      <c r="U386" s="10">
        <f ca="1">SUMPRODUCT(J386:O386,Results!K$9:P$9)+Test!$AD$20-Test!$AC$31</f>
        <v>-59.289371002985419</v>
      </c>
      <c r="V386" s="10">
        <f t="shared" ca="1" si="36"/>
        <v>-12.146977309030682</v>
      </c>
      <c r="W386" s="10">
        <f t="shared" ca="1" si="37"/>
        <v>-8.0643150302155533</v>
      </c>
      <c r="X386" s="10">
        <f t="shared" ca="1" si="38"/>
        <v>-7.3814904767758023</v>
      </c>
      <c r="Y386" s="10">
        <f t="shared" ca="1" si="39"/>
        <v>-10.42795986773698</v>
      </c>
      <c r="Z386" s="10">
        <f t="shared" ca="1" si="40"/>
        <v>-64.115522955481367</v>
      </c>
      <c r="AA386" s="10">
        <f t="shared" ca="1" si="41"/>
        <v>-4.8261519524959482</v>
      </c>
    </row>
    <row r="387" spans="1:27">
      <c r="A387" s="6">
        <f ca="1">LN((RAND()^(-Results!$E$4))-1)</f>
        <v>2.4261998653983405</v>
      </c>
      <c r="B387" s="6">
        <f ca="1">LN((RAND()^(-Results!$E$4))-1)</f>
        <v>3.1913712584621079</v>
      </c>
      <c r="C387" s="6">
        <f ca="1">LN((RAND()^(-Results!$E$4))-1)</f>
        <v>3.4310997558016378</v>
      </c>
      <c r="D387" s="6">
        <f ca="1">LN((RAND()^(-Results!$E$4))-1)</f>
        <v>2.2222371972801747</v>
      </c>
      <c r="E387" s="6">
        <f ca="1">LN((RAND()^(-Results!$E$4))-1)</f>
        <v>4.4081028754057598</v>
      </c>
      <c r="F387" s="6">
        <f ca="1">LN((RAND()^(-Results!$E$4))-1)</f>
        <v>3.0044254835806377</v>
      </c>
      <c r="G387" s="6">
        <f ca="1">LN((RAND()^(-Results!$E$4))-1)</f>
        <v>2.8902909366099689</v>
      </c>
      <c r="H387" s="6">
        <f t="shared" ref="H387:H450" ca="1" si="42">G387-$AC$5</f>
        <v>0.54330471903125765</v>
      </c>
      <c r="I387" s="10">
        <f ca="1">SUMPRODUCT(J387:O387,Results!B$12:G$12)+Results!$E$5*H387</f>
        <v>-27.75402433293899</v>
      </c>
      <c r="J387" s="10">
        <f ca="1">SUMPRODUCT($A387:$F387,Results!$B$15:$G$15)</f>
        <v>10.275105645517776</v>
      </c>
      <c r="K387" s="10">
        <f ca="1">SUMPRODUCT($A387:$F387,Results!$B$16:$G$16)</f>
        <v>-8.1272169388366731</v>
      </c>
      <c r="L387" s="10">
        <f ca="1">SUMPRODUCT($A387:$F387,Results!$B$17:$G$17)</f>
        <v>-4.0936576640376927</v>
      </c>
      <c r="M387" s="10">
        <f ca="1">SUMPRODUCT($A387:$F387,Results!$B$18:$G$18)</f>
        <v>-20.057355308824029</v>
      </c>
      <c r="N387" s="10">
        <f ca="1">SUMPRODUCT($A387:$F387,Results!$B$19:$G$19)</f>
        <v>-4.9909319668738359</v>
      </c>
      <c r="O387" s="10">
        <f ca="1">SUMPRODUCT($A387:$F387,Results!$B$20:$G$20)</f>
        <v>-24.139624848541601</v>
      </c>
      <c r="P387" s="10" cm="1">
        <f t="array" aca="1" ref="P387" ca="1">SUMPRODUCT(J387:O387,TRANSPOSE(Test!BL$20:BL$25))+Test!$AD$20-Test!$BL$27</f>
        <v>-30.439058557723769</v>
      </c>
      <c r="Q387" s="10" cm="1">
        <f t="array" aca="1" ref="Q387" ca="1">SUMPRODUCT(J387:O387,TRANSPOSE(Test!ES$20:ES$25))+Test!$AD$20-Test!$ES$27</f>
        <v>-30.102266064042666</v>
      </c>
      <c r="R387" s="10">
        <f ca="1">I387-Results!$E$5*H387</f>
        <v>-31.013852647126534</v>
      </c>
      <c r="S387" s="10" cm="1">
        <f t="array" aca="1" ref="S387" ca="1">SUMPRODUCT(J387:O387,TRANSPOSE(Test!AR$28:AR$33))+Test!$AD$20-Test!$AC$26</f>
        <v>-30.896760710518258</v>
      </c>
      <c r="T387" s="10">
        <f ca="1">SUMPRODUCT(J387:O387,Results!K$9:P$9)</f>
        <v>-31.371295884930362</v>
      </c>
      <c r="U387" s="10">
        <f ca="1">SUMPRODUCT(J387:O387,Results!K$9:P$9)+Test!$AD$20-Test!$AC$31</f>
        <v>-31.300700573778027</v>
      </c>
      <c r="V387" s="10">
        <f t="shared" ref="V387:V450" ca="1" si="43">I387-P387</f>
        <v>2.6850342247847792</v>
      </c>
      <c r="W387" s="10">
        <f t="shared" ref="W387:W450" ca="1" si="44">I387-Q387</f>
        <v>2.348241731103677</v>
      </c>
      <c r="X387" s="10">
        <f t="shared" ref="X387:X450" ca="1" si="45">I387-R387</f>
        <v>3.2598283141875442</v>
      </c>
      <c r="Y387" s="10">
        <f t="shared" ref="Y387:Y450" ca="1" si="46">I387-S387</f>
        <v>3.1427363775792685</v>
      </c>
      <c r="Z387" s="10">
        <f t="shared" ref="Z387:Z450" ca="1" si="47">I387-$AD$20</f>
        <v>-27.75402433293899</v>
      </c>
      <c r="AA387" s="10">
        <f t="shared" ref="AA387:AA450" ca="1" si="48">I387-U387</f>
        <v>3.5466762408390373</v>
      </c>
    </row>
    <row r="388" spans="1:27">
      <c r="A388" s="6">
        <f ca="1">LN((RAND()^(-Results!$E$4))-1)</f>
        <v>4.7944473975888089</v>
      </c>
      <c r="B388" s="6">
        <f ca="1">LN((RAND()^(-Results!$E$4))-1)</f>
        <v>4.2555503672322912</v>
      </c>
      <c r="C388" s="6">
        <f ca="1">LN((RAND()^(-Results!$E$4))-1)</f>
        <v>1.7305775197517754</v>
      </c>
      <c r="D388" s="6">
        <f ca="1">LN((RAND()^(-Results!$E$4))-1)</f>
        <v>3.6575429842904081</v>
      </c>
      <c r="E388" s="6">
        <f ca="1">LN((RAND()^(-Results!$E$4))-1)</f>
        <v>1.5690278793972618</v>
      </c>
      <c r="F388" s="6">
        <f ca="1">LN((RAND()^(-Results!$E$4))-1)</f>
        <v>-0.90571908972651805</v>
      </c>
      <c r="G388" s="6">
        <f ca="1">LN((RAND()^(-Results!$E$4))-1)</f>
        <v>2.8131207041978921</v>
      </c>
      <c r="H388" s="6">
        <f t="shared" ca="1" si="42"/>
        <v>0.46613448661918078</v>
      </c>
      <c r="I388" s="10">
        <f ca="1">SUMPRODUCT(J388:O388,Results!B$12:G$12)+Results!$E$5*H388</f>
        <v>-0.80237020706986417</v>
      </c>
      <c r="J388" s="10">
        <f ca="1">SUMPRODUCT($A388:$F388,Results!$B$15:$G$15)</f>
        <v>-8.2867346490510823</v>
      </c>
      <c r="K388" s="10">
        <f ca="1">SUMPRODUCT($A388:$F388,Results!$B$16:$G$16)</f>
        <v>-11.829845757069227</v>
      </c>
      <c r="L388" s="10">
        <f ca="1">SUMPRODUCT($A388:$F388,Results!$B$17:$G$17)</f>
        <v>3.1452834907548679</v>
      </c>
      <c r="M388" s="10">
        <f ca="1">SUMPRODUCT($A388:$F388,Results!$B$18:$G$18)</f>
        <v>-12.0676930039581</v>
      </c>
      <c r="N388" s="10">
        <f ca="1">SUMPRODUCT($A388:$F388,Results!$B$19:$G$19)</f>
        <v>-7.3064616000945195</v>
      </c>
      <c r="O388" s="10">
        <f ca="1">SUMPRODUCT($A388:$F388,Results!$B$20:$G$20)</f>
        <v>-17.3237057652901</v>
      </c>
      <c r="P388" s="10" cm="1">
        <f t="array" aca="1" ref="P388" ca="1">SUMPRODUCT(J388:O388,TRANSPOSE(Test!BL$20:BL$25))+Test!$AD$20-Test!$BL$27</f>
        <v>-3.5340795722052256</v>
      </c>
      <c r="Q388" s="10" cm="1">
        <f t="array" aca="1" ref="Q388" ca="1">SUMPRODUCT(J388:O388,TRANSPOSE(Test!ES$20:ES$25))+Test!$AD$20-Test!$ES$27</f>
        <v>-2.0943119141754138</v>
      </c>
      <c r="R388" s="10">
        <f ca="1">I388-Results!$E$5*H388</f>
        <v>-3.5991771267849488</v>
      </c>
      <c r="S388" s="10" cm="1">
        <f t="array" aca="1" ref="S388" ca="1">SUMPRODUCT(J388:O388,TRANSPOSE(Test!AR$28:AR$33))+Test!$AD$20-Test!$AC$26</f>
        <v>-5.586518550015434</v>
      </c>
      <c r="T388" s="10">
        <f ca="1">SUMPRODUCT(J388:O388,Results!K$9:P$9)</f>
        <v>-2.3967055151360936</v>
      </c>
      <c r="U388" s="10">
        <f ca="1">SUMPRODUCT(J388:O388,Results!K$9:P$9)+Test!$AD$20-Test!$AC$31</f>
        <v>-2.326110203983756</v>
      </c>
      <c r="V388" s="10">
        <f t="shared" ca="1" si="43"/>
        <v>2.7317093651353614</v>
      </c>
      <c r="W388" s="10">
        <f t="shared" ca="1" si="44"/>
        <v>1.2919417071055497</v>
      </c>
      <c r="X388" s="10">
        <f t="shared" ca="1" si="45"/>
        <v>2.7968069197150847</v>
      </c>
      <c r="Y388" s="10">
        <f t="shared" ca="1" si="46"/>
        <v>4.7841483429455698</v>
      </c>
      <c r="Z388" s="10">
        <f t="shared" ca="1" si="47"/>
        <v>-0.80237020706986417</v>
      </c>
      <c r="AA388" s="10">
        <f t="shared" ca="1" si="48"/>
        <v>1.5237399969138918</v>
      </c>
    </row>
    <row r="389" spans="1:27">
      <c r="A389" s="6">
        <f ca="1">LN((RAND()^(-Results!$E$4))-1)</f>
        <v>6.1649257809879927</v>
      </c>
      <c r="B389" s="6">
        <f ca="1">LN((RAND()^(-Results!$E$4))-1)</f>
        <v>-1.0671539976783857</v>
      </c>
      <c r="C389" s="6">
        <f ca="1">LN((RAND()^(-Results!$E$4))-1)</f>
        <v>2.4132817060777025</v>
      </c>
      <c r="D389" s="6">
        <f ca="1">LN((RAND()^(-Results!$E$4))-1)</f>
        <v>0.21400963404263074</v>
      </c>
      <c r="E389" s="6">
        <f ca="1">LN((RAND()^(-Results!$E$4))-1)</f>
        <v>2.5012485844976675</v>
      </c>
      <c r="F389" s="6">
        <f ca="1">LN((RAND()^(-Results!$E$4))-1)</f>
        <v>17.056384503521379</v>
      </c>
      <c r="G389" s="6">
        <f ca="1">LN((RAND()^(-Results!$E$4))-1)</f>
        <v>0.63951402472158558</v>
      </c>
      <c r="H389" s="6">
        <f t="shared" ca="1" si="42"/>
        <v>-1.7074721928571257</v>
      </c>
      <c r="I389" s="10">
        <f ca="1">SUMPRODUCT(J389:O389,Results!B$12:G$12)+Results!$E$5*H389</f>
        <v>-146.53588021601681</v>
      </c>
      <c r="J389" s="10">
        <f ca="1">SUMPRODUCT($A389:$F389,Results!$B$15:$G$15)</f>
        <v>54.281410321789068</v>
      </c>
      <c r="K389" s="10">
        <f ca="1">SUMPRODUCT($A389:$F389,Results!$B$16:$G$16)</f>
        <v>-29.547149586043084</v>
      </c>
      <c r="L389" s="10">
        <f ca="1">SUMPRODUCT($A389:$F389,Results!$B$17:$G$17)</f>
        <v>-12.230728684144246</v>
      </c>
      <c r="M389" s="10">
        <f ca="1">SUMPRODUCT($A389:$F389,Results!$B$18:$G$18)</f>
        <v>-30.790843010312045</v>
      </c>
      <c r="N389" s="10">
        <f ca="1">SUMPRODUCT($A389:$F389,Results!$B$19:$G$19)</f>
        <v>10.897133854630393</v>
      </c>
      <c r="O389" s="10">
        <f ca="1">SUMPRODUCT($A389:$F389,Results!$B$20:$G$20)</f>
        <v>-44.944133022727947</v>
      </c>
      <c r="P389" s="10" cm="1">
        <f t="array" aca="1" ref="P389" ca="1">SUMPRODUCT(J389:O389,TRANSPOSE(Test!BL$20:BL$25))+Test!$AD$20-Test!$BL$27</f>
        <v>-128.24130842909639</v>
      </c>
      <c r="Q389" s="10" cm="1">
        <f t="array" aca="1" ref="Q389" ca="1">SUMPRODUCT(J389:O389,TRANSPOSE(Test!ES$20:ES$25))+Test!$AD$20-Test!$ES$27</f>
        <v>-139.01670546464234</v>
      </c>
      <c r="R389" s="10">
        <f ca="1">I389-Results!$E$5*H389</f>
        <v>-136.29104705887406</v>
      </c>
      <c r="S389" s="10" cm="1">
        <f t="array" aca="1" ref="S389" ca="1">SUMPRODUCT(J389:O389,TRANSPOSE(Test!AR$28:AR$33))+Test!$AD$20-Test!$AC$26</f>
        <v>-95.274418757682128</v>
      </c>
      <c r="T389" s="10">
        <f ca="1">SUMPRODUCT(J389:O389,Results!K$9:P$9)</f>
        <v>-136.80038167142408</v>
      </c>
      <c r="U389" s="10">
        <f ca="1">SUMPRODUCT(J389:O389,Results!K$9:P$9)+Test!$AD$20-Test!$AC$31</f>
        <v>-136.72978636027173</v>
      </c>
      <c r="V389" s="10">
        <f t="shared" ca="1" si="43"/>
        <v>-18.294571786920415</v>
      </c>
      <c r="W389" s="10">
        <f t="shared" ca="1" si="44"/>
        <v>-7.5191747513744644</v>
      </c>
      <c r="X389" s="10">
        <f t="shared" ca="1" si="45"/>
        <v>-10.24483315714275</v>
      </c>
      <c r="Y389" s="10">
        <f t="shared" ca="1" si="46"/>
        <v>-51.261461458334679</v>
      </c>
      <c r="Z389" s="10">
        <f t="shared" ca="1" si="47"/>
        <v>-146.53588021601681</v>
      </c>
      <c r="AA389" s="10">
        <f t="shared" ca="1" si="48"/>
        <v>-9.8060938557450754</v>
      </c>
    </row>
    <row r="390" spans="1:27">
      <c r="A390" s="6">
        <f ca="1">LN((RAND()^(-Results!$E$4))-1)</f>
        <v>4.172091624977698</v>
      </c>
      <c r="B390" s="6">
        <f ca="1">LN((RAND()^(-Results!$E$4))-1)</f>
        <v>5.5886827529367613</v>
      </c>
      <c r="C390" s="6">
        <f ca="1">LN((RAND()^(-Results!$E$4))-1)</f>
        <v>3.3566230882636288</v>
      </c>
      <c r="D390" s="6">
        <f ca="1">LN((RAND()^(-Results!$E$4))-1)</f>
        <v>1.4377520135855988</v>
      </c>
      <c r="E390" s="6">
        <f ca="1">LN((RAND()^(-Results!$E$4))-1)</f>
        <v>0.17163874079208405</v>
      </c>
      <c r="F390" s="6">
        <f ca="1">LN((RAND()^(-Results!$E$4))-1)</f>
        <v>10.146038286820675</v>
      </c>
      <c r="G390" s="6">
        <f ca="1">LN((RAND()^(-Results!$E$4))-1)</f>
        <v>5.425353143089076</v>
      </c>
      <c r="H390" s="6">
        <f t="shared" ca="1" si="42"/>
        <v>3.0783669255103647</v>
      </c>
      <c r="I390" s="10">
        <f ca="1">SUMPRODUCT(J390:O390,Results!B$12:G$12)+Results!$E$5*H390</f>
        <v>-70.745729554088996</v>
      </c>
      <c r="J390" s="10">
        <f ca="1">SUMPRODUCT($A390:$F390,Results!$B$15:$G$15)</f>
        <v>29.30105963078767</v>
      </c>
      <c r="K390" s="10">
        <f ca="1">SUMPRODUCT($A390:$F390,Results!$B$16:$G$16)</f>
        <v>-25.873763613972439</v>
      </c>
      <c r="L390" s="10">
        <f ca="1">SUMPRODUCT($A390:$F390,Results!$B$17:$G$17)</f>
        <v>-13.255537900767425</v>
      </c>
      <c r="M390" s="10">
        <f ca="1">SUMPRODUCT($A390:$F390,Results!$B$18:$G$18)</f>
        <v>-41.809982194700218</v>
      </c>
      <c r="N390" s="10">
        <f ca="1">SUMPRODUCT($A390:$F390,Results!$B$19:$G$19)</f>
        <v>-2.8598558863954242</v>
      </c>
      <c r="O390" s="10">
        <f ca="1">SUMPRODUCT($A390:$F390,Results!$B$20:$G$20)</f>
        <v>-45.19335112709588</v>
      </c>
      <c r="P390" s="10" cm="1">
        <f t="array" aca="1" ref="P390" ca="1">SUMPRODUCT(J390:O390,TRANSPOSE(Test!BL$20:BL$25))+Test!$AD$20-Test!$BL$27</f>
        <v>-93.445566133094673</v>
      </c>
      <c r="Q390" s="10" cm="1">
        <f t="array" aca="1" ref="Q390" ca="1">SUMPRODUCT(J390:O390,TRANSPOSE(Test!ES$20:ES$25))+Test!$AD$20-Test!$ES$27</f>
        <v>-94.823035800271001</v>
      </c>
      <c r="R390" s="10">
        <f ca="1">I390-Results!$E$5*H390</f>
        <v>-89.215931107151192</v>
      </c>
      <c r="S390" s="10" cm="1">
        <f t="array" aca="1" ref="S390" ca="1">SUMPRODUCT(J390:O390,TRANSPOSE(Test!AR$28:AR$33))+Test!$AD$20-Test!$AC$26</f>
        <v>-82.447033584214438</v>
      </c>
      <c r="T390" s="10">
        <f ca="1">SUMPRODUCT(J390:O390,Results!K$9:P$9)</f>
        <v>-90.264960134244959</v>
      </c>
      <c r="U390" s="10">
        <f ca="1">SUMPRODUCT(J390:O390,Results!K$9:P$9)+Test!$AD$20-Test!$AC$31</f>
        <v>-90.194364823092627</v>
      </c>
      <c r="V390" s="10">
        <f t="shared" ca="1" si="43"/>
        <v>22.699836579005677</v>
      </c>
      <c r="W390" s="10">
        <f t="shared" ca="1" si="44"/>
        <v>24.077306246182005</v>
      </c>
      <c r="X390" s="10">
        <f t="shared" ca="1" si="45"/>
        <v>18.470201553062196</v>
      </c>
      <c r="Y390" s="10">
        <f t="shared" ca="1" si="46"/>
        <v>11.701304030125442</v>
      </c>
      <c r="Z390" s="10">
        <f t="shared" ca="1" si="47"/>
        <v>-70.745729554088996</v>
      </c>
      <c r="AA390" s="10">
        <f t="shared" ca="1" si="48"/>
        <v>19.448635269003631</v>
      </c>
    </row>
    <row r="391" spans="1:27">
      <c r="A391" s="6">
        <f ca="1">LN((RAND()^(-Results!$E$4))-1)</f>
        <v>1.1209035114343515</v>
      </c>
      <c r="B391" s="6">
        <f ca="1">LN((RAND()^(-Results!$E$4))-1)</f>
        <v>2.8854457245958489</v>
      </c>
      <c r="C391" s="6">
        <f ca="1">LN((RAND()^(-Results!$E$4))-1)</f>
        <v>1.1127779640528783</v>
      </c>
      <c r="D391" s="6">
        <f ca="1">LN((RAND()^(-Results!$E$4))-1)</f>
        <v>1.6035968324678116</v>
      </c>
      <c r="E391" s="6">
        <f ca="1">LN((RAND()^(-Results!$E$4))-1)</f>
        <v>4.9993737288511673</v>
      </c>
      <c r="F391" s="6">
        <f ca="1">LN((RAND()^(-Results!$E$4))-1)</f>
        <v>4.6693898671791381</v>
      </c>
      <c r="G391" s="6">
        <f ca="1">LN((RAND()^(-Results!$E$4))-1)</f>
        <v>0.19714664297026055</v>
      </c>
      <c r="H391" s="6">
        <f t="shared" ca="1" si="42"/>
        <v>-2.1498395746084507</v>
      </c>
      <c r="I391" s="10">
        <f ca="1">SUMPRODUCT(J391:O391,Results!B$12:G$12)+Results!$E$5*H391</f>
        <v>-40.130441033652474</v>
      </c>
      <c r="J391" s="10">
        <f ca="1">SUMPRODUCT($A391:$F391,Results!$B$15:$G$15)</f>
        <v>12.672886494277074</v>
      </c>
      <c r="K391" s="10">
        <f ca="1">SUMPRODUCT($A391:$F391,Results!$B$16:$G$16)</f>
        <v>-8.836884070515417</v>
      </c>
      <c r="L391" s="10">
        <f ca="1">SUMPRODUCT($A391:$F391,Results!$B$17:$G$17)</f>
        <v>-4.0168674118731653</v>
      </c>
      <c r="M391" s="10">
        <f ca="1">SUMPRODUCT($A391:$F391,Results!$B$18:$G$18)</f>
        <v>-11.108251665436313</v>
      </c>
      <c r="N391" s="10">
        <f ca="1">SUMPRODUCT($A391:$F391,Results!$B$19:$G$19)</f>
        <v>-0.57228463967145471</v>
      </c>
      <c r="O391" s="10">
        <f ca="1">SUMPRODUCT($A391:$F391,Results!$B$20:$G$20)</f>
        <v>-26.460949297385358</v>
      </c>
      <c r="P391" s="10" cm="1">
        <f t="array" aca="1" ref="P391" ca="1">SUMPRODUCT(J391:O391,TRANSPOSE(Test!BL$20:BL$25))+Test!$AD$20-Test!$BL$27</f>
        <v>-28.393528649546688</v>
      </c>
      <c r="Q391" s="10" cm="1">
        <f t="array" aca="1" ref="Q391" ca="1">SUMPRODUCT(J391:O391,TRANSPOSE(Test!ES$20:ES$25))+Test!$AD$20-Test!$ES$27</f>
        <v>-26.748441865274586</v>
      </c>
      <c r="R391" s="10">
        <f ca="1">I391-Results!$E$5*H391</f>
        <v>-27.231403586001768</v>
      </c>
      <c r="S391" s="10" cm="1">
        <f t="array" aca="1" ref="S391" ca="1">SUMPRODUCT(J391:O391,TRANSPOSE(Test!AR$28:AR$33))+Test!$AD$20-Test!$AC$26</f>
        <v>-29.158653434262156</v>
      </c>
      <c r="T391" s="10">
        <f ca="1">SUMPRODUCT(J391:O391,Results!K$9:P$9)</f>
        <v>-27.100809205590984</v>
      </c>
      <c r="U391" s="10">
        <f ca="1">SUMPRODUCT(J391:O391,Results!K$9:P$9)+Test!$AD$20-Test!$AC$31</f>
        <v>-27.030213894438642</v>
      </c>
      <c r="V391" s="10">
        <f t="shared" ca="1" si="43"/>
        <v>-11.736912384105786</v>
      </c>
      <c r="W391" s="10">
        <f t="shared" ca="1" si="44"/>
        <v>-13.381999168377888</v>
      </c>
      <c r="X391" s="10">
        <f t="shared" ca="1" si="45"/>
        <v>-12.899037447650706</v>
      </c>
      <c r="Y391" s="10">
        <f t="shared" ca="1" si="46"/>
        <v>-10.971787599390318</v>
      </c>
      <c r="Z391" s="10">
        <f t="shared" ca="1" si="47"/>
        <v>-40.130441033652474</v>
      </c>
      <c r="AA391" s="10">
        <f t="shared" ca="1" si="48"/>
        <v>-13.100227139213832</v>
      </c>
    </row>
    <row r="392" spans="1:27">
      <c r="A392" s="6">
        <f ca="1">LN((RAND()^(-Results!$E$4))-1)</f>
        <v>2.8940998446392832</v>
      </c>
      <c r="B392" s="6">
        <f ca="1">LN((RAND()^(-Results!$E$4))-1)</f>
        <v>1.39446902588035</v>
      </c>
      <c r="C392" s="6">
        <f ca="1">LN((RAND()^(-Results!$E$4))-1)</f>
        <v>3.2341969779064477</v>
      </c>
      <c r="D392" s="6">
        <f ca="1">LN((RAND()^(-Results!$E$4))-1)</f>
        <v>5.0095469112996263</v>
      </c>
      <c r="E392" s="6">
        <f ca="1">LN((RAND()^(-Results!$E$4))-1)</f>
        <v>2.0756684381306405</v>
      </c>
      <c r="F392" s="6">
        <f ca="1">LN((RAND()^(-Results!$E$4))-1)</f>
        <v>7.2805561936166781</v>
      </c>
      <c r="G392" s="6">
        <f ca="1">LN((RAND()^(-Results!$E$4))-1)</f>
        <v>8.2242344271057686</v>
      </c>
      <c r="H392" s="6">
        <f t="shared" ca="1" si="42"/>
        <v>5.8772482095270568</v>
      </c>
      <c r="I392" s="10">
        <f ca="1">SUMPRODUCT(J392:O392,Results!B$12:G$12)+Results!$E$5*H392</f>
        <v>-15.787178795523907</v>
      </c>
      <c r="J392" s="10">
        <f ca="1">SUMPRODUCT($A392:$F392,Results!$B$15:$G$15)</f>
        <v>29.68144592395317</v>
      </c>
      <c r="K392" s="10">
        <f ca="1">SUMPRODUCT($A392:$F392,Results!$B$16:$G$16)</f>
        <v>-9.9990168461195079</v>
      </c>
      <c r="L392" s="10">
        <f ca="1">SUMPRODUCT($A392:$F392,Results!$B$17:$G$17)</f>
        <v>-5.946682424738805</v>
      </c>
      <c r="M392" s="10">
        <f ca="1">SUMPRODUCT($A392:$F392,Results!$B$18:$G$18)</f>
        <v>-24.854969217984817</v>
      </c>
      <c r="N392" s="10">
        <f ca="1">SUMPRODUCT($A392:$F392,Results!$B$19:$G$19)</f>
        <v>-9.6617092770398241</v>
      </c>
      <c r="O392" s="10">
        <f ca="1">SUMPRODUCT($A392:$F392,Results!$B$20:$G$20)</f>
        <v>-36.965039315383194</v>
      </c>
      <c r="P392" s="10" cm="1">
        <f t="array" aca="1" ref="P392" ca="1">SUMPRODUCT(J392:O392,TRANSPOSE(Test!BL$20:BL$25))+Test!$AD$20-Test!$BL$27</f>
        <v>-49.883769178343478</v>
      </c>
      <c r="Q392" s="10" cm="1">
        <f t="array" aca="1" ref="Q392" ca="1">SUMPRODUCT(J392:O392,TRANSPOSE(Test!ES$20:ES$25))+Test!$AD$20-Test!$ES$27</f>
        <v>-51.727580265575355</v>
      </c>
      <c r="R392" s="10">
        <f ca="1">I392-Results!$E$5*H392</f>
        <v>-51.050668052686248</v>
      </c>
      <c r="S392" s="10" cm="1">
        <f t="array" aca="1" ref="S392" ca="1">SUMPRODUCT(J392:O392,TRANSPOSE(Test!AR$28:AR$33))+Test!$AD$20-Test!$AC$26</f>
        <v>-50.091042531195846</v>
      </c>
      <c r="T392" s="10">
        <f ca="1">SUMPRODUCT(J392:O392,Results!K$9:P$9)</f>
        <v>-50.529670398682235</v>
      </c>
      <c r="U392" s="10">
        <f ca="1">SUMPRODUCT(J392:O392,Results!K$9:P$9)+Test!$AD$20-Test!$AC$31</f>
        <v>-50.459075087529897</v>
      </c>
      <c r="V392" s="10">
        <f t="shared" ca="1" si="43"/>
        <v>34.096590382819571</v>
      </c>
      <c r="W392" s="10">
        <f t="shared" ca="1" si="44"/>
        <v>35.940401470051448</v>
      </c>
      <c r="X392" s="10">
        <f t="shared" ca="1" si="45"/>
        <v>35.263489257162341</v>
      </c>
      <c r="Y392" s="10">
        <f t="shared" ca="1" si="46"/>
        <v>34.303863735671939</v>
      </c>
      <c r="Z392" s="10">
        <f t="shared" ca="1" si="47"/>
        <v>-15.787178795523907</v>
      </c>
      <c r="AA392" s="10">
        <f t="shared" ca="1" si="48"/>
        <v>34.671896292005989</v>
      </c>
    </row>
    <row r="393" spans="1:27">
      <c r="A393" s="6">
        <f ca="1">LN((RAND()^(-Results!$E$4))-1)</f>
        <v>0.66193195976548491</v>
      </c>
      <c r="B393" s="6">
        <f ca="1">LN((RAND()^(-Results!$E$4))-1)</f>
        <v>6.34739138495045E-3</v>
      </c>
      <c r="C393" s="6">
        <f ca="1">LN((RAND()^(-Results!$E$4))-1)</f>
        <v>-1.308148446853576</v>
      </c>
      <c r="D393" s="6">
        <f ca="1">LN((RAND()^(-Results!$E$4))-1)</f>
        <v>6.2121003320680348</v>
      </c>
      <c r="E393" s="6">
        <f ca="1">LN((RAND()^(-Results!$E$4))-1)</f>
        <v>7.7834269223177364</v>
      </c>
      <c r="F393" s="6">
        <f ca="1">LN((RAND()^(-Results!$E$4))-1)</f>
        <v>3.9436317453272562</v>
      </c>
      <c r="G393" s="6">
        <f ca="1">LN((RAND()^(-Results!$E$4))-1)</f>
        <v>7.4172537437095469</v>
      </c>
      <c r="H393" s="6">
        <f t="shared" ca="1" si="42"/>
        <v>5.0702675261308361</v>
      </c>
      <c r="I393" s="10">
        <f ca="1">SUMPRODUCT(J393:O393,Results!B$12:G$12)+Results!$E$5*H393</f>
        <v>41.414636962007464</v>
      </c>
      <c r="J393" s="10">
        <f ca="1">SUMPRODUCT($A393:$F393,Results!$B$15:$G$15)</f>
        <v>13.779639054145576</v>
      </c>
      <c r="K393" s="10">
        <f ca="1">SUMPRODUCT($A393:$F393,Results!$B$16:$G$16)</f>
        <v>-0.236519875639015</v>
      </c>
      <c r="L393" s="10">
        <f ca="1">SUMPRODUCT($A393:$F393,Results!$B$17:$G$17)</f>
        <v>4.8479109709578712</v>
      </c>
      <c r="M393" s="10">
        <f ca="1">SUMPRODUCT($A393:$F393,Results!$B$18:$G$18)</f>
        <v>11.412742627213618</v>
      </c>
      <c r="N393" s="10">
        <f ca="1">SUMPRODUCT($A393:$F393,Results!$B$19:$G$19)</f>
        <v>-5.0551020477678259</v>
      </c>
      <c r="O393" s="10">
        <f ca="1">SUMPRODUCT($A393:$F393,Results!$B$20:$G$20)</f>
        <v>-29.68113178748095</v>
      </c>
      <c r="P393" s="10" cm="1">
        <f t="array" aca="1" ref="P393" ca="1">SUMPRODUCT(J393:O393,TRANSPOSE(Test!BL$20:BL$25))+Test!$AD$20-Test!$BL$27</f>
        <v>13.776901368832803</v>
      </c>
      <c r="Q393" s="10" cm="1">
        <f t="array" aca="1" ref="Q393" ca="1">SUMPRODUCT(J393:O393,TRANSPOSE(Test!ES$20:ES$25))+Test!$AD$20-Test!$ES$27</f>
        <v>16.660778633027967</v>
      </c>
      <c r="R393" s="10">
        <f ca="1">I393-Results!$E$5*H393</f>
        <v>10.993031805222447</v>
      </c>
      <c r="S393" s="10" cm="1">
        <f t="array" aca="1" ref="S393" ca="1">SUMPRODUCT(J393:O393,TRANSPOSE(Test!AR$28:AR$33))+Test!$AD$20-Test!$AC$26</f>
        <v>0.89564668958546534</v>
      </c>
      <c r="T393" s="10">
        <f ca="1">SUMPRODUCT(J393:O393,Results!K$9:P$9)</f>
        <v>13.983819721177612</v>
      </c>
      <c r="U393" s="10">
        <f ca="1">SUMPRODUCT(J393:O393,Results!K$9:P$9)+Test!$AD$20-Test!$AC$31</f>
        <v>14.054415032329951</v>
      </c>
      <c r="V393" s="10">
        <f t="shared" ca="1" si="43"/>
        <v>27.637735593174661</v>
      </c>
      <c r="W393" s="10">
        <f t="shared" ca="1" si="44"/>
        <v>24.753858328979497</v>
      </c>
      <c r="X393" s="10">
        <f t="shared" ca="1" si="45"/>
        <v>30.421605156785017</v>
      </c>
      <c r="Y393" s="10">
        <f t="shared" ca="1" si="46"/>
        <v>40.518990272422002</v>
      </c>
      <c r="Z393" s="10">
        <f t="shared" ca="1" si="47"/>
        <v>41.414636962007464</v>
      </c>
      <c r="AA393" s="10">
        <f t="shared" ca="1" si="48"/>
        <v>27.360221929677515</v>
      </c>
    </row>
    <row r="394" spans="1:27">
      <c r="A394" s="6">
        <f ca="1">LN((RAND()^(-Results!$E$4))-1)</f>
        <v>5.8034891764950807</v>
      </c>
      <c r="B394" s="6">
        <f ca="1">LN((RAND()^(-Results!$E$4))-1)</f>
        <v>0.48139672624797014</v>
      </c>
      <c r="C394" s="6">
        <f ca="1">LN((RAND()^(-Results!$E$4))-1)</f>
        <v>2.9791693350002899</v>
      </c>
      <c r="D394" s="6">
        <f ca="1">LN((RAND()^(-Results!$E$4))-1)</f>
        <v>1.1604493355580969</v>
      </c>
      <c r="E394" s="6">
        <f ca="1">LN((RAND()^(-Results!$E$4))-1)</f>
        <v>2.8999782888223105</v>
      </c>
      <c r="F394" s="6">
        <f ca="1">LN((RAND()^(-Results!$E$4))-1)</f>
        <v>-8.8378439613617951E-2</v>
      </c>
      <c r="G394" s="6">
        <f ca="1">LN((RAND()^(-Results!$E$4))-1)</f>
        <v>-1.025785040200478</v>
      </c>
      <c r="H394" s="6">
        <f t="shared" ca="1" si="42"/>
        <v>-3.3727712577791893</v>
      </c>
      <c r="I394" s="10">
        <f ca="1">SUMPRODUCT(J394:O394,Results!B$12:G$12)+Results!$E$5*H394</f>
        <v>-46.022209313493192</v>
      </c>
      <c r="J394" s="10">
        <f ca="1">SUMPRODUCT($A394:$F394,Results!$B$15:$G$15)</f>
        <v>-2.8371492756276941</v>
      </c>
      <c r="K394" s="10">
        <f ca="1">SUMPRODUCT($A394:$F394,Results!$B$16:$G$16)</f>
        <v>-9.9654166063264888</v>
      </c>
      <c r="L394" s="10">
        <f ca="1">SUMPRODUCT($A394:$F394,Results!$B$17:$G$17)</f>
        <v>3.5331994086598359</v>
      </c>
      <c r="M394" s="10">
        <f ca="1">SUMPRODUCT($A394:$F394,Results!$B$18:$G$18)</f>
        <v>-9.1564509840724266</v>
      </c>
      <c r="N394" s="10">
        <f ca="1">SUMPRODUCT($A394:$F394,Results!$B$19:$G$19)</f>
        <v>0.91076808312040847</v>
      </c>
      <c r="O394" s="10">
        <f ca="1">SUMPRODUCT($A394:$F394,Results!$B$20:$G$20)</f>
        <v>-4.6520933147038477</v>
      </c>
      <c r="P394" s="10" cm="1">
        <f t="array" aca="1" ref="P394" ca="1">SUMPRODUCT(J394:O394,TRANSPOSE(Test!BL$20:BL$25))+Test!$AD$20-Test!$BL$27</f>
        <v>-17.641700713707628</v>
      </c>
      <c r="Q394" s="10" cm="1">
        <f t="array" aca="1" ref="Q394" ca="1">SUMPRODUCT(J394:O394,TRANSPOSE(Test!ES$20:ES$25))+Test!$AD$20-Test!$ES$27</f>
        <v>-22.277894548028513</v>
      </c>
      <c r="R394" s="10">
        <f ca="1">I394-Results!$E$5*H394</f>
        <v>-25.785581766818055</v>
      </c>
      <c r="S394" s="10" cm="1">
        <f t="array" aca="1" ref="S394" ca="1">SUMPRODUCT(J394:O394,TRANSPOSE(Test!AR$28:AR$33))+Test!$AD$20-Test!$AC$26</f>
        <v>-5.156330688846694</v>
      </c>
      <c r="T394" s="10">
        <f ca="1">SUMPRODUCT(J394:O394,Results!K$9:P$9)</f>
        <v>-25.484289879941166</v>
      </c>
      <c r="U394" s="10">
        <f ca="1">SUMPRODUCT(J394:O394,Results!K$9:P$9)+Test!$AD$20-Test!$AC$31</f>
        <v>-25.413694568788824</v>
      </c>
      <c r="V394" s="10">
        <f t="shared" ca="1" si="43"/>
        <v>-28.380508599785564</v>
      </c>
      <c r="W394" s="10">
        <f t="shared" ca="1" si="44"/>
        <v>-23.744314765464679</v>
      </c>
      <c r="X394" s="10">
        <f t="shared" ca="1" si="45"/>
        <v>-20.236627546675138</v>
      </c>
      <c r="Y394" s="10">
        <f t="shared" ca="1" si="46"/>
        <v>-40.865878624646498</v>
      </c>
      <c r="Z394" s="10">
        <f t="shared" ca="1" si="47"/>
        <v>-46.022209313493192</v>
      </c>
      <c r="AA394" s="10">
        <f t="shared" ca="1" si="48"/>
        <v>-20.608514744704369</v>
      </c>
    </row>
    <row r="395" spans="1:27">
      <c r="A395" s="6">
        <f ca="1">LN((RAND()^(-Results!$E$4))-1)</f>
        <v>-1.7423858494770124</v>
      </c>
      <c r="B395" s="6">
        <f ca="1">LN((RAND()^(-Results!$E$4))-1)</f>
        <v>-0.82724699723601292</v>
      </c>
      <c r="C395" s="6">
        <f ca="1">LN((RAND()^(-Results!$E$4))-1)</f>
        <v>6.48447671597682</v>
      </c>
      <c r="D395" s="6">
        <f ca="1">LN((RAND()^(-Results!$E$4))-1)</f>
        <v>1.6044702165732667</v>
      </c>
      <c r="E395" s="6">
        <f ca="1">LN((RAND()^(-Results!$E$4))-1)</f>
        <v>1.2238377315816169</v>
      </c>
      <c r="F395" s="6">
        <f ca="1">LN((RAND()^(-Results!$E$4))-1)</f>
        <v>4.6924911964298319</v>
      </c>
      <c r="G395" s="6">
        <f ca="1">LN((RAND()^(-Results!$E$4))-1)</f>
        <v>4.3688204371958328</v>
      </c>
      <c r="H395" s="6">
        <f t="shared" ca="1" si="42"/>
        <v>2.0218342196171215</v>
      </c>
      <c r="I395" s="10">
        <f ca="1">SUMPRODUCT(J395:O395,Results!B$12:G$12)+Results!$E$5*H395</f>
        <v>-36.998413258016214</v>
      </c>
      <c r="J395" s="10">
        <f ca="1">SUMPRODUCT($A395:$F395,Results!$B$15:$G$15)</f>
        <v>33.16251995311147</v>
      </c>
      <c r="K395" s="10">
        <f ca="1">SUMPRODUCT($A395:$F395,Results!$B$16:$G$16)</f>
        <v>7.0264736397520924</v>
      </c>
      <c r="L395" s="10">
        <f ca="1">SUMPRODUCT($A395:$F395,Results!$B$17:$G$17)</f>
        <v>-12.615258227960062</v>
      </c>
      <c r="M395" s="10">
        <f ca="1">SUMPRODUCT($A395:$F395,Results!$B$18:$G$18)</f>
        <v>-32.834694466235888</v>
      </c>
      <c r="N395" s="10">
        <f ca="1">SUMPRODUCT($A395:$F395,Results!$B$19:$G$19)</f>
        <v>-11.524035400180971</v>
      </c>
      <c r="O395" s="10">
        <f ca="1">SUMPRODUCT($A395:$F395,Results!$B$20:$G$20)</f>
        <v>-17.235422925065322</v>
      </c>
      <c r="P395" s="10" cm="1">
        <f t="array" aca="1" ref="P395" ca="1">SUMPRODUCT(J395:O395,TRANSPOSE(Test!BL$20:BL$25))+Test!$AD$20-Test!$BL$27</f>
        <v>-49.335125185524241</v>
      </c>
      <c r="Q395" s="10" cm="1">
        <f t="array" aca="1" ref="Q395" ca="1">SUMPRODUCT(J395:O395,TRANSPOSE(Test!ES$20:ES$25))+Test!$AD$20-Test!$ES$27</f>
        <v>-51.953825801213682</v>
      </c>
      <c r="R395" s="10">
        <f ca="1">I395-Results!$E$5*H395</f>
        <v>-49.129418575718944</v>
      </c>
      <c r="S395" s="10" cm="1">
        <f t="array" aca="1" ref="S395" ca="1">SUMPRODUCT(J395:O395,TRANSPOSE(Test!AR$28:AR$33))+Test!$AD$20-Test!$AC$26</f>
        <v>-51.424289886210296</v>
      </c>
      <c r="T395" s="10">
        <f ca="1">SUMPRODUCT(J395:O395,Results!K$9:P$9)</f>
        <v>-51.663638326852208</v>
      </c>
      <c r="U395" s="10">
        <f ca="1">SUMPRODUCT(J395:O395,Results!K$9:P$9)+Test!$AD$20-Test!$AC$31</f>
        <v>-51.593043015699877</v>
      </c>
      <c r="V395" s="10">
        <f t="shared" ca="1" si="43"/>
        <v>12.336711927508027</v>
      </c>
      <c r="W395" s="10">
        <f t="shared" ca="1" si="44"/>
        <v>14.955412543197468</v>
      </c>
      <c r="X395" s="10">
        <f t="shared" ca="1" si="45"/>
        <v>12.13100531770273</v>
      </c>
      <c r="Y395" s="10">
        <f t="shared" ca="1" si="46"/>
        <v>14.425876628194082</v>
      </c>
      <c r="Z395" s="10">
        <f t="shared" ca="1" si="47"/>
        <v>-36.998413258016214</v>
      </c>
      <c r="AA395" s="10">
        <f t="shared" ca="1" si="48"/>
        <v>14.594629757683663</v>
      </c>
    </row>
    <row r="396" spans="1:27">
      <c r="A396" s="6">
        <f ca="1">LN((RAND()^(-Results!$E$4))-1)</f>
        <v>2.0205528051456376</v>
      </c>
      <c r="B396" s="6">
        <f ca="1">LN((RAND()^(-Results!$E$4))-1)</f>
        <v>2.2920352475446606</v>
      </c>
      <c r="C396" s="6">
        <f ca="1">LN((RAND()^(-Results!$E$4))-1)</f>
        <v>0.37301983833494984</v>
      </c>
      <c r="D396" s="6">
        <f ca="1">LN((RAND()^(-Results!$E$4))-1)</f>
        <v>7.0021872420727833</v>
      </c>
      <c r="E396" s="6">
        <f ca="1">LN((RAND()^(-Results!$E$4))-1)</f>
        <v>-2.1933037209595136</v>
      </c>
      <c r="F396" s="6">
        <f ca="1">LN((RAND()^(-Results!$E$4))-1)</f>
        <v>1.2255105609093779</v>
      </c>
      <c r="G396" s="6">
        <f ca="1">LN((RAND()^(-Results!$E$4))-1)</f>
        <v>2.7316224091771573</v>
      </c>
      <c r="H396" s="6">
        <f t="shared" ca="1" si="42"/>
        <v>0.38463619159844598</v>
      </c>
      <c r="I396" s="10">
        <f ca="1">SUMPRODUCT(J396:O396,Results!B$12:G$12)+Results!$E$5*H396</f>
        <v>9.0187213535408404</v>
      </c>
      <c r="J396" s="10">
        <f ca="1">SUMPRODUCT($A396:$F396,Results!$B$15:$G$15)</f>
        <v>7.4060449804188933</v>
      </c>
      <c r="K396" s="10">
        <f ca="1">SUMPRODUCT($A396:$F396,Results!$B$16:$G$16)</f>
        <v>-4.3299378144563914</v>
      </c>
      <c r="L396" s="10">
        <f ca="1">SUMPRODUCT($A396:$F396,Results!$B$17:$G$17)</f>
        <v>1.5406542359790618</v>
      </c>
      <c r="M396" s="10">
        <f ca="1">SUMPRODUCT($A396:$F396,Results!$B$18:$G$18)</f>
        <v>-10.3580302940751</v>
      </c>
      <c r="N396" s="10">
        <f ca="1">SUMPRODUCT($A396:$F396,Results!$B$19:$G$19)</f>
        <v>-16.641692694268375</v>
      </c>
      <c r="O396" s="10">
        <f ca="1">SUMPRODUCT($A396:$F396,Results!$B$20:$G$20)</f>
        <v>-25.004897725331666</v>
      </c>
      <c r="P396" s="10" cm="1">
        <f t="array" aca="1" ref="P396" ca="1">SUMPRODUCT(J396:O396,TRANSPOSE(Test!BL$20:BL$25))+Test!$AD$20-Test!$BL$27</f>
        <v>2.4574231895212151</v>
      </c>
      <c r="Q396" s="10" cm="1">
        <f t="array" aca="1" ref="Q396" ca="1">SUMPRODUCT(J396:O396,TRANSPOSE(Test!ES$20:ES$25))+Test!$AD$20-Test!$ES$27</f>
        <v>5.3462653296433658</v>
      </c>
      <c r="R396" s="10">
        <f ca="1">I396-Results!$E$5*H396</f>
        <v>6.7109042039501645</v>
      </c>
      <c r="S396" s="10" cm="1">
        <f t="array" aca="1" ref="S396" ca="1">SUMPRODUCT(J396:O396,TRANSPOSE(Test!AR$28:AR$33))+Test!$AD$20-Test!$AC$26</f>
        <v>-10.738273532850108</v>
      </c>
      <c r="T396" s="10">
        <f ca="1">SUMPRODUCT(J396:O396,Results!K$9:P$9)</f>
        <v>8.9394721799605605</v>
      </c>
      <c r="U396" s="10">
        <f ca="1">SUMPRODUCT(J396:O396,Results!K$9:P$9)+Test!$AD$20-Test!$AC$31</f>
        <v>9.0100674911128991</v>
      </c>
      <c r="V396" s="10">
        <f t="shared" ca="1" si="43"/>
        <v>6.5612981640196253</v>
      </c>
      <c r="W396" s="10">
        <f t="shared" ca="1" si="44"/>
        <v>3.6724560238974746</v>
      </c>
      <c r="X396" s="10">
        <f t="shared" ca="1" si="45"/>
        <v>2.3078171495906759</v>
      </c>
      <c r="Y396" s="10">
        <f t="shared" ca="1" si="46"/>
        <v>19.756994886390949</v>
      </c>
      <c r="Z396" s="10">
        <f t="shared" ca="1" si="47"/>
        <v>9.0187213535408404</v>
      </c>
      <c r="AA396" s="10">
        <f t="shared" ca="1" si="48"/>
        <v>8.6538624279413057E-3</v>
      </c>
    </row>
    <row r="397" spans="1:27">
      <c r="A397" s="6">
        <f ca="1">LN((RAND()^(-Results!$E$4))-1)</f>
        <v>9.0416734648931563</v>
      </c>
      <c r="B397" s="6">
        <f ca="1">LN((RAND()^(-Results!$E$4))-1)</f>
        <v>11.865331061293507</v>
      </c>
      <c r="C397" s="6">
        <f ca="1">LN((RAND()^(-Results!$E$4))-1)</f>
        <v>1.2151418394437734</v>
      </c>
      <c r="D397" s="6">
        <f ca="1">LN((RAND()^(-Results!$E$4))-1)</f>
        <v>2.8199044464569827</v>
      </c>
      <c r="E397" s="6">
        <f ca="1">LN((RAND()^(-Results!$E$4))-1)</f>
        <v>-0.30063239799605046</v>
      </c>
      <c r="F397" s="6">
        <f ca="1">LN((RAND()^(-Results!$E$4))-1)</f>
        <v>2.9177885048609897</v>
      </c>
      <c r="G397" s="6">
        <f ca="1">LN((RAND()^(-Results!$E$4))-1)</f>
        <v>2.0200497995992599</v>
      </c>
      <c r="H397" s="6">
        <f t="shared" ca="1" si="42"/>
        <v>-0.32693641797945139</v>
      </c>
      <c r="I397" s="10">
        <f ca="1">SUMPRODUCT(J397:O397,Results!B$12:G$12)+Results!$E$5*H397</f>
        <v>-46.37865504529907</v>
      </c>
      <c r="J397" s="10">
        <f ca="1">SUMPRODUCT($A397:$F397,Results!$B$15:$G$15)</f>
        <v>-12.192627984988222</v>
      </c>
      <c r="K397" s="10">
        <f ca="1">SUMPRODUCT($A397:$F397,Results!$B$16:$G$16)</f>
        <v>-39.294627167088343</v>
      </c>
      <c r="L397" s="10">
        <f ca="1">SUMPRODUCT($A397:$F397,Results!$B$17:$G$17)</f>
        <v>-2.2674824682824029</v>
      </c>
      <c r="M397" s="10">
        <f ca="1">SUMPRODUCT($A397:$F397,Results!$B$18:$G$18)</f>
        <v>-34.166828749138233</v>
      </c>
      <c r="N397" s="10">
        <f ca="1">SUMPRODUCT($A397:$F397,Results!$B$19:$G$19)</f>
        <v>-4.2340265575954277</v>
      </c>
      <c r="O397" s="10">
        <f ca="1">SUMPRODUCT($A397:$F397,Results!$B$20:$G$20)</f>
        <v>-42.695429815830046</v>
      </c>
      <c r="P397" s="10" cm="1">
        <f t="array" aca="1" ref="P397" ca="1">SUMPRODUCT(J397:O397,TRANSPOSE(Test!BL$20:BL$25))+Test!$AD$20-Test!$BL$27</f>
        <v>-51.520539474915644</v>
      </c>
      <c r="Q397" s="10" cm="1">
        <f t="array" aca="1" ref="Q397" ca="1">SUMPRODUCT(J397:O397,TRANSPOSE(Test!ES$20:ES$25))+Test!$AD$20-Test!$ES$27</f>
        <v>-47.590528300535908</v>
      </c>
      <c r="R397" s="10">
        <f ca="1">I397-Results!$E$5*H397</f>
        <v>-44.417036537422362</v>
      </c>
      <c r="S397" s="10" cm="1">
        <f t="array" aca="1" ref="S397" ca="1">SUMPRODUCT(J397:O397,TRANSPOSE(Test!AR$28:AR$33))+Test!$AD$20-Test!$AC$26</f>
        <v>-45.450747239094689</v>
      </c>
      <c r="T397" s="10">
        <f ca="1">SUMPRODUCT(J397:O397,Results!K$9:P$9)</f>
        <v>-43.359495737636351</v>
      </c>
      <c r="U397" s="10">
        <f ca="1">SUMPRODUCT(J397:O397,Results!K$9:P$9)+Test!$AD$20-Test!$AC$31</f>
        <v>-43.28890042648402</v>
      </c>
      <c r="V397" s="10">
        <f t="shared" ca="1" si="43"/>
        <v>5.1418844296165744</v>
      </c>
      <c r="W397" s="10">
        <f t="shared" ca="1" si="44"/>
        <v>1.2118732552368385</v>
      </c>
      <c r="X397" s="10">
        <f t="shared" ca="1" si="45"/>
        <v>-1.9616185078767074</v>
      </c>
      <c r="Y397" s="10">
        <f t="shared" ca="1" si="46"/>
        <v>-0.92790780620438085</v>
      </c>
      <c r="Z397" s="10">
        <f t="shared" ca="1" si="47"/>
        <v>-46.37865504529907</v>
      </c>
      <c r="AA397" s="10">
        <f t="shared" ca="1" si="48"/>
        <v>-3.08975461881505</v>
      </c>
    </row>
    <row r="398" spans="1:27">
      <c r="A398" s="6">
        <f ca="1">LN((RAND()^(-Results!$E$4))-1)</f>
        <v>3.1278222898880332</v>
      </c>
      <c r="B398" s="6">
        <f ca="1">LN((RAND()^(-Results!$E$4))-1)</f>
        <v>-3.3248224550663856</v>
      </c>
      <c r="C398" s="6">
        <f ca="1">LN((RAND()^(-Results!$E$4))-1)</f>
        <v>-0.60693062533102393</v>
      </c>
      <c r="D398" s="6">
        <f ca="1">LN((RAND()^(-Results!$E$4))-1)</f>
        <v>5.2858413001769584</v>
      </c>
      <c r="E398" s="6">
        <f ca="1">LN((RAND()^(-Results!$E$4))-1)</f>
        <v>8.4841561969299057</v>
      </c>
      <c r="F398" s="6">
        <f ca="1">LN((RAND()^(-Results!$E$4))-1)</f>
        <v>4.8565519792286604</v>
      </c>
      <c r="G398" s="6">
        <f ca="1">LN((RAND()^(-Results!$E$4))-1)</f>
        <v>0.37110366774173481</v>
      </c>
      <c r="H398" s="6">
        <f t="shared" ca="1" si="42"/>
        <v>-1.9758825498369765</v>
      </c>
      <c r="I398" s="10">
        <f ca="1">SUMPRODUCT(J398:O398,Results!B$12:G$12)+Results!$E$5*H398</f>
        <v>-20.689710794929159</v>
      </c>
      <c r="J398" s="10">
        <f ca="1">SUMPRODUCT($A398:$F398,Results!$B$15:$G$15)</f>
        <v>17.813550102202338</v>
      </c>
      <c r="K398" s="10">
        <f ca="1">SUMPRODUCT($A398:$F398,Results!$B$16:$G$16)</f>
        <v>-1.9461209549888094</v>
      </c>
      <c r="L398" s="10">
        <f ca="1">SUMPRODUCT($A398:$F398,Results!$B$17:$G$17)</f>
        <v>7.525550285094905</v>
      </c>
      <c r="M398" s="10">
        <f ca="1">SUMPRODUCT($A398:$F398,Results!$B$18:$G$18)</f>
        <v>15.198783907622339</v>
      </c>
      <c r="N398" s="10">
        <f ca="1">SUMPRODUCT($A398:$F398,Results!$B$19:$G$19)</f>
        <v>1.2288337046203448</v>
      </c>
      <c r="O398" s="10">
        <f ca="1">SUMPRODUCT($A398:$F398,Results!$B$20:$G$20)</f>
        <v>-21.511477544173044</v>
      </c>
      <c r="P398" s="10" cm="1">
        <f t="array" aca="1" ref="P398" ca="1">SUMPRODUCT(J398:O398,TRANSPOSE(Test!BL$20:BL$25))+Test!$AD$20-Test!$BL$27</f>
        <v>2.4345312974937272</v>
      </c>
      <c r="Q398" s="10" cm="1">
        <f t="array" aca="1" ref="Q398" ca="1">SUMPRODUCT(J398:O398,TRANSPOSE(Test!ES$20:ES$25))+Test!$AD$20-Test!$ES$27</f>
        <v>-0.7142498617304156</v>
      </c>
      <c r="R398" s="10">
        <f ca="1">I398-Results!$E$5*H398</f>
        <v>-8.8344154959072991</v>
      </c>
      <c r="S398" s="10" cm="1">
        <f t="array" aca="1" ref="S398" ca="1">SUMPRODUCT(J398:O398,TRANSPOSE(Test!AR$28:AR$33))+Test!$AD$20-Test!$AC$26</f>
        <v>3.3265669830446427</v>
      </c>
      <c r="T398" s="10">
        <f ca="1">SUMPRODUCT(J398:O398,Results!K$9:P$9)</f>
        <v>-5.8069422322621183</v>
      </c>
      <c r="U398" s="10">
        <f ca="1">SUMPRODUCT(J398:O398,Results!K$9:P$9)+Test!$AD$20-Test!$AC$31</f>
        <v>-5.7363469211097815</v>
      </c>
      <c r="V398" s="10">
        <f t="shared" ca="1" si="43"/>
        <v>-23.124242092422886</v>
      </c>
      <c r="W398" s="10">
        <f t="shared" ca="1" si="44"/>
        <v>-19.975460933198743</v>
      </c>
      <c r="X398" s="10">
        <f t="shared" ca="1" si="45"/>
        <v>-11.85529529902186</v>
      </c>
      <c r="Y398" s="10">
        <f t="shared" ca="1" si="46"/>
        <v>-24.016277777973801</v>
      </c>
      <c r="Z398" s="10">
        <f t="shared" ca="1" si="47"/>
        <v>-20.689710794929159</v>
      </c>
      <c r="AA398" s="10">
        <f t="shared" ca="1" si="48"/>
        <v>-14.953363873819377</v>
      </c>
    </row>
    <row r="399" spans="1:27">
      <c r="A399" s="6">
        <f ca="1">LN((RAND()^(-Results!$E$4))-1)</f>
        <v>7.17949839291646</v>
      </c>
      <c r="B399" s="6">
        <f ca="1">LN((RAND()^(-Results!$E$4))-1)</f>
        <v>0.71129511223098607</v>
      </c>
      <c r="C399" s="6">
        <f ca="1">LN((RAND()^(-Results!$E$4))-1)</f>
        <v>5.5366255866733622</v>
      </c>
      <c r="D399" s="6">
        <f ca="1">LN((RAND()^(-Results!$E$4))-1)</f>
        <v>9.4350777385278679</v>
      </c>
      <c r="E399" s="6">
        <f ca="1">LN((RAND()^(-Results!$E$4))-1)</f>
        <v>0.40533591835187199</v>
      </c>
      <c r="F399" s="6">
        <f ca="1">LN((RAND()^(-Results!$E$4))-1)</f>
        <v>2.8714989879435509</v>
      </c>
      <c r="G399" s="6">
        <f ca="1">LN((RAND()^(-Results!$E$4))-1)</f>
        <v>1.5116406772973616</v>
      </c>
      <c r="H399" s="6">
        <f t="shared" ca="1" si="42"/>
        <v>-0.83534554028134966</v>
      </c>
      <c r="I399" s="10">
        <f ca="1">SUMPRODUCT(J399:O399,Results!B$12:G$12)+Results!$E$5*H399</f>
        <v>-39.530823251649991</v>
      </c>
      <c r="J399" s="10">
        <f ca="1">SUMPRODUCT($A399:$F399,Results!$B$15:$G$15)</f>
        <v>19.624963094289448</v>
      </c>
      <c r="K399" s="10">
        <f ca="1">SUMPRODUCT($A399:$F399,Results!$B$16:$G$16)</f>
        <v>-8.8748515934655483</v>
      </c>
      <c r="L399" s="10">
        <f ca="1">SUMPRODUCT($A399:$F399,Results!$B$17:$G$17)</f>
        <v>1.9165798673635916</v>
      </c>
      <c r="M399" s="10">
        <f ca="1">SUMPRODUCT($A399:$F399,Results!$B$18:$G$18)</f>
        <v>-27.906122742360033</v>
      </c>
      <c r="N399" s="10">
        <f ca="1">SUMPRODUCT($A399:$F399,Results!$B$19:$G$19)</f>
        <v>-20.808638870146392</v>
      </c>
      <c r="O399" s="10">
        <f ca="1">SUMPRODUCT($A399:$F399,Results!$B$20:$G$20)</f>
        <v>-32.905627778158248</v>
      </c>
      <c r="P399" s="10" cm="1">
        <f t="array" aca="1" ref="P399" ca="1">SUMPRODUCT(J399:O399,TRANSPOSE(Test!BL$20:BL$25))+Test!$AD$20-Test!$BL$27</f>
        <v>-27.283034953878406</v>
      </c>
      <c r="Q399" s="10" cm="1">
        <f t="array" aca="1" ref="Q399" ca="1">SUMPRODUCT(J399:O399,TRANSPOSE(Test!ES$20:ES$25))+Test!$AD$20-Test!$ES$27</f>
        <v>-31.687836489449197</v>
      </c>
      <c r="R399" s="10">
        <f ca="1">I399-Results!$E$5*H399</f>
        <v>-34.518750009961892</v>
      </c>
      <c r="S399" s="10" cm="1">
        <f t="array" aca="1" ref="S399" ca="1">SUMPRODUCT(J399:O399,TRANSPOSE(Test!AR$28:AR$33))+Test!$AD$20-Test!$AC$26</f>
        <v>-30.599423533443876</v>
      </c>
      <c r="T399" s="10">
        <f ca="1">SUMPRODUCT(J399:O399,Results!K$9:P$9)</f>
        <v>-32.533744128041057</v>
      </c>
      <c r="U399" s="10">
        <f ca="1">SUMPRODUCT(J399:O399,Results!K$9:P$9)+Test!$AD$20-Test!$AC$31</f>
        <v>-32.463148816888719</v>
      </c>
      <c r="V399" s="10">
        <f t="shared" ca="1" si="43"/>
        <v>-12.247788297771585</v>
      </c>
      <c r="W399" s="10">
        <f t="shared" ca="1" si="44"/>
        <v>-7.8429867622007947</v>
      </c>
      <c r="X399" s="10">
        <f t="shared" ca="1" si="45"/>
        <v>-5.0120732416880998</v>
      </c>
      <c r="Y399" s="10">
        <f t="shared" ca="1" si="46"/>
        <v>-8.9313997182061158</v>
      </c>
      <c r="Z399" s="10">
        <f t="shared" ca="1" si="47"/>
        <v>-39.530823251649991</v>
      </c>
      <c r="AA399" s="10">
        <f t="shared" ca="1" si="48"/>
        <v>-7.0676744347612726</v>
      </c>
    </row>
    <row r="400" spans="1:27">
      <c r="A400" s="6">
        <f ca="1">LN((RAND()^(-Results!$E$4))-1)</f>
        <v>0.67640114462570466</v>
      </c>
      <c r="B400" s="6">
        <f ca="1">LN((RAND()^(-Results!$E$4))-1)</f>
        <v>4.3149369374523561</v>
      </c>
      <c r="C400" s="6">
        <f ca="1">LN((RAND()^(-Results!$E$4))-1)</f>
        <v>1.7943796261919693</v>
      </c>
      <c r="D400" s="6">
        <f ca="1">LN((RAND()^(-Results!$E$4))-1)</f>
        <v>-0.37859273788958009</v>
      </c>
      <c r="E400" s="6">
        <f ca="1">LN((RAND()^(-Results!$E$4))-1)</f>
        <v>3.2414934029873534</v>
      </c>
      <c r="F400" s="6">
        <f ca="1">LN((RAND()^(-Results!$E$4))-1)</f>
        <v>12.689826559140895</v>
      </c>
      <c r="G400" s="6">
        <f ca="1">LN((RAND()^(-Results!$E$4))-1)</f>
        <v>6.1109249229560483</v>
      </c>
      <c r="H400" s="6">
        <f t="shared" ca="1" si="42"/>
        <v>3.763938705377337</v>
      </c>
      <c r="I400" s="10">
        <f ca="1">SUMPRODUCT(J400:O400,Results!B$12:G$12)+Results!$E$5*H400</f>
        <v>-66.523871026938011</v>
      </c>
      <c r="J400" s="10">
        <f ca="1">SUMPRODUCT($A400:$F400,Results!$B$15:$G$15)</f>
        <v>38.240181204344054</v>
      </c>
      <c r="K400" s="10">
        <f ca="1">SUMPRODUCT($A400:$F400,Results!$B$16:$G$16)</f>
        <v>-20.660721065851099</v>
      </c>
      <c r="L400" s="10">
        <f ca="1">SUMPRODUCT($A400:$F400,Results!$B$17:$G$17)</f>
        <v>-16.106681366315389</v>
      </c>
      <c r="M400" s="10">
        <f ca="1">SUMPRODUCT($A400:$F400,Results!$B$18:$G$18)</f>
        <v>-32.544152234989497</v>
      </c>
      <c r="N400" s="10">
        <f ca="1">SUMPRODUCT($A400:$F400,Results!$B$19:$G$19)</f>
        <v>3.4541689463179477</v>
      </c>
      <c r="O400" s="10">
        <f ca="1">SUMPRODUCT($A400:$F400,Results!$B$20:$G$20)</f>
        <v>-46.431867614698689</v>
      </c>
      <c r="P400" s="10" cm="1">
        <f t="array" aca="1" ref="P400" ca="1">SUMPRODUCT(J400:O400,TRANSPOSE(Test!BL$20:BL$25))+Test!$AD$20-Test!$BL$27</f>
        <v>-94.612107498387672</v>
      </c>
      <c r="Q400" s="10" cm="1">
        <f t="array" aca="1" ref="Q400" ca="1">SUMPRODUCT(J400:O400,TRANSPOSE(Test!ES$20:ES$25))+Test!$AD$20-Test!$ES$27</f>
        <v>-94.58221992697203</v>
      </c>
      <c r="R400" s="10">
        <f ca="1">I400-Results!$E$5*H400</f>
        <v>-89.107503259202034</v>
      </c>
      <c r="S400" s="10" cm="1">
        <f t="array" aca="1" ref="S400" ca="1">SUMPRODUCT(J400:O400,TRANSPOSE(Test!AR$28:AR$33))+Test!$AD$20-Test!$AC$26</f>
        <v>-85.225829628006437</v>
      </c>
      <c r="T400" s="10">
        <f ca="1">SUMPRODUCT(J400:O400,Results!K$9:P$9)</f>
        <v>-90.602833855931465</v>
      </c>
      <c r="U400" s="10">
        <f ca="1">SUMPRODUCT(J400:O400,Results!K$9:P$9)+Test!$AD$20-Test!$AC$31</f>
        <v>-90.532238544779133</v>
      </c>
      <c r="V400" s="10">
        <f t="shared" ca="1" si="43"/>
        <v>28.088236471449662</v>
      </c>
      <c r="W400" s="10">
        <f t="shared" ca="1" si="44"/>
        <v>28.058348900034019</v>
      </c>
      <c r="X400" s="10">
        <f t="shared" ca="1" si="45"/>
        <v>22.583632232264023</v>
      </c>
      <c r="Y400" s="10">
        <f t="shared" ca="1" si="46"/>
        <v>18.701958601068426</v>
      </c>
      <c r="Z400" s="10">
        <f t="shared" ca="1" si="47"/>
        <v>-66.523871026938011</v>
      </c>
      <c r="AA400" s="10">
        <f t="shared" ca="1" si="48"/>
        <v>24.008367517841123</v>
      </c>
    </row>
    <row r="401" spans="1:27">
      <c r="A401" s="6">
        <f ca="1">LN((RAND()^(-Results!$E$4))-1)</f>
        <v>7.5820212720997473</v>
      </c>
      <c r="B401" s="6">
        <f ca="1">LN((RAND()^(-Results!$E$4))-1)</f>
        <v>6.0388729308130253</v>
      </c>
      <c r="C401" s="6">
        <f ca="1">LN((RAND()^(-Results!$E$4))-1)</f>
        <v>2.7828518679272314</v>
      </c>
      <c r="D401" s="6">
        <f ca="1">LN((RAND()^(-Results!$E$4))-1)</f>
        <v>5.3898062395641384</v>
      </c>
      <c r="E401" s="6">
        <f ca="1">LN((RAND()^(-Results!$E$4))-1)</f>
        <v>5.0156037824434199</v>
      </c>
      <c r="F401" s="6">
        <f ca="1">LN((RAND()^(-Results!$E$4))-1)</f>
        <v>15.093415661133175</v>
      </c>
      <c r="G401" s="6">
        <f ca="1">LN((RAND()^(-Results!$E$4))-1)</f>
        <v>2.1390429309170353</v>
      </c>
      <c r="H401" s="6">
        <f t="shared" ca="1" si="42"/>
        <v>-0.20794328666167594</v>
      </c>
      <c r="I401" s="10">
        <f ca="1">SUMPRODUCT(J401:O401,Results!B$12:G$12)+Results!$E$5*H401</f>
        <v>-110.06820987630742</v>
      </c>
      <c r="J401" s="10">
        <f ca="1">SUMPRODUCT($A401:$F401,Results!$B$15:$G$15)</f>
        <v>42.125098690603309</v>
      </c>
      <c r="K401" s="10">
        <f ca="1">SUMPRODUCT($A401:$F401,Results!$B$16:$G$16)</f>
        <v>-36.300148991601091</v>
      </c>
      <c r="L401" s="10">
        <f ca="1">SUMPRODUCT($A401:$F401,Results!$B$17:$G$17)</f>
        <v>-10.362568490832253</v>
      </c>
      <c r="M401" s="10">
        <f ca="1">SUMPRODUCT($A401:$F401,Results!$B$18:$G$18)</f>
        <v>-40.200876033205148</v>
      </c>
      <c r="N401" s="10">
        <f ca="1">SUMPRODUCT($A401:$F401,Results!$B$19:$G$19)</f>
        <v>-2.7689684890093487</v>
      </c>
      <c r="O401" s="10">
        <f ca="1">SUMPRODUCT($A401:$F401,Results!$B$20:$G$20)</f>
        <v>-71.19169764207885</v>
      </c>
      <c r="P401" s="10" cm="1">
        <f t="array" aca="1" ref="P401" ca="1">SUMPRODUCT(J401:O401,TRANSPOSE(Test!BL$20:BL$25))+Test!$AD$20-Test!$BL$27</f>
        <v>-107.73363051681361</v>
      </c>
      <c r="Q401" s="10" cm="1">
        <f t="array" aca="1" ref="Q401" ca="1">SUMPRODUCT(J401:O401,TRANSPOSE(Test!ES$20:ES$25))+Test!$AD$20-Test!$ES$27</f>
        <v>-110.17474613631475</v>
      </c>
      <c r="R401" s="10">
        <f ca="1">I401-Results!$E$5*H401</f>
        <v>-108.82055015633736</v>
      </c>
      <c r="S401" s="10" cm="1">
        <f t="array" aca="1" ref="S401" ca="1">SUMPRODUCT(J401:O401,TRANSPOSE(Test!AR$28:AR$33))+Test!$AD$20-Test!$AC$26</f>
        <v>-96.480410274176393</v>
      </c>
      <c r="T401" s="10">
        <f ca="1">SUMPRODUCT(J401:O401,Results!K$9:P$9)</f>
        <v>-107.71794889509681</v>
      </c>
      <c r="U401" s="10">
        <f ca="1">SUMPRODUCT(J401:O401,Results!K$9:P$9)+Test!$AD$20-Test!$AC$31</f>
        <v>-107.64735358394447</v>
      </c>
      <c r="V401" s="10">
        <f t="shared" ca="1" si="43"/>
        <v>-2.3345793594938158</v>
      </c>
      <c r="W401" s="10">
        <f t="shared" ca="1" si="44"/>
        <v>0.10653626000733141</v>
      </c>
      <c r="X401" s="10">
        <f t="shared" ca="1" si="45"/>
        <v>-1.2476597199700592</v>
      </c>
      <c r="Y401" s="10">
        <f t="shared" ca="1" si="46"/>
        <v>-13.587799602131028</v>
      </c>
      <c r="Z401" s="10">
        <f t="shared" ca="1" si="47"/>
        <v>-110.06820987630742</v>
      </c>
      <c r="AA401" s="10">
        <f t="shared" ca="1" si="48"/>
        <v>-2.4208562923629557</v>
      </c>
    </row>
    <row r="402" spans="1:27">
      <c r="A402" s="6">
        <f ca="1">LN((RAND()^(-Results!$E$4))-1)</f>
        <v>-2.6939369045858603</v>
      </c>
      <c r="B402" s="6">
        <f ca="1">LN((RAND()^(-Results!$E$4))-1)</f>
        <v>2.4760403009338234</v>
      </c>
      <c r="C402" s="6">
        <f ca="1">LN((RAND()^(-Results!$E$4))-1)</f>
        <v>7.5360729431484925</v>
      </c>
      <c r="D402" s="6">
        <f ca="1">LN((RAND()^(-Results!$E$4))-1)</f>
        <v>-1.8739292687920017</v>
      </c>
      <c r="E402" s="6">
        <f ca="1">LN((RAND()^(-Results!$E$4))-1)</f>
        <v>3.1976259172635499</v>
      </c>
      <c r="F402" s="6">
        <f ca="1">LN((RAND()^(-Results!$E$4))-1)</f>
        <v>0.21208227656726023</v>
      </c>
      <c r="G402" s="6">
        <f ca="1">LN((RAND()^(-Results!$E$4))-1)</f>
        <v>5.0474463995221424</v>
      </c>
      <c r="H402" s="6">
        <f t="shared" ca="1" si="42"/>
        <v>2.7004601819434311</v>
      </c>
      <c r="I402" s="10">
        <f ca="1">SUMPRODUCT(J402:O402,Results!B$12:G$12)+Results!$E$5*H402</f>
        <v>-17.255811182422509</v>
      </c>
      <c r="J402" s="10">
        <f ca="1">SUMPRODUCT($A402:$F402,Results!$B$15:$G$15)</f>
        <v>12.873929786696305</v>
      </c>
      <c r="K402" s="10">
        <f ca="1">SUMPRODUCT($A402:$F402,Results!$B$16:$G$16)</f>
        <v>8.0632043291577205</v>
      </c>
      <c r="L402" s="10">
        <f ca="1">SUMPRODUCT($A402:$F402,Results!$B$17:$G$17)</f>
        <v>-13.638419001687348</v>
      </c>
      <c r="M402" s="10">
        <f ca="1">SUMPRODUCT($A402:$F402,Results!$B$18:$G$18)</f>
        <v>-35.415269063065338</v>
      </c>
      <c r="N402" s="10">
        <f ca="1">SUMPRODUCT($A402:$F402,Results!$B$19:$G$19)</f>
        <v>-8.0850615084500674</v>
      </c>
      <c r="O402" s="10">
        <f ca="1">SUMPRODUCT($A402:$F402,Results!$B$20:$G$20)</f>
        <v>-6.0191290557266823</v>
      </c>
      <c r="P402" s="10" cm="1">
        <f t="array" aca="1" ref="P402" ca="1">SUMPRODUCT(J402:O402,TRANSPOSE(Test!BL$20:BL$25))+Test!$AD$20-Test!$BL$27</f>
        <v>-36.822713398726016</v>
      </c>
      <c r="Q402" s="10" cm="1">
        <f t="array" aca="1" ref="Q402" ca="1">SUMPRODUCT(J402:O402,TRANSPOSE(Test!ES$20:ES$25))+Test!$AD$20-Test!$ES$27</f>
        <v>-36.130278923712979</v>
      </c>
      <c r="R402" s="10">
        <f ca="1">I402-Results!$E$5*H402</f>
        <v>-33.458572274083096</v>
      </c>
      <c r="S402" s="10" cm="1">
        <f t="array" aca="1" ref="S402" ca="1">SUMPRODUCT(J402:O402,TRANSPOSE(Test!AR$28:AR$33))+Test!$AD$20-Test!$AC$26</f>
        <v>-40.376057804414707</v>
      </c>
      <c r="T402" s="10">
        <f ca="1">SUMPRODUCT(J402:O402,Results!K$9:P$9)</f>
        <v>-37.649496024888748</v>
      </c>
      <c r="U402" s="10">
        <f ca="1">SUMPRODUCT(J402:O402,Results!K$9:P$9)+Test!$AD$20-Test!$AC$31</f>
        <v>-37.578900713736417</v>
      </c>
      <c r="V402" s="10">
        <f t="shared" ca="1" si="43"/>
        <v>19.566902216303507</v>
      </c>
      <c r="W402" s="10">
        <f t="shared" ca="1" si="44"/>
        <v>18.87446774129047</v>
      </c>
      <c r="X402" s="10">
        <f t="shared" ca="1" si="45"/>
        <v>16.202761091660587</v>
      </c>
      <c r="Y402" s="10">
        <f t="shared" ca="1" si="46"/>
        <v>23.120246621992198</v>
      </c>
      <c r="Z402" s="10">
        <f t="shared" ca="1" si="47"/>
        <v>-17.255811182422509</v>
      </c>
      <c r="AA402" s="10">
        <f t="shared" ca="1" si="48"/>
        <v>20.323089531313908</v>
      </c>
    </row>
    <row r="403" spans="1:27">
      <c r="A403" s="6">
        <f ca="1">LN((RAND()^(-Results!$E$4))-1)</f>
        <v>-0.13155393172599156</v>
      </c>
      <c r="B403" s="6">
        <f ca="1">LN((RAND()^(-Results!$E$4))-1)</f>
        <v>3.2609542307482071</v>
      </c>
      <c r="C403" s="6">
        <f ca="1">LN((RAND()^(-Results!$E$4))-1)</f>
        <v>4.9841472466732233</v>
      </c>
      <c r="D403" s="6">
        <f ca="1">LN((RAND()^(-Results!$E$4))-1)</f>
        <v>0.92223148248705489</v>
      </c>
      <c r="E403" s="6">
        <f ca="1">LN((RAND()^(-Results!$E$4))-1)</f>
        <v>1.2714915821536725</v>
      </c>
      <c r="F403" s="6">
        <f ca="1">LN((RAND()^(-Results!$E$4))-1)</f>
        <v>8.4431656201963321</v>
      </c>
      <c r="G403" s="6">
        <f ca="1">LN((RAND()^(-Results!$E$4))-1)</f>
        <v>1.3778247039682818</v>
      </c>
      <c r="H403" s="6">
        <f t="shared" ca="1" si="42"/>
        <v>-0.96916151361042946</v>
      </c>
      <c r="I403" s="10">
        <f ca="1">SUMPRODUCT(J403:O403,Results!B$12:G$12)+Results!$E$5*H403</f>
        <v>-78.915307985463372</v>
      </c>
      <c r="J403" s="10">
        <f ca="1">SUMPRODUCT($A403:$F403,Results!$B$15:$G$15)</f>
        <v>34.697718170983059</v>
      </c>
      <c r="K403" s="10">
        <f ca="1">SUMPRODUCT($A403:$F403,Results!$B$16:$G$16)</f>
        <v>-9.061657922180558</v>
      </c>
      <c r="L403" s="10">
        <f ca="1">SUMPRODUCT($A403:$F403,Results!$B$17:$G$17)</f>
        <v>-16.039037722863554</v>
      </c>
      <c r="M403" s="10">
        <f ca="1">SUMPRODUCT($A403:$F403,Results!$B$18:$G$18)</f>
        <v>-40.563001706679344</v>
      </c>
      <c r="N403" s="10">
        <f ca="1">SUMPRODUCT($A403:$F403,Results!$B$19:$G$19)</f>
        <v>-7.0380082578798095</v>
      </c>
      <c r="O403" s="10">
        <f ca="1">SUMPRODUCT($A403:$F403,Results!$B$20:$G$20)</f>
        <v>-35.331891258561654</v>
      </c>
      <c r="P403" s="10" cm="1">
        <f t="array" aca="1" ref="P403" ca="1">SUMPRODUCT(J403:O403,TRANSPOSE(Test!BL$20:BL$25))+Test!$AD$20-Test!$BL$27</f>
        <v>-77.937705033200388</v>
      </c>
      <c r="Q403" s="10" cm="1">
        <f t="array" aca="1" ref="Q403" ca="1">SUMPRODUCT(J403:O403,TRANSPOSE(Test!ES$20:ES$25))+Test!$AD$20-Test!$ES$27</f>
        <v>-78.4600938450222</v>
      </c>
      <c r="R403" s="10">
        <f ca="1">I403-Results!$E$5*H403</f>
        <v>-73.10033890380079</v>
      </c>
      <c r="S403" s="10" cm="1">
        <f t="array" aca="1" ref="S403" ca="1">SUMPRODUCT(J403:O403,TRANSPOSE(Test!AR$28:AR$33))+Test!$AD$20-Test!$AC$26</f>
        <v>-75.767429274918129</v>
      </c>
      <c r="T403" s="10">
        <f ca="1">SUMPRODUCT(J403:O403,Results!K$9:P$9)</f>
        <v>-75.430515447529359</v>
      </c>
      <c r="U403" s="10">
        <f ca="1">SUMPRODUCT(J403:O403,Results!K$9:P$9)+Test!$AD$20-Test!$AC$31</f>
        <v>-75.359920136377028</v>
      </c>
      <c r="V403" s="10">
        <f t="shared" ca="1" si="43"/>
        <v>-0.9776029522629841</v>
      </c>
      <c r="W403" s="10">
        <f t="shared" ca="1" si="44"/>
        <v>-0.45521414044117137</v>
      </c>
      <c r="X403" s="10">
        <f t="shared" ca="1" si="45"/>
        <v>-5.8149690816625821</v>
      </c>
      <c r="Y403" s="10">
        <f t="shared" ca="1" si="46"/>
        <v>-3.1478787105452426</v>
      </c>
      <c r="Z403" s="10">
        <f t="shared" ca="1" si="47"/>
        <v>-78.915307985463372</v>
      </c>
      <c r="AA403" s="10">
        <f t="shared" ca="1" si="48"/>
        <v>-3.555387849086344</v>
      </c>
    </row>
    <row r="404" spans="1:27">
      <c r="A404" s="6">
        <f ca="1">LN((RAND()^(-Results!$E$4))-1)</f>
        <v>3.900731671351592</v>
      </c>
      <c r="B404" s="6">
        <f ca="1">LN((RAND()^(-Results!$E$4))-1)</f>
        <v>0.39803477748086441</v>
      </c>
      <c r="C404" s="6">
        <f ca="1">LN((RAND()^(-Results!$E$4))-1)</f>
        <v>9.5337916044977415</v>
      </c>
      <c r="D404" s="6">
        <f ca="1">LN((RAND()^(-Results!$E$4))-1)</f>
        <v>2.7724610167783958</v>
      </c>
      <c r="E404" s="6">
        <f ca="1">LN((RAND()^(-Results!$E$4))-1)</f>
        <v>1.7160753180778927</v>
      </c>
      <c r="F404" s="6">
        <f ca="1">LN((RAND()^(-Results!$E$4))-1)</f>
        <v>-4.7524200752633208</v>
      </c>
      <c r="G404" s="6">
        <f ca="1">LN((RAND()^(-Results!$E$4))-1)</f>
        <v>2.8825341182185151</v>
      </c>
      <c r="H404" s="6">
        <f t="shared" ca="1" si="42"/>
        <v>0.53554790063980384</v>
      </c>
      <c r="I404" s="10">
        <f ca="1">SUMPRODUCT(J404:O404,Results!B$12:G$12)+Results!$E$5*H404</f>
        <v>-15.176540278922712</v>
      </c>
      <c r="J404" s="10">
        <f ca="1">SUMPRODUCT($A404:$F404,Results!$B$15:$G$15)</f>
        <v>-0.88206327627890957</v>
      </c>
      <c r="K404" s="10">
        <f ca="1">SUMPRODUCT($A404:$F404,Results!$B$16:$G$16)</f>
        <v>6.5148032856513591</v>
      </c>
      <c r="L404" s="10">
        <f ca="1">SUMPRODUCT($A404:$F404,Results!$B$17:$G$17)</f>
        <v>-1.4330113788016492</v>
      </c>
      <c r="M404" s="10">
        <f ca="1">SUMPRODUCT($A404:$F404,Results!$B$18:$G$18)</f>
        <v>-32.628924416005667</v>
      </c>
      <c r="N404" s="10">
        <f ca="1">SUMPRODUCT($A404:$F404,Results!$B$19:$G$19)</f>
        <v>-16.235743528333622</v>
      </c>
      <c r="O404" s="10">
        <f ca="1">SUMPRODUCT($A404:$F404,Results!$B$20:$G$20)</f>
        <v>2.9915778017359305</v>
      </c>
      <c r="P404" s="10" cm="1">
        <f t="array" aca="1" ref="P404" ca="1">SUMPRODUCT(J404:O404,TRANSPOSE(Test!BL$20:BL$25))+Test!$AD$20-Test!$BL$27</f>
        <v>-10.731101518044404</v>
      </c>
      <c r="Q404" s="10" cm="1">
        <f t="array" aca="1" ref="Q404" ca="1">SUMPRODUCT(J404:O404,TRANSPOSE(Test!ES$20:ES$25))+Test!$AD$20-Test!$ES$27</f>
        <v>-15.409033103576895</v>
      </c>
      <c r="R404" s="10">
        <f ca="1">I404-Results!$E$5*H404</f>
        <v>-18.389827682761535</v>
      </c>
      <c r="S404" s="10" cm="1">
        <f t="array" aca="1" ref="S404" ca="1">SUMPRODUCT(J404:O404,TRANSPOSE(Test!AR$28:AR$33))+Test!$AD$20-Test!$AC$26</f>
        <v>-10.755079304829401</v>
      </c>
      <c r="T404" s="10">
        <f ca="1">SUMPRODUCT(J404:O404,Results!K$9:P$9)</f>
        <v>-20.38838083915768</v>
      </c>
      <c r="U404" s="10">
        <f ca="1">SUMPRODUCT(J404:O404,Results!K$9:P$9)+Test!$AD$20-Test!$AC$31</f>
        <v>-20.317785528005341</v>
      </c>
      <c r="V404" s="10">
        <f t="shared" ca="1" si="43"/>
        <v>-4.4454387608783072</v>
      </c>
      <c r="W404" s="10">
        <f t="shared" ca="1" si="44"/>
        <v>0.23249282465418375</v>
      </c>
      <c r="X404" s="10">
        <f t="shared" ca="1" si="45"/>
        <v>3.2132874038388231</v>
      </c>
      <c r="Y404" s="10">
        <f t="shared" ca="1" si="46"/>
        <v>-4.4214609740933106</v>
      </c>
      <c r="Z404" s="10">
        <f t="shared" ca="1" si="47"/>
        <v>-15.176540278922712</v>
      </c>
      <c r="AA404" s="10">
        <f t="shared" ca="1" si="48"/>
        <v>5.1412452490826297</v>
      </c>
    </row>
    <row r="405" spans="1:27">
      <c r="A405" s="6">
        <f ca="1">LN((RAND()^(-Results!$E$4))-1)</f>
        <v>2.440863937122641</v>
      </c>
      <c r="B405" s="6">
        <f ca="1">LN((RAND()^(-Results!$E$4))-1)</f>
        <v>7.0566977162235718</v>
      </c>
      <c r="C405" s="6">
        <f ca="1">LN((RAND()^(-Results!$E$4))-1)</f>
        <v>1.9526169585811788</v>
      </c>
      <c r="D405" s="6">
        <f ca="1">LN((RAND()^(-Results!$E$4))-1)</f>
        <v>-6.0020108080761171E-2</v>
      </c>
      <c r="E405" s="6">
        <f ca="1">LN((RAND()^(-Results!$E$4))-1)</f>
        <v>-3.5646448411619582</v>
      </c>
      <c r="F405" s="6">
        <f ca="1">LN((RAND()^(-Results!$E$4))-1)</f>
        <v>1.5176500255512215</v>
      </c>
      <c r="G405" s="6">
        <f ca="1">LN((RAND()^(-Results!$E$4))-1)</f>
        <v>2.653141397499561</v>
      </c>
      <c r="H405" s="6">
        <f t="shared" ca="1" si="42"/>
        <v>0.30615517992084973</v>
      </c>
      <c r="I405" s="10">
        <f ca="1">SUMPRODUCT(J405:O405,Results!B$12:G$12)+Results!$E$5*H405</f>
        <v>-29.958697165977288</v>
      </c>
      <c r="J405" s="10">
        <f ca="1">SUMPRODUCT($A405:$F405,Results!$B$15:$G$15)</f>
        <v>-2.2461080540470491</v>
      </c>
      <c r="K405" s="10">
        <f ca="1">SUMPRODUCT($A405:$F405,Results!$B$16:$G$16)</f>
        <v>-17.484347775549693</v>
      </c>
      <c r="L405" s="10">
        <f ca="1">SUMPRODUCT($A405:$F405,Results!$B$17:$G$17)</f>
        <v>-7.8711704353386374</v>
      </c>
      <c r="M405" s="10">
        <f ca="1">SUMPRODUCT($A405:$F405,Results!$B$18:$G$18)</f>
        <v>-30.83650198308942</v>
      </c>
      <c r="N405" s="10">
        <f ca="1">SUMPRODUCT($A405:$F405,Results!$B$19:$G$19)</f>
        <v>-5.6581563737734326</v>
      </c>
      <c r="O405" s="10">
        <f ca="1">SUMPRODUCT($A405:$F405,Results!$B$20:$G$20)</f>
        <v>-19.733661969317051</v>
      </c>
      <c r="P405" s="10" cm="1">
        <f t="array" aca="1" ref="P405" ca="1">SUMPRODUCT(J405:O405,TRANSPOSE(Test!BL$20:BL$25))+Test!$AD$20-Test!$BL$27</f>
        <v>-41.680639775239008</v>
      </c>
      <c r="Q405" s="10" cm="1">
        <f t="array" aca="1" ref="Q405" ca="1">SUMPRODUCT(J405:O405,TRANSPOSE(Test!ES$20:ES$25))+Test!$AD$20-Test!$ES$27</f>
        <v>-38.532251733271281</v>
      </c>
      <c r="R405" s="10">
        <f ca="1">I405-Results!$E$5*H405</f>
        <v>-31.795628245502385</v>
      </c>
      <c r="S405" s="10" cm="1">
        <f t="array" aca="1" ref="S405" ca="1">SUMPRODUCT(J405:O405,TRANSPOSE(Test!AR$28:AR$33))+Test!$AD$20-Test!$AC$26</f>
        <v>-39.333816445844981</v>
      </c>
      <c r="T405" s="10">
        <f ca="1">SUMPRODUCT(J405:O405,Results!K$9:P$9)</f>
        <v>-32.943576538963924</v>
      </c>
      <c r="U405" s="10">
        <f ca="1">SUMPRODUCT(J405:O405,Results!K$9:P$9)+Test!$AD$20-Test!$AC$31</f>
        <v>-32.872981227811593</v>
      </c>
      <c r="V405" s="10">
        <f t="shared" ca="1" si="43"/>
        <v>11.72194260926172</v>
      </c>
      <c r="W405" s="10">
        <f t="shared" ca="1" si="44"/>
        <v>8.5735545672939928</v>
      </c>
      <c r="X405" s="10">
        <f t="shared" ca="1" si="45"/>
        <v>1.8369310795250975</v>
      </c>
      <c r="Y405" s="10">
        <f t="shared" ca="1" si="46"/>
        <v>9.3751192798676932</v>
      </c>
      <c r="Z405" s="10">
        <f t="shared" ca="1" si="47"/>
        <v>-29.958697165977288</v>
      </c>
      <c r="AA405" s="10">
        <f t="shared" ca="1" si="48"/>
        <v>2.9142840618343051</v>
      </c>
    </row>
    <row r="406" spans="1:27">
      <c r="A406" s="6">
        <f ca="1">LN((RAND()^(-Results!$E$4))-1)</f>
        <v>5.9067089185476886</v>
      </c>
      <c r="B406" s="6">
        <f ca="1">LN((RAND()^(-Results!$E$4))-1)</f>
        <v>1.6555137758703922</v>
      </c>
      <c r="C406" s="6">
        <f ca="1">LN((RAND()^(-Results!$E$4))-1)</f>
        <v>8.7685076964164956</v>
      </c>
      <c r="D406" s="6">
        <f ca="1">LN((RAND()^(-Results!$E$4))-1)</f>
        <v>3.4071623364774788</v>
      </c>
      <c r="E406" s="6">
        <f ca="1">LN((RAND()^(-Results!$E$4))-1)</f>
        <v>7.8067957461032629</v>
      </c>
      <c r="F406" s="6">
        <f ca="1">LN((RAND()^(-Results!$E$4))-1)</f>
        <v>2.0804316238745137</v>
      </c>
      <c r="G406" s="6">
        <f ca="1">LN((RAND()^(-Results!$E$4))-1)</f>
        <v>3.877337606317941</v>
      </c>
      <c r="H406" s="6">
        <f t="shared" ca="1" si="42"/>
        <v>1.5303513887392297</v>
      </c>
      <c r="I406" s="10">
        <f ca="1">SUMPRODUCT(J406:O406,Results!B$12:G$12)+Results!$E$5*H406</f>
        <v>-45.839672419758415</v>
      </c>
      <c r="J406" s="10">
        <f ca="1">SUMPRODUCT($A406:$F406,Results!$B$15:$G$15)</f>
        <v>14.837743444586382</v>
      </c>
      <c r="K406" s="10">
        <f ca="1">SUMPRODUCT($A406:$F406,Results!$B$16:$G$16)</f>
        <v>-6.4872983448286066</v>
      </c>
      <c r="L406" s="10">
        <f ca="1">SUMPRODUCT($A406:$F406,Results!$B$17:$G$17)</f>
        <v>-3.3620475228181106</v>
      </c>
      <c r="M406" s="10">
        <f ca="1">SUMPRODUCT($A406:$F406,Results!$B$18:$G$18)</f>
        <v>-33.736498243374669</v>
      </c>
      <c r="N406" s="10">
        <f ca="1">SUMPRODUCT($A406:$F406,Results!$B$19:$G$19)</f>
        <v>-8.7024454710224823</v>
      </c>
      <c r="O406" s="10">
        <f ca="1">SUMPRODUCT($A406:$F406,Results!$B$20:$G$20)</f>
        <v>-22.837493713945953</v>
      </c>
      <c r="P406" s="10" cm="1">
        <f t="array" aca="1" ref="P406" ca="1">SUMPRODUCT(J406:O406,TRANSPOSE(Test!BL$20:BL$25))+Test!$AD$20-Test!$BL$27</f>
        <v>-44.038485428097452</v>
      </c>
      <c r="Q406" s="10" cm="1">
        <f t="array" aca="1" ref="Q406" ca="1">SUMPRODUCT(J406:O406,TRANSPOSE(Test!ES$20:ES$25))+Test!$AD$20-Test!$ES$27</f>
        <v>-49.452035213760766</v>
      </c>
      <c r="R406" s="10">
        <f ca="1">I406-Results!$E$5*H406</f>
        <v>-55.021780752193791</v>
      </c>
      <c r="S406" s="10" cm="1">
        <f t="array" aca="1" ref="S406" ca="1">SUMPRODUCT(J406:O406,TRANSPOSE(Test!AR$28:AR$33))+Test!$AD$20-Test!$AC$26</f>
        <v>-38.166895675374526</v>
      </c>
      <c r="T406" s="10">
        <f ca="1">SUMPRODUCT(J406:O406,Results!K$9:P$9)</f>
        <v>-56.233937100990339</v>
      </c>
      <c r="U406" s="10">
        <f ca="1">SUMPRODUCT(J406:O406,Results!K$9:P$9)+Test!$AD$20-Test!$AC$31</f>
        <v>-56.163341789838</v>
      </c>
      <c r="V406" s="10">
        <f t="shared" ca="1" si="43"/>
        <v>-1.8011869916609626</v>
      </c>
      <c r="W406" s="10">
        <f t="shared" ca="1" si="44"/>
        <v>3.6123627940023511</v>
      </c>
      <c r="X406" s="10">
        <f t="shared" ca="1" si="45"/>
        <v>9.1821083324353765</v>
      </c>
      <c r="Y406" s="10">
        <f t="shared" ca="1" si="46"/>
        <v>-7.6727767443838886</v>
      </c>
      <c r="Z406" s="10">
        <f t="shared" ca="1" si="47"/>
        <v>-45.839672419758415</v>
      </c>
      <c r="AA406" s="10">
        <f t="shared" ca="1" si="48"/>
        <v>10.323669370079585</v>
      </c>
    </row>
    <row r="407" spans="1:27">
      <c r="A407" s="6">
        <f ca="1">LN((RAND()^(-Results!$E$4))-1)</f>
        <v>2.010268764672845</v>
      </c>
      <c r="B407" s="6">
        <f ca="1">LN((RAND()^(-Results!$E$4))-1)</f>
        <v>-4.1267586353329193</v>
      </c>
      <c r="C407" s="6">
        <f ca="1">LN((RAND()^(-Results!$E$4))-1)</f>
        <v>1.8078973519893664</v>
      </c>
      <c r="D407" s="6">
        <f ca="1">LN((RAND()^(-Results!$E$4))-1)</f>
        <v>-1.3861811875032894</v>
      </c>
      <c r="E407" s="6">
        <f ca="1">LN((RAND()^(-Results!$E$4))-1)</f>
        <v>3.8570533510980223</v>
      </c>
      <c r="F407" s="6">
        <f ca="1">LN((RAND()^(-Results!$E$4))-1)</f>
        <v>4.2923082629715408</v>
      </c>
      <c r="G407" s="6">
        <f ca="1">LN((RAND()^(-Results!$E$4))-1)</f>
        <v>2.6174972995017951</v>
      </c>
      <c r="H407" s="6">
        <f t="shared" ca="1" si="42"/>
        <v>0.27051108192308382</v>
      </c>
      <c r="I407" s="10">
        <f ca="1">SUMPRODUCT(J407:O407,Results!B$12:G$12)+Results!$E$5*H407</f>
        <v>-41.639943560165825</v>
      </c>
      <c r="J407" s="10">
        <f ca="1">SUMPRODUCT($A407:$F407,Results!$B$15:$G$15)</f>
        <v>17.616433306839738</v>
      </c>
      <c r="K407" s="10">
        <f ca="1">SUMPRODUCT($A407:$F407,Results!$B$16:$G$16)</f>
        <v>-1.9196376960462356</v>
      </c>
      <c r="L407" s="10">
        <f ca="1">SUMPRODUCT($A407:$F407,Results!$B$17:$G$17)</f>
        <v>-0.9442482259704823</v>
      </c>
      <c r="M407" s="10">
        <f ca="1">SUMPRODUCT($A407:$F407,Results!$B$18:$G$18)</f>
        <v>-0.45676271168432514</v>
      </c>
      <c r="N407" s="10">
        <f ca="1">SUMPRODUCT($A407:$F407,Results!$B$19:$G$19)</f>
        <v>9.0666114669563811</v>
      </c>
      <c r="O407" s="10">
        <f ca="1">SUMPRODUCT($A407:$F407,Results!$B$20:$G$20)</f>
        <v>0.12121819483036944</v>
      </c>
      <c r="P407" s="10" cm="1">
        <f t="array" aca="1" ref="P407" ca="1">SUMPRODUCT(J407:O407,TRANSPOSE(Test!BL$20:BL$25))+Test!$AD$20-Test!$BL$27</f>
        <v>-33.437991575415587</v>
      </c>
      <c r="Q407" s="10" cm="1">
        <f t="array" aca="1" ref="Q407" ca="1">SUMPRODUCT(J407:O407,TRANSPOSE(Test!ES$20:ES$25))+Test!$AD$20-Test!$ES$27</f>
        <v>-40.791081450035833</v>
      </c>
      <c r="R407" s="10">
        <f ca="1">I407-Results!$E$5*H407</f>
        <v>-43.263010051704327</v>
      </c>
      <c r="S407" s="10" cm="1">
        <f t="array" aca="1" ref="S407" ca="1">SUMPRODUCT(J407:O407,TRANSPOSE(Test!AR$28:AR$33))+Test!$AD$20-Test!$AC$26</f>
        <v>-14.925768302166482</v>
      </c>
      <c r="T407" s="10">
        <f ca="1">SUMPRODUCT(J407:O407,Results!K$9:P$9)</f>
        <v>-43.856375438384283</v>
      </c>
      <c r="U407" s="10">
        <f ca="1">SUMPRODUCT(J407:O407,Results!K$9:P$9)+Test!$AD$20-Test!$AC$31</f>
        <v>-43.785780127231945</v>
      </c>
      <c r="V407" s="10">
        <f t="shared" ca="1" si="43"/>
        <v>-8.201951984750238</v>
      </c>
      <c r="W407" s="10">
        <f t="shared" ca="1" si="44"/>
        <v>-0.84886211012999269</v>
      </c>
      <c r="X407" s="10">
        <f t="shared" ca="1" si="45"/>
        <v>1.623066491538502</v>
      </c>
      <c r="Y407" s="10">
        <f t="shared" ca="1" si="46"/>
        <v>-26.714175257999344</v>
      </c>
      <c r="Z407" s="10">
        <f t="shared" ca="1" si="47"/>
        <v>-41.639943560165825</v>
      </c>
      <c r="AA407" s="10">
        <f t="shared" ca="1" si="48"/>
        <v>2.1458365670661195</v>
      </c>
    </row>
    <row r="408" spans="1:27">
      <c r="A408" s="6">
        <f ca="1">LN((RAND()^(-Results!$E$4))-1)</f>
        <v>3.0646626121864209</v>
      </c>
      <c r="B408" s="6">
        <f ca="1">LN((RAND()^(-Results!$E$4))-1)</f>
        <v>3.0191252641342814</v>
      </c>
      <c r="C408" s="6">
        <f ca="1">LN((RAND()^(-Results!$E$4))-1)</f>
        <v>1.5218017772959433</v>
      </c>
      <c r="D408" s="6">
        <f ca="1">LN((RAND()^(-Results!$E$4))-1)</f>
        <v>2.519210116988857</v>
      </c>
      <c r="E408" s="6">
        <f ca="1">LN((RAND()^(-Results!$E$4))-1)</f>
        <v>1.9984267780418057</v>
      </c>
      <c r="F408" s="6">
        <f ca="1">LN((RAND()^(-Results!$E$4))-1)</f>
        <v>2.4489312613462251</v>
      </c>
      <c r="G408" s="6">
        <f ca="1">LN((RAND()^(-Results!$E$4))-1)</f>
        <v>4.3203541008615458</v>
      </c>
      <c r="H408" s="6">
        <f t="shared" ca="1" si="42"/>
        <v>1.9733678832828345</v>
      </c>
      <c r="I408" s="10">
        <f ca="1">SUMPRODUCT(J408:O408,Results!B$12:G$12)+Results!$E$5*H408</f>
        <v>-9.8721644265047459</v>
      </c>
      <c r="J408" s="10">
        <f ca="1">SUMPRODUCT($A408:$F408,Results!$B$15:$G$15)</f>
        <v>5.1664960491924408</v>
      </c>
      <c r="K408" s="10">
        <f ca="1">SUMPRODUCT($A408:$F408,Results!$B$16:$G$16)</f>
        <v>-10.743219555066101</v>
      </c>
      <c r="L408" s="10">
        <f ca="1">SUMPRODUCT($A408:$F408,Results!$B$17:$G$17)</f>
        <v>-1.2432235016881013</v>
      </c>
      <c r="M408" s="10">
        <f ca="1">SUMPRODUCT($A408:$F408,Results!$B$18:$G$18)</f>
        <v>-13.536061563291311</v>
      </c>
      <c r="N408" s="10">
        <f ca="1">SUMPRODUCT($A408:$F408,Results!$B$19:$G$19)</f>
        <v>-4.0757168354983584</v>
      </c>
      <c r="O408" s="10">
        <f ca="1">SUMPRODUCT($A408:$F408,Results!$B$20:$G$20)</f>
        <v>-21.147456769231539</v>
      </c>
      <c r="P408" s="10" cm="1">
        <f t="array" aca="1" ref="P408" ca="1">SUMPRODUCT(J408:O408,TRANSPOSE(Test!BL$20:BL$25))+Test!$AD$20-Test!$BL$27</f>
        <v>-22.19747258032735</v>
      </c>
      <c r="Q408" s="10" cm="1">
        <f t="array" aca="1" ref="Q408" ca="1">SUMPRODUCT(J408:O408,TRANSPOSE(Test!ES$20:ES$25))+Test!$AD$20-Test!$ES$27</f>
        <v>-21.658213827354444</v>
      </c>
      <c r="R408" s="10">
        <f ca="1">I408-Results!$E$5*H408</f>
        <v>-21.712371726201752</v>
      </c>
      <c r="S408" s="10" cm="1">
        <f t="array" aca="1" ref="S408" ca="1">SUMPRODUCT(J408:O408,TRANSPOSE(Test!AR$28:AR$33))+Test!$AD$20-Test!$AC$26</f>
        <v>-21.4138326963973</v>
      </c>
      <c r="T408" s="10">
        <f ca="1">SUMPRODUCT(J408:O408,Results!K$9:P$9)</f>
        <v>-21.17017007132781</v>
      </c>
      <c r="U408" s="10">
        <f ca="1">SUMPRODUCT(J408:O408,Results!K$9:P$9)+Test!$AD$20-Test!$AC$31</f>
        <v>-21.099574760175468</v>
      </c>
      <c r="V408" s="10">
        <f t="shared" ca="1" si="43"/>
        <v>12.325308153822604</v>
      </c>
      <c r="W408" s="10">
        <f t="shared" ca="1" si="44"/>
        <v>11.786049400849699</v>
      </c>
      <c r="X408" s="10">
        <f t="shared" ca="1" si="45"/>
        <v>11.840207299697006</v>
      </c>
      <c r="Y408" s="10">
        <f t="shared" ca="1" si="46"/>
        <v>11.541668269892554</v>
      </c>
      <c r="Z408" s="10">
        <f t="shared" ca="1" si="47"/>
        <v>-9.8721644265047459</v>
      </c>
      <c r="AA408" s="10">
        <f t="shared" ca="1" si="48"/>
        <v>11.227410333670722</v>
      </c>
    </row>
    <row r="409" spans="1:27">
      <c r="A409" s="6">
        <f ca="1">LN((RAND()^(-Results!$E$4))-1)</f>
        <v>4.4508358026405483</v>
      </c>
      <c r="B409" s="6">
        <f ca="1">LN((RAND()^(-Results!$E$4))-1)</f>
        <v>1.8765631742674471</v>
      </c>
      <c r="C409" s="6">
        <f ca="1">LN((RAND()^(-Results!$E$4))-1)</f>
        <v>-1.0000891954353948</v>
      </c>
      <c r="D409" s="6">
        <f ca="1">LN((RAND()^(-Results!$E$4))-1)</f>
        <v>-0.25374946417705591</v>
      </c>
      <c r="E409" s="6">
        <f ca="1">LN((RAND()^(-Results!$E$4))-1)</f>
        <v>0.83661619407809951</v>
      </c>
      <c r="F409" s="6">
        <f ca="1">LN((RAND()^(-Results!$E$4))-1)</f>
        <v>3.1535891920641359</v>
      </c>
      <c r="G409" s="6">
        <f ca="1">LN((RAND()^(-Results!$E$4))-1)</f>
        <v>-0.96138891991778563</v>
      </c>
      <c r="H409" s="6">
        <f t="shared" ca="1" si="42"/>
        <v>-3.3083751374964967</v>
      </c>
      <c r="I409" s="10">
        <f ca="1">SUMPRODUCT(J409:O409,Results!B$12:G$12)+Results!$E$5*H409</f>
        <v>-49.322211392781284</v>
      </c>
      <c r="J409" s="10">
        <f ca="1">SUMPRODUCT($A409:$F409,Results!$B$15:$G$15)</f>
        <v>-0.41273282416929646</v>
      </c>
      <c r="K409" s="10">
        <f ca="1">SUMPRODUCT($A409:$F409,Results!$B$16:$G$16)</f>
        <v>-17.70579145299574</v>
      </c>
      <c r="L409" s="10">
        <f ca="1">SUMPRODUCT($A409:$F409,Results!$B$17:$G$17)</f>
        <v>1.3848364315564754</v>
      </c>
      <c r="M409" s="10">
        <f ca="1">SUMPRODUCT($A409:$F409,Results!$B$18:$G$18)</f>
        <v>-2.7266650554385272</v>
      </c>
      <c r="N409" s="10">
        <f ca="1">SUMPRODUCT($A409:$F409,Results!$B$19:$G$19)</f>
        <v>7.2697129805835354</v>
      </c>
      <c r="O409" s="10">
        <f ca="1">SUMPRODUCT($A409:$F409,Results!$B$20:$G$20)</f>
        <v>-11.869381825111276</v>
      </c>
      <c r="P409" s="10" cm="1">
        <f t="array" aca="1" ref="P409" ca="1">SUMPRODUCT(J409:O409,TRANSPOSE(Test!BL$20:BL$25))+Test!$AD$20-Test!$BL$27</f>
        <v>-27.863746604894985</v>
      </c>
      <c r="Q409" s="10" cm="1">
        <f t="array" aca="1" ref="Q409" ca="1">SUMPRODUCT(J409:O409,TRANSPOSE(Test!ES$20:ES$25))+Test!$AD$20-Test!$ES$27</f>
        <v>-29.776649471987035</v>
      </c>
      <c r="R409" s="10">
        <f ca="1">I409-Results!$E$5*H409</f>
        <v>-29.471960567802306</v>
      </c>
      <c r="S409" s="10" cm="1">
        <f t="array" aca="1" ref="S409" ca="1">SUMPRODUCT(J409:O409,TRANSPOSE(Test!AR$28:AR$33))+Test!$AD$20-Test!$AC$26</f>
        <v>-13.588547553544586</v>
      </c>
      <c r="T409" s="10">
        <f ca="1">SUMPRODUCT(J409:O409,Results!K$9:P$9)</f>
        <v>-28.618796994356369</v>
      </c>
      <c r="U409" s="10">
        <f ca="1">SUMPRODUCT(J409:O409,Results!K$9:P$9)+Test!$AD$20-Test!$AC$31</f>
        <v>-28.548201683204031</v>
      </c>
      <c r="V409" s="10">
        <f t="shared" ca="1" si="43"/>
        <v>-21.4584647878863</v>
      </c>
      <c r="W409" s="10">
        <f t="shared" ca="1" si="44"/>
        <v>-19.545561920794249</v>
      </c>
      <c r="X409" s="10">
        <f t="shared" ca="1" si="45"/>
        <v>-19.850250824978978</v>
      </c>
      <c r="Y409" s="10">
        <f t="shared" ca="1" si="46"/>
        <v>-35.733663839236698</v>
      </c>
      <c r="Z409" s="10">
        <f t="shared" ca="1" si="47"/>
        <v>-49.322211392781284</v>
      </c>
      <c r="AA409" s="10">
        <f t="shared" ca="1" si="48"/>
        <v>-20.774009709577253</v>
      </c>
    </row>
    <row r="410" spans="1:27">
      <c r="A410" s="6">
        <f ca="1">LN((RAND()^(-Results!$E$4))-1)</f>
        <v>1.5529966396442378</v>
      </c>
      <c r="B410" s="6">
        <f ca="1">LN((RAND()^(-Results!$E$4))-1)</f>
        <v>2.4703368481498984</v>
      </c>
      <c r="C410" s="6">
        <f ca="1">LN((RAND()^(-Results!$E$4))-1)</f>
        <v>1.3750131409374065</v>
      </c>
      <c r="D410" s="6">
        <f ca="1">LN((RAND()^(-Results!$E$4))-1)</f>
        <v>0.14787252521003666</v>
      </c>
      <c r="E410" s="6">
        <f ca="1">LN((RAND()^(-Results!$E$4))-1)</f>
        <v>1.6221704194974507</v>
      </c>
      <c r="F410" s="6">
        <f ca="1">LN((RAND()^(-Results!$E$4))-1)</f>
        <v>17.531248794802359</v>
      </c>
      <c r="G410" s="6">
        <f ca="1">LN((RAND()^(-Results!$E$4))-1)</f>
        <v>2.8558911953854951</v>
      </c>
      <c r="H410" s="6">
        <f t="shared" ca="1" si="42"/>
        <v>0.50890497780678379</v>
      </c>
      <c r="I410" s="10">
        <f ca="1">SUMPRODUCT(J410:O410,Results!B$12:G$12)+Results!$E$5*H410</f>
        <v>-117.2955388526143</v>
      </c>
      <c r="J410" s="10">
        <f ca="1">SUMPRODUCT($A410:$F410,Results!$B$15:$G$15)</f>
        <v>55.946497218617232</v>
      </c>
      <c r="K410" s="10">
        <f ca="1">SUMPRODUCT($A410:$F410,Results!$B$16:$G$16)</f>
        <v>-25.855723937496858</v>
      </c>
      <c r="L410" s="10">
        <f ca="1">SUMPRODUCT($A410:$F410,Results!$B$17:$G$17)</f>
        <v>-18.72224364556233</v>
      </c>
      <c r="M410" s="10">
        <f ca="1">SUMPRODUCT($A410:$F410,Results!$B$18:$G$18)</f>
        <v>-36.371776018225432</v>
      </c>
      <c r="N410" s="10">
        <f ca="1">SUMPRODUCT($A410:$F410,Results!$B$19:$G$19)</f>
        <v>5.375780295670074</v>
      </c>
      <c r="O410" s="10">
        <f ca="1">SUMPRODUCT($A410:$F410,Results!$B$20:$G$20)</f>
        <v>-55.281568484276995</v>
      </c>
      <c r="P410" s="10" cm="1">
        <f t="array" aca="1" ref="P410" ca="1">SUMPRODUCT(J410:O410,TRANSPOSE(Test!BL$20:BL$25))+Test!$AD$20-Test!$BL$27</f>
        <v>-124.06597822640853</v>
      </c>
      <c r="Q410" s="10" cm="1">
        <f t="array" aca="1" ref="Q410" ca="1">SUMPRODUCT(J410:O410,TRANSPOSE(Test!ES$20:ES$25))+Test!$AD$20-Test!$ES$27</f>
        <v>-127.47030052902295</v>
      </c>
      <c r="R410" s="10">
        <f ca="1">I410-Results!$E$5*H410</f>
        <v>-120.348968719455</v>
      </c>
      <c r="S410" s="10" cm="1">
        <f t="array" aca="1" ref="S410" ca="1">SUMPRODUCT(J410:O410,TRANSPOSE(Test!AR$28:AR$33))+Test!$AD$20-Test!$AC$26</f>
        <v>-106.8297659040864</v>
      </c>
      <c r="T410" s="10">
        <f ca="1">SUMPRODUCT(J410:O410,Results!K$9:P$9)</f>
        <v>-121.55529355737868</v>
      </c>
      <c r="U410" s="10">
        <f ca="1">SUMPRODUCT(J410:O410,Results!K$9:P$9)+Test!$AD$20-Test!$AC$31</f>
        <v>-121.48469824622634</v>
      </c>
      <c r="V410" s="10">
        <f t="shared" ca="1" si="43"/>
        <v>6.7704393737942326</v>
      </c>
      <c r="W410" s="10">
        <f t="shared" ca="1" si="44"/>
        <v>10.17476167640865</v>
      </c>
      <c r="X410" s="10">
        <f t="shared" ca="1" si="45"/>
        <v>3.0534298668407018</v>
      </c>
      <c r="Y410" s="10">
        <f t="shared" ca="1" si="46"/>
        <v>-10.465772948527899</v>
      </c>
      <c r="Z410" s="10">
        <f t="shared" ca="1" si="47"/>
        <v>-117.2955388526143</v>
      </c>
      <c r="AA410" s="10">
        <f t="shared" ca="1" si="48"/>
        <v>4.1891593936120444</v>
      </c>
    </row>
    <row r="411" spans="1:27">
      <c r="A411" s="6">
        <f ca="1">LN((RAND()^(-Results!$E$4))-1)</f>
        <v>1.6020973298874528</v>
      </c>
      <c r="B411" s="6">
        <f ca="1">LN((RAND()^(-Results!$E$4))-1)</f>
        <v>-1.3602826384172461E-2</v>
      </c>
      <c r="C411" s="6">
        <f ca="1">LN((RAND()^(-Results!$E$4))-1)</f>
        <v>0.60660787301308083</v>
      </c>
      <c r="D411" s="6">
        <f ca="1">LN((RAND()^(-Results!$E$4))-1)</f>
        <v>-2.5784143902897138E-2</v>
      </c>
      <c r="E411" s="6">
        <f ca="1">LN((RAND()^(-Results!$E$4))-1)</f>
        <v>2.027487066186374</v>
      </c>
      <c r="F411" s="6">
        <f ca="1">LN((RAND()^(-Results!$E$4))-1)</f>
        <v>-0.38978714173552254</v>
      </c>
      <c r="G411" s="6">
        <f ca="1">LN((RAND()^(-Results!$E$4))-1)</f>
        <v>-0.63540904760736927</v>
      </c>
      <c r="H411" s="6">
        <f t="shared" ca="1" si="42"/>
        <v>-2.9823952651860806</v>
      </c>
      <c r="I411" s="10">
        <f ca="1">SUMPRODUCT(J411:O411,Results!B$12:G$12)+Results!$E$5*H411</f>
        <v>-21.476904769397514</v>
      </c>
      <c r="J411" s="10">
        <f ca="1">SUMPRODUCT($A411:$F411,Results!$B$15:$G$15)</f>
        <v>-3.0362753278297721</v>
      </c>
      <c r="K411" s="10">
        <f ca="1">SUMPRODUCT($A411:$F411,Results!$B$16:$G$16)</f>
        <v>-2.2407881512698919</v>
      </c>
      <c r="L411" s="10">
        <f ca="1">SUMPRODUCT($A411:$F411,Results!$B$17:$G$17)</f>
        <v>2.0357407379536774</v>
      </c>
      <c r="M411" s="10">
        <f ca="1">SUMPRODUCT($A411:$F411,Results!$B$18:$G$18)</f>
        <v>0.98895952827079725</v>
      </c>
      <c r="N411" s="10">
        <f ca="1">SUMPRODUCT($A411:$F411,Results!$B$19:$G$19)</f>
        <v>2.1090549210882585</v>
      </c>
      <c r="O411" s="10">
        <f ca="1">SUMPRODUCT($A411:$F411,Results!$B$20:$G$20)</f>
        <v>0.37772108484493616</v>
      </c>
      <c r="P411" s="10" cm="1">
        <f t="array" aca="1" ref="P411" ca="1">SUMPRODUCT(J411:O411,TRANSPOSE(Test!BL$20:BL$25))+Test!$AD$20-Test!$BL$27</f>
        <v>-1.1541260968580467</v>
      </c>
      <c r="Q411" s="10" cm="1">
        <f t="array" aca="1" ref="Q411" ca="1">SUMPRODUCT(J411:O411,TRANSPOSE(Test!ES$20:ES$25))+Test!$AD$20-Test!$ES$27</f>
        <v>-2.2041092581010808</v>
      </c>
      <c r="R411" s="10">
        <f ca="1">I411-Results!$E$5*H411</f>
        <v>-3.5825331782810323</v>
      </c>
      <c r="S411" s="10" cm="1">
        <f t="array" aca="1" ref="S411" ca="1">SUMPRODUCT(J411:O411,TRANSPOSE(Test!AR$28:AR$33))+Test!$AD$20-Test!$AC$26</f>
        <v>3.9236629291118383</v>
      </c>
      <c r="T411" s="10">
        <f ca="1">SUMPRODUCT(J411:O411,Results!K$9:P$9)</f>
        <v>-3.4311111352173049</v>
      </c>
      <c r="U411" s="10">
        <f ca="1">SUMPRODUCT(J411:O411,Results!K$9:P$9)+Test!$AD$20-Test!$AC$31</f>
        <v>-3.3605158240649651</v>
      </c>
      <c r="V411" s="10">
        <f t="shared" ca="1" si="43"/>
        <v>-20.322778672539467</v>
      </c>
      <c r="W411" s="10">
        <f t="shared" ca="1" si="44"/>
        <v>-19.272795511296433</v>
      </c>
      <c r="X411" s="10">
        <f t="shared" ca="1" si="45"/>
        <v>-17.894371591116482</v>
      </c>
      <c r="Y411" s="10">
        <f t="shared" ca="1" si="46"/>
        <v>-25.400567698509352</v>
      </c>
      <c r="Z411" s="10">
        <f t="shared" ca="1" si="47"/>
        <v>-21.476904769397514</v>
      </c>
      <c r="AA411" s="10">
        <f t="shared" ca="1" si="48"/>
        <v>-18.116388945332549</v>
      </c>
    </row>
    <row r="412" spans="1:27">
      <c r="A412" s="6">
        <f ca="1">LN((RAND()^(-Results!$E$4))-1)</f>
        <v>4.1962441071319132</v>
      </c>
      <c r="B412" s="6">
        <f ca="1">LN((RAND()^(-Results!$E$4))-1)</f>
        <v>1.5533217225738751</v>
      </c>
      <c r="C412" s="6">
        <f ca="1">LN((RAND()^(-Results!$E$4))-1)</f>
        <v>14.193412708936284</v>
      </c>
      <c r="D412" s="6">
        <f ca="1">LN((RAND()^(-Results!$E$4))-1)</f>
        <v>0.77543057462978981</v>
      </c>
      <c r="E412" s="6">
        <f ca="1">LN((RAND()^(-Results!$E$4))-1)</f>
        <v>2.0693880116277303</v>
      </c>
      <c r="F412" s="6">
        <f ca="1">LN((RAND()^(-Results!$E$4))-1)</f>
        <v>2.5688644079377352</v>
      </c>
      <c r="G412" s="6">
        <f ca="1">LN((RAND()^(-Results!$E$4))-1)</f>
        <v>1.0301376976353256</v>
      </c>
      <c r="H412" s="6">
        <f t="shared" ca="1" si="42"/>
        <v>-1.3168485199433857</v>
      </c>
      <c r="I412" s="10">
        <f ca="1">SUMPRODUCT(J412:O412,Results!B$12:G$12)+Results!$E$5*H412</f>
        <v>-103.70522307926416</v>
      </c>
      <c r="J412" s="10">
        <f ca="1">SUMPRODUCT($A412:$F412,Results!$B$15:$G$15)</f>
        <v>28.681688391802911</v>
      </c>
      <c r="K412" s="10">
        <f ca="1">SUMPRODUCT($A412:$F412,Results!$B$16:$G$16)</f>
        <v>-1.8867719567912302</v>
      </c>
      <c r="L412" s="10">
        <f ca="1">SUMPRODUCT($A412:$F412,Results!$B$17:$G$17)</f>
        <v>-16.02507118929033</v>
      </c>
      <c r="M412" s="10">
        <f ca="1">SUMPRODUCT($A412:$F412,Results!$B$18:$G$18)</f>
        <v>-67.077429800990373</v>
      </c>
      <c r="N412" s="10">
        <f ca="1">SUMPRODUCT($A412:$F412,Results!$B$19:$G$19)</f>
        <v>-15.608545638820033</v>
      </c>
      <c r="O412" s="10">
        <f ca="1">SUMPRODUCT($A412:$F412,Results!$B$20:$G$20)</f>
        <v>-16.13160416056936</v>
      </c>
      <c r="P412" s="10" cm="1">
        <f t="array" aca="1" ref="P412" ca="1">SUMPRODUCT(J412:O412,TRANSPOSE(Test!BL$20:BL$25))+Test!$AD$20-Test!$BL$27</f>
        <v>-88.442406324605741</v>
      </c>
      <c r="Q412" s="10" cm="1">
        <f t="array" aca="1" ref="Q412" ca="1">SUMPRODUCT(J412:O412,TRANSPOSE(Test!ES$20:ES$25))+Test!$AD$20-Test!$ES$27</f>
        <v>-97.102215980727536</v>
      </c>
      <c r="R412" s="10">
        <f ca="1">I412-Results!$E$5*H412</f>
        <v>-95.804131959603836</v>
      </c>
      <c r="S412" s="10" cm="1">
        <f t="array" aca="1" ref="S412" ca="1">SUMPRODUCT(J412:O412,TRANSPOSE(Test!AR$28:AR$33))+Test!$AD$20-Test!$AC$26</f>
        <v>-76.966905119750777</v>
      </c>
      <c r="T412" s="10">
        <f ca="1">SUMPRODUCT(J412:O412,Results!K$9:P$9)</f>
        <v>-100.76943708708495</v>
      </c>
      <c r="U412" s="10">
        <f ca="1">SUMPRODUCT(J412:O412,Results!K$9:P$9)+Test!$AD$20-Test!$AC$31</f>
        <v>-100.69884177593262</v>
      </c>
      <c r="V412" s="10">
        <f t="shared" ca="1" si="43"/>
        <v>-15.262816754658417</v>
      </c>
      <c r="W412" s="10">
        <f t="shared" ca="1" si="44"/>
        <v>-6.6030070985366223</v>
      </c>
      <c r="X412" s="10">
        <f t="shared" ca="1" si="45"/>
        <v>-7.9010911196603217</v>
      </c>
      <c r="Y412" s="10">
        <f t="shared" ca="1" si="46"/>
        <v>-26.738317959513381</v>
      </c>
      <c r="Z412" s="10">
        <f t="shared" ca="1" si="47"/>
        <v>-103.70522307926416</v>
      </c>
      <c r="AA412" s="10">
        <f t="shared" ca="1" si="48"/>
        <v>-3.006381303331537</v>
      </c>
    </row>
    <row r="413" spans="1:27">
      <c r="A413" s="6">
        <f ca="1">LN((RAND()^(-Results!$E$4))-1)</f>
        <v>4.5638731882345152</v>
      </c>
      <c r="B413" s="6">
        <f ca="1">LN((RAND()^(-Results!$E$4))-1)</f>
        <v>2.4707225526999115</v>
      </c>
      <c r="C413" s="6">
        <f ca="1">LN((RAND()^(-Results!$E$4))-1)</f>
        <v>2.4839101419947029</v>
      </c>
      <c r="D413" s="6">
        <f ca="1">LN((RAND()^(-Results!$E$4))-1)</f>
        <v>1.3689444197838376</v>
      </c>
      <c r="E413" s="6">
        <f ca="1">LN((RAND()^(-Results!$E$4))-1)</f>
        <v>12.500404099833274</v>
      </c>
      <c r="F413" s="6">
        <f ca="1">LN((RAND()^(-Results!$E$4))-1)</f>
        <v>2.0566145933881788</v>
      </c>
      <c r="G413" s="6">
        <f ca="1">LN((RAND()^(-Results!$E$4))-1)</f>
        <v>4.0732776541104085</v>
      </c>
      <c r="H413" s="6">
        <f t="shared" ca="1" si="42"/>
        <v>1.7262914365316973</v>
      </c>
      <c r="I413" s="10">
        <f ca="1">SUMPRODUCT(J413:O413,Results!B$12:G$12)+Results!$E$5*H413</f>
        <v>-10.743091997612265</v>
      </c>
      <c r="J413" s="10">
        <f ca="1">SUMPRODUCT($A413:$F413,Results!$B$15:$G$15)</f>
        <v>-0.46496435895160904</v>
      </c>
      <c r="K413" s="10">
        <f ca="1">SUMPRODUCT($A413:$F413,Results!$B$16:$G$16)</f>
        <v>-10.275602697618705</v>
      </c>
      <c r="L413" s="10">
        <f ca="1">SUMPRODUCT($A413:$F413,Results!$B$17:$G$17)</f>
        <v>3.5230972119349873</v>
      </c>
      <c r="M413" s="10">
        <f ca="1">SUMPRODUCT($A413:$F413,Results!$B$18:$G$18)</f>
        <v>-1.3129112470212831</v>
      </c>
      <c r="N413" s="10">
        <f ca="1">SUMPRODUCT($A413:$F413,Results!$B$19:$G$19)</f>
        <v>5.953245528633814</v>
      </c>
      <c r="O413" s="10">
        <f ca="1">SUMPRODUCT($A413:$F413,Results!$B$20:$G$20)</f>
        <v>-20.968431784136776</v>
      </c>
      <c r="P413" s="10" cm="1">
        <f t="array" aca="1" ref="P413" ca="1">SUMPRODUCT(J413:O413,TRANSPOSE(Test!BL$20:BL$25))+Test!$AD$20-Test!$BL$27</f>
        <v>-11.719889872648054</v>
      </c>
      <c r="Q413" s="10" cm="1">
        <f t="array" aca="1" ref="Q413" ca="1">SUMPRODUCT(J413:O413,TRANSPOSE(Test!ES$20:ES$25))+Test!$AD$20-Test!$ES$27</f>
        <v>-12.470645904886553</v>
      </c>
      <c r="R413" s="10">
        <f ca="1">I413-Results!$E$5*H413</f>
        <v>-21.100840616802447</v>
      </c>
      <c r="S413" s="10" cm="1">
        <f t="array" aca="1" ref="S413" ca="1">SUMPRODUCT(J413:O413,TRANSPOSE(Test!AR$28:AR$33))+Test!$AD$20-Test!$AC$26</f>
        <v>-6.8707106951625931</v>
      </c>
      <c r="T413" s="10">
        <f ca="1">SUMPRODUCT(J413:O413,Results!K$9:P$9)</f>
        <v>-20.442255854188861</v>
      </c>
      <c r="U413" s="10">
        <f ca="1">SUMPRODUCT(J413:O413,Results!K$9:P$9)+Test!$AD$20-Test!$AC$31</f>
        <v>-20.371660543036523</v>
      </c>
      <c r="V413" s="10">
        <f t="shared" ca="1" si="43"/>
        <v>0.97679787503578908</v>
      </c>
      <c r="W413" s="10">
        <f t="shared" ca="1" si="44"/>
        <v>1.727553907274288</v>
      </c>
      <c r="X413" s="10">
        <f t="shared" ca="1" si="45"/>
        <v>10.357748619190183</v>
      </c>
      <c r="Y413" s="10">
        <f t="shared" ca="1" si="46"/>
        <v>-3.8723813024496714</v>
      </c>
      <c r="Z413" s="10">
        <f t="shared" ca="1" si="47"/>
        <v>-10.743091997612265</v>
      </c>
      <c r="AA413" s="10">
        <f t="shared" ca="1" si="48"/>
        <v>9.6285685454242582</v>
      </c>
    </row>
    <row r="414" spans="1:27">
      <c r="A414" s="6">
        <f ca="1">LN((RAND()^(-Results!$E$4))-1)</f>
        <v>4.2163234887284338</v>
      </c>
      <c r="B414" s="6">
        <f ca="1">LN((RAND()^(-Results!$E$4))-1)</f>
        <v>2.5928112797487115</v>
      </c>
      <c r="C414" s="6">
        <f ca="1">LN((RAND()^(-Results!$E$4))-1)</f>
        <v>8.8603810468750321</v>
      </c>
      <c r="D414" s="6">
        <f ca="1">LN((RAND()^(-Results!$E$4))-1)</f>
        <v>3.215555846395842</v>
      </c>
      <c r="E414" s="6">
        <f ca="1">LN((RAND()^(-Results!$E$4))-1)</f>
        <v>4.087733389568605</v>
      </c>
      <c r="F414" s="6">
        <f ca="1">LN((RAND()^(-Results!$E$4))-1)</f>
        <v>3.2517012095530728</v>
      </c>
      <c r="G414" s="6">
        <f ca="1">LN((RAND()^(-Results!$E$4))-1)</f>
        <v>8.2370177029923184</v>
      </c>
      <c r="H414" s="6">
        <f t="shared" ca="1" si="42"/>
        <v>5.8900314854136067</v>
      </c>
      <c r="I414" s="10">
        <f ca="1">SUMPRODUCT(J414:O414,Results!B$12:G$12)+Results!$E$5*H414</f>
        <v>-26.990298446484459</v>
      </c>
      <c r="J414" s="10">
        <f ca="1">SUMPRODUCT($A414:$F414,Results!$B$15:$G$15)</f>
        <v>21.158136454111471</v>
      </c>
      <c r="K414" s="10">
        <f ca="1">SUMPRODUCT($A414:$F414,Results!$B$16:$G$16)</f>
        <v>-6.3672694323620984</v>
      </c>
      <c r="L414" s="10">
        <f ca="1">SUMPRODUCT($A414:$F414,Results!$B$17:$G$17)</f>
        <v>-8.5855827805761287</v>
      </c>
      <c r="M414" s="10">
        <f ca="1">SUMPRODUCT($A414:$F414,Results!$B$18:$G$18)</f>
        <v>-43.445651570666513</v>
      </c>
      <c r="N414" s="10">
        <f ca="1">SUMPRODUCT($A414:$F414,Results!$B$19:$G$19)</f>
        <v>-12.724237153443587</v>
      </c>
      <c r="O414" s="10">
        <f ca="1">SUMPRODUCT($A414:$F414,Results!$B$20:$G$20)</f>
        <v>-26.453676882699099</v>
      </c>
      <c r="P414" s="10" cm="1">
        <f t="array" aca="1" ref="P414" ca="1">SUMPRODUCT(J414:O414,TRANSPOSE(Test!BL$20:BL$25))+Test!$AD$20-Test!$BL$27</f>
        <v>-57.278271361189418</v>
      </c>
      <c r="Q414" s="10" cm="1">
        <f t="array" aca="1" ref="Q414" ca="1">SUMPRODUCT(J414:O414,TRANSPOSE(Test!ES$20:ES$25))+Test!$AD$20-Test!$ES$27</f>
        <v>-61.293936702032411</v>
      </c>
      <c r="R414" s="10">
        <f ca="1">I414-Results!$E$5*H414</f>
        <v>-62.330487358966096</v>
      </c>
      <c r="S414" s="10" cm="1">
        <f t="array" aca="1" ref="S414" ca="1">SUMPRODUCT(J414:O414,TRANSPOSE(Test!AR$28:AR$33))+Test!$AD$20-Test!$AC$26</f>
        <v>-54.241238794902905</v>
      </c>
      <c r="T414" s="10">
        <f ca="1">SUMPRODUCT(J414:O414,Results!K$9:P$9)</f>
        <v>-64.265305050579798</v>
      </c>
      <c r="U414" s="10">
        <f ca="1">SUMPRODUCT(J414:O414,Results!K$9:P$9)+Test!$AD$20-Test!$AC$31</f>
        <v>-64.194709739427466</v>
      </c>
      <c r="V414" s="10">
        <f t="shared" ca="1" si="43"/>
        <v>30.287972914704959</v>
      </c>
      <c r="W414" s="10">
        <f t="shared" ca="1" si="44"/>
        <v>34.303638255547952</v>
      </c>
      <c r="X414" s="10">
        <f t="shared" ca="1" si="45"/>
        <v>35.340188912481636</v>
      </c>
      <c r="Y414" s="10">
        <f t="shared" ca="1" si="46"/>
        <v>27.250940348418446</v>
      </c>
      <c r="Z414" s="10">
        <f t="shared" ca="1" si="47"/>
        <v>-26.990298446484459</v>
      </c>
      <c r="AA414" s="10">
        <f t="shared" ca="1" si="48"/>
        <v>37.204411292943007</v>
      </c>
    </row>
    <row r="415" spans="1:27">
      <c r="A415" s="6">
        <f ca="1">LN((RAND()^(-Results!$E$4))-1)</f>
        <v>1.3341968994238309</v>
      </c>
      <c r="B415" s="6">
        <f ca="1">LN((RAND()^(-Results!$E$4))-1)</f>
        <v>1.2097386058678841</v>
      </c>
      <c r="C415" s="6">
        <f ca="1">LN((RAND()^(-Results!$E$4))-1)</f>
        <v>-1.8994165373322238</v>
      </c>
      <c r="D415" s="6">
        <f ca="1">LN((RAND()^(-Results!$E$4))-1)</f>
        <v>0.70987829467015617</v>
      </c>
      <c r="E415" s="6">
        <f ca="1">LN((RAND()^(-Results!$E$4))-1)</f>
        <v>2.4635144352092668</v>
      </c>
      <c r="F415" s="6">
        <f ca="1">LN((RAND()^(-Results!$E$4))-1)</f>
        <v>1.4937228603254029</v>
      </c>
      <c r="G415" s="6">
        <f ca="1">LN((RAND()^(-Results!$E$4))-1)</f>
        <v>7.7109395681920034</v>
      </c>
      <c r="H415" s="6">
        <f t="shared" ca="1" si="42"/>
        <v>5.3639533506132917</v>
      </c>
      <c r="I415" s="10">
        <f ca="1">SUMPRODUCT(J415:O415,Results!B$12:G$12)+Results!$E$5*H415</f>
        <v>33.267923471658818</v>
      </c>
      <c r="J415" s="10">
        <f ca="1">SUMPRODUCT($A415:$F415,Results!$B$15:$G$15)</f>
        <v>-2.1337612103443062</v>
      </c>
      <c r="K415" s="10">
        <f ca="1">SUMPRODUCT($A415:$F415,Results!$B$16:$G$16)</f>
        <v>-7.0741228097070445</v>
      </c>
      <c r="L415" s="10">
        <f ca="1">SUMPRODUCT($A415:$F415,Results!$B$17:$G$17)</f>
        <v>2.7625841776779723</v>
      </c>
      <c r="M415" s="10">
        <f ca="1">SUMPRODUCT($A415:$F415,Results!$B$18:$G$18)</f>
        <v>7.2646931679975424</v>
      </c>
      <c r="N415" s="10">
        <f ca="1">SUMPRODUCT($A415:$F415,Results!$B$19:$G$19)</f>
        <v>3.9327795152326863</v>
      </c>
      <c r="O415" s="10">
        <f ca="1">SUMPRODUCT($A415:$F415,Results!$B$20:$G$20)</f>
        <v>-9.3698659677221467</v>
      </c>
      <c r="P415" s="10" cm="1">
        <f t="array" aca="1" ref="P415" ca="1">SUMPRODUCT(J415:O415,TRANSPOSE(Test!BL$20:BL$25))+Test!$AD$20-Test!$BL$27</f>
        <v>0.54876770363734906</v>
      </c>
      <c r="Q415" s="10" cm="1">
        <f t="array" aca="1" ref="Q415" ca="1">SUMPRODUCT(J415:O415,TRANSPOSE(Test!ES$20:ES$25))+Test!$AD$20-Test!$ES$27</f>
        <v>1.9882858071125149</v>
      </c>
      <c r="R415" s="10">
        <f ca="1">I415-Results!$E$5*H415</f>
        <v>1.0842033679790717</v>
      </c>
      <c r="S415" s="10" cm="1">
        <f t="array" aca="1" ref="S415" ca="1">SUMPRODUCT(J415:O415,TRANSPOSE(Test!AR$28:AR$33))+Test!$AD$20-Test!$AC$26</f>
        <v>2.6890270396111582</v>
      </c>
      <c r="T415" s="10">
        <f ca="1">SUMPRODUCT(J415:O415,Results!K$9:P$9)</f>
        <v>2.3164374696380325</v>
      </c>
      <c r="U415" s="10">
        <f ca="1">SUMPRODUCT(J415:O415,Results!K$9:P$9)+Test!$AD$20-Test!$AC$31</f>
        <v>2.3870327807903706</v>
      </c>
      <c r="V415" s="10">
        <f t="shared" ca="1" si="43"/>
        <v>32.719155768021466</v>
      </c>
      <c r="W415" s="10">
        <f t="shared" ca="1" si="44"/>
        <v>31.279637664546303</v>
      </c>
      <c r="X415" s="10">
        <f t="shared" ca="1" si="45"/>
        <v>32.183720103679747</v>
      </c>
      <c r="Y415" s="10">
        <f t="shared" ca="1" si="46"/>
        <v>30.57889643204766</v>
      </c>
      <c r="Z415" s="10">
        <f t="shared" ca="1" si="47"/>
        <v>33.267923471658818</v>
      </c>
      <c r="AA415" s="10">
        <f t="shared" ca="1" si="48"/>
        <v>30.880890690868448</v>
      </c>
    </row>
    <row r="416" spans="1:27">
      <c r="A416" s="6">
        <f ca="1">LN((RAND()^(-Results!$E$4))-1)</f>
        <v>-0.44158088989741445</v>
      </c>
      <c r="B416" s="6">
        <f ca="1">LN((RAND()^(-Results!$E$4))-1)</f>
        <v>0.52360861502790657</v>
      </c>
      <c r="C416" s="6">
        <f ca="1">LN((RAND()^(-Results!$E$4))-1)</f>
        <v>3.6355045240661026</v>
      </c>
      <c r="D416" s="6">
        <f ca="1">LN((RAND()^(-Results!$E$4))-1)</f>
        <v>2.444149437755244</v>
      </c>
      <c r="E416" s="6">
        <f ca="1">LN((RAND()^(-Results!$E$4))-1)</f>
        <v>4.1444558864015539E-2</v>
      </c>
      <c r="F416" s="6">
        <f ca="1">LN((RAND()^(-Results!$E$4))-1)</f>
        <v>4.579207634068263</v>
      </c>
      <c r="G416" s="6">
        <f ca="1">LN((RAND()^(-Results!$E$4))-1)</f>
        <v>0.94200578464981544</v>
      </c>
      <c r="H416" s="6">
        <f t="shared" ca="1" si="42"/>
        <v>-1.404980432928896</v>
      </c>
      <c r="I416" s="10">
        <f ca="1">SUMPRODUCT(J416:O416,Results!B$12:G$12)+Results!$E$5*H416</f>
        <v>-45.168972487272235</v>
      </c>
      <c r="J416" s="10">
        <f ca="1">SUMPRODUCT($A416:$F416,Results!$B$15:$G$15)</f>
        <v>25.027316099637133</v>
      </c>
      <c r="K416" s="10">
        <f ca="1">SUMPRODUCT($A416:$F416,Results!$B$16:$G$16)</f>
        <v>-1.5034468224222053E-3</v>
      </c>
      <c r="L416" s="10">
        <f ca="1">SUMPRODUCT($A416:$F416,Results!$B$17:$G$17)</f>
        <v>-8.6197449566005417</v>
      </c>
      <c r="M416" s="10">
        <f ca="1">SUMPRODUCT($A416:$F416,Results!$B$18:$G$18)</f>
        <v>-24.197858093067538</v>
      </c>
      <c r="N416" s="10">
        <f ca="1">SUMPRODUCT($A416:$F416,Results!$B$19:$G$19)</f>
        <v>-9.6930968547339038</v>
      </c>
      <c r="O416" s="10">
        <f ca="1">SUMPRODUCT($A416:$F416,Results!$B$20:$G$20)</f>
        <v>-20.854747834751883</v>
      </c>
      <c r="P416" s="10" cm="1">
        <f t="array" aca="1" ref="P416" ca="1">SUMPRODUCT(J416:O416,TRANSPOSE(Test!BL$20:BL$25))+Test!$AD$20-Test!$BL$27</f>
        <v>-38.979599878602549</v>
      </c>
      <c r="Q416" s="10" cm="1">
        <f t="array" aca="1" ref="Q416" ca="1">SUMPRODUCT(J416:O416,TRANSPOSE(Test!ES$20:ES$25))+Test!$AD$20-Test!$ES$27</f>
        <v>-39.768390466604899</v>
      </c>
      <c r="R416" s="10">
        <f ca="1">I416-Results!$E$5*H416</f>
        <v>-36.73908988969886</v>
      </c>
      <c r="S416" s="10" cm="1">
        <f t="array" aca="1" ref="S416" ca="1">SUMPRODUCT(J416:O416,TRANSPOSE(Test!AR$28:AR$33))+Test!$AD$20-Test!$AC$26</f>
        <v>-41.531720416134128</v>
      </c>
      <c r="T416" s="10">
        <f ca="1">SUMPRODUCT(J416:O416,Results!K$9:P$9)</f>
        <v>-37.744805219139259</v>
      </c>
      <c r="U416" s="10">
        <f ca="1">SUMPRODUCT(J416:O416,Results!K$9:P$9)+Test!$AD$20-Test!$AC$31</f>
        <v>-37.674209907986921</v>
      </c>
      <c r="V416" s="10">
        <f t="shared" ca="1" si="43"/>
        <v>-6.1893726086696859</v>
      </c>
      <c r="W416" s="10">
        <f t="shared" ca="1" si="44"/>
        <v>-5.4005820206673363</v>
      </c>
      <c r="X416" s="10">
        <f t="shared" ca="1" si="45"/>
        <v>-8.4298825975733749</v>
      </c>
      <c r="Y416" s="10">
        <f t="shared" ca="1" si="46"/>
        <v>-3.6372520711381071</v>
      </c>
      <c r="Z416" s="10">
        <f t="shared" ca="1" si="47"/>
        <v>-45.168972487272235</v>
      </c>
      <c r="AA416" s="10">
        <f t="shared" ca="1" si="48"/>
        <v>-7.4947625792853145</v>
      </c>
    </row>
    <row r="417" spans="1:27">
      <c r="A417" s="6">
        <f ca="1">LN((RAND()^(-Results!$E$4))-1)</f>
        <v>-0.3779034795126297</v>
      </c>
      <c r="B417" s="6">
        <f ca="1">LN((RAND()^(-Results!$E$4))-1)</f>
        <v>10.889793794512164</v>
      </c>
      <c r="C417" s="6">
        <f ca="1">LN((RAND()^(-Results!$E$4))-1)</f>
        <v>0.42969975781442171</v>
      </c>
      <c r="D417" s="6">
        <f ca="1">LN((RAND()^(-Results!$E$4))-1)</f>
        <v>6.530057165301173</v>
      </c>
      <c r="E417" s="6">
        <f ca="1">LN((RAND()^(-Results!$E$4))-1)</f>
        <v>-0.5802486819007967</v>
      </c>
      <c r="F417" s="6">
        <f ca="1">LN((RAND()^(-Results!$E$4))-1)</f>
        <v>-1.071808521277545</v>
      </c>
      <c r="G417" s="6">
        <f ca="1">LN((RAND()^(-Results!$E$4))-1)</f>
        <v>0.52154765166377082</v>
      </c>
      <c r="H417" s="6">
        <f t="shared" ca="1" si="42"/>
        <v>-1.8254385659149404</v>
      </c>
      <c r="I417" s="10">
        <f ca="1">SUMPRODUCT(J417:O417,Results!B$12:G$12)+Results!$E$5*H417</f>
        <v>17.755009323571677</v>
      </c>
      <c r="J417" s="10">
        <f ca="1">SUMPRODUCT($A417:$F417,Results!$B$15:$G$15)</f>
        <v>-8.862776707205656</v>
      </c>
      <c r="K417" s="10">
        <f ca="1">SUMPRODUCT($A417:$F417,Results!$B$16:$G$16)</f>
        <v>-9.0223975648797108</v>
      </c>
      <c r="L417" s="10">
        <f ca="1">SUMPRODUCT($A417:$F417,Results!$B$17:$G$17)</f>
        <v>-3.9871748583312927</v>
      </c>
      <c r="M417" s="10">
        <f ca="1">SUMPRODUCT($A417:$F417,Results!$B$18:$G$18)</f>
        <v>-23.577723615908198</v>
      </c>
      <c r="N417" s="10">
        <f ca="1">SUMPRODUCT($A417:$F417,Results!$B$19:$G$19)</f>
        <v>-22.485275221107319</v>
      </c>
      <c r="O417" s="10">
        <f ca="1">SUMPRODUCT($A417:$F417,Results!$B$20:$G$20)</f>
        <v>-40.373116993390553</v>
      </c>
      <c r="P417" s="10" cm="1">
        <f t="array" aca="1" ref="P417" ca="1">SUMPRODUCT(J417:O417,TRANSPOSE(Test!BL$20:BL$25))+Test!$AD$20-Test!$BL$27</f>
        <v>10.720356599646603</v>
      </c>
      <c r="Q417" s="10" cm="1">
        <f t="array" aca="1" ref="Q417" ca="1">SUMPRODUCT(J417:O417,TRANSPOSE(Test!ES$20:ES$25))+Test!$AD$20-Test!$ES$27</f>
        <v>24.26636962947136</v>
      </c>
      <c r="R417" s="10">
        <f ca="1">I417-Results!$E$5*H417</f>
        <v>28.70764071906132</v>
      </c>
      <c r="S417" s="10" cm="1">
        <f t="array" aca="1" ref="S417" ca="1">SUMPRODUCT(J417:O417,TRANSPOSE(Test!AR$28:AR$33))+Test!$AD$20-Test!$AC$26</f>
        <v>-20.585775081773853</v>
      </c>
      <c r="T417" s="10">
        <f ca="1">SUMPRODUCT(J417:O417,Results!K$9:P$9)</f>
        <v>29.975338421521478</v>
      </c>
      <c r="U417" s="10">
        <f ca="1">SUMPRODUCT(J417:O417,Results!K$9:P$9)+Test!$AD$20-Test!$AC$31</f>
        <v>30.045933732673817</v>
      </c>
      <c r="V417" s="10">
        <f t="shared" ca="1" si="43"/>
        <v>7.034652723925074</v>
      </c>
      <c r="W417" s="10">
        <f t="shared" ca="1" si="44"/>
        <v>-6.5113603058996823</v>
      </c>
      <c r="X417" s="10">
        <f t="shared" ca="1" si="45"/>
        <v>-10.952631395489643</v>
      </c>
      <c r="Y417" s="10">
        <f t="shared" ca="1" si="46"/>
        <v>38.340784405345531</v>
      </c>
      <c r="Z417" s="10">
        <f t="shared" ca="1" si="47"/>
        <v>17.755009323571677</v>
      </c>
      <c r="AA417" s="10">
        <f t="shared" ca="1" si="48"/>
        <v>-12.290924409102139</v>
      </c>
    </row>
    <row r="418" spans="1:27">
      <c r="A418" s="6">
        <f ca="1">LN((RAND()^(-Results!$E$4))-1)</f>
        <v>1.5946034116018442</v>
      </c>
      <c r="B418" s="6">
        <f ca="1">LN((RAND()^(-Results!$E$4))-1)</f>
        <v>2.6090940791877415</v>
      </c>
      <c r="C418" s="6">
        <f ca="1">LN((RAND()^(-Results!$E$4))-1)</f>
        <v>1.6245302419359227</v>
      </c>
      <c r="D418" s="6">
        <f ca="1">LN((RAND()^(-Results!$E$4))-1)</f>
        <v>-0.55115299499703552</v>
      </c>
      <c r="E418" s="6">
        <f ca="1">LN((RAND()^(-Results!$E$4))-1)</f>
        <v>6.2032286717457108</v>
      </c>
      <c r="F418" s="6">
        <f ca="1">LN((RAND()^(-Results!$E$4))-1)</f>
        <v>-0.70071617303885936</v>
      </c>
      <c r="G418" s="6">
        <f ca="1">LN((RAND()^(-Results!$E$4))-1)</f>
        <v>-0.23409852419969587</v>
      </c>
      <c r="H418" s="6">
        <f t="shared" ca="1" si="42"/>
        <v>-2.5810847417784073</v>
      </c>
      <c r="I418" s="10">
        <f ca="1">SUMPRODUCT(J418:O418,Results!B$12:G$12)+Results!$E$5*H418</f>
        <v>-19.36634272558771</v>
      </c>
      <c r="J418" s="10">
        <f ca="1">SUMPRODUCT($A418:$F418,Results!$B$15:$G$15)</f>
        <v>-7.4015634025029247</v>
      </c>
      <c r="K418" s="10">
        <f ca="1">SUMPRODUCT($A418:$F418,Results!$B$16:$G$16)</f>
        <v>-4.2893211032381453</v>
      </c>
      <c r="L418" s="10">
        <f ca="1">SUMPRODUCT($A418:$F418,Results!$B$17:$G$17)</f>
        <v>0.73705485717431618</v>
      </c>
      <c r="M418" s="10">
        <f ca="1">SUMPRODUCT($A418:$F418,Results!$B$18:$G$18)</f>
        <v>-2.9213440465643234</v>
      </c>
      <c r="N418" s="10">
        <f ca="1">SUMPRODUCT($A418:$F418,Results!$B$19:$G$19)</f>
        <v>3.1656562358193954</v>
      </c>
      <c r="O418" s="10">
        <f ca="1">SUMPRODUCT($A418:$F418,Results!$B$20:$G$20)</f>
        <v>-6.3314495263920616</v>
      </c>
      <c r="P418" s="10" cm="1">
        <f t="array" aca="1" ref="P418" ca="1">SUMPRODUCT(J418:O418,TRANSPOSE(Test!BL$20:BL$25))+Test!$AD$20-Test!$BL$27</f>
        <v>-2.0659316574276261</v>
      </c>
      <c r="Q418" s="10" cm="1">
        <f t="array" aca="1" ref="Q418" ca="1">SUMPRODUCT(J418:O418,TRANSPOSE(Test!ES$20:ES$25))+Test!$AD$20-Test!$ES$27</f>
        <v>-0.73874524178370393</v>
      </c>
      <c r="R418" s="10">
        <f ca="1">I418-Results!$E$5*H418</f>
        <v>-3.8798342749172665</v>
      </c>
      <c r="S418" s="10" cm="1">
        <f t="array" aca="1" ref="S418" ca="1">SUMPRODUCT(J418:O418,TRANSPOSE(Test!AR$28:AR$33))+Test!$AD$20-Test!$AC$26</f>
        <v>-0.34562404789388168</v>
      </c>
      <c r="T418" s="10">
        <f ca="1">SUMPRODUCT(J418:O418,Results!K$9:P$9)</f>
        <v>-4.2510245171588448</v>
      </c>
      <c r="U418" s="10">
        <f ca="1">SUMPRODUCT(J418:O418,Results!K$9:P$9)+Test!$AD$20-Test!$AC$31</f>
        <v>-4.1804292060065045</v>
      </c>
      <c r="V418" s="10">
        <f t="shared" ca="1" si="43"/>
        <v>-17.300411068160084</v>
      </c>
      <c r="W418" s="10">
        <f t="shared" ca="1" si="44"/>
        <v>-18.627597483804006</v>
      </c>
      <c r="X418" s="10">
        <f t="shared" ca="1" si="45"/>
        <v>-15.486508450670444</v>
      </c>
      <c r="Y418" s="10">
        <f t="shared" ca="1" si="46"/>
        <v>-19.020718677693829</v>
      </c>
      <c r="Z418" s="10">
        <f t="shared" ca="1" si="47"/>
        <v>-19.36634272558771</v>
      </c>
      <c r="AA418" s="10">
        <f t="shared" ca="1" si="48"/>
        <v>-15.185913519581206</v>
      </c>
    </row>
    <row r="419" spans="1:27">
      <c r="A419" s="6">
        <f ca="1">LN((RAND()^(-Results!$E$4))-1)</f>
        <v>1.4637241848978919</v>
      </c>
      <c r="B419" s="6">
        <f ca="1">LN((RAND()^(-Results!$E$4))-1)</f>
        <v>2.4740552991747324</v>
      </c>
      <c r="C419" s="6">
        <f ca="1">LN((RAND()^(-Results!$E$4))-1)</f>
        <v>2.1194796146040873</v>
      </c>
      <c r="D419" s="6">
        <f ca="1">LN((RAND()^(-Results!$E$4))-1)</f>
        <v>3.5181927447978558</v>
      </c>
      <c r="E419" s="6">
        <f ca="1">LN((RAND()^(-Results!$E$4))-1)</f>
        <v>3.067645329237529</v>
      </c>
      <c r="F419" s="6">
        <f ca="1">LN((RAND()^(-Results!$E$4))-1)</f>
        <v>4.0206412730621661</v>
      </c>
      <c r="G419" s="6">
        <f ca="1">LN((RAND()^(-Results!$E$4))-1)</f>
        <v>3.4839209886457909</v>
      </c>
      <c r="H419" s="6">
        <f t="shared" ca="1" si="42"/>
        <v>1.1369347710670796</v>
      </c>
      <c r="I419" s="10">
        <f ca="1">SUMPRODUCT(J419:O419,Results!B$12:G$12)+Results!$E$5*H419</f>
        <v>-17.703135582860632</v>
      </c>
      <c r="J419" s="10">
        <f ca="1">SUMPRODUCT($A419:$F419,Results!$B$15:$G$15)</f>
        <v>15.214374046913086</v>
      </c>
      <c r="K419" s="10">
        <f ca="1">SUMPRODUCT($A419:$F419,Results!$B$16:$G$16)</f>
        <v>-6.4059449763162783</v>
      </c>
      <c r="L419" s="10">
        <f ca="1">SUMPRODUCT($A419:$F419,Results!$B$17:$G$17)</f>
        <v>-3.7937638950530239</v>
      </c>
      <c r="M419" s="10">
        <f ca="1">SUMPRODUCT($A419:$F419,Results!$B$18:$G$18)</f>
        <v>-16.101902802420501</v>
      </c>
      <c r="N419" s="10">
        <f ca="1">SUMPRODUCT($A419:$F419,Results!$B$19:$G$19)</f>
        <v>-7.2794942049976896</v>
      </c>
      <c r="O419" s="10">
        <f ca="1">SUMPRODUCT($A419:$F419,Results!$B$20:$G$20)</f>
        <v>-27.600894998025872</v>
      </c>
      <c r="P419" s="10" cm="1">
        <f t="array" aca="1" ref="P419" ca="1">SUMPRODUCT(J419:O419,TRANSPOSE(Test!BL$20:BL$25))+Test!$AD$20-Test!$BL$27</f>
        <v>-25.748373628961012</v>
      </c>
      <c r="Q419" s="10" cm="1">
        <f t="array" aca="1" ref="Q419" ca="1">SUMPRODUCT(J419:O419,TRANSPOSE(Test!ES$20:ES$25))+Test!$AD$20-Test!$ES$27</f>
        <v>-24.551763157925592</v>
      </c>
      <c r="R419" s="10">
        <f ca="1">I419-Results!$E$5*H419</f>
        <v>-24.524744209263112</v>
      </c>
      <c r="S419" s="10" cm="1">
        <f t="array" aca="1" ref="S419" ca="1">SUMPRODUCT(J419:O419,TRANSPOSE(Test!AR$28:AR$33))+Test!$AD$20-Test!$AC$26</f>
        <v>-30.216281898537808</v>
      </c>
      <c r="T419" s="10">
        <f ca="1">SUMPRODUCT(J419:O419,Results!K$9:P$9)</f>
        <v>-24.148418888130529</v>
      </c>
      <c r="U419" s="10">
        <f ca="1">SUMPRODUCT(J419:O419,Results!K$9:P$9)+Test!$AD$20-Test!$AC$31</f>
        <v>-24.077823576978187</v>
      </c>
      <c r="V419" s="10">
        <f t="shared" ca="1" si="43"/>
        <v>8.0452380461003798</v>
      </c>
      <c r="W419" s="10">
        <f t="shared" ca="1" si="44"/>
        <v>6.8486275750649597</v>
      </c>
      <c r="X419" s="10">
        <f t="shared" ca="1" si="45"/>
        <v>6.8216086264024796</v>
      </c>
      <c r="Y419" s="10">
        <f t="shared" ca="1" si="46"/>
        <v>12.513146315677176</v>
      </c>
      <c r="Z419" s="10">
        <f t="shared" ca="1" si="47"/>
        <v>-17.703135582860632</v>
      </c>
      <c r="AA419" s="10">
        <f t="shared" ca="1" si="48"/>
        <v>6.3746879941175543</v>
      </c>
    </row>
    <row r="420" spans="1:27">
      <c r="A420" s="6">
        <f ca="1">LN((RAND()^(-Results!$E$4))-1)</f>
        <v>-2.5931653056189017</v>
      </c>
      <c r="B420" s="6">
        <f ca="1">LN((RAND()^(-Results!$E$4))-1)</f>
        <v>2.1844882509567132</v>
      </c>
      <c r="C420" s="6">
        <f ca="1">LN((RAND()^(-Results!$E$4))-1)</f>
        <v>1.6581464040440423</v>
      </c>
      <c r="D420" s="6">
        <f ca="1">LN((RAND()^(-Results!$E$4))-1)</f>
        <v>2.2242692910549944</v>
      </c>
      <c r="E420" s="6">
        <f ca="1">LN((RAND()^(-Results!$E$4))-1)</f>
        <v>-5.541109328053289E-2</v>
      </c>
      <c r="F420" s="6">
        <f ca="1">LN((RAND()^(-Results!$E$4))-1)</f>
        <v>1.5611142392892421</v>
      </c>
      <c r="G420" s="6">
        <f ca="1">LN((RAND()^(-Results!$E$4))-1)</f>
        <v>-1.1093298870974706</v>
      </c>
      <c r="H420" s="6">
        <f t="shared" ca="1" si="42"/>
        <v>-3.4563161046761817</v>
      </c>
      <c r="I420" s="10">
        <f ca="1">SUMPRODUCT(J420:O420,Results!B$12:G$12)+Results!$E$5*H420</f>
        <v>-22.436785552663938</v>
      </c>
      <c r="J420" s="10">
        <f ca="1">SUMPRODUCT($A420:$F420,Results!$B$15:$G$15)</f>
        <v>11.680675685577185</v>
      </c>
      <c r="K420" s="10">
        <f ca="1">SUMPRODUCT($A420:$F420,Results!$B$16:$G$16)</f>
        <v>4.100432071892282</v>
      </c>
      <c r="L420" s="10">
        <f ca="1">SUMPRODUCT($A420:$F420,Results!$B$17:$G$17)</f>
        <v>-6.5050441958819842</v>
      </c>
      <c r="M420" s="10">
        <f ca="1">SUMPRODUCT($A420:$F420,Results!$B$18:$G$18)</f>
        <v>-14.678221672535665</v>
      </c>
      <c r="N420" s="10">
        <f ca="1">SUMPRODUCT($A420:$F420,Results!$B$19:$G$19)</f>
        <v>-10.718462568312768</v>
      </c>
      <c r="O420" s="10">
        <f ca="1">SUMPRODUCT($A420:$F420,Results!$B$20:$G$20)</f>
        <v>-16.186910781178895</v>
      </c>
      <c r="P420" s="10" cm="1">
        <f t="array" aca="1" ref="P420" ca="1">SUMPRODUCT(J420:O420,TRANSPOSE(Test!BL$20:BL$25))+Test!$AD$20-Test!$BL$27</f>
        <v>-9.2400351170938038</v>
      </c>
      <c r="Q420" s="10" cm="1">
        <f t="array" aca="1" ref="Q420" ca="1">SUMPRODUCT(J420:O420,TRANSPOSE(Test!ES$20:ES$25))+Test!$AD$20-Test!$ES$27</f>
        <v>-5.099733931733951</v>
      </c>
      <c r="R420" s="10">
        <f ca="1">I420-Results!$E$5*H420</f>
        <v>-1.6988889246068481</v>
      </c>
      <c r="S420" s="10" cm="1">
        <f t="array" aca="1" ref="S420" ca="1">SUMPRODUCT(J420:O420,TRANSPOSE(Test!AR$28:AR$33))+Test!$AD$20-Test!$AC$26</f>
        <v>-21.670381107792153</v>
      </c>
      <c r="T420" s="10">
        <f ca="1">SUMPRODUCT(J420:O420,Results!K$9:P$9)</f>
        <v>-2.2999590933752518</v>
      </c>
      <c r="U420" s="10">
        <f ca="1">SUMPRODUCT(J420:O420,Results!K$9:P$9)+Test!$AD$20-Test!$AC$31</f>
        <v>-2.2293637822229151</v>
      </c>
      <c r="V420" s="10">
        <f t="shared" ca="1" si="43"/>
        <v>-13.196750435570134</v>
      </c>
      <c r="W420" s="10">
        <f t="shared" ca="1" si="44"/>
        <v>-17.337051620929987</v>
      </c>
      <c r="X420" s="10">
        <f t="shared" ca="1" si="45"/>
        <v>-20.73789662805709</v>
      </c>
      <c r="Y420" s="10">
        <f t="shared" ca="1" si="46"/>
        <v>-0.76640444487178527</v>
      </c>
      <c r="Z420" s="10">
        <f t="shared" ca="1" si="47"/>
        <v>-22.436785552663938</v>
      </c>
      <c r="AA420" s="10">
        <f t="shared" ca="1" si="48"/>
        <v>-20.207421770441023</v>
      </c>
    </row>
    <row r="421" spans="1:27">
      <c r="A421" s="6">
        <f ca="1">LN((RAND()^(-Results!$E$4))-1)</f>
        <v>1.8241281772909381</v>
      </c>
      <c r="B421" s="6">
        <f ca="1">LN((RAND()^(-Results!$E$4))-1)</f>
        <v>3.0599730675176482</v>
      </c>
      <c r="C421" s="6">
        <f ca="1">LN((RAND()^(-Results!$E$4))-1)</f>
        <v>13.600467963925261</v>
      </c>
      <c r="D421" s="6">
        <f ca="1">LN((RAND()^(-Results!$E$4))-1)</f>
        <v>1.9083865155671669</v>
      </c>
      <c r="E421" s="6">
        <f ca="1">LN((RAND()^(-Results!$E$4))-1)</f>
        <v>10.130818917569282</v>
      </c>
      <c r="F421" s="6">
        <f ca="1">LN((RAND()^(-Results!$E$4))-1)</f>
        <v>2.0120809161443831</v>
      </c>
      <c r="G421" s="6">
        <f ca="1">LN((RAND()^(-Results!$E$4))-1)</f>
        <v>9.8751356202448655</v>
      </c>
      <c r="H421" s="6">
        <f t="shared" ca="1" si="42"/>
        <v>7.5281494026661537</v>
      </c>
      <c r="I421" s="10">
        <f ca="1">SUMPRODUCT(J421:O421,Results!B$12:G$12)+Results!$E$5*H421</f>
        <v>-23.080848272253789</v>
      </c>
      <c r="J421" s="10">
        <f ca="1">SUMPRODUCT($A421:$F421,Results!$B$15:$G$15)</f>
        <v>25.468017942200017</v>
      </c>
      <c r="K421" s="10">
        <f ca="1">SUMPRODUCT($A421:$F421,Results!$B$16:$G$16)</f>
        <v>4.5344511799665739</v>
      </c>
      <c r="L421" s="10">
        <f ca="1">SUMPRODUCT($A421:$F421,Results!$B$17:$G$17)</f>
        <v>-14.128733006218145</v>
      </c>
      <c r="M421" s="10">
        <f ca="1">SUMPRODUCT($A421:$F421,Results!$B$18:$G$18)</f>
        <v>-55.723707571154151</v>
      </c>
      <c r="N421" s="10">
        <f ca="1">SUMPRODUCT($A421:$F421,Results!$B$19:$G$19)</f>
        <v>-15.449257133192679</v>
      </c>
      <c r="O421" s="10">
        <f ca="1">SUMPRODUCT($A421:$F421,Results!$B$20:$G$20)</f>
        <v>-25.611562737553733</v>
      </c>
      <c r="P421" s="10" cm="1">
        <f t="array" aca="1" ref="P421" ca="1">SUMPRODUCT(J421:O421,TRANSPOSE(Test!BL$20:BL$25))+Test!$AD$20-Test!$BL$27</f>
        <v>-61.152151060196154</v>
      </c>
      <c r="Q421" s="10" cm="1">
        <f t="array" aca="1" ref="Q421" ca="1">SUMPRODUCT(J421:O421,TRANSPOSE(Test!ES$20:ES$25))+Test!$AD$20-Test!$ES$27</f>
        <v>-64.558792265126357</v>
      </c>
      <c r="R421" s="10">
        <f ca="1">I421-Results!$E$5*H421</f>
        <v>-68.249744688250715</v>
      </c>
      <c r="S421" s="10" cm="1">
        <f t="array" aca="1" ref="S421" ca="1">SUMPRODUCT(J421:O421,TRANSPOSE(Test!AR$28:AR$33))+Test!$AD$20-Test!$AC$26</f>
        <v>-64.113650384530047</v>
      </c>
      <c r="T421" s="10">
        <f ca="1">SUMPRODUCT(J421:O421,Results!K$9:P$9)</f>
        <v>-72.616868271782891</v>
      </c>
      <c r="U421" s="10">
        <f ca="1">SUMPRODUCT(J421:O421,Results!K$9:P$9)+Test!$AD$20-Test!$AC$31</f>
        <v>-72.54627296063056</v>
      </c>
      <c r="V421" s="10">
        <f t="shared" ca="1" si="43"/>
        <v>38.071302787942365</v>
      </c>
      <c r="W421" s="10">
        <f t="shared" ca="1" si="44"/>
        <v>41.477943992872568</v>
      </c>
      <c r="X421" s="10">
        <f t="shared" ca="1" si="45"/>
        <v>45.168896415996926</v>
      </c>
      <c r="Y421" s="10">
        <f t="shared" ca="1" si="46"/>
        <v>41.032802112276258</v>
      </c>
      <c r="Z421" s="10">
        <f t="shared" ca="1" si="47"/>
        <v>-23.080848272253789</v>
      </c>
      <c r="AA421" s="10">
        <f t="shared" ca="1" si="48"/>
        <v>49.465424688376771</v>
      </c>
    </row>
    <row r="422" spans="1:27">
      <c r="A422" s="6">
        <f ca="1">LN((RAND()^(-Results!$E$4))-1)</f>
        <v>2.4843033826737333</v>
      </c>
      <c r="B422" s="6">
        <f ca="1">LN((RAND()^(-Results!$E$4))-1)</f>
        <v>2.4460499956652257</v>
      </c>
      <c r="C422" s="6">
        <f ca="1">LN((RAND()^(-Results!$E$4))-1)</f>
        <v>3.323784702578441E-2</v>
      </c>
      <c r="D422" s="6">
        <f ca="1">LN((RAND()^(-Results!$E$4))-1)</f>
        <v>-0.5814876547002652</v>
      </c>
      <c r="E422" s="6">
        <f ca="1">LN((RAND()^(-Results!$E$4))-1)</f>
        <v>0.50118825336002781</v>
      </c>
      <c r="F422" s="6">
        <f ca="1">LN((RAND()^(-Results!$E$4))-1)</f>
        <v>0.17830419083570509</v>
      </c>
      <c r="G422" s="6">
        <f ca="1">LN((RAND()^(-Results!$E$4))-1)</f>
        <v>3.0308507639022531</v>
      </c>
      <c r="H422" s="6">
        <f t="shared" ca="1" si="42"/>
        <v>0.68386454632354177</v>
      </c>
      <c r="I422" s="10">
        <f ca="1">SUMPRODUCT(J422:O422,Results!B$12:G$12)+Results!$E$5*H422</f>
        <v>-6.9086399659749187</v>
      </c>
      <c r="J422" s="10">
        <f ca="1">SUMPRODUCT($A422:$F422,Results!$B$15:$G$15)</f>
        <v>-6.6511661795375199</v>
      </c>
      <c r="K422" s="10">
        <f ca="1">SUMPRODUCT($A422:$F422,Results!$B$16:$G$16)</f>
        <v>-10.018114978337161</v>
      </c>
      <c r="L422" s="10">
        <f ca="1">SUMPRODUCT($A422:$F422,Results!$B$17:$G$17)</f>
        <v>0.45210638307211898</v>
      </c>
      <c r="M422" s="10">
        <f ca="1">SUMPRODUCT($A422:$F422,Results!$B$18:$G$18)</f>
        <v>-4.6877898790210386</v>
      </c>
      <c r="N422" s="10">
        <f ca="1">SUMPRODUCT($A422:$F422,Results!$B$19:$G$19)</f>
        <v>2.9508583493951472</v>
      </c>
      <c r="O422" s="10">
        <f ca="1">SUMPRODUCT($A422:$F422,Results!$B$20:$G$20)</f>
        <v>-4.8462943524092337</v>
      </c>
      <c r="P422" s="10" cm="1">
        <f t="array" aca="1" ref="P422" ca="1">SUMPRODUCT(J422:O422,TRANSPOSE(Test!BL$20:BL$25))+Test!$AD$20-Test!$BL$27</f>
        <v>-12.102761176531985</v>
      </c>
      <c r="Q422" s="10" cm="1">
        <f t="array" aca="1" ref="Q422" ca="1">SUMPRODUCT(J422:O422,TRANSPOSE(Test!ES$20:ES$25))+Test!$AD$20-Test!$ES$27</f>
        <v>-11.817752970183498</v>
      </c>
      <c r="R422" s="10">
        <f ca="1">I422-Results!$E$5*H422</f>
        <v>-11.011827243916169</v>
      </c>
      <c r="S422" s="10" cm="1">
        <f t="array" aca="1" ref="S422" ca="1">SUMPRODUCT(J422:O422,TRANSPOSE(Test!AR$28:AR$33))+Test!$AD$20-Test!$AC$26</f>
        <v>-5.2228892326385932</v>
      </c>
      <c r="T422" s="10">
        <f ca="1">SUMPRODUCT(J422:O422,Results!K$9:P$9)</f>
        <v>-10.938805811282183</v>
      </c>
      <c r="U422" s="10">
        <f ca="1">SUMPRODUCT(J422:O422,Results!K$9:P$9)+Test!$AD$20-Test!$AC$31</f>
        <v>-10.868210500129845</v>
      </c>
      <c r="V422" s="10">
        <f t="shared" ca="1" si="43"/>
        <v>5.194121210557066</v>
      </c>
      <c r="W422" s="10">
        <f t="shared" ca="1" si="44"/>
        <v>4.9091130042085798</v>
      </c>
      <c r="X422" s="10">
        <f t="shared" ca="1" si="45"/>
        <v>4.1031872779412506</v>
      </c>
      <c r="Y422" s="10">
        <f t="shared" ca="1" si="46"/>
        <v>-1.6857507333363255</v>
      </c>
      <c r="Z422" s="10">
        <f t="shared" ca="1" si="47"/>
        <v>-6.9086399659749187</v>
      </c>
      <c r="AA422" s="10">
        <f t="shared" ca="1" si="48"/>
        <v>3.9595705341549259</v>
      </c>
    </row>
    <row r="423" spans="1:27">
      <c r="A423" s="6">
        <f ca="1">LN((RAND()^(-Results!$E$4))-1)</f>
        <v>1.0359682097191867</v>
      </c>
      <c r="B423" s="6">
        <f ca="1">LN((RAND()^(-Results!$E$4))-1)</f>
        <v>12.747542537066588</v>
      </c>
      <c r="C423" s="6">
        <f ca="1">LN((RAND()^(-Results!$E$4))-1)</f>
        <v>2.7165572636897135</v>
      </c>
      <c r="D423" s="6">
        <f ca="1">LN((RAND()^(-Results!$E$4))-1)</f>
        <v>4.4789058284124241</v>
      </c>
      <c r="E423" s="6">
        <f ca="1">LN((RAND()^(-Results!$E$4))-1)</f>
        <v>-0.13868212680549977</v>
      </c>
      <c r="F423" s="6">
        <f ca="1">LN((RAND()^(-Results!$E$4))-1)</f>
        <v>3.2489735083798768</v>
      </c>
      <c r="G423" s="6">
        <f ca="1">LN((RAND()^(-Results!$E$4))-1)</f>
        <v>5.4957458022226948</v>
      </c>
      <c r="H423" s="6">
        <f t="shared" ca="1" si="42"/>
        <v>3.1487595846439835</v>
      </c>
      <c r="I423" s="10">
        <f ca="1">SUMPRODUCT(J423:O423,Results!B$12:G$12)+Results!$E$5*H423</f>
        <v>-2.7575903232604908</v>
      </c>
      <c r="J423" s="10">
        <f ca="1">SUMPRODUCT($A423:$F423,Results!$B$15:$G$15)</f>
        <v>3.4707248159417663</v>
      </c>
      <c r="K423" s="10">
        <f ca="1">SUMPRODUCT($A423:$F423,Results!$B$16:$G$16)</f>
        <v>-19.682395629670836</v>
      </c>
      <c r="L423" s="10">
        <f ca="1">SUMPRODUCT($A423:$F423,Results!$B$17:$G$17)</f>
        <v>-11.96990772158312</v>
      </c>
      <c r="M423" s="10">
        <f ca="1">SUMPRODUCT($A423:$F423,Results!$B$18:$G$18)</f>
        <v>-43.971881781814133</v>
      </c>
      <c r="N423" s="10">
        <f ca="1">SUMPRODUCT($A423:$F423,Results!$B$19:$G$19)</f>
        <v>-18.669219497483994</v>
      </c>
      <c r="O423" s="10">
        <f ca="1">SUMPRODUCT($A423:$F423,Results!$B$20:$G$20)</f>
        <v>-52.158368108310803</v>
      </c>
      <c r="P423" s="10" cm="1">
        <f t="array" aca="1" ref="P423" ca="1">SUMPRODUCT(J423:O423,TRANSPOSE(Test!BL$20:BL$25))+Test!$AD$20-Test!$BL$27</f>
        <v>-39.790303111962324</v>
      </c>
      <c r="Q423" s="10" cm="1">
        <f t="array" aca="1" ref="Q423" ca="1">SUMPRODUCT(J423:O423,TRANSPOSE(Test!ES$20:ES$25))+Test!$AD$20-Test!$ES$27</f>
        <v>-28.596102586054002</v>
      </c>
      <c r="R423" s="10">
        <f ca="1">I423-Results!$E$5*H423</f>
        <v>-21.650147831124393</v>
      </c>
      <c r="S423" s="10" cm="1">
        <f t="array" aca="1" ref="S423" ca="1">SUMPRODUCT(J423:O423,TRANSPOSE(Test!AR$28:AR$33))+Test!$AD$20-Test!$AC$26</f>
        <v>-60.185691611593491</v>
      </c>
      <c r="T423" s="10">
        <f ca="1">SUMPRODUCT(J423:O423,Results!K$9:P$9)</f>
        <v>-22.090544614657698</v>
      </c>
      <c r="U423" s="10">
        <f ca="1">SUMPRODUCT(J423:O423,Results!K$9:P$9)+Test!$AD$20-Test!$AC$31</f>
        <v>-22.01994930350536</v>
      </c>
      <c r="V423" s="10">
        <f t="shared" ca="1" si="43"/>
        <v>37.032712788701829</v>
      </c>
      <c r="W423" s="10">
        <f t="shared" ca="1" si="44"/>
        <v>25.838512262793511</v>
      </c>
      <c r="X423" s="10">
        <f t="shared" ca="1" si="45"/>
        <v>18.892557507863902</v>
      </c>
      <c r="Y423" s="10">
        <f t="shared" ca="1" si="46"/>
        <v>57.428101288332996</v>
      </c>
      <c r="Z423" s="10">
        <f t="shared" ca="1" si="47"/>
        <v>-2.7575903232604908</v>
      </c>
      <c r="AA423" s="10">
        <f t="shared" ca="1" si="48"/>
        <v>19.262358980244869</v>
      </c>
    </row>
    <row r="424" spans="1:27">
      <c r="A424" s="6">
        <f ca="1">LN((RAND()^(-Results!$E$4))-1)</f>
        <v>-3.4056207582797691</v>
      </c>
      <c r="B424" s="6">
        <f ca="1">LN((RAND()^(-Results!$E$4))-1)</f>
        <v>3.4596717989569439</v>
      </c>
      <c r="C424" s="6">
        <f ca="1">LN((RAND()^(-Results!$E$4))-1)</f>
        <v>0.72219364409967413</v>
      </c>
      <c r="D424" s="6">
        <f ca="1">LN((RAND()^(-Results!$E$4))-1)</f>
        <v>11.022750789586443</v>
      </c>
      <c r="E424" s="6">
        <f ca="1">LN((RAND()^(-Results!$E$4))-1)</f>
        <v>3.8476926183659033</v>
      </c>
      <c r="F424" s="6">
        <f ca="1">LN((RAND()^(-Results!$E$4))-1)</f>
        <v>5.088885343865333</v>
      </c>
      <c r="G424" s="6">
        <f ca="1">LN((RAND()^(-Results!$E$4))-1)</f>
        <v>4.6831035916433033</v>
      </c>
      <c r="H424" s="6">
        <f t="shared" ca="1" si="42"/>
        <v>2.336117374064592</v>
      </c>
      <c r="I424" s="10">
        <f ca="1">SUMPRODUCT(J424:O424,Results!B$12:G$12)+Results!$E$5*H424</f>
        <v>33.83697620330193</v>
      </c>
      <c r="J424" s="10">
        <f ca="1">SUMPRODUCT($A424:$F424,Results!$B$15:$G$15)</f>
        <v>29.303891656734685</v>
      </c>
      <c r="K424" s="10">
        <f ca="1">SUMPRODUCT($A424:$F424,Results!$B$16:$G$16)</f>
        <v>7.1990001425940457</v>
      </c>
      <c r="L424" s="10">
        <f ca="1">SUMPRODUCT($A424:$F424,Results!$B$17:$G$17)</f>
        <v>-4.242282725670294</v>
      </c>
      <c r="M424" s="10">
        <f ca="1">SUMPRODUCT($A424:$F424,Results!$B$18:$G$18)</f>
        <v>-12.283999795245997</v>
      </c>
      <c r="N424" s="10">
        <f ca="1">SUMPRODUCT($A424:$F424,Results!$B$19:$G$19)</f>
        <v>-27.144294594133012</v>
      </c>
      <c r="O424" s="10">
        <f ca="1">SUMPRODUCT($A424:$F424,Results!$B$20:$G$20)</f>
        <v>-52.804278317045224</v>
      </c>
      <c r="P424" s="10" cm="1">
        <f t="array" aca="1" ref="P424" ca="1">SUMPRODUCT(J424:O424,TRANSPOSE(Test!BL$20:BL$25))+Test!$AD$20-Test!$BL$27</f>
        <v>9.9226363982814938</v>
      </c>
      <c r="Q424" s="10" cm="1">
        <f t="array" aca="1" ref="Q424" ca="1">SUMPRODUCT(J424:O424,TRANSPOSE(Test!ES$20:ES$25))+Test!$AD$20-Test!$ES$27</f>
        <v>19.633506097128258</v>
      </c>
      <c r="R424" s="10">
        <f ca="1">I424-Results!$E$5*H424</f>
        <v>19.820271958914379</v>
      </c>
      <c r="S424" s="10" cm="1">
        <f t="array" aca="1" ref="S424" ca="1">SUMPRODUCT(J424:O424,TRANSPOSE(Test!AR$28:AR$33))+Test!$AD$20-Test!$AC$26</f>
        <v>-28.72339683437378</v>
      </c>
      <c r="T424" s="10">
        <f ca="1">SUMPRODUCT(J424:O424,Results!K$9:P$9)</f>
        <v>22.399099733589253</v>
      </c>
      <c r="U424" s="10">
        <f ca="1">SUMPRODUCT(J424:O424,Results!K$9:P$9)+Test!$AD$20-Test!$AC$31</f>
        <v>22.469695044741592</v>
      </c>
      <c r="V424" s="10">
        <f t="shared" ca="1" si="43"/>
        <v>23.914339805020436</v>
      </c>
      <c r="W424" s="10">
        <f t="shared" ca="1" si="44"/>
        <v>14.203470106173672</v>
      </c>
      <c r="X424" s="10">
        <f t="shared" ca="1" si="45"/>
        <v>14.016704244387551</v>
      </c>
      <c r="Y424" s="10">
        <f t="shared" ca="1" si="46"/>
        <v>62.56037303767571</v>
      </c>
      <c r="Z424" s="10">
        <f t="shared" ca="1" si="47"/>
        <v>33.83697620330193</v>
      </c>
      <c r="AA424" s="10">
        <f t="shared" ca="1" si="48"/>
        <v>11.367281158560338</v>
      </c>
    </row>
    <row r="425" spans="1:27">
      <c r="A425" s="6">
        <f ca="1">LN((RAND()^(-Results!$E$4))-1)</f>
        <v>1.4015272857063337</v>
      </c>
      <c r="B425" s="6">
        <f ca="1">LN((RAND()^(-Results!$E$4))-1)</f>
        <v>3.314262196877285</v>
      </c>
      <c r="C425" s="6">
        <f ca="1">LN((RAND()^(-Results!$E$4))-1)</f>
        <v>0.97699489913698834</v>
      </c>
      <c r="D425" s="6">
        <f ca="1">LN((RAND()^(-Results!$E$4))-1)</f>
        <v>-1.7353030293975672E-2</v>
      </c>
      <c r="E425" s="6">
        <f ca="1">LN((RAND()^(-Results!$E$4))-1)</f>
        <v>5.4771982696108443</v>
      </c>
      <c r="F425" s="6">
        <f ca="1">LN((RAND()^(-Results!$E$4))-1)</f>
        <v>2.7327076905045042</v>
      </c>
      <c r="G425" s="6">
        <f ca="1">LN((RAND()^(-Results!$E$4))-1)</f>
        <v>-1.316056219610434</v>
      </c>
      <c r="H425" s="6">
        <f t="shared" ca="1" si="42"/>
        <v>-3.6630424371891452</v>
      </c>
      <c r="I425" s="10">
        <f ca="1">SUMPRODUCT(J425:O425,Results!B$12:G$12)+Results!$E$5*H425</f>
        <v>-42.577683101950214</v>
      </c>
      <c r="J425" s="10">
        <f ca="1">SUMPRODUCT($A425:$F425,Results!$B$15:$G$15)</f>
        <v>3.0689929338062711</v>
      </c>
      <c r="K425" s="10">
        <f ca="1">SUMPRODUCT($A425:$F425,Results!$B$16:$G$16)</f>
        <v>-9.1836272249956039</v>
      </c>
      <c r="L425" s="10">
        <f ca="1">SUMPRODUCT($A425:$F425,Results!$B$17:$G$17)</f>
        <v>-2.5825803113876815</v>
      </c>
      <c r="M425" s="10">
        <f ca="1">SUMPRODUCT($A425:$F425,Results!$B$18:$G$18)</f>
        <v>-7.8913278186969098</v>
      </c>
      <c r="N425" s="10">
        <f ca="1">SUMPRODUCT($A425:$F425,Results!$B$19:$G$19)</f>
        <v>3.0039772284608848</v>
      </c>
      <c r="O425" s="10">
        <f ca="1">SUMPRODUCT($A425:$F425,Results!$B$20:$G$20)</f>
        <v>-18.348927115221642</v>
      </c>
      <c r="P425" s="10" cm="1">
        <f t="array" aca="1" ref="P425" ca="1">SUMPRODUCT(J425:O425,TRANSPOSE(Test!BL$20:BL$25))+Test!$AD$20-Test!$BL$27</f>
        <v>-21.255418697621117</v>
      </c>
      <c r="Q425" s="10" cm="1">
        <f t="array" aca="1" ref="Q425" ca="1">SUMPRODUCT(J425:O425,TRANSPOSE(Test!ES$20:ES$25))+Test!$AD$20-Test!$ES$27</f>
        <v>-19.500222178679223</v>
      </c>
      <c r="R425" s="10">
        <f ca="1">I425-Results!$E$5*H425</f>
        <v>-20.599428478815341</v>
      </c>
      <c r="S425" s="10" cm="1">
        <f t="array" aca="1" ref="S425" ca="1">SUMPRODUCT(J425:O425,TRANSPOSE(Test!AR$28:AR$33))+Test!$AD$20-Test!$AC$26</f>
        <v>-19.199576959376337</v>
      </c>
      <c r="T425" s="10">
        <f ca="1">SUMPRODUCT(J425:O425,Results!K$9:P$9)</f>
        <v>-20.817744549729863</v>
      </c>
      <c r="U425" s="10">
        <f ca="1">SUMPRODUCT(J425:O425,Results!K$9:P$9)+Test!$AD$20-Test!$AC$31</f>
        <v>-20.747149238577524</v>
      </c>
      <c r="V425" s="10">
        <f t="shared" ca="1" si="43"/>
        <v>-21.322264404329097</v>
      </c>
      <c r="W425" s="10">
        <f t="shared" ca="1" si="44"/>
        <v>-23.077460923270991</v>
      </c>
      <c r="X425" s="10">
        <f t="shared" ca="1" si="45"/>
        <v>-21.978254623134873</v>
      </c>
      <c r="Y425" s="10">
        <f t="shared" ca="1" si="46"/>
        <v>-23.378106142573877</v>
      </c>
      <c r="Z425" s="10">
        <f t="shared" ca="1" si="47"/>
        <v>-42.577683101950214</v>
      </c>
      <c r="AA425" s="10">
        <f t="shared" ca="1" si="48"/>
        <v>-21.83053386337269</v>
      </c>
    </row>
    <row r="426" spans="1:27">
      <c r="A426" s="6">
        <f ca="1">LN((RAND()^(-Results!$E$4))-1)</f>
        <v>3.1265181722579833</v>
      </c>
      <c r="B426" s="6">
        <f ca="1">LN((RAND()^(-Results!$E$4))-1)</f>
        <v>1.762283066254527</v>
      </c>
      <c r="C426" s="6">
        <f ca="1">LN((RAND()^(-Results!$E$4))-1)</f>
        <v>-1.593313496591882</v>
      </c>
      <c r="D426" s="6">
        <f ca="1">LN((RAND()^(-Results!$E$4))-1)</f>
        <v>5.7729715828138017</v>
      </c>
      <c r="E426" s="6">
        <f ca="1">LN((RAND()^(-Results!$E$4))-1)</f>
        <v>1.5982286782314126</v>
      </c>
      <c r="F426" s="6">
        <f ca="1">LN((RAND()^(-Results!$E$4))-1)</f>
        <v>-0.23607223810441533</v>
      </c>
      <c r="G426" s="6">
        <f ca="1">LN((RAND()^(-Results!$E$4))-1)</f>
        <v>0.66157637558324789</v>
      </c>
      <c r="H426" s="6">
        <f t="shared" ca="1" si="42"/>
        <v>-1.6854098419954635</v>
      </c>
      <c r="I426" s="10">
        <f ca="1">SUMPRODUCT(J426:O426,Results!B$12:G$12)+Results!$E$5*H426</f>
        <v>11.932342485760373</v>
      </c>
      <c r="J426" s="10">
        <f ca="1">SUMPRODUCT($A426:$F426,Results!$B$15:$G$15)</f>
        <v>-4.8027654083063567</v>
      </c>
      <c r="K426" s="10">
        <f ca="1">SUMPRODUCT($A426:$F426,Results!$B$16:$G$16)</f>
        <v>-6.0678545003493003</v>
      </c>
      <c r="L426" s="10">
        <f ca="1">SUMPRODUCT($A426:$F426,Results!$B$17:$G$17)</f>
        <v>7.828768181255378</v>
      </c>
      <c r="M426" s="10">
        <f ca="1">SUMPRODUCT($A426:$F426,Results!$B$18:$G$18)</f>
        <v>7.1284003719322078</v>
      </c>
      <c r="N426" s="10">
        <f ca="1">SUMPRODUCT($A426:$F426,Results!$B$19:$G$19)</f>
        <v>-7.6634367514437463</v>
      </c>
      <c r="O426" s="10">
        <f ca="1">SUMPRODUCT($A426:$F426,Results!$B$20:$G$20)</f>
        <v>-17.82603567557836</v>
      </c>
      <c r="P426" s="10" cm="1">
        <f t="array" aca="1" ref="P426" ca="1">SUMPRODUCT(J426:O426,TRANSPOSE(Test!BL$20:BL$25))+Test!$AD$20-Test!$BL$27</f>
        <v>22.088342167194039</v>
      </c>
      <c r="Q426" s="10" cm="1">
        <f t="array" aca="1" ref="Q426" ca="1">SUMPRODUCT(J426:O426,TRANSPOSE(Test!ES$20:ES$25))+Test!$AD$20-Test!$ES$27</f>
        <v>24.846411916401689</v>
      </c>
      <c r="R426" s="10">
        <f ca="1">I426-Results!$E$5*H426</f>
        <v>22.044801537733154</v>
      </c>
      <c r="S426" s="10" cm="1">
        <f t="array" aca="1" ref="S426" ca="1">SUMPRODUCT(J426:O426,TRANSPOSE(Test!AR$28:AR$33))+Test!$AD$20-Test!$AC$26</f>
        <v>13.163542365685929</v>
      </c>
      <c r="T426" s="10">
        <f ca="1">SUMPRODUCT(J426:O426,Results!K$9:P$9)</f>
        <v>25.176239197529128</v>
      </c>
      <c r="U426" s="10">
        <f ca="1">SUMPRODUCT(J426:O426,Results!K$9:P$9)+Test!$AD$20-Test!$AC$31</f>
        <v>25.246834508681467</v>
      </c>
      <c r="V426" s="10">
        <f t="shared" ca="1" si="43"/>
        <v>-10.155999681433666</v>
      </c>
      <c r="W426" s="10">
        <f t="shared" ca="1" si="44"/>
        <v>-12.914069430641316</v>
      </c>
      <c r="X426" s="10">
        <f t="shared" ca="1" si="45"/>
        <v>-10.112459051972781</v>
      </c>
      <c r="Y426" s="10">
        <f t="shared" ca="1" si="46"/>
        <v>-1.2311998799255566</v>
      </c>
      <c r="Z426" s="10">
        <f t="shared" ca="1" si="47"/>
        <v>11.932342485760373</v>
      </c>
      <c r="AA426" s="10">
        <f t="shared" ca="1" si="48"/>
        <v>-13.314492022921094</v>
      </c>
    </row>
    <row r="427" spans="1:27">
      <c r="A427" s="6">
        <f ca="1">LN((RAND()^(-Results!$E$4))-1)</f>
        <v>2.4884941910757759</v>
      </c>
      <c r="B427" s="6">
        <f ca="1">LN((RAND()^(-Results!$E$4))-1)</f>
        <v>4.4560115502931854</v>
      </c>
      <c r="C427" s="6">
        <f ca="1">LN((RAND()^(-Results!$E$4))-1)</f>
        <v>0.32776816557355248</v>
      </c>
      <c r="D427" s="6">
        <f ca="1">LN((RAND()^(-Results!$E$4))-1)</f>
        <v>0.52933057889258739</v>
      </c>
      <c r="E427" s="6">
        <f ca="1">LN((RAND()^(-Results!$E$4))-1)</f>
        <v>1.6672635017485724</v>
      </c>
      <c r="F427" s="6">
        <f ca="1">LN((RAND()^(-Results!$E$4))-1)</f>
        <v>-0.15088482200991041</v>
      </c>
      <c r="G427" s="6">
        <f ca="1">LN((RAND()^(-Results!$E$4))-1)</f>
        <v>0.59707581942281951</v>
      </c>
      <c r="H427" s="6">
        <f t="shared" ca="1" si="42"/>
        <v>-1.7499103981558917</v>
      </c>
      <c r="I427" s="10">
        <f ca="1">SUMPRODUCT(J427:O427,Results!B$12:G$12)+Results!$E$5*H427</f>
        <v>-15.587821774919011</v>
      </c>
      <c r="J427" s="10">
        <f ca="1">SUMPRODUCT($A427:$F427,Results!$B$15:$G$15)</f>
        <v>-8.9469386118057628</v>
      </c>
      <c r="K427" s="10">
        <f ca="1">SUMPRODUCT($A427:$F427,Results!$B$16:$G$16)</f>
        <v>-11.259771430522786</v>
      </c>
      <c r="L427" s="10">
        <f ca="1">SUMPRODUCT($A427:$F427,Results!$B$17:$G$17)</f>
        <v>0.12792855170226972</v>
      </c>
      <c r="M427" s="10">
        <f ca="1">SUMPRODUCT($A427:$F427,Results!$B$18:$G$18)</f>
        <v>-8.0182132259292871</v>
      </c>
      <c r="N427" s="10">
        <f ca="1">SUMPRODUCT($A427:$F427,Results!$B$19:$G$19)</f>
        <v>-0.4002932968055497</v>
      </c>
      <c r="O427" s="10">
        <f ca="1">SUMPRODUCT($A427:$F427,Results!$B$20:$G$20)</f>
        <v>-12.371541569682137</v>
      </c>
      <c r="P427" s="10" cm="1">
        <f t="array" aca="1" ref="P427" ca="1">SUMPRODUCT(J427:O427,TRANSPOSE(Test!BL$20:BL$25))+Test!$AD$20-Test!$BL$27</f>
        <v>-8.2823887315540929</v>
      </c>
      <c r="Q427" s="10" cm="1">
        <f t="array" aca="1" ref="Q427" ca="1">SUMPRODUCT(J427:O427,TRANSPOSE(Test!ES$20:ES$25))+Test!$AD$20-Test!$ES$27</f>
        <v>-5.5533717220099881</v>
      </c>
      <c r="R427" s="10">
        <f ca="1">I427-Results!$E$5*H427</f>
        <v>-5.0883593859836616</v>
      </c>
      <c r="S427" s="10" cm="1">
        <f t="array" aca="1" ref="S427" ca="1">SUMPRODUCT(J427:O427,TRANSPOSE(Test!AR$28:AR$33))+Test!$AD$20-Test!$AC$26</f>
        <v>-7.559709627128278</v>
      </c>
      <c r="T427" s="10">
        <f ca="1">SUMPRODUCT(J427:O427,Results!K$9:P$9)</f>
        <v>-4.8112423412506224</v>
      </c>
      <c r="U427" s="10">
        <f ca="1">SUMPRODUCT(J427:O427,Results!K$9:P$9)+Test!$AD$20-Test!$AC$31</f>
        <v>-4.7406470300982839</v>
      </c>
      <c r="V427" s="10">
        <f t="shared" ca="1" si="43"/>
        <v>-7.3054330433649177</v>
      </c>
      <c r="W427" s="10">
        <f t="shared" ca="1" si="44"/>
        <v>-10.034450052909023</v>
      </c>
      <c r="X427" s="10">
        <f t="shared" ca="1" si="45"/>
        <v>-10.499462388935349</v>
      </c>
      <c r="Y427" s="10">
        <f t="shared" ca="1" si="46"/>
        <v>-8.0281121477907327</v>
      </c>
      <c r="Z427" s="10">
        <f t="shared" ca="1" si="47"/>
        <v>-15.587821774919011</v>
      </c>
      <c r="AA427" s="10">
        <f t="shared" ca="1" si="48"/>
        <v>-10.847174744820727</v>
      </c>
    </row>
    <row r="428" spans="1:27">
      <c r="A428" s="6">
        <f ca="1">LN((RAND()^(-Results!$E$4))-1)</f>
        <v>0.62408567467572817</v>
      </c>
      <c r="B428" s="6">
        <f ca="1">LN((RAND()^(-Results!$E$4))-1)</f>
        <v>2.088638591381501E-2</v>
      </c>
      <c r="C428" s="6">
        <f ca="1">LN((RAND()^(-Results!$E$4))-1)</f>
        <v>-0.41109205977574409</v>
      </c>
      <c r="D428" s="6">
        <f ca="1">LN((RAND()^(-Results!$E$4))-1)</f>
        <v>2.5713023617487876</v>
      </c>
      <c r="E428" s="6">
        <f ca="1">LN((RAND()^(-Results!$E$4))-1)</f>
        <v>1.4892520975920582</v>
      </c>
      <c r="F428" s="6">
        <f ca="1">LN((RAND()^(-Results!$E$4))-1)</f>
        <v>3.9578129066221082</v>
      </c>
      <c r="G428" s="6">
        <f ca="1">LN((RAND()^(-Results!$E$4))-1)</f>
        <v>3.4199865495819699</v>
      </c>
      <c r="H428" s="6">
        <f t="shared" ca="1" si="42"/>
        <v>1.0730003320032586</v>
      </c>
      <c r="I428" s="10">
        <f ca="1">SUMPRODUCT(J428:O428,Results!B$12:G$12)+Results!$E$5*H428</f>
        <v>-7.4802625945920171</v>
      </c>
      <c r="J428" s="10">
        <f ca="1">SUMPRODUCT($A428:$F428,Results!$B$15:$G$15)</f>
        <v>13.861794234049626</v>
      </c>
      <c r="K428" s="10">
        <f ca="1">SUMPRODUCT($A428:$F428,Results!$B$16:$G$16)</f>
        <v>-3.9696850532093233</v>
      </c>
      <c r="L428" s="10">
        <f ca="1">SUMPRODUCT($A428:$F428,Results!$B$17:$G$17)</f>
        <v>-0.87755845501231411</v>
      </c>
      <c r="M428" s="10">
        <f ca="1">SUMPRODUCT($A428:$F428,Results!$B$18:$G$18)</f>
        <v>-1.9070400344836829</v>
      </c>
      <c r="N428" s="10">
        <f ca="1">SUMPRODUCT($A428:$F428,Results!$B$19:$G$19)</f>
        <v>-2.2498429106629505</v>
      </c>
      <c r="O428" s="10">
        <f ca="1">SUMPRODUCT($A428:$F428,Results!$B$20:$G$20)</f>
        <v>-17.780483694305172</v>
      </c>
      <c r="P428" s="10" cm="1">
        <f t="array" aca="1" ref="P428" ca="1">SUMPRODUCT(J428:O428,TRANSPOSE(Test!BL$20:BL$25))+Test!$AD$20-Test!$BL$27</f>
        <v>-14.416332700337186</v>
      </c>
      <c r="Q428" s="10" cm="1">
        <f t="array" aca="1" ref="Q428" ca="1">SUMPRODUCT(J428:O428,TRANSPOSE(Test!ES$20:ES$25))+Test!$AD$20-Test!$ES$27</f>
        <v>-14.205346556565075</v>
      </c>
      <c r="R428" s="10">
        <f ca="1">I428-Results!$E$5*H428</f>
        <v>-13.918264586611569</v>
      </c>
      <c r="S428" s="10" cm="1">
        <f t="array" aca="1" ref="S428" ca="1">SUMPRODUCT(J428:O428,TRANSPOSE(Test!AR$28:AR$33))+Test!$AD$20-Test!$AC$26</f>
        <v>-15.230568278390095</v>
      </c>
      <c r="T428" s="10">
        <f ca="1">SUMPRODUCT(J428:O428,Results!K$9:P$9)</f>
        <v>-12.889167084139743</v>
      </c>
      <c r="U428" s="10">
        <f ca="1">SUMPRODUCT(J428:O428,Results!K$9:P$9)+Test!$AD$20-Test!$AC$31</f>
        <v>-12.818571772987408</v>
      </c>
      <c r="V428" s="10">
        <f t="shared" ca="1" si="43"/>
        <v>6.936070105745169</v>
      </c>
      <c r="W428" s="10">
        <f t="shared" ca="1" si="44"/>
        <v>6.7250839619730582</v>
      </c>
      <c r="X428" s="10">
        <f t="shared" ca="1" si="45"/>
        <v>6.4380019920195517</v>
      </c>
      <c r="Y428" s="10">
        <f t="shared" ca="1" si="46"/>
        <v>7.7503056837980777</v>
      </c>
      <c r="Z428" s="10">
        <f t="shared" ca="1" si="47"/>
        <v>-7.4802625945920171</v>
      </c>
      <c r="AA428" s="10">
        <f t="shared" ca="1" si="48"/>
        <v>5.3383091783953907</v>
      </c>
    </row>
    <row r="429" spans="1:27">
      <c r="A429" s="6">
        <f ca="1">LN((RAND()^(-Results!$E$4))-1)</f>
        <v>3.2381752559565258</v>
      </c>
      <c r="B429" s="6">
        <f ca="1">LN((RAND()^(-Results!$E$4))-1)</f>
        <v>-0.47908936398872898</v>
      </c>
      <c r="C429" s="6">
        <f ca="1">LN((RAND()^(-Results!$E$4))-1)</f>
        <v>-1.7635092040348523</v>
      </c>
      <c r="D429" s="6">
        <f ca="1">LN((RAND()^(-Results!$E$4))-1)</f>
        <v>7.4548545850283299</v>
      </c>
      <c r="E429" s="6">
        <f ca="1">LN((RAND()^(-Results!$E$4))-1)</f>
        <v>5.6487379431011684</v>
      </c>
      <c r="F429" s="6">
        <f ca="1">LN((RAND()^(-Results!$E$4))-1)</f>
        <v>1.7257472223595178</v>
      </c>
      <c r="G429" s="6">
        <f ca="1">LN((RAND()^(-Results!$E$4))-1)</f>
        <v>-1.3576368531167635</v>
      </c>
      <c r="H429" s="6">
        <f t="shared" ca="1" si="42"/>
        <v>-3.704623070695475</v>
      </c>
      <c r="I429" s="10">
        <f ca="1">SUMPRODUCT(J429:O429,Results!B$12:G$12)+Results!$E$5*H429</f>
        <v>-1.2776932950994357</v>
      </c>
      <c r="J429" s="10">
        <f ca="1">SUMPRODUCT($A429:$F429,Results!$B$15:$G$15)</f>
        <v>4.5655050162457478</v>
      </c>
      <c r="K429" s="10">
        <f ca="1">SUMPRODUCT($A429:$F429,Results!$B$16:$G$16)</f>
        <v>-2.9310134179464042</v>
      </c>
      <c r="L429" s="10">
        <f ca="1">SUMPRODUCT($A429:$F429,Results!$B$17:$G$17)</f>
        <v>10.273125029316471</v>
      </c>
      <c r="M429" s="10">
        <f ca="1">SUMPRODUCT($A429:$F429,Results!$B$18:$G$18)</f>
        <v>15.504681536088514</v>
      </c>
      <c r="N429" s="10">
        <f ca="1">SUMPRODUCT($A429:$F429,Results!$B$19:$G$19)</f>
        <v>-6.5364738324682374</v>
      </c>
      <c r="O429" s="10">
        <f ca="1">SUMPRODUCT($A429:$F429,Results!$B$20:$G$20)</f>
        <v>-23.735259248794108</v>
      </c>
      <c r="P429" s="10" cm="1">
        <f t="array" aca="1" ref="P429" ca="1">SUMPRODUCT(J429:O429,TRANSPOSE(Test!BL$20:BL$25))+Test!$AD$20-Test!$BL$27</f>
        <v>26.310308447387271</v>
      </c>
      <c r="Q429" s="10" cm="1">
        <f t="array" aca="1" ref="Q429" ca="1">SUMPRODUCT(J429:O429,TRANSPOSE(Test!ES$20:ES$25))+Test!$AD$20-Test!$ES$27</f>
        <v>27.645271182314133</v>
      </c>
      <c r="R429" s="10">
        <f ca="1">I429-Results!$E$5*H429</f>
        <v>20.950045129073413</v>
      </c>
      <c r="S429" s="10" cm="1">
        <f t="array" aca="1" ref="S429" ca="1">SUMPRODUCT(J429:O429,TRANSPOSE(Test!AR$28:AR$33))+Test!$AD$20-Test!$AC$26</f>
        <v>16.155137551726689</v>
      </c>
      <c r="T429" s="10">
        <f ca="1">SUMPRODUCT(J429:O429,Results!K$9:P$9)</f>
        <v>25.016617586823834</v>
      </c>
      <c r="U429" s="10">
        <f ca="1">SUMPRODUCT(J429:O429,Results!K$9:P$9)+Test!$AD$20-Test!$AC$31</f>
        <v>25.087212897976173</v>
      </c>
      <c r="V429" s="10">
        <f t="shared" ca="1" si="43"/>
        <v>-27.588001742486707</v>
      </c>
      <c r="W429" s="10">
        <f t="shared" ca="1" si="44"/>
        <v>-28.922964477413569</v>
      </c>
      <c r="X429" s="10">
        <f t="shared" ca="1" si="45"/>
        <v>-22.227738424172848</v>
      </c>
      <c r="Y429" s="10">
        <f t="shared" ca="1" si="46"/>
        <v>-17.432830846826125</v>
      </c>
      <c r="Z429" s="10">
        <f t="shared" ca="1" si="47"/>
        <v>-1.2776932950994357</v>
      </c>
      <c r="AA429" s="10">
        <f t="shared" ca="1" si="48"/>
        <v>-26.364906193075608</v>
      </c>
    </row>
    <row r="430" spans="1:27">
      <c r="A430" s="6">
        <f ca="1">LN((RAND()^(-Results!$E$4))-1)</f>
        <v>-0.20317878603334449</v>
      </c>
      <c r="B430" s="6">
        <f ca="1">LN((RAND()^(-Results!$E$4))-1)</f>
        <v>0.38272595234817713</v>
      </c>
      <c r="C430" s="6">
        <f ca="1">LN((RAND()^(-Results!$E$4))-1)</f>
        <v>1.2227077678734584</v>
      </c>
      <c r="D430" s="6">
        <f ca="1">LN((RAND()^(-Results!$E$4))-1)</f>
        <v>2.9493437035419179</v>
      </c>
      <c r="E430" s="6">
        <f ca="1">LN((RAND()^(-Results!$E$4))-1)</f>
        <v>0.95386203950539927</v>
      </c>
      <c r="F430" s="6">
        <f ca="1">LN((RAND()^(-Results!$E$4))-1)</f>
        <v>0.17107483525522696</v>
      </c>
      <c r="G430" s="6">
        <f ca="1">LN((RAND()^(-Results!$E$4))-1)</f>
        <v>5.0694518502355157</v>
      </c>
      <c r="H430" s="6">
        <f t="shared" ca="1" si="42"/>
        <v>2.7224656326568044</v>
      </c>
      <c r="I430" s="10">
        <f ca="1">SUMPRODUCT(J430:O430,Results!B$12:G$12)+Results!$E$5*H430</f>
        <v>21.618286986612183</v>
      </c>
      <c r="J430" s="10">
        <f ca="1">SUMPRODUCT($A430:$F430,Results!$B$15:$G$15)</f>
        <v>5.5852202737588712</v>
      </c>
      <c r="K430" s="10">
        <f ca="1">SUMPRODUCT($A430:$F430,Results!$B$16:$G$16)</f>
        <v>3.3229594564807816</v>
      </c>
      <c r="L430" s="10">
        <f ca="1">SUMPRODUCT($A430:$F430,Results!$B$17:$G$17)</f>
        <v>-0.19879272089108907</v>
      </c>
      <c r="M430" s="10">
        <f ca="1">SUMPRODUCT($A430:$F430,Results!$B$18:$G$18)</f>
        <v>-4.8567839182247994</v>
      </c>
      <c r="N430" s="10">
        <f ca="1">SUMPRODUCT($A430:$F430,Results!$B$19:$G$19)</f>
        <v>-8.1369138657625069</v>
      </c>
      <c r="O430" s="10">
        <f ca="1">SUMPRODUCT($A430:$F430,Results!$B$20:$G$20)</f>
        <v>-9.5500242981846633</v>
      </c>
      <c r="P430" s="10" cm="1">
        <f t="array" aca="1" ref="P430" ca="1">SUMPRODUCT(J430:O430,TRANSPOSE(Test!BL$20:BL$25))+Test!$AD$20-Test!$BL$27</f>
        <v>3.9014259009839378</v>
      </c>
      <c r="Q430" s="10" cm="1">
        <f t="array" aca="1" ref="Q430" ca="1">SUMPRODUCT(J430:O430,TRANSPOSE(Test!ES$20:ES$25))+Test!$AD$20-Test!$ES$27</f>
        <v>5.3579608759638973</v>
      </c>
      <c r="R430" s="10">
        <f ca="1">I430-Results!$E$5*H430</f>
        <v>5.2834931906713578</v>
      </c>
      <c r="S430" s="10" cm="1">
        <f t="array" aca="1" ref="S430" ca="1">SUMPRODUCT(J430:O430,TRANSPOSE(Test!AR$28:AR$33))+Test!$AD$20-Test!$AC$26</f>
        <v>-3.5748322034473361</v>
      </c>
      <c r="T430" s="10">
        <f ca="1">SUMPRODUCT(J430:O430,Results!K$9:P$9)</f>
        <v>5.7641864023478551</v>
      </c>
      <c r="U430" s="10">
        <f ca="1">SUMPRODUCT(J430:O430,Results!K$9:P$9)+Test!$AD$20-Test!$AC$31</f>
        <v>5.8347817135001954</v>
      </c>
      <c r="V430" s="10">
        <f t="shared" ca="1" si="43"/>
        <v>17.716861085628246</v>
      </c>
      <c r="W430" s="10">
        <f t="shared" ca="1" si="44"/>
        <v>16.260326110648286</v>
      </c>
      <c r="X430" s="10">
        <f t="shared" ca="1" si="45"/>
        <v>16.334793795940826</v>
      </c>
      <c r="Y430" s="10">
        <f t="shared" ca="1" si="46"/>
        <v>25.193119190059519</v>
      </c>
      <c r="Z430" s="10">
        <f t="shared" ca="1" si="47"/>
        <v>21.618286986612183</v>
      </c>
      <c r="AA430" s="10">
        <f t="shared" ca="1" si="48"/>
        <v>15.783505273111988</v>
      </c>
    </row>
    <row r="431" spans="1:27">
      <c r="A431" s="6">
        <f ca="1">LN((RAND()^(-Results!$E$4))-1)</f>
        <v>1.9498232734322238</v>
      </c>
      <c r="B431" s="6">
        <f ca="1">LN((RAND()^(-Results!$E$4))-1)</f>
        <v>9.1114225459423768</v>
      </c>
      <c r="C431" s="6">
        <f ca="1">LN((RAND()^(-Results!$E$4))-1)</f>
        <v>1.4298893623501314</v>
      </c>
      <c r="D431" s="6">
        <f ca="1">LN((RAND()^(-Results!$E$4))-1)</f>
        <v>1.1678765879372996</v>
      </c>
      <c r="E431" s="6">
        <f ca="1">LN((RAND()^(-Results!$E$4))-1)</f>
        <v>19.317128487146576</v>
      </c>
      <c r="F431" s="6">
        <f ca="1">LN((RAND()^(-Results!$E$4))-1)</f>
        <v>-0.17944070870574866</v>
      </c>
      <c r="G431" s="6">
        <f ca="1">LN((RAND()^(-Results!$E$4))-1)</f>
        <v>1.7610597092881928</v>
      </c>
      <c r="H431" s="6">
        <f t="shared" ca="1" si="42"/>
        <v>-0.58592650829051851</v>
      </c>
      <c r="I431" s="10">
        <f ca="1">SUMPRODUCT(J431:O431,Results!B$12:G$12)+Results!$E$5*H431</f>
        <v>10.24401627746523</v>
      </c>
      <c r="J431" s="10">
        <f ca="1">SUMPRODUCT($A431:$F431,Results!$B$15:$G$15)</f>
        <v>-17.402434108138021</v>
      </c>
      <c r="K431" s="10">
        <f ca="1">SUMPRODUCT($A431:$F431,Results!$B$16:$G$16)</f>
        <v>-10.919900788862391</v>
      </c>
      <c r="L431" s="10">
        <f ca="1">SUMPRODUCT($A431:$F431,Results!$B$17:$G$17)</f>
        <v>2.7392248225602658</v>
      </c>
      <c r="M431" s="10">
        <f ca="1">SUMPRODUCT($A431:$F431,Results!$B$18:$G$18)</f>
        <v>1.7867717469239177</v>
      </c>
      <c r="N431" s="10">
        <f ca="1">SUMPRODUCT($A431:$F431,Results!$B$19:$G$19)</f>
        <v>5.3590531780951345</v>
      </c>
      <c r="O431" s="10">
        <f ca="1">SUMPRODUCT($A431:$F431,Results!$B$20:$G$20)</f>
        <v>-34.686486189882487</v>
      </c>
      <c r="P431" s="10" cm="1">
        <f t="array" aca="1" ref="P431" ca="1">SUMPRODUCT(J431:O431,TRANSPOSE(Test!BL$20:BL$25))+Test!$AD$20-Test!$BL$27</f>
        <v>14.802706976434202</v>
      </c>
      <c r="Q431" s="10" cm="1">
        <f t="array" aca="1" ref="Q431" ca="1">SUMPRODUCT(J431:O431,TRANSPOSE(Test!ES$20:ES$25))+Test!$AD$20-Test!$ES$27</f>
        <v>24.306508601517127</v>
      </c>
      <c r="R431" s="10">
        <f ca="1">I431-Results!$E$5*H431</f>
        <v>13.75957532720834</v>
      </c>
      <c r="S431" s="10" cm="1">
        <f t="array" aca="1" ref="S431" ca="1">SUMPRODUCT(J431:O431,TRANSPOSE(Test!AR$28:AR$33))+Test!$AD$20-Test!$AC$26</f>
        <v>0.86621244118486374</v>
      </c>
      <c r="T431" s="10">
        <f ca="1">SUMPRODUCT(J431:O431,Results!K$9:P$9)</f>
        <v>14.386366161951756</v>
      </c>
      <c r="U431" s="10">
        <f ca="1">SUMPRODUCT(J431:O431,Results!K$9:P$9)+Test!$AD$20-Test!$AC$31</f>
        <v>14.456961473104094</v>
      </c>
      <c r="V431" s="10">
        <f t="shared" ca="1" si="43"/>
        <v>-4.5586906989689719</v>
      </c>
      <c r="W431" s="10">
        <f t="shared" ca="1" si="44"/>
        <v>-14.062492324051897</v>
      </c>
      <c r="X431" s="10">
        <f t="shared" ca="1" si="45"/>
        <v>-3.5155590497431106</v>
      </c>
      <c r="Y431" s="10">
        <f t="shared" ca="1" si="46"/>
        <v>9.377803836280366</v>
      </c>
      <c r="Z431" s="10">
        <f t="shared" ca="1" si="47"/>
        <v>10.24401627746523</v>
      </c>
      <c r="AA431" s="10">
        <f t="shared" ca="1" si="48"/>
        <v>-4.2129451956388646</v>
      </c>
    </row>
    <row r="432" spans="1:27">
      <c r="A432" s="6">
        <f ca="1">LN((RAND()^(-Results!$E$4))-1)</f>
        <v>-0.15070282935785101</v>
      </c>
      <c r="B432" s="6">
        <f ca="1">LN((RAND()^(-Results!$E$4))-1)</f>
        <v>0.95315702724394702</v>
      </c>
      <c r="C432" s="6">
        <f ca="1">LN((RAND()^(-Results!$E$4))-1)</f>
        <v>2.9005003571870782</v>
      </c>
      <c r="D432" s="6">
        <f ca="1">LN((RAND()^(-Results!$E$4))-1)</f>
        <v>8.7654774950352329E-2</v>
      </c>
      <c r="E432" s="6">
        <f ca="1">LN((RAND()^(-Results!$E$4))-1)</f>
        <v>0.76361774769951463</v>
      </c>
      <c r="F432" s="6">
        <f ca="1">LN((RAND()^(-Results!$E$4))-1)</f>
        <v>1.3447815128105769</v>
      </c>
      <c r="G432" s="6">
        <f ca="1">LN((RAND()^(-Results!$E$4))-1)</f>
        <v>-2.401485463197591</v>
      </c>
      <c r="H432" s="6">
        <f t="shared" ca="1" si="42"/>
        <v>-4.7484716807763023</v>
      </c>
      <c r="I432" s="10">
        <f ca="1">SUMPRODUCT(J432:O432,Results!B$12:G$12)+Results!$E$5*H432</f>
        <v>-49.833845044648079</v>
      </c>
      <c r="J432" s="10">
        <f ca="1">SUMPRODUCT($A432:$F432,Results!$B$15:$G$15)</f>
        <v>9.0067283330367705</v>
      </c>
      <c r="K432" s="10">
        <f ca="1">SUMPRODUCT($A432:$F432,Results!$B$16:$G$16)</f>
        <v>9.4699084444956894E-2</v>
      </c>
      <c r="L432" s="10">
        <f ca="1">SUMPRODUCT($A432:$F432,Results!$B$17:$G$17)</f>
        <v>-5.4127895419997234</v>
      </c>
      <c r="M432" s="10">
        <f ca="1">SUMPRODUCT($A432:$F432,Results!$B$18:$G$18)</f>
        <v>-16.030044524730069</v>
      </c>
      <c r="N432" s="10">
        <f ca="1">SUMPRODUCT($A432:$F432,Results!$B$19:$G$19)</f>
        <v>-3.8975536708499399</v>
      </c>
      <c r="O432" s="10">
        <f ca="1">SUMPRODUCT($A432:$F432,Results!$B$20:$G$20)</f>
        <v>-7.3497615759340977</v>
      </c>
      <c r="P432" s="10" cm="1">
        <f t="array" aca="1" ref="P432" ca="1">SUMPRODUCT(J432:O432,TRANSPOSE(Test!BL$20:BL$25))+Test!$AD$20-Test!$BL$27</f>
        <v>-22.817939385408216</v>
      </c>
      <c r="Q432" s="10" cm="1">
        <f t="array" aca="1" ref="Q432" ca="1">SUMPRODUCT(J432:O432,TRANSPOSE(Test!ES$20:ES$25))+Test!$AD$20-Test!$ES$27</f>
        <v>-23.168089330726289</v>
      </c>
      <c r="R432" s="10">
        <f ca="1">I432-Results!$E$5*H432</f>
        <v>-21.343014959990263</v>
      </c>
      <c r="S432" s="10" cm="1">
        <f t="array" aca="1" ref="S432" ca="1">SUMPRODUCT(J432:O432,TRANSPOSE(Test!AR$28:AR$33))+Test!$AD$20-Test!$AC$26</f>
        <v>-21.758670329069275</v>
      </c>
      <c r="T432" s="10">
        <f ca="1">SUMPRODUCT(J432:O432,Results!K$9:P$9)</f>
        <v>-22.619621335018643</v>
      </c>
      <c r="U432" s="10">
        <f ca="1">SUMPRODUCT(J432:O432,Results!K$9:P$9)+Test!$AD$20-Test!$AC$31</f>
        <v>-22.549026023866301</v>
      </c>
      <c r="V432" s="10">
        <f t="shared" ca="1" si="43"/>
        <v>-27.015905659239863</v>
      </c>
      <c r="W432" s="10">
        <f t="shared" ca="1" si="44"/>
        <v>-26.66575571392179</v>
      </c>
      <c r="X432" s="10">
        <f t="shared" ca="1" si="45"/>
        <v>-28.490830084657816</v>
      </c>
      <c r="Y432" s="10">
        <f t="shared" ca="1" si="46"/>
        <v>-28.075174715578804</v>
      </c>
      <c r="Z432" s="10">
        <f t="shared" ca="1" si="47"/>
        <v>-49.833845044648079</v>
      </c>
      <c r="AA432" s="10">
        <f t="shared" ca="1" si="48"/>
        <v>-27.284819020781779</v>
      </c>
    </row>
    <row r="433" spans="1:27">
      <c r="A433" s="6">
        <f ca="1">LN((RAND()^(-Results!$E$4))-1)</f>
        <v>-0.48020049288605099</v>
      </c>
      <c r="B433" s="6">
        <f ca="1">LN((RAND()^(-Results!$E$4))-1)</f>
        <v>3.2261696279332619</v>
      </c>
      <c r="C433" s="6">
        <f ca="1">LN((RAND()^(-Results!$E$4))-1)</f>
        <v>7.2074887419208107</v>
      </c>
      <c r="D433" s="6">
        <f ca="1">LN((RAND()^(-Results!$E$4))-1)</f>
        <v>1.3267611779631683</v>
      </c>
      <c r="E433" s="6">
        <f ca="1">LN((RAND()^(-Results!$E$4))-1)</f>
        <v>0.87043871353828794</v>
      </c>
      <c r="F433" s="6">
        <f ca="1">LN((RAND()^(-Results!$E$4))-1)</f>
        <v>2.9440795703263274</v>
      </c>
      <c r="G433" s="6">
        <f ca="1">LN((RAND()^(-Results!$E$4))-1)</f>
        <v>-0.48932221573828832</v>
      </c>
      <c r="H433" s="6">
        <f t="shared" ca="1" si="42"/>
        <v>-2.8363084333169994</v>
      </c>
      <c r="I433" s="10">
        <f ca="1">SUMPRODUCT(J433:O433,Results!B$12:G$12)+Results!$E$5*H433</f>
        <v>-64.355823643177246</v>
      </c>
      <c r="J433" s="10">
        <f ca="1">SUMPRODUCT($A433:$F433,Results!$B$15:$G$15)</f>
        <v>21.640794305577245</v>
      </c>
      <c r="K433" s="10">
        <f ca="1">SUMPRODUCT($A433:$F433,Results!$B$16:$G$16)</f>
        <v>0.24515910604342039</v>
      </c>
      <c r="L433" s="10">
        <f ca="1">SUMPRODUCT($A433:$F433,Results!$B$17:$G$17)</f>
        <v>-13.572309751159079</v>
      </c>
      <c r="M433" s="10">
        <f ca="1">SUMPRODUCT($A433:$F433,Results!$B$18:$G$18)</f>
        <v>-42.352642743586379</v>
      </c>
      <c r="N433" s="10">
        <f ca="1">SUMPRODUCT($A433:$F433,Results!$B$19:$G$19)</f>
        <v>-13.612070766399238</v>
      </c>
      <c r="O433" s="10">
        <f ca="1">SUMPRODUCT($A433:$F433,Results!$B$20:$G$20)</f>
        <v>-21.583104711778468</v>
      </c>
      <c r="P433" s="10" cm="1">
        <f t="array" aca="1" ref="P433" ca="1">SUMPRODUCT(J433:O433,TRANSPOSE(Test!BL$20:BL$25))+Test!$AD$20-Test!$BL$27</f>
        <v>-51.380802115341986</v>
      </c>
      <c r="Q433" s="10" cm="1">
        <f t="array" aca="1" ref="Q433" ca="1">SUMPRODUCT(J433:O433,TRANSPOSE(Test!ES$20:ES$25))+Test!$AD$20-Test!$ES$27</f>
        <v>-51.262478429614958</v>
      </c>
      <c r="R433" s="10">
        <f ca="1">I433-Results!$E$5*H433</f>
        <v>-47.337973043275248</v>
      </c>
      <c r="S433" s="10" cm="1">
        <f t="array" aca="1" ref="S433" ca="1">SUMPRODUCT(J433:O433,TRANSPOSE(Test!AR$28:AR$33))+Test!$AD$20-Test!$AC$26</f>
        <v>-55.682197350291581</v>
      </c>
      <c r="T433" s="10">
        <f ca="1">SUMPRODUCT(J433:O433,Results!K$9:P$9)</f>
        <v>-50.247229449932071</v>
      </c>
      <c r="U433" s="10">
        <f ca="1">SUMPRODUCT(J433:O433,Results!K$9:P$9)+Test!$AD$20-Test!$AC$31</f>
        <v>-50.176634138779733</v>
      </c>
      <c r="V433" s="10">
        <f t="shared" ca="1" si="43"/>
        <v>-12.97502152783526</v>
      </c>
      <c r="W433" s="10">
        <f t="shared" ca="1" si="44"/>
        <v>-13.093345213562287</v>
      </c>
      <c r="X433" s="10">
        <f t="shared" ca="1" si="45"/>
        <v>-17.017850599901998</v>
      </c>
      <c r="Y433" s="10">
        <f t="shared" ca="1" si="46"/>
        <v>-8.6736262928856647</v>
      </c>
      <c r="Z433" s="10">
        <f t="shared" ca="1" si="47"/>
        <v>-64.355823643177246</v>
      </c>
      <c r="AA433" s="10">
        <f t="shared" ca="1" si="48"/>
        <v>-14.179189504397513</v>
      </c>
    </row>
    <row r="434" spans="1:27">
      <c r="A434" s="6">
        <f ca="1">LN((RAND()^(-Results!$E$4))-1)</f>
        <v>3.2777283742776397</v>
      </c>
      <c r="B434" s="6">
        <f ca="1">LN((RAND()^(-Results!$E$4))-1)</f>
        <v>2.0107769405414539</v>
      </c>
      <c r="C434" s="6">
        <f ca="1">LN((RAND()^(-Results!$E$4))-1)</f>
        <v>4.1624830701899063</v>
      </c>
      <c r="D434" s="6">
        <f ca="1">LN((RAND()^(-Results!$E$4))-1)</f>
        <v>2.8788580253223457</v>
      </c>
      <c r="E434" s="6">
        <f ca="1">LN((RAND()^(-Results!$E$4))-1)</f>
        <v>0.68934599215900871</v>
      </c>
      <c r="F434" s="6">
        <f ca="1">LN((RAND()^(-Results!$E$4))-1)</f>
        <v>1.7329607824167801</v>
      </c>
      <c r="G434" s="6">
        <f ca="1">LN((RAND()^(-Results!$E$4))-1)</f>
        <v>9.206419772522402</v>
      </c>
      <c r="H434" s="6">
        <f t="shared" ca="1" si="42"/>
        <v>6.8594335549436902</v>
      </c>
      <c r="I434" s="10">
        <f ca="1">SUMPRODUCT(J434:O434,Results!B$12:G$12)+Results!$E$5*H434</f>
        <v>9.8907773852038972</v>
      </c>
      <c r="J434" s="10">
        <f ca="1">SUMPRODUCT($A434:$F434,Results!$B$15:$G$15)</f>
        <v>9.7252073729172182</v>
      </c>
      <c r="K434" s="10">
        <f ca="1">SUMPRODUCT($A434:$F434,Results!$B$16:$G$16)</f>
        <v>-6.7025792282143186</v>
      </c>
      <c r="L434" s="10">
        <f ca="1">SUMPRODUCT($A434:$F434,Results!$B$17:$G$17)</f>
        <v>-3.289426451971468</v>
      </c>
      <c r="M434" s="10">
        <f ca="1">SUMPRODUCT($A434:$F434,Results!$B$18:$G$18)</f>
        <v>-23.785854565109918</v>
      </c>
      <c r="N434" s="10">
        <f ca="1">SUMPRODUCT($A434:$F434,Results!$B$19:$G$19)</f>
        <v>-8.9242000421908809</v>
      </c>
      <c r="O434" s="10">
        <f ca="1">SUMPRODUCT($A434:$F434,Results!$B$20:$G$20)</f>
        <v>-17.459979658383425</v>
      </c>
      <c r="P434" s="10" cm="1">
        <f t="array" aca="1" ref="P434" ca="1">SUMPRODUCT(J434:O434,TRANSPOSE(Test!BL$20:BL$25))+Test!$AD$20-Test!$BL$27</f>
        <v>-29.98772539168943</v>
      </c>
      <c r="Q434" s="10" cm="1">
        <f t="array" aca="1" ref="Q434" ca="1">SUMPRODUCT(J434:O434,TRANSPOSE(Test!ES$20:ES$25))+Test!$AD$20-Test!$ES$27</f>
        <v>-31.69754274701171</v>
      </c>
      <c r="R434" s="10">
        <f ca="1">I434-Results!$E$5*H434</f>
        <v>-31.265823944458241</v>
      </c>
      <c r="S434" s="10" cm="1">
        <f t="array" aca="1" ref="S434" ca="1">SUMPRODUCT(J434:O434,TRANSPOSE(Test!AR$28:AR$33))+Test!$AD$20-Test!$AC$26</f>
        <v>-28.372265523857202</v>
      </c>
      <c r="T434" s="10">
        <f ca="1">SUMPRODUCT(J434:O434,Results!K$9:P$9)</f>
        <v>-31.620312034389165</v>
      </c>
      <c r="U434" s="10">
        <f ca="1">SUMPRODUCT(J434:O434,Results!K$9:P$9)+Test!$AD$20-Test!$AC$31</f>
        <v>-31.549716723236823</v>
      </c>
      <c r="V434" s="10">
        <f t="shared" ca="1" si="43"/>
        <v>39.878502776893328</v>
      </c>
      <c r="W434" s="10">
        <f t="shared" ca="1" si="44"/>
        <v>41.588320132215607</v>
      </c>
      <c r="X434" s="10">
        <f t="shared" ca="1" si="45"/>
        <v>41.156601329662138</v>
      </c>
      <c r="Y434" s="10">
        <f t="shared" ca="1" si="46"/>
        <v>38.263042909061099</v>
      </c>
      <c r="Z434" s="10">
        <f t="shared" ca="1" si="47"/>
        <v>9.8907773852038972</v>
      </c>
      <c r="AA434" s="10">
        <f t="shared" ca="1" si="48"/>
        <v>41.440494108440717</v>
      </c>
    </row>
    <row r="435" spans="1:27">
      <c r="A435" s="6">
        <f ca="1">LN((RAND()^(-Results!$E$4))-1)</f>
        <v>0.8089669623733583</v>
      </c>
      <c r="B435" s="6">
        <f ca="1">LN((RAND()^(-Results!$E$4))-1)</f>
        <v>4.9047358026783545</v>
      </c>
      <c r="C435" s="6">
        <f ca="1">LN((RAND()^(-Results!$E$4))-1)</f>
        <v>-0.48805519829873728</v>
      </c>
      <c r="D435" s="6">
        <f ca="1">LN((RAND()^(-Results!$E$4))-1)</f>
        <v>-0.609582922544183</v>
      </c>
      <c r="E435" s="6">
        <f ca="1">LN((RAND()^(-Results!$E$4))-1)</f>
        <v>5.7704158867990403</v>
      </c>
      <c r="F435" s="6">
        <f ca="1">LN((RAND()^(-Results!$E$4))-1)</f>
        <v>7.498880663344285</v>
      </c>
      <c r="G435" s="6">
        <f ca="1">LN((RAND()^(-Results!$E$4))-1)</f>
        <v>2.5734839941091705</v>
      </c>
      <c r="H435" s="6">
        <f t="shared" ca="1" si="42"/>
        <v>0.22649777653045922</v>
      </c>
      <c r="I435" s="10">
        <f ca="1">SUMPRODUCT(J435:O435,Results!B$12:G$12)+Results!$E$5*H435</f>
        <v>-41.933694092299788</v>
      </c>
      <c r="J435" s="10">
        <f ca="1">SUMPRODUCT($A435:$F435,Results!$B$15:$G$15)</f>
        <v>14.2993805652787</v>
      </c>
      <c r="K435" s="10">
        <f ca="1">SUMPRODUCT($A435:$F435,Results!$B$16:$G$16)</f>
        <v>-17.339833672116896</v>
      </c>
      <c r="L435" s="10">
        <f ca="1">SUMPRODUCT($A435:$F435,Results!$B$17:$G$17)</f>
        <v>-7.3843523359285816</v>
      </c>
      <c r="M435" s="10">
        <f ca="1">SUMPRODUCT($A435:$F435,Results!$B$18:$G$18)</f>
        <v>-11.977386597316094</v>
      </c>
      <c r="N435" s="10">
        <f ca="1">SUMPRODUCT($A435:$F435,Results!$B$19:$G$19)</f>
        <v>6.8093591727086729</v>
      </c>
      <c r="O435" s="10">
        <f ca="1">SUMPRODUCT($A435:$F435,Results!$B$20:$G$20)</f>
        <v>-33.84079789399928</v>
      </c>
      <c r="P435" s="10" cm="1">
        <f t="array" aca="1" ref="P435" ca="1">SUMPRODUCT(J435:O435,TRANSPOSE(Test!BL$20:BL$25))+Test!$AD$20-Test!$BL$27</f>
        <v>-47.82240059335232</v>
      </c>
      <c r="Q435" s="10" cm="1">
        <f t="array" aca="1" ref="Q435" ca="1">SUMPRODUCT(J435:O435,TRANSPOSE(Test!ES$20:ES$25))+Test!$AD$20-Test!$ES$27</f>
        <v>-44.742151996731693</v>
      </c>
      <c r="R435" s="10">
        <f ca="1">I435-Results!$E$5*H435</f>
        <v>-43.292680751482543</v>
      </c>
      <c r="S435" s="10" cm="1">
        <f t="array" aca="1" ref="S435" ca="1">SUMPRODUCT(J435:O435,TRANSPOSE(Test!AR$28:AR$33))+Test!$AD$20-Test!$AC$26</f>
        <v>-43.715811264333233</v>
      </c>
      <c r="T435" s="10">
        <f ca="1">SUMPRODUCT(J435:O435,Results!K$9:P$9)</f>
        <v>-43.541337174990318</v>
      </c>
      <c r="U435" s="10">
        <f ca="1">SUMPRODUCT(J435:O435,Results!K$9:P$9)+Test!$AD$20-Test!$AC$31</f>
        <v>-43.470741863837986</v>
      </c>
      <c r="V435" s="10">
        <f t="shared" ca="1" si="43"/>
        <v>5.8887065010525319</v>
      </c>
      <c r="W435" s="10">
        <f t="shared" ca="1" si="44"/>
        <v>2.8084579044319042</v>
      </c>
      <c r="X435" s="10">
        <f t="shared" ca="1" si="45"/>
        <v>1.3589866591827544</v>
      </c>
      <c r="Y435" s="10">
        <f t="shared" ca="1" si="46"/>
        <v>1.7821171720334448</v>
      </c>
      <c r="Z435" s="10">
        <f t="shared" ca="1" si="47"/>
        <v>-41.933694092299788</v>
      </c>
      <c r="AA435" s="10">
        <f t="shared" ca="1" si="48"/>
        <v>1.537047771538198</v>
      </c>
    </row>
    <row r="436" spans="1:27">
      <c r="A436" s="6">
        <f ca="1">LN((RAND()^(-Results!$E$4))-1)</f>
        <v>5.5421287023131924</v>
      </c>
      <c r="B436" s="6">
        <f ca="1">LN((RAND()^(-Results!$E$4))-1)</f>
        <v>3.3880434417771221</v>
      </c>
      <c r="C436" s="6">
        <f ca="1">LN((RAND()^(-Results!$E$4))-1)</f>
        <v>2.3041460939654366</v>
      </c>
      <c r="D436" s="6">
        <f ca="1">LN((RAND()^(-Results!$E$4))-1)</f>
        <v>3.8320930940699158</v>
      </c>
      <c r="E436" s="6">
        <f ca="1">LN((RAND()^(-Results!$E$4))-1)</f>
        <v>4.3385760001036369</v>
      </c>
      <c r="F436" s="6">
        <f ca="1">LN((RAND()^(-Results!$E$4))-1)</f>
        <v>4.471385388920659</v>
      </c>
      <c r="G436" s="6">
        <f ca="1">LN((RAND()^(-Results!$E$4))-1)</f>
        <v>8.861311386613794</v>
      </c>
      <c r="H436" s="6">
        <f t="shared" ca="1" si="42"/>
        <v>6.5143251690350823</v>
      </c>
      <c r="I436" s="10">
        <f ca="1">SUMPRODUCT(J436:O436,Results!B$12:G$12)+Results!$E$5*H436</f>
        <v>3.5698910833936282E-2</v>
      </c>
      <c r="J436" s="10">
        <f ca="1">SUMPRODUCT($A436:$F436,Results!$B$15:$G$15)</f>
        <v>10.2181659668717</v>
      </c>
      <c r="K436" s="10">
        <f ca="1">SUMPRODUCT($A436:$F436,Results!$B$16:$G$16)</f>
        <v>-17.096364664189338</v>
      </c>
      <c r="L436" s="10">
        <f ca="1">SUMPRODUCT($A436:$F436,Results!$B$17:$G$17)</f>
        <v>-0.40992693644111178</v>
      </c>
      <c r="M436" s="10">
        <f ca="1">SUMPRODUCT($A436:$F436,Results!$B$18:$G$18)</f>
        <v>-17.192845471611122</v>
      </c>
      <c r="N436" s="10">
        <f ca="1">SUMPRODUCT($A436:$F436,Results!$B$19:$G$19)</f>
        <v>-3.48924216765614</v>
      </c>
      <c r="O436" s="10">
        <f ca="1">SUMPRODUCT($A436:$F436,Results!$B$20:$G$20)</f>
        <v>-31.649773901165553</v>
      </c>
      <c r="P436" s="10" cm="1">
        <f t="array" aca="1" ref="P436" ca="1">SUMPRODUCT(J436:O436,TRANSPOSE(Test!BL$20:BL$25))+Test!$AD$20-Test!$BL$27</f>
        <v>-35.657858921145625</v>
      </c>
      <c r="Q436" s="10" cm="1">
        <f t="array" aca="1" ref="Q436" ca="1">SUMPRODUCT(J436:O436,TRANSPOSE(Test!ES$20:ES$25))+Test!$AD$20-Test!$ES$27</f>
        <v>-36.835534424237181</v>
      </c>
      <c r="R436" s="10">
        <f ca="1">I436-Results!$E$5*H436</f>
        <v>-39.050252103376557</v>
      </c>
      <c r="S436" s="10" cm="1">
        <f t="array" aca="1" ref="S436" ca="1">SUMPRODUCT(J436:O436,TRANSPOSE(Test!AR$28:AR$33))+Test!$AD$20-Test!$AC$26</f>
        <v>-31.334752751161268</v>
      </c>
      <c r="T436" s="10">
        <f ca="1">SUMPRODUCT(J436:O436,Results!K$9:P$9)</f>
        <v>-37.954697500691509</v>
      </c>
      <c r="U436" s="10">
        <f ca="1">SUMPRODUCT(J436:O436,Results!K$9:P$9)+Test!$AD$20-Test!$AC$31</f>
        <v>-37.884102189539178</v>
      </c>
      <c r="V436" s="10">
        <f t="shared" ca="1" si="43"/>
        <v>35.693557831979561</v>
      </c>
      <c r="W436" s="10">
        <f t="shared" ca="1" si="44"/>
        <v>36.871233335071118</v>
      </c>
      <c r="X436" s="10">
        <f t="shared" ca="1" si="45"/>
        <v>39.085951014210494</v>
      </c>
      <c r="Y436" s="10">
        <f t="shared" ca="1" si="46"/>
        <v>31.370451661995205</v>
      </c>
      <c r="Z436" s="10">
        <f t="shared" ca="1" si="47"/>
        <v>3.5698910833936282E-2</v>
      </c>
      <c r="AA436" s="10">
        <f t="shared" ca="1" si="48"/>
        <v>37.919801100373114</v>
      </c>
    </row>
    <row r="437" spans="1:27">
      <c r="A437" s="6">
        <f ca="1">LN((RAND()^(-Results!$E$4))-1)</f>
        <v>5.6572710645159203</v>
      </c>
      <c r="B437" s="6">
        <f ca="1">LN((RAND()^(-Results!$E$4))-1)</f>
        <v>11.9918545879131</v>
      </c>
      <c r="C437" s="6">
        <f ca="1">LN((RAND()^(-Results!$E$4))-1)</f>
        <v>0.39092423344466609</v>
      </c>
      <c r="D437" s="6">
        <f ca="1">LN((RAND()^(-Results!$E$4))-1)</f>
        <v>1.3967634471802881</v>
      </c>
      <c r="E437" s="6">
        <f ca="1">LN((RAND()^(-Results!$E$4))-1)</f>
        <v>3.8088698415915978</v>
      </c>
      <c r="F437" s="6">
        <f ca="1">LN((RAND()^(-Results!$E$4))-1)</f>
        <v>1.7216956709428608</v>
      </c>
      <c r="G437" s="6">
        <f ca="1">LN((RAND()^(-Results!$E$4))-1)</f>
        <v>0.31482066922168339</v>
      </c>
      <c r="H437" s="6">
        <f t="shared" ca="1" si="42"/>
        <v>-2.0321655483570278</v>
      </c>
      <c r="I437" s="10">
        <f ca="1">SUMPRODUCT(J437:O437,Results!B$12:G$12)+Results!$E$5*H437</f>
        <v>-34.347217115584598</v>
      </c>
      <c r="J437" s="10">
        <f ca="1">SUMPRODUCT($A437:$F437,Results!$B$15:$G$15)</f>
        <v>-16.249456610581738</v>
      </c>
      <c r="K437" s="10">
        <f ca="1">SUMPRODUCT($A437:$F437,Results!$B$16:$G$16)</f>
        <v>-30.943570645688595</v>
      </c>
      <c r="L437" s="10">
        <f ca="1">SUMPRODUCT($A437:$F437,Results!$B$17:$G$17)</f>
        <v>-2.4901098206373722</v>
      </c>
      <c r="M437" s="10">
        <f ca="1">SUMPRODUCT($A437:$F437,Results!$B$18:$G$18)</f>
        <v>-23.817502688280953</v>
      </c>
      <c r="N437" s="10">
        <f ca="1">SUMPRODUCT($A437:$F437,Results!$B$19:$G$19)</f>
        <v>-1.1103888980065109</v>
      </c>
      <c r="O437" s="10">
        <f ca="1">SUMPRODUCT($A437:$F437,Results!$B$20:$G$20)</f>
        <v>-38.833331981695082</v>
      </c>
      <c r="P437" s="10" cm="1">
        <f t="array" aca="1" ref="P437" ca="1">SUMPRODUCT(J437:O437,TRANSPOSE(Test!BL$20:BL$25))+Test!$AD$20-Test!$BL$27</f>
        <v>-30.994790771289971</v>
      </c>
      <c r="Q437" s="10" cm="1">
        <f t="array" aca="1" ref="Q437" ca="1">SUMPRODUCT(J437:O437,TRANSPOSE(Test!ES$20:ES$25))+Test!$AD$20-Test!$ES$27</f>
        <v>-23.568454748147175</v>
      </c>
      <c r="R437" s="10">
        <f ca="1">I437-Results!$E$5*H437</f>
        <v>-22.154223825442433</v>
      </c>
      <c r="S437" s="10" cm="1">
        <f t="array" aca="1" ref="S437" ca="1">SUMPRODUCT(J437:O437,TRANSPOSE(Test!AR$28:AR$33))+Test!$AD$20-Test!$AC$26</f>
        <v>-32.583331315849286</v>
      </c>
      <c r="T437" s="10">
        <f ca="1">SUMPRODUCT(J437:O437,Results!K$9:P$9)</f>
        <v>-21.540112227766304</v>
      </c>
      <c r="U437" s="10">
        <f ca="1">SUMPRODUCT(J437:O437,Results!K$9:P$9)+Test!$AD$20-Test!$AC$31</f>
        <v>-21.469516916613966</v>
      </c>
      <c r="V437" s="10">
        <f t="shared" ca="1" si="43"/>
        <v>-3.3524263442946278</v>
      </c>
      <c r="W437" s="10">
        <f t="shared" ca="1" si="44"/>
        <v>-10.778762367437423</v>
      </c>
      <c r="X437" s="10">
        <f t="shared" ca="1" si="45"/>
        <v>-12.192993290142166</v>
      </c>
      <c r="Y437" s="10">
        <f t="shared" ca="1" si="46"/>
        <v>-1.7638857997353128</v>
      </c>
      <c r="Z437" s="10">
        <f t="shared" ca="1" si="47"/>
        <v>-34.347217115584598</v>
      </c>
      <c r="AA437" s="10">
        <f t="shared" ca="1" si="48"/>
        <v>-12.877700198970633</v>
      </c>
    </row>
    <row r="438" spans="1:27">
      <c r="A438" s="6">
        <f ca="1">LN((RAND()^(-Results!$E$4))-1)</f>
        <v>4.5202974943690108</v>
      </c>
      <c r="B438" s="6">
        <f ca="1">LN((RAND()^(-Results!$E$4))-1)</f>
        <v>3.9694149124762728</v>
      </c>
      <c r="C438" s="6">
        <f ca="1">LN((RAND()^(-Results!$E$4))-1)</f>
        <v>1.3752118938373832</v>
      </c>
      <c r="D438" s="6">
        <f ca="1">LN((RAND()^(-Results!$E$4))-1)</f>
        <v>-1.5507638640739103</v>
      </c>
      <c r="E438" s="6">
        <f ca="1">LN((RAND()^(-Results!$E$4))-1)</f>
        <v>0.60390165894095815</v>
      </c>
      <c r="F438" s="6">
        <f ca="1">LN((RAND()^(-Results!$E$4))-1)</f>
        <v>3.1876568313837241</v>
      </c>
      <c r="G438" s="6">
        <f ca="1">LN((RAND()^(-Results!$E$4))-1)</f>
        <v>2.1126662412672039</v>
      </c>
      <c r="H438" s="6">
        <f t="shared" ca="1" si="42"/>
        <v>-0.23431997631150736</v>
      </c>
      <c r="I438" s="10">
        <f ca="1">SUMPRODUCT(J438:O438,Results!B$12:G$12)+Results!$E$5*H438</f>
        <v>-48.240451180161678</v>
      </c>
      <c r="J438" s="10">
        <f ca="1">SUMPRODUCT($A438:$F438,Results!$B$15:$G$15)</f>
        <v>0.27368729604813069</v>
      </c>
      <c r="K438" s="10">
        <f ca="1">SUMPRODUCT($A438:$F438,Results!$B$16:$G$16)</f>
        <v>-20.150180940098153</v>
      </c>
      <c r="L438" s="10">
        <f ca="1">SUMPRODUCT($A438:$F438,Results!$B$17:$G$17)</f>
        <v>-3.760474744006026</v>
      </c>
      <c r="M438" s="10">
        <f ca="1">SUMPRODUCT($A438:$F438,Results!$B$18:$G$18)</f>
        <v>-18.341336381734955</v>
      </c>
      <c r="N438" s="10">
        <f ca="1">SUMPRODUCT($A438:$F438,Results!$B$19:$G$19)</f>
        <v>5.7420493094771299</v>
      </c>
      <c r="O438" s="10">
        <f ca="1">SUMPRODUCT($A438:$F438,Results!$B$20:$G$20)</f>
        <v>-14.371685358801464</v>
      </c>
      <c r="P438" s="10" cm="1">
        <f t="array" aca="1" ref="P438" ca="1">SUMPRODUCT(J438:O438,TRANSPOSE(Test!BL$20:BL$25))+Test!$AD$20-Test!$BL$27</f>
        <v>-47.303586681905763</v>
      </c>
      <c r="Q438" s="10" cm="1">
        <f t="array" aca="1" ref="Q438" ca="1">SUMPRODUCT(J438:O438,TRANSPOSE(Test!ES$20:ES$25))+Test!$AD$20-Test!$ES$27</f>
        <v>-49.01095813096336</v>
      </c>
      <c r="R438" s="10">
        <f ca="1">I438-Results!$E$5*H438</f>
        <v>-46.834531322292634</v>
      </c>
      <c r="S438" s="10" cm="1">
        <f t="array" aca="1" ref="S438" ca="1">SUMPRODUCT(J438:O438,TRANSPOSE(Test!AR$28:AR$33))+Test!$AD$20-Test!$AC$26</f>
        <v>-31.541612106588566</v>
      </c>
      <c r="T438" s="10">
        <f ca="1">SUMPRODUCT(J438:O438,Results!K$9:P$9)</f>
        <v>-47.53852470086499</v>
      </c>
      <c r="U438" s="10">
        <f ca="1">SUMPRODUCT(J438:O438,Results!K$9:P$9)+Test!$AD$20-Test!$AC$31</f>
        <v>-47.467929389712651</v>
      </c>
      <c r="V438" s="10">
        <f t="shared" ca="1" si="43"/>
        <v>-0.93686449825591467</v>
      </c>
      <c r="W438" s="10">
        <f t="shared" ca="1" si="44"/>
        <v>0.77050695080168197</v>
      </c>
      <c r="X438" s="10">
        <f t="shared" ca="1" si="45"/>
        <v>-1.4059198578690442</v>
      </c>
      <c r="Y438" s="10">
        <f t="shared" ca="1" si="46"/>
        <v>-16.698839073573112</v>
      </c>
      <c r="Z438" s="10">
        <f t="shared" ca="1" si="47"/>
        <v>-48.240451180161678</v>
      </c>
      <c r="AA438" s="10">
        <f t="shared" ca="1" si="48"/>
        <v>-0.77252179044902647</v>
      </c>
    </row>
    <row r="439" spans="1:27">
      <c r="A439" s="6">
        <f ca="1">LN((RAND()^(-Results!$E$4))-1)</f>
        <v>0.9189086686207194</v>
      </c>
      <c r="B439" s="6">
        <f ca="1">LN((RAND()^(-Results!$E$4))-1)</f>
        <v>4.2618632805090311</v>
      </c>
      <c r="C439" s="6">
        <f ca="1">LN((RAND()^(-Results!$E$4))-1)</f>
        <v>2.138916156733802</v>
      </c>
      <c r="D439" s="6">
        <f ca="1">LN((RAND()^(-Results!$E$4))-1)</f>
        <v>2.0652381372457094</v>
      </c>
      <c r="E439" s="6">
        <f ca="1">LN((RAND()^(-Results!$E$4))-1)</f>
        <v>2.2785360023544641</v>
      </c>
      <c r="F439" s="6">
        <f ca="1">LN((RAND()^(-Results!$E$4))-1)</f>
        <v>0.8692797025086938</v>
      </c>
      <c r="G439" s="6">
        <f ca="1">LN((RAND()^(-Results!$E$4))-1)</f>
        <v>1.7618680224619818</v>
      </c>
      <c r="H439" s="6">
        <f t="shared" ca="1" si="42"/>
        <v>-0.58511819511672947</v>
      </c>
      <c r="I439" s="10">
        <f ca="1">SUMPRODUCT(J439:O439,Results!B$12:G$12)+Results!$E$5*H439</f>
        <v>-12.68001083006186</v>
      </c>
      <c r="J439" s="10">
        <f ca="1">SUMPRODUCT($A439:$F439,Results!$B$15:$G$15)</f>
        <v>1.8557390445877449</v>
      </c>
      <c r="K439" s="10">
        <f ca="1">SUMPRODUCT($A439:$F439,Results!$B$16:$G$16)</f>
        <v>-5.5570202919813552</v>
      </c>
      <c r="L439" s="10">
        <f ca="1">SUMPRODUCT($A439:$F439,Results!$B$17:$G$17)</f>
        <v>-3.4999566545099796</v>
      </c>
      <c r="M439" s="10">
        <f ca="1">SUMPRODUCT($A439:$F439,Results!$B$18:$G$18)</f>
        <v>-16.450362656617518</v>
      </c>
      <c r="N439" s="10">
        <f ca="1">SUMPRODUCT($A439:$F439,Results!$B$19:$G$19)</f>
        <v>-7.1683803631573042</v>
      </c>
      <c r="O439" s="10">
        <f ca="1">SUMPRODUCT($A439:$F439,Results!$B$20:$G$20)</f>
        <v>-19.564713043705012</v>
      </c>
      <c r="P439" s="10" cm="1">
        <f t="array" aca="1" ref="P439" ca="1">SUMPRODUCT(J439:O439,TRANSPOSE(Test!BL$20:BL$25))+Test!$AD$20-Test!$BL$27</f>
        <v>-13.453784259628748</v>
      </c>
      <c r="Q439" s="10" cm="1">
        <f t="array" aca="1" ref="Q439" ca="1">SUMPRODUCT(J439:O439,TRANSPOSE(Test!ES$20:ES$25))+Test!$AD$20-Test!$ES$27</f>
        <v>-10.048295761780366</v>
      </c>
      <c r="R439" s="10">
        <f ca="1">I439-Results!$E$5*H439</f>
        <v>-9.1693016593614836</v>
      </c>
      <c r="S439" s="10" cm="1">
        <f t="array" aca="1" ref="S439" ca="1">SUMPRODUCT(J439:O439,TRANSPOSE(Test!AR$28:AR$33))+Test!$AD$20-Test!$AC$26</f>
        <v>-20.038332546923392</v>
      </c>
      <c r="T439" s="10">
        <f ca="1">SUMPRODUCT(J439:O439,Results!K$9:P$9)</f>
        <v>-9.3905585870772228</v>
      </c>
      <c r="U439" s="10">
        <f ca="1">SUMPRODUCT(J439:O439,Results!K$9:P$9)+Test!$AD$20-Test!$AC$31</f>
        <v>-9.3199632759248878</v>
      </c>
      <c r="V439" s="10">
        <f t="shared" ca="1" si="43"/>
        <v>0.77377342956688722</v>
      </c>
      <c r="W439" s="10">
        <f t="shared" ca="1" si="44"/>
        <v>-2.631715068281494</v>
      </c>
      <c r="X439" s="10">
        <f t="shared" ca="1" si="45"/>
        <v>-3.5107091707003768</v>
      </c>
      <c r="Y439" s="10">
        <f t="shared" ca="1" si="46"/>
        <v>7.358321716861532</v>
      </c>
      <c r="Z439" s="10">
        <f t="shared" ca="1" si="47"/>
        <v>-12.68001083006186</v>
      </c>
      <c r="AA439" s="10">
        <f t="shared" ca="1" si="48"/>
        <v>-3.3600475541369725</v>
      </c>
    </row>
    <row r="440" spans="1:27">
      <c r="A440" s="6">
        <f ca="1">LN((RAND()^(-Results!$E$4))-1)</f>
        <v>-0.35428775864374118</v>
      </c>
      <c r="B440" s="6">
        <f ca="1">LN((RAND()^(-Results!$E$4))-1)</f>
        <v>11.000764130290131</v>
      </c>
      <c r="C440" s="6">
        <f ca="1">LN((RAND()^(-Results!$E$4))-1)</f>
        <v>0.27815998414158816</v>
      </c>
      <c r="D440" s="6">
        <f ca="1">LN((RAND()^(-Results!$E$4))-1)</f>
        <v>3.4444202878305603</v>
      </c>
      <c r="E440" s="6">
        <f ca="1">LN((RAND()^(-Results!$E$4))-1)</f>
        <v>1.5531139734698811</v>
      </c>
      <c r="F440" s="6">
        <f ca="1">LN((RAND()^(-Results!$E$4))-1)</f>
        <v>-0.17042723300191839</v>
      </c>
      <c r="G440" s="6">
        <f ca="1">LN((RAND()^(-Results!$E$4))-1)</f>
        <v>2.1022702800408641</v>
      </c>
      <c r="H440" s="6">
        <f t="shared" ca="1" si="42"/>
        <v>-0.24471593753784715</v>
      </c>
      <c r="I440" s="10">
        <f ca="1">SUMPRODUCT(J440:O440,Results!B$12:G$12)+Results!$E$5*H440</f>
        <v>13.435855411705315</v>
      </c>
      <c r="J440" s="10">
        <f ca="1">SUMPRODUCT($A440:$F440,Results!$B$15:$G$15)</f>
        <v>-10.33424416322239</v>
      </c>
      <c r="K440" s="10">
        <f ca="1">SUMPRODUCT($A440:$F440,Results!$B$16:$G$16)</f>
        <v>-12.290760949914006</v>
      </c>
      <c r="L440" s="10">
        <f ca="1">SUMPRODUCT($A440:$F440,Results!$B$17:$G$17)</f>
        <v>-5.5108906402028035</v>
      </c>
      <c r="M440" s="10">
        <f ca="1">SUMPRODUCT($A440:$F440,Results!$B$18:$G$18)</f>
        <v>-21.969221600725092</v>
      </c>
      <c r="N440" s="10">
        <f ca="1">SUMPRODUCT($A440:$F440,Results!$B$19:$G$19)</f>
        <v>-13.526109971051511</v>
      </c>
      <c r="O440" s="10">
        <f ca="1">SUMPRODUCT($A440:$F440,Results!$B$20:$G$20)</f>
        <v>-36.476469126082307</v>
      </c>
      <c r="P440" s="10" cm="1">
        <f t="array" aca="1" ref="P440" ca="1">SUMPRODUCT(J440:O440,TRANSPOSE(Test!BL$20:BL$25))+Test!$AD$20-Test!$BL$27</f>
        <v>-1.606181805018231</v>
      </c>
      <c r="Q440" s="10" cm="1">
        <f t="array" aca="1" ref="Q440" ca="1">SUMPRODUCT(J440:O440,TRANSPOSE(Test!ES$20:ES$25))+Test!$AD$20-Test!$ES$27</f>
        <v>10.86960947681705</v>
      </c>
      <c r="R440" s="10">
        <f ca="1">I440-Results!$E$5*H440</f>
        <v>14.904151036932397</v>
      </c>
      <c r="S440" s="10" cm="1">
        <f t="array" aca="1" ref="S440" ca="1">SUMPRODUCT(J440:O440,TRANSPOSE(Test!AR$28:AR$33))+Test!$AD$20-Test!$AC$26</f>
        <v>-24.427264395548413</v>
      </c>
      <c r="T440" s="10">
        <f ca="1">SUMPRODUCT(J440:O440,Results!K$9:P$9)</f>
        <v>15.259649093932163</v>
      </c>
      <c r="U440" s="10">
        <f ca="1">SUMPRODUCT(J440:O440,Results!K$9:P$9)+Test!$AD$20-Test!$AC$31</f>
        <v>15.330244405084501</v>
      </c>
      <c r="V440" s="10">
        <f t="shared" ca="1" si="43"/>
        <v>15.042037216723546</v>
      </c>
      <c r="W440" s="10">
        <f t="shared" ca="1" si="44"/>
        <v>2.5662459348882649</v>
      </c>
      <c r="X440" s="10">
        <f t="shared" ca="1" si="45"/>
        <v>-1.468295625227082</v>
      </c>
      <c r="Y440" s="10">
        <f t="shared" ca="1" si="46"/>
        <v>37.863119807253725</v>
      </c>
      <c r="Z440" s="10">
        <f t="shared" ca="1" si="47"/>
        <v>13.435855411705315</v>
      </c>
      <c r="AA440" s="10">
        <f t="shared" ca="1" si="48"/>
        <v>-1.8943889933791862</v>
      </c>
    </row>
    <row r="441" spans="1:27">
      <c r="A441" s="6">
        <f ca="1">LN((RAND()^(-Results!$E$4))-1)</f>
        <v>1.8544258731347194</v>
      </c>
      <c r="B441" s="6">
        <f ca="1">LN((RAND()^(-Results!$E$4))-1)</f>
        <v>3.8363279917838442</v>
      </c>
      <c r="C441" s="6">
        <f ca="1">LN((RAND()^(-Results!$E$4))-1)</f>
        <v>1.4281359240839451</v>
      </c>
      <c r="D441" s="6">
        <f ca="1">LN((RAND()^(-Results!$E$4))-1)</f>
        <v>3.2223976127891127</v>
      </c>
      <c r="E441" s="6">
        <f ca="1">LN((RAND()^(-Results!$E$4))-1)</f>
        <v>0.25182853106599551</v>
      </c>
      <c r="F441" s="6">
        <f ca="1">LN((RAND()^(-Results!$E$4))-1)</f>
        <v>3.9879074426874845E-3</v>
      </c>
      <c r="G441" s="6">
        <f ca="1">LN((RAND()^(-Results!$E$4))-1)</f>
        <v>5.7876987353254226</v>
      </c>
      <c r="H441" s="6">
        <f t="shared" ca="1" si="42"/>
        <v>3.4407125177467113</v>
      </c>
      <c r="I441" s="10">
        <f ca="1">SUMPRODUCT(J441:O441,Results!B$12:G$12)+Results!$E$5*H441</f>
        <v>19.34038805221574</v>
      </c>
      <c r="J441" s="10">
        <f ca="1">SUMPRODUCT($A441:$F441,Results!$B$15:$G$15)</f>
        <v>-1.2553810983307392</v>
      </c>
      <c r="K441" s="10">
        <f ca="1">SUMPRODUCT($A441:$F441,Results!$B$16:$G$16)</f>
        <v>-6.3245752811428408</v>
      </c>
      <c r="L441" s="10">
        <f ca="1">SUMPRODUCT($A441:$F441,Results!$B$17:$G$17)</f>
        <v>-0.7608306178939499</v>
      </c>
      <c r="M441" s="10">
        <f ca="1">SUMPRODUCT($A441:$F441,Results!$B$18:$G$18)</f>
        <v>-13.559462041690271</v>
      </c>
      <c r="N441" s="10">
        <f ca="1">SUMPRODUCT($A441:$F441,Results!$B$19:$G$19)</f>
        <v>-9.2849846539975029</v>
      </c>
      <c r="O441" s="10">
        <f ca="1">SUMPRODUCT($A441:$F441,Results!$B$20:$G$20)</f>
        <v>-17.624646520032243</v>
      </c>
      <c r="P441" s="10" cm="1">
        <f t="array" aca="1" ref="P441" ca="1">SUMPRODUCT(J441:O441,TRANSPOSE(Test!BL$20:BL$25))+Test!$AD$20-Test!$BL$27</f>
        <v>-5.3606314058310076</v>
      </c>
      <c r="Q441" s="10" cm="1">
        <f t="array" aca="1" ref="Q441" ca="1">SUMPRODUCT(J441:O441,TRANSPOSE(Test!ES$20:ES$25))+Test!$AD$20-Test!$ES$27</f>
        <v>-2.3386088792847275</v>
      </c>
      <c r="R441" s="10">
        <f ca="1">I441-Results!$E$5*H441</f>
        <v>-1.3038870542645284</v>
      </c>
      <c r="S441" s="10" cm="1">
        <f t="array" aca="1" ref="S441" ca="1">SUMPRODUCT(J441:O441,TRANSPOSE(Test!AR$28:AR$33))+Test!$AD$20-Test!$AC$26</f>
        <v>-12.27458121481056</v>
      </c>
      <c r="T441" s="10">
        <f ca="1">SUMPRODUCT(J441:O441,Results!K$9:P$9)</f>
        <v>-0.72171861174401286</v>
      </c>
      <c r="U441" s="10">
        <f ca="1">SUMPRODUCT(J441:O441,Results!K$9:P$9)+Test!$AD$20-Test!$AC$31</f>
        <v>-0.65112330059167434</v>
      </c>
      <c r="V441" s="10">
        <f t="shared" ca="1" si="43"/>
        <v>24.701019458046748</v>
      </c>
      <c r="W441" s="10">
        <f t="shared" ca="1" si="44"/>
        <v>21.678996931500468</v>
      </c>
      <c r="X441" s="10">
        <f t="shared" ca="1" si="45"/>
        <v>20.644275106480269</v>
      </c>
      <c r="Y441" s="10">
        <f t="shared" ca="1" si="46"/>
        <v>31.6149692670263</v>
      </c>
      <c r="Z441" s="10">
        <f t="shared" ca="1" si="47"/>
        <v>19.34038805221574</v>
      </c>
      <c r="AA441" s="10">
        <f t="shared" ca="1" si="48"/>
        <v>19.991511352807414</v>
      </c>
    </row>
    <row r="442" spans="1:27">
      <c r="A442" s="6">
        <f ca="1">LN((RAND()^(-Results!$E$4))-1)</f>
        <v>-1.958153564021754</v>
      </c>
      <c r="B442" s="6">
        <f ca="1">LN((RAND()^(-Results!$E$4))-1)</f>
        <v>0.32125076920895729</v>
      </c>
      <c r="C442" s="6">
        <f ca="1">LN((RAND()^(-Results!$E$4))-1)</f>
        <v>2.2303588883922116</v>
      </c>
      <c r="D442" s="6">
        <f ca="1">LN((RAND()^(-Results!$E$4))-1)</f>
        <v>2.5095826475457246</v>
      </c>
      <c r="E442" s="6">
        <f ca="1">LN((RAND()^(-Results!$E$4))-1)</f>
        <v>-2.76084238403278</v>
      </c>
      <c r="F442" s="6">
        <f ca="1">LN((RAND()^(-Results!$E$4))-1)</f>
        <v>1.2193249980881333</v>
      </c>
      <c r="G442" s="6">
        <f ca="1">LN((RAND()^(-Results!$E$4))-1)</f>
        <v>8.7040475298330122</v>
      </c>
      <c r="H442" s="6">
        <f t="shared" ca="1" si="42"/>
        <v>6.3570613122543005</v>
      </c>
      <c r="I442" s="10">
        <f ca="1">SUMPRODUCT(J442:O442,Results!B$12:G$12)+Results!$E$5*H442</f>
        <v>31.647870354627745</v>
      </c>
      <c r="J442" s="10">
        <f ca="1">SUMPRODUCT($A442:$F442,Results!$B$15:$G$15)</f>
        <v>14.365475130164667</v>
      </c>
      <c r="K442" s="10">
        <f ca="1">SUMPRODUCT($A442:$F442,Results!$B$16:$G$16)</f>
        <v>5.8341844846497537</v>
      </c>
      <c r="L442" s="10">
        <f ca="1">SUMPRODUCT($A442:$F442,Results!$B$17:$G$17)</f>
        <v>-5.9615186811044563</v>
      </c>
      <c r="M442" s="10">
        <f ca="1">SUMPRODUCT($A442:$F442,Results!$B$18:$G$18)</f>
        <v>-16.354787077107741</v>
      </c>
      <c r="N442" s="10">
        <f ca="1">SUMPRODUCT($A442:$F442,Results!$B$19:$G$19)</f>
        <v>-12.434727240288383</v>
      </c>
      <c r="O442" s="10">
        <f ca="1">SUMPRODUCT($A442:$F442,Results!$B$20:$G$20)</f>
        <v>-9.943375078820333</v>
      </c>
      <c r="P442" s="10" cm="1">
        <f t="array" aca="1" ref="P442" ca="1">SUMPRODUCT(J442:O442,TRANSPOSE(Test!BL$20:BL$25))+Test!$AD$20-Test!$BL$27</f>
        <v>-12.129413635954542</v>
      </c>
      <c r="Q442" s="10" cm="1">
        <f t="array" aca="1" ref="Q442" ca="1">SUMPRODUCT(J442:O442,TRANSPOSE(Test!ES$20:ES$25))+Test!$AD$20-Test!$ES$27</f>
        <v>-10.685738306818806</v>
      </c>
      <c r="R442" s="10">
        <f ca="1">I442-Results!$E$5*H442</f>
        <v>-6.4944975188980543</v>
      </c>
      <c r="S442" s="10" cm="1">
        <f t="array" aca="1" ref="S442" ca="1">SUMPRODUCT(J442:O442,TRANSPOSE(Test!AR$28:AR$33))+Test!$AD$20-Test!$AC$26</f>
        <v>-20.739033378359132</v>
      </c>
      <c r="T442" s="10">
        <f ca="1">SUMPRODUCT(J442:O442,Results!K$9:P$9)</f>
        <v>-7.1350720747959091</v>
      </c>
      <c r="U442" s="10">
        <f ca="1">SUMPRODUCT(J442:O442,Results!K$9:P$9)+Test!$AD$20-Test!$AC$31</f>
        <v>-7.0644767636435724</v>
      </c>
      <c r="V442" s="10">
        <f t="shared" ca="1" si="43"/>
        <v>43.777283990582291</v>
      </c>
      <c r="W442" s="10">
        <f t="shared" ca="1" si="44"/>
        <v>42.333608661446547</v>
      </c>
      <c r="X442" s="10">
        <f t="shared" ca="1" si="45"/>
        <v>38.142367873525799</v>
      </c>
      <c r="Y442" s="10">
        <f t="shared" ca="1" si="46"/>
        <v>52.38690373298688</v>
      </c>
      <c r="Z442" s="10">
        <f t="shared" ca="1" si="47"/>
        <v>31.647870354627745</v>
      </c>
      <c r="AA442" s="10">
        <f t="shared" ca="1" si="48"/>
        <v>38.712347118271317</v>
      </c>
    </row>
    <row r="443" spans="1:27">
      <c r="A443" s="6">
        <f ca="1">LN((RAND()^(-Results!$E$4))-1)</f>
        <v>7.7749456836475659</v>
      </c>
      <c r="B443" s="6">
        <f ca="1">LN((RAND()^(-Results!$E$4))-1)</f>
        <v>-0.37335133586534247</v>
      </c>
      <c r="C443" s="6">
        <f ca="1">LN((RAND()^(-Results!$E$4))-1)</f>
        <v>-1.4860997738044281</v>
      </c>
      <c r="D443" s="6">
        <f ca="1">LN((RAND()^(-Results!$E$4))-1)</f>
        <v>1.0992224209396442</v>
      </c>
      <c r="E443" s="6">
        <f ca="1">LN((RAND()^(-Results!$E$4))-1)</f>
        <v>0.20748625609714891</v>
      </c>
      <c r="F443" s="6">
        <f ca="1">LN((RAND()^(-Results!$E$4))-1)</f>
        <v>1.6747930128618638</v>
      </c>
      <c r="G443" s="6">
        <f ca="1">LN((RAND()^(-Results!$E$4))-1)</f>
        <v>-0.26068597035661412</v>
      </c>
      <c r="H443" s="6">
        <f t="shared" ca="1" si="42"/>
        <v>-2.6076721879353255</v>
      </c>
      <c r="I443" s="10">
        <f ca="1">SUMPRODUCT(J443:O443,Results!B$12:G$12)+Results!$E$5*H443</f>
        <v>-39.955147471958952</v>
      </c>
      <c r="J443" s="10">
        <f ca="1">SUMPRODUCT($A443:$F443,Results!$B$15:$G$15)</f>
        <v>-6.3906969284032096</v>
      </c>
      <c r="K443" s="10">
        <f ca="1">SUMPRODUCT($A443:$F443,Results!$B$16:$G$16)</f>
        <v>-19.862553872319321</v>
      </c>
      <c r="L443" s="10">
        <f ca="1">SUMPRODUCT($A443:$F443,Results!$B$17:$G$17)</f>
        <v>8.7175944689896099</v>
      </c>
      <c r="M443" s="10">
        <f ca="1">SUMPRODUCT($A443:$F443,Results!$B$18:$G$18)</f>
        <v>6.3462718310540218</v>
      </c>
      <c r="N443" s="10">
        <f ca="1">SUMPRODUCT($A443:$F443,Results!$B$19:$G$19)</f>
        <v>8.5734618968654566</v>
      </c>
      <c r="O443" s="10">
        <f ca="1">SUMPRODUCT($A443:$F443,Results!$B$20:$G$20)</f>
        <v>-4.3897908672627679</v>
      </c>
      <c r="P443" s="10" cm="1">
        <f t="array" aca="1" ref="P443" ca="1">SUMPRODUCT(J443:O443,TRANSPOSE(Test!BL$20:BL$25))+Test!$AD$20-Test!$BL$27</f>
        <v>-15.861778463474714</v>
      </c>
      <c r="Q443" s="10" cm="1">
        <f t="array" aca="1" ref="Q443" ca="1">SUMPRODUCT(J443:O443,TRANSPOSE(Test!ES$20:ES$25))+Test!$AD$20-Test!$ES$27</f>
        <v>-21.543283634050212</v>
      </c>
      <c r="R443" s="10">
        <f ca="1">I443-Results!$E$5*H443</f>
        <v>-24.309114344346998</v>
      </c>
      <c r="S443" s="10" cm="1">
        <f t="array" aca="1" ref="S443" ca="1">SUMPRODUCT(J443:O443,TRANSPOSE(Test!AR$28:AR$33))+Test!$AD$20-Test!$AC$26</f>
        <v>5.1199982752350479</v>
      </c>
      <c r="T443" s="10">
        <f ca="1">SUMPRODUCT(J443:O443,Results!K$9:P$9)</f>
        <v>-22.037502571199738</v>
      </c>
      <c r="U443" s="10">
        <f ca="1">SUMPRODUCT(J443:O443,Results!K$9:P$9)+Test!$AD$20-Test!$AC$31</f>
        <v>-21.966907260047403</v>
      </c>
      <c r="V443" s="10">
        <f t="shared" ca="1" si="43"/>
        <v>-24.093369008484238</v>
      </c>
      <c r="W443" s="10">
        <f t="shared" ca="1" si="44"/>
        <v>-18.41186383790874</v>
      </c>
      <c r="X443" s="10">
        <f t="shared" ca="1" si="45"/>
        <v>-15.646033127611954</v>
      </c>
      <c r="Y443" s="10">
        <f t="shared" ca="1" si="46"/>
        <v>-45.075145747194</v>
      </c>
      <c r="Z443" s="10">
        <f t="shared" ca="1" si="47"/>
        <v>-39.955147471958952</v>
      </c>
      <c r="AA443" s="10">
        <f t="shared" ca="1" si="48"/>
        <v>-17.988240211911549</v>
      </c>
    </row>
    <row r="444" spans="1:27">
      <c r="A444" s="6">
        <f ca="1">LN((RAND()^(-Results!$E$4))-1)</f>
        <v>9.2451944045594541</v>
      </c>
      <c r="B444" s="6">
        <f ca="1">LN((RAND()^(-Results!$E$4))-1)</f>
        <v>2.5228252849803354</v>
      </c>
      <c r="C444" s="6">
        <f ca="1">LN((RAND()^(-Results!$E$4))-1)</f>
        <v>-2.2467054122636507</v>
      </c>
      <c r="D444" s="6">
        <f ca="1">LN((RAND()^(-Results!$E$4))-1)</f>
        <v>3.3172754248584022</v>
      </c>
      <c r="E444" s="6">
        <f ca="1">LN((RAND()^(-Results!$E$4))-1)</f>
        <v>0.91929589013888569</v>
      </c>
      <c r="F444" s="6">
        <f ca="1">LN((RAND()^(-Results!$E$4))-1)</f>
        <v>6.7503260827286473</v>
      </c>
      <c r="G444" s="6">
        <f ca="1">LN((RAND()^(-Results!$E$4))-1)</f>
        <v>-0.24307492871024899</v>
      </c>
      <c r="H444" s="6">
        <f t="shared" ca="1" si="42"/>
        <v>-2.5900611462889604</v>
      </c>
      <c r="I444" s="10">
        <f ca="1">SUMPRODUCT(J444:O444,Results!B$12:G$12)+Results!$E$5*H444</f>
        <v>-64.086335745408618</v>
      </c>
      <c r="J444" s="10">
        <f ca="1">SUMPRODUCT($A444:$F444,Results!$B$15:$G$15)</f>
        <v>5.6237226131038973</v>
      </c>
      <c r="K444" s="10">
        <f ca="1">SUMPRODUCT($A444:$F444,Results!$B$16:$G$16)</f>
        <v>-32.240419327891956</v>
      </c>
      <c r="L444" s="10">
        <f ca="1">SUMPRODUCT($A444:$F444,Results!$B$17:$G$17)</f>
        <v>5.524925438702291</v>
      </c>
      <c r="M444" s="10">
        <f ca="1">SUMPRODUCT($A444:$F444,Results!$B$18:$G$18)</f>
        <v>-2.9203513042206435</v>
      </c>
      <c r="N444" s="10">
        <f ca="1">SUMPRODUCT($A444:$F444,Results!$B$19:$G$19)</f>
        <v>6.8300043875627896</v>
      </c>
      <c r="O444" s="10">
        <f ca="1">SUMPRODUCT($A444:$F444,Results!$B$20:$G$20)</f>
        <v>-30.871860488926327</v>
      </c>
      <c r="P444" s="10" cm="1">
        <f t="array" aca="1" ref="P444" ca="1">SUMPRODUCT(J444:O444,TRANSPOSE(Test!BL$20:BL$25))+Test!$AD$20-Test!$BL$27</f>
        <v>-43.150615976018067</v>
      </c>
      <c r="Q444" s="10" cm="1">
        <f t="array" aca="1" ref="Q444" ca="1">SUMPRODUCT(J444:O444,TRANSPOSE(Test!ES$20:ES$25))+Test!$AD$20-Test!$ES$27</f>
        <v>-47.158477677727973</v>
      </c>
      <c r="R444" s="10">
        <f ca="1">I444-Results!$E$5*H444</f>
        <v>-48.545968867674858</v>
      </c>
      <c r="S444" s="10" cm="1">
        <f t="array" aca="1" ref="S444" ca="1">SUMPRODUCT(J444:O444,TRANSPOSE(Test!AR$28:AR$33))+Test!$AD$20-Test!$AC$26</f>
        <v>-23.807161190023145</v>
      </c>
      <c r="T444" s="10">
        <f ca="1">SUMPRODUCT(J444:O444,Results!K$9:P$9)</f>
        <v>-45.366778210081307</v>
      </c>
      <c r="U444" s="10">
        <f ca="1">SUMPRODUCT(J444:O444,Results!K$9:P$9)+Test!$AD$20-Test!$AC$31</f>
        <v>-45.296182898928976</v>
      </c>
      <c r="V444" s="10">
        <f t="shared" ca="1" si="43"/>
        <v>-20.935719769390552</v>
      </c>
      <c r="W444" s="10">
        <f t="shared" ca="1" si="44"/>
        <v>-16.927858067680646</v>
      </c>
      <c r="X444" s="10">
        <f t="shared" ca="1" si="45"/>
        <v>-15.54036687773376</v>
      </c>
      <c r="Y444" s="10">
        <f t="shared" ca="1" si="46"/>
        <v>-40.279174555385474</v>
      </c>
      <c r="Z444" s="10">
        <f t="shared" ca="1" si="47"/>
        <v>-64.086335745408618</v>
      </c>
      <c r="AA444" s="10">
        <f t="shared" ca="1" si="48"/>
        <v>-18.790152846479643</v>
      </c>
    </row>
    <row r="445" spans="1:27">
      <c r="A445" s="6">
        <f ca="1">LN((RAND()^(-Results!$E$4))-1)</f>
        <v>5.7449623871350006</v>
      </c>
      <c r="B445" s="6">
        <f ca="1">LN((RAND()^(-Results!$E$4))-1)</f>
        <v>-2.2767940147432206</v>
      </c>
      <c r="C445" s="6">
        <f ca="1">LN((RAND()^(-Results!$E$4))-1)</f>
        <v>-1.392271414094467</v>
      </c>
      <c r="D445" s="6">
        <f ca="1">LN((RAND()^(-Results!$E$4))-1)</f>
        <v>0.46741352590366603</v>
      </c>
      <c r="E445" s="6">
        <f ca="1">LN((RAND()^(-Results!$E$4))-1)</f>
        <v>4.8072087850594496</v>
      </c>
      <c r="F445" s="6">
        <f ca="1">LN((RAND()^(-Results!$E$4))-1)</f>
        <v>3.1512493939079769</v>
      </c>
      <c r="G445" s="6">
        <f ca="1">LN((RAND()^(-Results!$E$4))-1)</f>
        <v>1.8516875990822295</v>
      </c>
      <c r="H445" s="6">
        <f t="shared" ca="1" si="42"/>
        <v>-0.49529861849648182</v>
      </c>
      <c r="I445" s="10">
        <f ca="1">SUMPRODUCT(J445:O445,Results!B$12:G$12)+Results!$E$5*H445</f>
        <v>-27.431034910373523</v>
      </c>
      <c r="J445" s="10">
        <f ca="1">SUMPRODUCT($A445:$F445,Results!$B$15:$G$15)</f>
        <v>1.7153548173110309</v>
      </c>
      <c r="K445" s="10">
        <f ca="1">SUMPRODUCT($A445:$F445,Results!$B$16:$G$16)</f>
        <v>-13.137986319415273</v>
      </c>
      <c r="L445" s="10">
        <f ca="1">SUMPRODUCT($A445:$F445,Results!$B$17:$G$17)</f>
        <v>7.9896488215577754</v>
      </c>
      <c r="M445" s="10">
        <f ca="1">SUMPRODUCT($A445:$F445,Results!$B$18:$G$18)</f>
        <v>13.742705460002739</v>
      </c>
      <c r="N445" s="10">
        <f ca="1">SUMPRODUCT($A445:$F445,Results!$B$19:$G$19)</f>
        <v>12.396574752075519</v>
      </c>
      <c r="O445" s="10">
        <f ca="1">SUMPRODUCT($A445:$F445,Results!$B$20:$G$20)</f>
        <v>-4.8850126422717643</v>
      </c>
      <c r="P445" s="10" cm="1">
        <f t="array" aca="1" ref="P445" ca="1">SUMPRODUCT(J445:O445,TRANSPOSE(Test!BL$20:BL$25))+Test!$AD$20-Test!$BL$27</f>
        <v>-13.053715461804394</v>
      </c>
      <c r="Q445" s="10" cm="1">
        <f t="array" aca="1" ref="Q445" ca="1">SUMPRODUCT(J445:O445,TRANSPOSE(Test!ES$20:ES$25))+Test!$AD$20-Test!$ES$27</f>
        <v>-18.984972383331538</v>
      </c>
      <c r="R445" s="10">
        <f ca="1">I445-Results!$E$5*H445</f>
        <v>-24.459243199394631</v>
      </c>
      <c r="S445" s="10" cm="1">
        <f t="array" aca="1" ref="S445" ca="1">SUMPRODUCT(J445:O445,TRANSPOSE(Test!AR$28:AR$33))+Test!$AD$20-Test!$AC$26</f>
        <v>6.4025179254353013</v>
      </c>
      <c r="T445" s="10">
        <f ca="1">SUMPRODUCT(J445:O445,Results!K$9:P$9)</f>
        <v>-22.479999757932863</v>
      </c>
      <c r="U445" s="10">
        <f ca="1">SUMPRODUCT(J445:O445,Results!K$9:P$9)+Test!$AD$20-Test!$AC$31</f>
        <v>-22.409404446780524</v>
      </c>
      <c r="V445" s="10">
        <f t="shared" ca="1" si="43"/>
        <v>-14.377319448569128</v>
      </c>
      <c r="W445" s="10">
        <f t="shared" ca="1" si="44"/>
        <v>-8.4460625270419847</v>
      </c>
      <c r="X445" s="10">
        <f t="shared" ca="1" si="45"/>
        <v>-2.9717917109788914</v>
      </c>
      <c r="Y445" s="10">
        <f t="shared" ca="1" si="46"/>
        <v>-33.833552835808824</v>
      </c>
      <c r="Z445" s="10">
        <f t="shared" ca="1" si="47"/>
        <v>-27.431034910373523</v>
      </c>
      <c r="AA445" s="10">
        <f t="shared" ca="1" si="48"/>
        <v>-5.0216304635929987</v>
      </c>
    </row>
    <row r="446" spans="1:27">
      <c r="A446" s="6">
        <f ca="1">LN((RAND()^(-Results!$E$4))-1)</f>
        <v>4.7848687115103843</v>
      </c>
      <c r="B446" s="6">
        <f ca="1">LN((RAND()^(-Results!$E$4))-1)</f>
        <v>0.64971868754938467</v>
      </c>
      <c r="C446" s="6">
        <f ca="1">LN((RAND()^(-Results!$E$4))-1)</f>
        <v>5.3934034649569309</v>
      </c>
      <c r="D446" s="6">
        <f ca="1">LN((RAND()^(-Results!$E$4))-1)</f>
        <v>3.0368614144433153</v>
      </c>
      <c r="E446" s="6">
        <f ca="1">LN((RAND()^(-Results!$E$4))-1)</f>
        <v>6.6772371708061584</v>
      </c>
      <c r="F446" s="6">
        <f ca="1">LN((RAND()^(-Results!$E$4))-1)</f>
        <v>-0.29506135908875236</v>
      </c>
      <c r="G446" s="6">
        <f ca="1">LN((RAND()^(-Results!$E$4))-1)</f>
        <v>5.6810114483878591</v>
      </c>
      <c r="H446" s="6">
        <f t="shared" ca="1" si="42"/>
        <v>3.3340252308091478</v>
      </c>
      <c r="I446" s="10">
        <f ca="1">SUMPRODUCT(J446:O446,Results!B$12:G$12)+Results!$E$5*H446</f>
        <v>-2.0766437191532177</v>
      </c>
      <c r="J446" s="10">
        <f ca="1">SUMPRODUCT($A446:$F446,Results!$B$15:$G$15)</f>
        <v>3.0819358226355353</v>
      </c>
      <c r="K446" s="10">
        <f ca="1">SUMPRODUCT($A446:$F446,Results!$B$16:$G$16)</f>
        <v>-3.0664206785681398</v>
      </c>
      <c r="L446" s="10">
        <f ca="1">SUMPRODUCT($A446:$F446,Results!$B$17:$G$17)</f>
        <v>2.1672219276380584</v>
      </c>
      <c r="M446" s="10">
        <f ca="1">SUMPRODUCT($A446:$F446,Results!$B$18:$G$18)</f>
        <v>-14.59138334261756</v>
      </c>
      <c r="N446" s="10">
        <f ca="1">SUMPRODUCT($A446:$F446,Results!$B$19:$G$19)</f>
        <v>-5.4095764538958937</v>
      </c>
      <c r="O446" s="10">
        <f ca="1">SUMPRODUCT($A446:$F446,Results!$B$20:$G$20)</f>
        <v>-11.831253159990382</v>
      </c>
      <c r="P446" s="10" cm="1">
        <f t="array" aca="1" ref="P446" ca="1">SUMPRODUCT(J446:O446,TRANSPOSE(Test!BL$20:BL$25))+Test!$AD$20-Test!$BL$27</f>
        <v>-12.509976739959988</v>
      </c>
      <c r="Q446" s="10" cm="1">
        <f t="array" aca="1" ref="Q446" ca="1">SUMPRODUCT(J446:O446,TRANSPOSE(Test!ES$20:ES$25))+Test!$AD$20-Test!$ES$27</f>
        <v>-16.034801615588854</v>
      </c>
      <c r="R446" s="10">
        <f ca="1">I446-Results!$E$5*H446</f>
        <v>-22.080795104008104</v>
      </c>
      <c r="S446" s="10" cm="1">
        <f t="array" aca="1" ref="S446" ca="1">SUMPRODUCT(J446:O446,TRANSPOSE(Test!AR$28:AR$33))+Test!$AD$20-Test!$AC$26</f>
        <v>-9.3228669689116188</v>
      </c>
      <c r="T446" s="10">
        <f ca="1">SUMPRODUCT(J446:O446,Results!K$9:P$9)</f>
        <v>-22.100781333484804</v>
      </c>
      <c r="U446" s="10">
        <f ca="1">SUMPRODUCT(J446:O446,Results!K$9:P$9)+Test!$AD$20-Test!$AC$31</f>
        <v>-22.030186022332469</v>
      </c>
      <c r="V446" s="10">
        <f t="shared" ca="1" si="43"/>
        <v>10.433333020806771</v>
      </c>
      <c r="W446" s="10">
        <f t="shared" ca="1" si="44"/>
        <v>13.958157896435637</v>
      </c>
      <c r="X446" s="10">
        <f t="shared" ca="1" si="45"/>
        <v>20.004151384854886</v>
      </c>
      <c r="Y446" s="10">
        <f t="shared" ca="1" si="46"/>
        <v>7.2462232497584012</v>
      </c>
      <c r="Z446" s="10">
        <f t="shared" ca="1" si="47"/>
        <v>-2.0766437191532177</v>
      </c>
      <c r="AA446" s="10">
        <f t="shared" ca="1" si="48"/>
        <v>19.953542303179251</v>
      </c>
    </row>
    <row r="447" spans="1:27">
      <c r="A447" s="6">
        <f ca="1">LN((RAND()^(-Results!$E$4))-1)</f>
        <v>8.3070531164459638</v>
      </c>
      <c r="B447" s="6">
        <f ca="1">LN((RAND()^(-Results!$E$4))-1)</f>
        <v>-0.4958853852147464</v>
      </c>
      <c r="C447" s="6">
        <f ca="1">LN((RAND()^(-Results!$E$4))-1)</f>
        <v>0.97719068093791328</v>
      </c>
      <c r="D447" s="6">
        <f ca="1">LN((RAND()^(-Results!$E$4))-1)</f>
        <v>5.7313284780098028</v>
      </c>
      <c r="E447" s="6">
        <f ca="1">LN((RAND()^(-Results!$E$4))-1)</f>
        <v>0.81424469537035327</v>
      </c>
      <c r="F447" s="6">
        <f ca="1">LN((RAND()^(-Results!$E$4))-1)</f>
        <v>1.0137929064749982</v>
      </c>
      <c r="G447" s="6">
        <f ca="1">LN((RAND()^(-Results!$E$4))-1)</f>
        <v>2.5851656601429878</v>
      </c>
      <c r="H447" s="6">
        <f t="shared" ca="1" si="42"/>
        <v>0.23817944256427648</v>
      </c>
      <c r="I447" s="10">
        <f ca="1">SUMPRODUCT(J447:O447,Results!B$12:G$12)+Results!$E$5*H447</f>
        <v>-15.212705677044012</v>
      </c>
      <c r="J447" s="10">
        <f ca="1">SUMPRODUCT($A447:$F447,Results!$B$15:$G$15)</f>
        <v>0.36479835204272382</v>
      </c>
      <c r="K447" s="10">
        <f ca="1">SUMPRODUCT($A447:$F447,Results!$B$16:$G$16)</f>
        <v>-14.23723491267619</v>
      </c>
      <c r="L447" s="10">
        <f ca="1">SUMPRODUCT($A447:$F447,Results!$B$17:$G$17)</f>
        <v>9.6139983601757635</v>
      </c>
      <c r="M447" s="10">
        <f ca="1">SUMPRODUCT($A447:$F447,Results!$B$18:$G$18)</f>
        <v>-1.8212341393133804</v>
      </c>
      <c r="N447" s="10">
        <f ca="1">SUMPRODUCT($A447:$F447,Results!$B$19:$G$19)</f>
        <v>-4.6128383638749773</v>
      </c>
      <c r="O447" s="10">
        <f ca="1">SUMPRODUCT($A447:$F447,Results!$B$20:$G$20)</f>
        <v>-14.522973071497674</v>
      </c>
      <c r="P447" s="10" cm="1">
        <f t="array" aca="1" ref="P447" ca="1">SUMPRODUCT(J447:O447,TRANSPOSE(Test!BL$20:BL$25))+Test!$AD$20-Test!$BL$27</f>
        <v>-6.7141502776399875</v>
      </c>
      <c r="Q447" s="10" cm="1">
        <f t="array" aca="1" ref="Q447" ca="1">SUMPRODUCT(J447:O447,TRANSPOSE(Test!ES$20:ES$25))+Test!$AD$20-Test!$ES$27</f>
        <v>-11.993699305601041</v>
      </c>
      <c r="R447" s="10">
        <f ca="1">I447-Results!$E$5*H447</f>
        <v>-16.641782332429671</v>
      </c>
      <c r="S447" s="10" cm="1">
        <f t="array" aca="1" ref="S447" ca="1">SUMPRODUCT(J447:O447,TRANSPOSE(Test!AR$28:AR$33))+Test!$AD$20-Test!$AC$26</f>
        <v>2.5010412892712459</v>
      </c>
      <c r="T447" s="10">
        <f ca="1">SUMPRODUCT(J447:O447,Results!K$9:P$9)</f>
        <v>-13.646780489884005</v>
      </c>
      <c r="U447" s="10">
        <f ca="1">SUMPRODUCT(J447:O447,Results!K$9:P$9)+Test!$AD$20-Test!$AC$31</f>
        <v>-13.576185178731667</v>
      </c>
      <c r="V447" s="10">
        <f t="shared" ca="1" si="43"/>
        <v>-8.4985553994040242</v>
      </c>
      <c r="W447" s="10">
        <f t="shared" ca="1" si="44"/>
        <v>-3.2190063714429709</v>
      </c>
      <c r="X447" s="10">
        <f t="shared" ca="1" si="45"/>
        <v>1.4290766553856589</v>
      </c>
      <c r="Y447" s="10">
        <f t="shared" ca="1" si="46"/>
        <v>-17.713746966315256</v>
      </c>
      <c r="Z447" s="10">
        <f t="shared" ca="1" si="47"/>
        <v>-15.212705677044012</v>
      </c>
      <c r="AA447" s="10">
        <f t="shared" ca="1" si="48"/>
        <v>-1.6365204983123451</v>
      </c>
    </row>
    <row r="448" spans="1:27">
      <c r="A448" s="6">
        <f ca="1">LN((RAND()^(-Results!$E$4))-1)</f>
        <v>1.3433564531398412</v>
      </c>
      <c r="B448" s="6">
        <f ca="1">LN((RAND()^(-Results!$E$4))-1)</f>
        <v>0.95628997373629121</v>
      </c>
      <c r="C448" s="6">
        <f ca="1">LN((RAND()^(-Results!$E$4))-1)</f>
        <v>-2.2060703587547978</v>
      </c>
      <c r="D448" s="6">
        <f ca="1">LN((RAND()^(-Results!$E$4))-1)</f>
        <v>5.561961404054613</v>
      </c>
      <c r="E448" s="6">
        <f ca="1">LN((RAND()^(-Results!$E$4))-1)</f>
        <v>4.2330025507951623</v>
      </c>
      <c r="F448" s="6">
        <f ca="1">LN((RAND()^(-Results!$E$4))-1)</f>
        <v>-1.8766181862463411</v>
      </c>
      <c r="G448" s="6">
        <f ca="1">LN((RAND()^(-Results!$E$4))-1)</f>
        <v>3.2006924813871773</v>
      </c>
      <c r="H448" s="6">
        <f t="shared" ca="1" si="42"/>
        <v>0.85370626380846604</v>
      </c>
      <c r="I448" s="10">
        <f ca="1">SUMPRODUCT(J448:O448,Results!B$12:G$12)+Results!$E$5*H448</f>
        <v>48.690238267552282</v>
      </c>
      <c r="J448" s="10">
        <f ca="1">SUMPRODUCT($A448:$F448,Results!$B$15:$G$15)</f>
        <v>-9.1615134170506245</v>
      </c>
      <c r="K448" s="10">
        <f ca="1">SUMPRODUCT($A448:$F448,Results!$B$16:$G$16)</f>
        <v>1.2186542177344979</v>
      </c>
      <c r="L448" s="10">
        <f ca="1">SUMPRODUCT($A448:$F448,Results!$B$17:$G$17)</f>
        <v>10.021676195549011</v>
      </c>
      <c r="M448" s="10">
        <f ca="1">SUMPRODUCT($A448:$F448,Results!$B$18:$G$18)</f>
        <v>17.553952540422351</v>
      </c>
      <c r="N448" s="10">
        <f ca="1">SUMPRODUCT($A448:$F448,Results!$B$19:$G$19)</f>
        <v>-6.576701518955554</v>
      </c>
      <c r="O448" s="10">
        <f ca="1">SUMPRODUCT($A448:$F448,Results!$B$20:$G$20)</f>
        <v>-12.379976430865131</v>
      </c>
      <c r="P448" s="10" cm="1">
        <f t="array" aca="1" ref="P448" ca="1">SUMPRODUCT(J448:O448,TRANSPOSE(Test!BL$20:BL$25))+Test!$AD$20-Test!$BL$27</f>
        <v>44.238895495517355</v>
      </c>
      <c r="Q448" s="10" cm="1">
        <f t="array" aca="1" ref="Q448" ca="1">SUMPRODUCT(J448:O448,TRANSPOSE(Test!ES$20:ES$25))+Test!$AD$20-Test!$ES$27</f>
        <v>48.625830396377509</v>
      </c>
      <c r="R448" s="10">
        <f ca="1">I448-Results!$E$5*H448</f>
        <v>43.568000684701488</v>
      </c>
      <c r="S448" s="10" cm="1">
        <f t="array" aca="1" ref="S448" ca="1">SUMPRODUCT(J448:O448,TRANSPOSE(Test!AR$28:AR$33))+Test!$AD$20-Test!$AC$26</f>
        <v>29.81575312989861</v>
      </c>
      <c r="T448" s="10">
        <f ca="1">SUMPRODUCT(J448:O448,Results!K$9:P$9)</f>
        <v>46.856876689917684</v>
      </c>
      <c r="U448" s="10">
        <f ca="1">SUMPRODUCT(J448:O448,Results!K$9:P$9)+Test!$AD$20-Test!$AC$31</f>
        <v>46.927472001070022</v>
      </c>
      <c r="V448" s="10">
        <f t="shared" ca="1" si="43"/>
        <v>4.451342772034927</v>
      </c>
      <c r="W448" s="10">
        <f t="shared" ca="1" si="44"/>
        <v>6.4407871174772424E-2</v>
      </c>
      <c r="X448" s="10">
        <f t="shared" ca="1" si="45"/>
        <v>5.1222375828507936</v>
      </c>
      <c r="Y448" s="10">
        <f t="shared" ca="1" si="46"/>
        <v>18.874485137653672</v>
      </c>
      <c r="Z448" s="10">
        <f t="shared" ca="1" si="47"/>
        <v>48.690238267552282</v>
      </c>
      <c r="AA448" s="10">
        <f t="shared" ca="1" si="48"/>
        <v>1.7627662664822594</v>
      </c>
    </row>
    <row r="449" spans="1:27">
      <c r="A449" s="6">
        <f ca="1">LN((RAND()^(-Results!$E$4))-1)</f>
        <v>3.5136300604353394</v>
      </c>
      <c r="B449" s="6">
        <f ca="1">LN((RAND()^(-Results!$E$4))-1)</f>
        <v>-1.7138771591223446E-2</v>
      </c>
      <c r="C449" s="6">
        <f ca="1">LN((RAND()^(-Results!$E$4))-1)</f>
        <v>1.6570370605302944</v>
      </c>
      <c r="D449" s="6">
        <f ca="1">LN((RAND()^(-Results!$E$4))-1)</f>
        <v>-4.1312178029688003</v>
      </c>
      <c r="E449" s="6">
        <f ca="1">LN((RAND()^(-Results!$E$4))-1)</f>
        <v>-1.6850816795832497</v>
      </c>
      <c r="F449" s="6">
        <f ca="1">LN((RAND()^(-Results!$E$4))-1)</f>
        <v>0.97112047972725202</v>
      </c>
      <c r="G449" s="6">
        <f ca="1">LN((RAND()^(-Results!$E$4))-1)</f>
        <v>1.6058431195211038</v>
      </c>
      <c r="H449" s="6">
        <f t="shared" ca="1" si="42"/>
        <v>-0.74114309805760747</v>
      </c>
      <c r="I449" s="10">
        <f ca="1">SUMPRODUCT(J449:O449,Results!B$12:G$12)+Results!$E$5*H449</f>
        <v>-47.321614255179313</v>
      </c>
      <c r="J449" s="10">
        <f ca="1">SUMPRODUCT($A449:$F449,Results!$B$15:$G$15)</f>
        <v>-2.1682057322247812</v>
      </c>
      <c r="K449" s="10">
        <f ca="1">SUMPRODUCT($A449:$F449,Results!$B$16:$G$16)</f>
        <v>-11.605754126095528</v>
      </c>
      <c r="L449" s="10">
        <f ca="1">SUMPRODUCT($A449:$F449,Results!$B$17:$G$17)</f>
        <v>-2.4901096884650551</v>
      </c>
      <c r="M449" s="10">
        <f ca="1">SUMPRODUCT($A449:$F449,Results!$B$18:$G$18)</f>
        <v>-11.263505913149977</v>
      </c>
      <c r="N449" s="10">
        <f ca="1">SUMPRODUCT($A449:$F449,Results!$B$19:$G$19)</f>
        <v>10.004760275101967</v>
      </c>
      <c r="O449" s="10">
        <f ca="1">SUMPRODUCT($A449:$F449,Results!$B$20:$G$20)</f>
        <v>8.9098914114017358</v>
      </c>
      <c r="P449" s="10" cm="1">
        <f t="array" aca="1" ref="P449" ca="1">SUMPRODUCT(J449:O449,TRANSPOSE(Test!BL$20:BL$25))+Test!$AD$20-Test!$BL$27</f>
        <v>-39.679467061766879</v>
      </c>
      <c r="Q449" s="10" cm="1">
        <f t="array" aca="1" ref="Q449" ca="1">SUMPRODUCT(J449:O449,TRANSPOSE(Test!ES$20:ES$25))+Test!$AD$20-Test!$ES$27</f>
        <v>-45.287637232566325</v>
      </c>
      <c r="R449" s="10">
        <f ca="1">I449-Results!$E$5*H449</f>
        <v>-42.874755666833664</v>
      </c>
      <c r="S449" s="10" cm="1">
        <f t="array" aca="1" ref="S449" ca="1">SUMPRODUCT(J449:O449,TRANSPOSE(Test!AR$28:AR$33))+Test!$AD$20-Test!$AC$26</f>
        <v>-15.745825143173612</v>
      </c>
      <c r="T449" s="10">
        <f ca="1">SUMPRODUCT(J449:O449,Results!K$9:P$9)</f>
        <v>-44.49264064788246</v>
      </c>
      <c r="U449" s="10">
        <f ca="1">SUMPRODUCT(J449:O449,Results!K$9:P$9)+Test!$AD$20-Test!$AC$31</f>
        <v>-44.422045336730122</v>
      </c>
      <c r="V449" s="10">
        <f t="shared" ca="1" si="43"/>
        <v>-7.6421471934124341</v>
      </c>
      <c r="W449" s="10">
        <f t="shared" ca="1" si="44"/>
        <v>-2.0339770226129872</v>
      </c>
      <c r="X449" s="10">
        <f t="shared" ca="1" si="45"/>
        <v>-4.4468585883456484</v>
      </c>
      <c r="Y449" s="10">
        <f t="shared" ca="1" si="46"/>
        <v>-31.575789112005701</v>
      </c>
      <c r="Z449" s="10">
        <f t="shared" ca="1" si="47"/>
        <v>-47.321614255179313</v>
      </c>
      <c r="AA449" s="10">
        <f t="shared" ca="1" si="48"/>
        <v>-2.8995689184491908</v>
      </c>
    </row>
    <row r="450" spans="1:27">
      <c r="A450" s="6">
        <f ca="1">LN((RAND()^(-Results!$E$4))-1)</f>
        <v>2.57500838580322</v>
      </c>
      <c r="B450" s="6">
        <f ca="1">LN((RAND()^(-Results!$E$4))-1)</f>
        <v>3.571129837249448</v>
      </c>
      <c r="C450" s="6">
        <f ca="1">LN((RAND()^(-Results!$E$4))-1)</f>
        <v>0.58548255915277281</v>
      </c>
      <c r="D450" s="6">
        <f ca="1">LN((RAND()^(-Results!$E$4))-1)</f>
        <v>4.4301564996368086</v>
      </c>
      <c r="E450" s="6">
        <f ca="1">LN((RAND()^(-Results!$E$4))-1)</f>
        <v>8.6214932024151967</v>
      </c>
      <c r="F450" s="6">
        <f ca="1">LN((RAND()^(-Results!$E$4))-1)</f>
        <v>0.67974718633968667</v>
      </c>
      <c r="G450" s="6">
        <f ca="1">LN((RAND()^(-Results!$E$4))-1)</f>
        <v>5.2636884513972948</v>
      </c>
      <c r="H450" s="6">
        <f t="shared" ca="1" si="42"/>
        <v>2.9167022338185835</v>
      </c>
      <c r="I450" s="10">
        <f ca="1">SUMPRODUCT(J450:O450,Results!B$12:G$12)+Results!$E$5*H450</f>
        <v>27.772086198657384</v>
      </c>
      <c r="J450" s="10">
        <f ca="1">SUMPRODUCT($A450:$F450,Results!$B$15:$G$15)</f>
        <v>-2.8485583099698513</v>
      </c>
      <c r="K450" s="10">
        <f ca="1">SUMPRODUCT($A450:$F450,Results!$B$16:$G$16)</f>
        <v>-5.9309144240843592</v>
      </c>
      <c r="L450" s="10">
        <f ca="1">SUMPRODUCT($A450:$F450,Results!$B$17:$G$17)</f>
        <v>4.6089258034584377</v>
      </c>
      <c r="M450" s="10">
        <f ca="1">SUMPRODUCT($A450:$F450,Results!$B$18:$G$18)</f>
        <v>1.6534387270447395</v>
      </c>
      <c r="N450" s="10">
        <f ca="1">SUMPRODUCT($A450:$F450,Results!$B$19:$G$19)</f>
        <v>-4.1392928489131249</v>
      </c>
      <c r="O450" s="10">
        <f ca="1">SUMPRODUCT($A450:$F450,Results!$B$20:$G$20)</f>
        <v>-25.636961459866964</v>
      </c>
      <c r="P450" s="10" cm="1">
        <f t="array" aca="1" ref="P450" ca="1">SUMPRODUCT(J450:O450,TRANSPOSE(Test!BL$20:BL$25))+Test!$AD$20-Test!$BL$27</f>
        <v>12.286214693570788</v>
      </c>
      <c r="Q450" s="10" cm="1">
        <f t="array" aca="1" ref="Q450" ca="1">SUMPRODUCT(J450:O450,TRANSPOSE(Test!ES$20:ES$25))+Test!$AD$20-Test!$ES$27</f>
        <v>16.243855133302393</v>
      </c>
      <c r="R450" s="10">
        <f ca="1">I450-Results!$E$5*H450</f>
        <v>10.271872795745882</v>
      </c>
      <c r="S450" s="10" cm="1">
        <f t="array" aca="1" ref="S450" ca="1">SUMPRODUCT(J450:O450,TRANSPOSE(Test!AR$28:AR$33))+Test!$AD$20-Test!$AC$26</f>
        <v>2.0325471617249704</v>
      </c>
      <c r="T450" s="10">
        <f ca="1">SUMPRODUCT(J450:O450,Results!K$9:P$9)</f>
        <v>12.184711689999869</v>
      </c>
      <c r="U450" s="10">
        <f ca="1">SUMPRODUCT(J450:O450,Results!K$9:P$9)+Test!$AD$20-Test!$AC$31</f>
        <v>12.255307001152207</v>
      </c>
      <c r="V450" s="10">
        <f t="shared" ca="1" si="43"/>
        <v>15.485871505086596</v>
      </c>
      <c r="W450" s="10">
        <f t="shared" ca="1" si="44"/>
        <v>11.528231065354991</v>
      </c>
      <c r="X450" s="10">
        <f t="shared" ca="1" si="45"/>
        <v>17.500213402911502</v>
      </c>
      <c r="Y450" s="10">
        <f t="shared" ca="1" si="46"/>
        <v>25.739539036932413</v>
      </c>
      <c r="Z450" s="10">
        <f t="shared" ca="1" si="47"/>
        <v>27.772086198657384</v>
      </c>
      <c r="AA450" s="10">
        <f t="shared" ca="1" si="48"/>
        <v>15.516779197505176</v>
      </c>
    </row>
    <row r="451" spans="1:27">
      <c r="A451" s="6">
        <f ca="1">LN((RAND()^(-Results!$E$4))-1)</f>
        <v>6.0408396943242488</v>
      </c>
      <c r="B451" s="6">
        <f ca="1">LN((RAND()^(-Results!$E$4))-1)</f>
        <v>-0.33472244055306588</v>
      </c>
      <c r="C451" s="6">
        <f ca="1">LN((RAND()^(-Results!$E$4))-1)</f>
        <v>3.0286144508317552</v>
      </c>
      <c r="D451" s="6">
        <f ca="1">LN((RAND()^(-Results!$E$4))-1)</f>
        <v>1.5289408752335882</v>
      </c>
      <c r="E451" s="6">
        <f ca="1">LN((RAND()^(-Results!$E$4))-1)</f>
        <v>2.6748817410605006</v>
      </c>
      <c r="F451" s="6">
        <f ca="1">LN((RAND()^(-Results!$E$4))-1)</f>
        <v>-2.2332409176418206</v>
      </c>
      <c r="G451" s="6">
        <f ca="1">LN((RAND()^(-Results!$E$4))-1)</f>
        <v>1.2716391916829581</v>
      </c>
      <c r="H451" s="6">
        <f t="shared" ref="H451:H514" ca="1" si="49">G451-$AC$5</f>
        <v>-1.0753470258957532</v>
      </c>
      <c r="I451" s="10">
        <f ca="1">SUMPRODUCT(J451:O451,Results!B$12:G$12)+Results!$E$5*H451</f>
        <v>-18.611173114047681</v>
      </c>
      <c r="J451" s="10">
        <f ca="1">SUMPRODUCT($A451:$F451,Results!$B$15:$G$15)</f>
        <v>-8.7712508610477951</v>
      </c>
      <c r="K451" s="10">
        <f ca="1">SUMPRODUCT($A451:$F451,Results!$B$16:$G$16)</f>
        <v>-6.5367690779212033</v>
      </c>
      <c r="L451" s="10">
        <f ca="1">SUMPRODUCT($A451:$F451,Results!$B$17:$G$17)</f>
        <v>6.5126891911861993</v>
      </c>
      <c r="M451" s="10">
        <f ca="1">SUMPRODUCT($A451:$F451,Results!$B$18:$G$18)</f>
        <v>-4.5031652912775346</v>
      </c>
      <c r="N451" s="10">
        <f ca="1">SUMPRODUCT($A451:$F451,Results!$B$19:$G$19)</f>
        <v>-0.22804651197707337</v>
      </c>
      <c r="O451" s="10">
        <f ca="1">SUMPRODUCT($A451:$F451,Results!$B$20:$G$20)</f>
        <v>2.4947289090609965</v>
      </c>
      <c r="P451" s="10" cm="1">
        <f t="array" aca="1" ref="P451" ca="1">SUMPRODUCT(J451:O451,TRANSPOSE(Test!BL$20:BL$25))+Test!$AD$20-Test!$BL$27</f>
        <v>-2.4368429900273334</v>
      </c>
      <c r="Q451" s="10" cm="1">
        <f t="array" aca="1" ref="Q451" ca="1">SUMPRODUCT(J451:O451,TRANSPOSE(Test!ES$20:ES$25))+Test!$AD$20-Test!$ES$27</f>
        <v>-7.4143868761820002</v>
      </c>
      <c r="R451" s="10">
        <f ca="1">I451-Results!$E$5*H451</f>
        <v>-12.159090958673161</v>
      </c>
      <c r="S451" s="10" cm="1">
        <f t="array" aca="1" ref="S451" ca="1">SUMPRODUCT(J451:O451,TRANSPOSE(Test!AR$28:AR$33))+Test!$AD$20-Test!$AC$26</f>
        <v>8.8720616884537726</v>
      </c>
      <c r="T451" s="10">
        <f ca="1">SUMPRODUCT(J451:O451,Results!K$9:P$9)</f>
        <v>-11.562592779306907</v>
      </c>
      <c r="U451" s="10">
        <f ca="1">SUMPRODUCT(J451:O451,Results!K$9:P$9)+Test!$AD$20-Test!$AC$31</f>
        <v>-11.491997468154569</v>
      </c>
      <c r="V451" s="10">
        <f t="shared" ref="V451:V514" ca="1" si="50">I451-P451</f>
        <v>-16.174330124020347</v>
      </c>
      <c r="W451" s="10">
        <f t="shared" ref="W451:W514" ca="1" si="51">I451-Q451</f>
        <v>-11.19678623786568</v>
      </c>
      <c r="X451" s="10">
        <f t="shared" ref="X451:X514" ca="1" si="52">I451-R451</f>
        <v>-6.4520821553745193</v>
      </c>
      <c r="Y451" s="10">
        <f t="shared" ref="Y451:Y514" ca="1" si="53">I451-S451</f>
        <v>-27.483234802501453</v>
      </c>
      <c r="Z451" s="10">
        <f t="shared" ref="Z451:Z514" ca="1" si="54">I451-$AD$20</f>
        <v>-18.611173114047681</v>
      </c>
      <c r="AA451" s="10">
        <f t="shared" ref="AA451:AA514" ca="1" si="55">I451-U451</f>
        <v>-7.1191756458931117</v>
      </c>
    </row>
    <row r="452" spans="1:27">
      <c r="A452" s="6">
        <f ca="1">LN((RAND()^(-Results!$E$4))-1)</f>
        <v>8.0545296265576756</v>
      </c>
      <c r="B452" s="6">
        <f ca="1">LN((RAND()^(-Results!$E$4))-1)</f>
        <v>4.3840475280357944</v>
      </c>
      <c r="C452" s="6">
        <f ca="1">LN((RAND()^(-Results!$E$4))-1)</f>
        <v>0.87303460600408545</v>
      </c>
      <c r="D452" s="6">
        <f ca="1">LN((RAND()^(-Results!$E$4))-1)</f>
        <v>13.429330425403743</v>
      </c>
      <c r="E452" s="6">
        <f ca="1">LN((RAND()^(-Results!$E$4))-1)</f>
        <v>-3.5781279788424691</v>
      </c>
      <c r="F452" s="6">
        <f ca="1">LN((RAND()^(-Results!$E$4))-1)</f>
        <v>3.5493645295248069</v>
      </c>
      <c r="G452" s="6">
        <f ca="1">LN((RAND()^(-Results!$E$4))-1)</f>
        <v>4.7782057305185486</v>
      </c>
      <c r="H452" s="6">
        <f t="shared" ca="1" si="49"/>
        <v>2.4312195129398373</v>
      </c>
      <c r="I452" s="10">
        <f ca="1">SUMPRODUCT(J452:O452,Results!B$12:G$12)+Results!$E$5*H452</f>
        <v>6.1549602649166406</v>
      </c>
      <c r="J452" s="10">
        <f ca="1">SUMPRODUCT($A452:$F452,Results!$B$15:$G$15)</f>
        <v>12.588549677511509</v>
      </c>
      <c r="K452" s="10">
        <f ca="1">SUMPRODUCT($A452:$F452,Results!$B$16:$G$16)</f>
        <v>-19.129479934616384</v>
      </c>
      <c r="L452" s="10">
        <f ca="1">SUMPRODUCT($A452:$F452,Results!$B$17:$G$17)</f>
        <v>5.915269052548088</v>
      </c>
      <c r="M452" s="10">
        <f ca="1">SUMPRODUCT($A452:$F452,Results!$B$18:$G$18)</f>
        <v>-20.948160672104471</v>
      </c>
      <c r="N452" s="10">
        <f ca="1">SUMPRODUCT($A452:$F452,Results!$B$19:$G$19)</f>
        <v>-26.935489460768057</v>
      </c>
      <c r="O452" s="10">
        <f ca="1">SUMPRODUCT($A452:$F452,Results!$B$20:$G$20)</f>
        <v>-50.611710124915668</v>
      </c>
      <c r="P452" s="10" cm="1">
        <f t="array" aca="1" ref="P452" ca="1">SUMPRODUCT(J452:O452,TRANSPOSE(Test!BL$20:BL$25))+Test!$AD$20-Test!$BL$27</f>
        <v>-9.9587401348260514</v>
      </c>
      <c r="Q452" s="10" cm="1">
        <f t="array" aca="1" ref="Q452" ca="1">SUMPRODUCT(J452:O452,TRANSPOSE(Test!ES$20:ES$25))+Test!$AD$20-Test!$ES$27</f>
        <v>-8.3428217641254179</v>
      </c>
      <c r="R452" s="10">
        <f ca="1">I452-Results!$E$5*H452</f>
        <v>-8.432356812722384</v>
      </c>
      <c r="S452" s="10" cm="1">
        <f t="array" aca="1" ref="S452" ca="1">SUMPRODUCT(J452:O452,TRANSPOSE(Test!AR$28:AR$33))+Test!$AD$20-Test!$AC$26</f>
        <v>-24.920983232205735</v>
      </c>
      <c r="T452" s="10">
        <f ca="1">SUMPRODUCT(J452:O452,Results!K$9:P$9)</f>
        <v>-3.5290089537234355</v>
      </c>
      <c r="U452" s="10">
        <f ca="1">SUMPRODUCT(J452:O452,Results!K$9:P$9)+Test!$AD$20-Test!$AC$31</f>
        <v>-3.4584136425710987</v>
      </c>
      <c r="V452" s="10">
        <f t="shared" ca="1" si="50"/>
        <v>16.11370039974269</v>
      </c>
      <c r="W452" s="10">
        <f t="shared" ca="1" si="51"/>
        <v>14.497782029042058</v>
      </c>
      <c r="X452" s="10">
        <f t="shared" ca="1" si="52"/>
        <v>14.587317077639025</v>
      </c>
      <c r="Y452" s="10">
        <f t="shared" ca="1" si="53"/>
        <v>31.075943497122374</v>
      </c>
      <c r="Z452" s="10">
        <f t="shared" ca="1" si="54"/>
        <v>6.1549602649166406</v>
      </c>
      <c r="AA452" s="10">
        <f t="shared" ca="1" si="55"/>
        <v>9.6133739074877393</v>
      </c>
    </row>
    <row r="453" spans="1:27">
      <c r="A453" s="6">
        <f ca="1">LN((RAND()^(-Results!$E$4))-1)</f>
        <v>5.2943457869851169</v>
      </c>
      <c r="B453" s="6">
        <f ca="1">LN((RAND()^(-Results!$E$4))-1)</f>
        <v>4.8826195556040899</v>
      </c>
      <c r="C453" s="6">
        <f ca="1">LN((RAND()^(-Results!$E$4))-1)</f>
        <v>7.0006457558457775</v>
      </c>
      <c r="D453" s="6">
        <f ca="1">LN((RAND()^(-Results!$E$4))-1)</f>
        <v>0.65859195478547083</v>
      </c>
      <c r="E453" s="6">
        <f ca="1">LN((RAND()^(-Results!$E$4))-1)</f>
        <v>-0.30544509285417387</v>
      </c>
      <c r="F453" s="6">
        <f ca="1">LN((RAND()^(-Results!$E$4))-1)</f>
        <v>-1.5993682677393006</v>
      </c>
      <c r="G453" s="6">
        <f ca="1">LN((RAND()^(-Results!$E$4))-1)</f>
        <v>3.7834791338779779</v>
      </c>
      <c r="H453" s="6">
        <f t="shared" ca="1" si="49"/>
        <v>1.4364929162992666</v>
      </c>
      <c r="I453" s="10">
        <f ca="1">SUMPRODUCT(J453:O453,Results!B$12:G$12)+Results!$E$5*H453</f>
        <v>-31.677763461771768</v>
      </c>
      <c r="J453" s="10">
        <f ca="1">SUMPRODUCT($A453:$F453,Results!$B$15:$G$15)</f>
        <v>-4.3987761345546357</v>
      </c>
      <c r="K453" s="10">
        <f ca="1">SUMPRODUCT($A453:$F453,Results!$B$16:$G$16)</f>
        <v>-11.537280025148773</v>
      </c>
      <c r="L453" s="10">
        <f ca="1">SUMPRODUCT($A453:$F453,Results!$B$17:$G$17)</f>
        <v>-5.0628986536784693</v>
      </c>
      <c r="M453" s="10">
        <f ca="1">SUMPRODUCT($A453:$F453,Results!$B$18:$G$18)</f>
        <v>-38.768354196466049</v>
      </c>
      <c r="N453" s="10">
        <f ca="1">SUMPRODUCT($A453:$F453,Results!$B$19:$G$19)</f>
        <v>-9.0894901729313755</v>
      </c>
      <c r="O453" s="10">
        <f ca="1">SUMPRODUCT($A453:$F453,Results!$B$20:$G$20)</f>
        <v>-9.6847501777195664</v>
      </c>
      <c r="P453" s="10" cm="1">
        <f t="array" aca="1" ref="P453" ca="1">SUMPRODUCT(J453:O453,TRANSPOSE(Test!BL$20:BL$25))+Test!$AD$20-Test!$BL$27</f>
        <v>-39.469901264584657</v>
      </c>
      <c r="Q453" s="10" cm="1">
        <f t="array" aca="1" ref="Q453" ca="1">SUMPRODUCT(J453:O453,TRANSPOSE(Test!ES$20:ES$25))+Test!$AD$20-Test!$ES$27</f>
        <v>-41.696524487592143</v>
      </c>
      <c r="R453" s="10">
        <f ca="1">I453-Results!$E$5*H453</f>
        <v>-40.296720959567367</v>
      </c>
      <c r="S453" s="10" cm="1">
        <f t="array" aca="1" ref="S453" ca="1">SUMPRODUCT(J453:O453,TRANSPOSE(Test!AR$28:AR$33))+Test!$AD$20-Test!$AC$26</f>
        <v>-32.274964699164251</v>
      </c>
      <c r="T453" s="10">
        <f ca="1">SUMPRODUCT(J453:O453,Results!K$9:P$9)</f>
        <v>-42.300882998364166</v>
      </c>
      <c r="U453" s="10">
        <f ca="1">SUMPRODUCT(J453:O453,Results!K$9:P$9)+Test!$AD$20-Test!$AC$31</f>
        <v>-42.230287687211828</v>
      </c>
      <c r="V453" s="10">
        <f t="shared" ca="1" si="50"/>
        <v>7.7921378028128885</v>
      </c>
      <c r="W453" s="10">
        <f t="shared" ca="1" si="51"/>
        <v>10.018761025820375</v>
      </c>
      <c r="X453" s="10">
        <f t="shared" ca="1" si="52"/>
        <v>8.6189574977955985</v>
      </c>
      <c r="Y453" s="10">
        <f t="shared" ca="1" si="53"/>
        <v>0.59720123739248265</v>
      </c>
      <c r="Z453" s="10">
        <f t="shared" ca="1" si="54"/>
        <v>-31.677763461771768</v>
      </c>
      <c r="AA453" s="10">
        <f t="shared" ca="1" si="55"/>
        <v>10.55252422544006</v>
      </c>
    </row>
    <row r="454" spans="1:27">
      <c r="A454" s="6">
        <f ca="1">LN((RAND()^(-Results!$E$4))-1)</f>
        <v>2.6449037595449387</v>
      </c>
      <c r="B454" s="6">
        <f ca="1">LN((RAND()^(-Results!$E$4))-1)</f>
        <v>3.4090157212186107</v>
      </c>
      <c r="C454" s="6">
        <f ca="1">LN((RAND()^(-Results!$E$4))-1)</f>
        <v>2.7068651597095679</v>
      </c>
      <c r="D454" s="6">
        <f ca="1">LN((RAND()^(-Results!$E$4))-1)</f>
        <v>2.8904243179144884</v>
      </c>
      <c r="E454" s="6">
        <f ca="1">LN((RAND()^(-Results!$E$4))-1)</f>
        <v>-0.23816940978023965</v>
      </c>
      <c r="F454" s="6">
        <f ca="1">LN((RAND()^(-Results!$E$4))-1)</f>
        <v>2.0605470065680622</v>
      </c>
      <c r="G454" s="6">
        <f ca="1">LN((RAND()^(-Results!$E$4))-1)</f>
        <v>1.281584792816415</v>
      </c>
      <c r="H454" s="6">
        <f t="shared" ca="1" si="49"/>
        <v>-1.0654014247622963</v>
      </c>
      <c r="I454" s="10">
        <f ca="1">SUMPRODUCT(J454:O454,Results!B$12:G$12)+Results!$E$5*H454</f>
        <v>-31.427366723277629</v>
      </c>
      <c r="J454" s="10">
        <f ca="1">SUMPRODUCT($A454:$F454,Results!$B$15:$G$15)</f>
        <v>7.4162453146772975</v>
      </c>
      <c r="K454" s="10">
        <f ca="1">SUMPRODUCT($A454:$F454,Results!$B$16:$G$16)</f>
        <v>-9.1968615266514213</v>
      </c>
      <c r="L454" s="10">
        <f ca="1">SUMPRODUCT($A454:$F454,Results!$B$17:$G$17)</f>
        <v>-3.7415232634426454</v>
      </c>
      <c r="M454" s="10">
        <f ca="1">SUMPRODUCT($A454:$F454,Results!$B$18:$G$18)</f>
        <v>-22.183528034673952</v>
      </c>
      <c r="N454" s="10">
        <f ca="1">SUMPRODUCT($A454:$F454,Results!$B$19:$G$19)</f>
        <v>-8.8446931076498547</v>
      </c>
      <c r="O454" s="10">
        <f ca="1">SUMPRODUCT($A454:$F454,Results!$B$20:$G$20)</f>
        <v>-21.226988005130693</v>
      </c>
      <c r="P454" s="10" cm="1">
        <f t="array" aca="1" ref="P454" ca="1">SUMPRODUCT(J454:O454,TRANSPOSE(Test!BL$20:BL$25))+Test!$AD$20-Test!$BL$27</f>
        <v>-27.636450831209196</v>
      </c>
      <c r="Q454" s="10" cm="1">
        <f t="array" aca="1" ref="Q454" ca="1">SUMPRODUCT(J454:O454,TRANSPOSE(Test!ES$20:ES$25))+Test!$AD$20-Test!$ES$27</f>
        <v>-26.987466115401389</v>
      </c>
      <c r="R454" s="10">
        <f ca="1">I454-Results!$E$5*H454</f>
        <v>-25.034958174703853</v>
      </c>
      <c r="S454" s="10" cm="1">
        <f t="array" aca="1" ref="S454" ca="1">SUMPRODUCT(J454:O454,TRANSPOSE(Test!AR$28:AR$33))+Test!$AD$20-Test!$AC$26</f>
        <v>-28.965373679233728</v>
      </c>
      <c r="T454" s="10">
        <f ca="1">SUMPRODUCT(J454:O454,Results!K$9:P$9)</f>
        <v>-25.057544666652372</v>
      </c>
      <c r="U454" s="10">
        <f ca="1">SUMPRODUCT(J454:O454,Results!K$9:P$9)+Test!$AD$20-Test!$AC$31</f>
        <v>-24.986949355500034</v>
      </c>
      <c r="V454" s="10">
        <f t="shared" ca="1" si="50"/>
        <v>-3.7909158920684334</v>
      </c>
      <c r="W454" s="10">
        <f t="shared" ca="1" si="51"/>
        <v>-4.4399006078762397</v>
      </c>
      <c r="X454" s="10">
        <f t="shared" ca="1" si="52"/>
        <v>-6.3924085485737763</v>
      </c>
      <c r="Y454" s="10">
        <f t="shared" ca="1" si="53"/>
        <v>-2.4619930440439006</v>
      </c>
      <c r="Z454" s="10">
        <f t="shared" ca="1" si="54"/>
        <v>-31.427366723277629</v>
      </c>
      <c r="AA454" s="10">
        <f t="shared" ca="1" si="55"/>
        <v>-6.4404173677775951</v>
      </c>
    </row>
    <row r="455" spans="1:27">
      <c r="A455" s="6">
        <f ca="1">LN((RAND()^(-Results!$E$4))-1)</f>
        <v>-0.84952806713387152</v>
      </c>
      <c r="B455" s="6">
        <f ca="1">LN((RAND()^(-Results!$E$4))-1)</f>
        <v>2.4040861300410747</v>
      </c>
      <c r="C455" s="6">
        <f ca="1">LN((RAND()^(-Results!$E$4))-1)</f>
        <v>3.543320436187098</v>
      </c>
      <c r="D455" s="6">
        <f ca="1">LN((RAND()^(-Results!$E$4))-1)</f>
        <v>5.0396699750056652E-2</v>
      </c>
      <c r="E455" s="6">
        <f ca="1">LN((RAND()^(-Results!$E$4))-1)</f>
        <v>19.563185788772081</v>
      </c>
      <c r="F455" s="6">
        <f ca="1">LN((RAND()^(-Results!$E$4))-1)</f>
        <v>0.24217849769695618</v>
      </c>
      <c r="G455" s="6">
        <f ca="1">LN((RAND()^(-Results!$E$4))-1)</f>
        <v>8.7538302908492724</v>
      </c>
      <c r="H455" s="6">
        <f t="shared" ca="1" si="49"/>
        <v>6.4068440732705607</v>
      </c>
      <c r="I455" s="10">
        <f ca="1">SUMPRODUCT(J455:O455,Results!B$12:G$12)+Results!$E$5*H455</f>
        <v>44.481649691254198</v>
      </c>
      <c r="J455" s="10">
        <f ca="1">SUMPRODUCT($A455:$F455,Results!$B$15:$G$15)</f>
        <v>-0.78733113976444169</v>
      </c>
      <c r="K455" s="10">
        <f ca="1">SUMPRODUCT($A455:$F455,Results!$B$16:$G$16)</f>
        <v>6.285766305670375</v>
      </c>
      <c r="L455" s="10">
        <f ca="1">SUMPRODUCT($A455:$F455,Results!$B$17:$G$17)</f>
        <v>0.98484175326073076</v>
      </c>
      <c r="M455" s="10">
        <f ca="1">SUMPRODUCT($A455:$F455,Results!$B$18:$G$18)</f>
        <v>5.863215139925229</v>
      </c>
      <c r="N455" s="10">
        <f ca="1">SUMPRODUCT($A455:$F455,Results!$B$19:$G$19)</f>
        <v>5.9771963668839021</v>
      </c>
      <c r="O455" s="10">
        <f ca="1">SUMPRODUCT($A455:$F455,Results!$B$20:$G$20)</f>
        <v>-17.551659879771371</v>
      </c>
      <c r="P455" s="10" cm="1">
        <f t="array" aca="1" ref="P455" ca="1">SUMPRODUCT(J455:O455,TRANSPOSE(Test!BL$20:BL$25))+Test!$AD$20-Test!$BL$27</f>
        <v>13.954263613746855</v>
      </c>
      <c r="Q455" s="10" cm="1">
        <f t="array" aca="1" ref="Q455" ca="1">SUMPRODUCT(J455:O455,TRANSPOSE(Test!ES$20:ES$25))+Test!$AD$20-Test!$ES$27</f>
        <v>17.818693004005635</v>
      </c>
      <c r="R455" s="10">
        <f ca="1">I455-Results!$E$5*H455</f>
        <v>6.0405852516308371</v>
      </c>
      <c r="S455" s="10" cm="1">
        <f t="array" aca="1" ref="S455" ca="1">SUMPRODUCT(J455:O455,TRANSPOSE(Test!AR$28:AR$33))+Test!$AD$20-Test!$AC$26</f>
        <v>4.3639602920870786</v>
      </c>
      <c r="T455" s="10">
        <f ca="1">SUMPRODUCT(J455:O455,Results!K$9:P$9)</f>
        <v>5.3774785347257801</v>
      </c>
      <c r="U455" s="10">
        <f ca="1">SUMPRODUCT(J455:O455,Results!K$9:P$9)+Test!$AD$20-Test!$AC$31</f>
        <v>5.4480738458781168</v>
      </c>
      <c r="V455" s="10">
        <f t="shared" ca="1" si="50"/>
        <v>30.527386077507344</v>
      </c>
      <c r="W455" s="10">
        <f t="shared" ca="1" si="51"/>
        <v>26.662956687248563</v>
      </c>
      <c r="X455" s="10">
        <f t="shared" ca="1" si="52"/>
        <v>38.441064439623361</v>
      </c>
      <c r="Y455" s="10">
        <f t="shared" ca="1" si="53"/>
        <v>40.117689399167119</v>
      </c>
      <c r="Z455" s="10">
        <f t="shared" ca="1" si="54"/>
        <v>44.481649691254198</v>
      </c>
      <c r="AA455" s="10">
        <f t="shared" ca="1" si="55"/>
        <v>39.033575845376077</v>
      </c>
    </row>
    <row r="456" spans="1:27">
      <c r="A456" s="6">
        <f ca="1">LN((RAND()^(-Results!$E$4))-1)</f>
        <v>-0.95592512086160952</v>
      </c>
      <c r="B456" s="6">
        <f ca="1">LN((RAND()^(-Results!$E$4))-1)</f>
        <v>2.6140821559833358</v>
      </c>
      <c r="C456" s="6">
        <f ca="1">LN((RAND()^(-Results!$E$4))-1)</f>
        <v>1.2996579305873992</v>
      </c>
      <c r="D456" s="6">
        <f ca="1">LN((RAND()^(-Results!$E$4))-1)</f>
        <v>0.8083969291368952</v>
      </c>
      <c r="E456" s="6">
        <f ca="1">LN((RAND()^(-Results!$E$4))-1)</f>
        <v>17.420165065934846</v>
      </c>
      <c r="F456" s="6">
        <f ca="1">LN((RAND()^(-Results!$E$4))-1)</f>
        <v>3.3114218249240368</v>
      </c>
      <c r="G456" s="6">
        <f ca="1">LN((RAND()^(-Results!$E$4))-1)</f>
        <v>0.92182470679588668</v>
      </c>
      <c r="H456" s="6">
        <f t="shared" ca="1" si="49"/>
        <v>-1.4251615107828246</v>
      </c>
      <c r="I456" s="10">
        <f ca="1">SUMPRODUCT(J456:O456,Results!B$12:G$12)+Results!$E$5*H456</f>
        <v>-10.021347127597437</v>
      </c>
      <c r="J456" s="10">
        <f ca="1">SUMPRODUCT($A456:$F456,Results!$B$15:$G$15)</f>
        <v>6.5802037130556048</v>
      </c>
      <c r="K456" s="10">
        <f ca="1">SUMPRODUCT($A456:$F456,Results!$B$16:$G$16)</f>
        <v>0.80505504529937699</v>
      </c>
      <c r="L456" s="10">
        <f ca="1">SUMPRODUCT($A456:$F456,Results!$B$17:$G$17)</f>
        <v>-1.7566705242178848E-2</v>
      </c>
      <c r="M456" s="10">
        <f ca="1">SUMPRODUCT($A456:$F456,Results!$B$18:$G$18)</f>
        <v>7.7073417021666391</v>
      </c>
      <c r="N456" s="10">
        <f ca="1">SUMPRODUCT($A456:$F456,Results!$B$19:$G$19)</f>
        <v>6.7942267104389868</v>
      </c>
      <c r="O456" s="10">
        <f ca="1">SUMPRODUCT($A456:$F456,Results!$B$20:$G$20)</f>
        <v>-26.804777478483381</v>
      </c>
      <c r="P456" s="10" cm="1">
        <f t="array" aca="1" ref="P456" ca="1">SUMPRODUCT(J456:O456,TRANSPOSE(Test!BL$20:BL$25))+Test!$AD$20-Test!$BL$27</f>
        <v>3.3880493618894114</v>
      </c>
      <c r="Q456" s="10" cm="1">
        <f t="array" aca="1" ref="Q456" ca="1">SUMPRODUCT(J456:O456,TRANSPOSE(Test!ES$20:ES$25))+Test!$AD$20-Test!$ES$27</f>
        <v>7.9206192877365567</v>
      </c>
      <c r="R456" s="10">
        <f ca="1">I456-Results!$E$5*H456</f>
        <v>-1.4703780629004903</v>
      </c>
      <c r="S456" s="10" cm="1">
        <f t="array" aca="1" ref="S456" ca="1">SUMPRODUCT(J456:O456,TRANSPOSE(Test!AR$28:AR$33))+Test!$AD$20-Test!$AC$26</f>
        <v>-5.6252139037682198</v>
      </c>
      <c r="T456" s="10">
        <f ca="1">SUMPRODUCT(J456:O456,Results!K$9:P$9)</f>
        <v>-1.2618555450322262</v>
      </c>
      <c r="U456" s="10">
        <f ca="1">SUMPRODUCT(J456:O456,Results!K$9:P$9)+Test!$AD$20-Test!$AC$31</f>
        <v>-1.1912602338798877</v>
      </c>
      <c r="V456" s="10">
        <f t="shared" ca="1" si="50"/>
        <v>-13.409396489486848</v>
      </c>
      <c r="W456" s="10">
        <f t="shared" ca="1" si="51"/>
        <v>-17.941966415333994</v>
      </c>
      <c r="X456" s="10">
        <f t="shared" ca="1" si="52"/>
        <v>-8.5509690646969467</v>
      </c>
      <c r="Y456" s="10">
        <f t="shared" ca="1" si="53"/>
        <v>-4.3961332238292172</v>
      </c>
      <c r="Z456" s="10">
        <f t="shared" ca="1" si="54"/>
        <v>-10.021347127597437</v>
      </c>
      <c r="AA456" s="10">
        <f t="shared" ca="1" si="55"/>
        <v>-8.8300868937175494</v>
      </c>
    </row>
    <row r="457" spans="1:27">
      <c r="A457" s="6">
        <f ca="1">LN((RAND()^(-Results!$E$4))-1)</f>
        <v>-1.148413786814779</v>
      </c>
      <c r="B457" s="6">
        <f ca="1">LN((RAND()^(-Results!$E$4))-1)</f>
        <v>3.7918482770891782</v>
      </c>
      <c r="C457" s="6">
        <f ca="1">LN((RAND()^(-Results!$E$4))-1)</f>
        <v>5.5243416058330848</v>
      </c>
      <c r="D457" s="6">
        <f ca="1">LN((RAND()^(-Results!$E$4))-1)</f>
        <v>3.3167763659793006</v>
      </c>
      <c r="E457" s="6">
        <f ca="1">LN((RAND()^(-Results!$E$4))-1)</f>
        <v>4.8116950634782292</v>
      </c>
      <c r="F457" s="6">
        <f ca="1">LN((RAND()^(-Results!$E$4))-1)</f>
        <v>2.6480071535341745</v>
      </c>
      <c r="G457" s="6">
        <f ca="1">LN((RAND()^(-Results!$E$4))-1)</f>
        <v>1.249284447416545</v>
      </c>
      <c r="H457" s="6">
        <f t="shared" ca="1" si="49"/>
        <v>-1.0977017701621663</v>
      </c>
      <c r="I457" s="10">
        <f ca="1">SUMPRODUCT(J457:O457,Results!B$12:G$12)+Results!$E$5*H457</f>
        <v>-29.706441955500807</v>
      </c>
      <c r="J457" s="10">
        <f ca="1">SUMPRODUCT($A457:$F457,Results!$B$15:$G$15)</f>
        <v>18.351179748929574</v>
      </c>
      <c r="K457" s="10">
        <f ca="1">SUMPRODUCT($A457:$F457,Results!$B$16:$G$16)</f>
        <v>2.4749309605373071</v>
      </c>
      <c r="L457" s="10">
        <f ca="1">SUMPRODUCT($A457:$F457,Results!$B$17:$G$17)</f>
        <v>-9.5161682005378321</v>
      </c>
      <c r="M457" s="10">
        <f ca="1">SUMPRODUCT($A457:$F457,Results!$B$18:$G$18)</f>
        <v>-29.926917878728339</v>
      </c>
      <c r="N457" s="10">
        <f ca="1">SUMPRODUCT($A457:$F457,Results!$B$19:$G$19)</f>
        <v>-14.28362166178778</v>
      </c>
      <c r="O457" s="10">
        <f ca="1">SUMPRODUCT($A457:$F457,Results!$B$20:$G$20)</f>
        <v>-28.86701235160907</v>
      </c>
      <c r="P457" s="10" cm="1">
        <f t="array" aca="1" ref="P457" ca="1">SUMPRODUCT(J457:O457,TRANSPOSE(Test!BL$20:BL$25))+Test!$AD$20-Test!$BL$27</f>
        <v>-27.073391633155047</v>
      </c>
      <c r="Q457" s="10" cm="1">
        <f t="array" aca="1" ref="Q457" ca="1">SUMPRODUCT(J457:O457,TRANSPOSE(Test!ES$20:ES$25))+Test!$AD$20-Test!$ES$27</f>
        <v>-23.676450815397516</v>
      </c>
      <c r="R457" s="10">
        <f ca="1">I457-Results!$E$5*H457</f>
        <v>-23.120231334527809</v>
      </c>
      <c r="S457" s="10" cm="1">
        <f t="array" aca="1" ref="S457" ca="1">SUMPRODUCT(J457:O457,TRANSPOSE(Test!AR$28:AR$33))+Test!$AD$20-Test!$AC$26</f>
        <v>-41.008688762628758</v>
      </c>
      <c r="T457" s="10">
        <f ca="1">SUMPRODUCT(J457:O457,Results!K$9:P$9)</f>
        <v>-24.581120575317609</v>
      </c>
      <c r="U457" s="10">
        <f ca="1">SUMPRODUCT(J457:O457,Results!K$9:P$9)+Test!$AD$20-Test!$AC$31</f>
        <v>-24.51052526416527</v>
      </c>
      <c r="V457" s="10">
        <f t="shared" ca="1" si="50"/>
        <v>-2.6330503223457598</v>
      </c>
      <c r="W457" s="10">
        <f t="shared" ca="1" si="51"/>
        <v>-6.0299911401032915</v>
      </c>
      <c r="X457" s="10">
        <f t="shared" ca="1" si="52"/>
        <v>-6.5862106209729987</v>
      </c>
      <c r="Y457" s="10">
        <f t="shared" ca="1" si="53"/>
        <v>11.30224680712795</v>
      </c>
      <c r="Z457" s="10">
        <f t="shared" ca="1" si="54"/>
        <v>-29.706441955500807</v>
      </c>
      <c r="AA457" s="10">
        <f t="shared" ca="1" si="55"/>
        <v>-5.1959166913355368</v>
      </c>
    </row>
    <row r="458" spans="1:27">
      <c r="A458" s="6">
        <f ca="1">LN((RAND()^(-Results!$E$4))-1)</f>
        <v>3.5734694175728228</v>
      </c>
      <c r="B458" s="6">
        <f ca="1">LN((RAND()^(-Results!$E$4))-1)</f>
        <v>1.4550793834767073</v>
      </c>
      <c r="C458" s="6">
        <f ca="1">LN((RAND()^(-Results!$E$4))-1)</f>
        <v>1.6551048158812738</v>
      </c>
      <c r="D458" s="6">
        <f ca="1">LN((RAND()^(-Results!$E$4))-1)</f>
        <v>1.6765636000214617</v>
      </c>
      <c r="E458" s="6">
        <f ca="1">LN((RAND()^(-Results!$E$4))-1)</f>
        <v>-0.69313419601856618</v>
      </c>
      <c r="F458" s="6">
        <f ca="1">LN((RAND()^(-Results!$E$4))-1)</f>
        <v>-1.8132884809557412</v>
      </c>
      <c r="G458" s="6">
        <f ca="1">LN((RAND()^(-Results!$E$4))-1)</f>
        <v>5.9237363018201998</v>
      </c>
      <c r="H458" s="6">
        <f t="shared" ca="1" si="49"/>
        <v>3.5767500842414885</v>
      </c>
      <c r="I458" s="10">
        <f ca="1">SUMPRODUCT(J458:O458,Results!B$12:G$12)+Results!$E$5*H458</f>
        <v>18.226988191464944</v>
      </c>
      <c r="J458" s="10">
        <f ca="1">SUMPRODUCT($A458:$F458,Results!$B$15:$G$15)</f>
        <v>-7.601192086517516</v>
      </c>
      <c r="K458" s="10">
        <f ca="1">SUMPRODUCT($A458:$F458,Results!$B$16:$G$16)</f>
        <v>-5.9143557632102981</v>
      </c>
      <c r="L458" s="10">
        <f ca="1">SUMPRODUCT($A458:$F458,Results!$B$17:$G$17)</f>
        <v>2.8646482941087879</v>
      </c>
      <c r="M458" s="10">
        <f ca="1">SUMPRODUCT($A458:$F458,Results!$B$18:$G$18)</f>
        <v>-7.9012452652842278</v>
      </c>
      <c r="N458" s="10">
        <f ca="1">SUMPRODUCT($A458:$F458,Results!$B$19:$G$19)</f>
        <v>-4.2900696536104528</v>
      </c>
      <c r="O458" s="10">
        <f ca="1">SUMPRODUCT($A458:$F458,Results!$B$20:$G$20)</f>
        <v>-2.0560538212854382</v>
      </c>
      <c r="P458" s="10" cm="1">
        <f t="array" aca="1" ref="P458" ca="1">SUMPRODUCT(J458:O458,TRANSPOSE(Test!BL$20:BL$25))+Test!$AD$20-Test!$BL$27</f>
        <v>-1.815575652519307</v>
      </c>
      <c r="Q458" s="10" cm="1">
        <f t="array" aca="1" ref="Q458" ca="1">SUMPRODUCT(J458:O458,TRANSPOSE(Test!ES$20:ES$25))+Test!$AD$20-Test!$ES$27</f>
        <v>-2.8738835975017025</v>
      </c>
      <c r="R458" s="10">
        <f ca="1">I458-Results!$E$5*H458</f>
        <v>-3.2335123139839865</v>
      </c>
      <c r="S458" s="10" cm="1">
        <f t="array" aca="1" ref="S458" ca="1">SUMPRODUCT(J458:O458,TRANSPOSE(Test!AR$28:AR$33))+Test!$AD$20-Test!$AC$26</f>
        <v>1.7365351934850679</v>
      </c>
      <c r="T458" s="10">
        <f ca="1">SUMPRODUCT(J458:O458,Results!K$9:P$9)</f>
        <v>-2.7753611403802947</v>
      </c>
      <c r="U458" s="10">
        <f ca="1">SUMPRODUCT(J458:O458,Results!K$9:P$9)+Test!$AD$20-Test!$AC$31</f>
        <v>-2.7047658292279557</v>
      </c>
      <c r="V458" s="10">
        <f t="shared" ca="1" si="50"/>
        <v>20.042563843984251</v>
      </c>
      <c r="W458" s="10">
        <f t="shared" ca="1" si="51"/>
        <v>21.100871788966646</v>
      </c>
      <c r="X458" s="10">
        <f t="shared" ca="1" si="52"/>
        <v>21.46050050544893</v>
      </c>
      <c r="Y458" s="10">
        <f t="shared" ca="1" si="53"/>
        <v>16.490452997979876</v>
      </c>
      <c r="Z458" s="10">
        <f t="shared" ca="1" si="54"/>
        <v>18.226988191464944</v>
      </c>
      <c r="AA458" s="10">
        <f t="shared" ca="1" si="55"/>
        <v>20.9317540206929</v>
      </c>
    </row>
    <row r="459" spans="1:27">
      <c r="A459" s="6">
        <f ca="1">LN((RAND()^(-Results!$E$4))-1)</f>
        <v>1.0412874986984084E-2</v>
      </c>
      <c r="B459" s="6">
        <f ca="1">LN((RAND()^(-Results!$E$4))-1)</f>
        <v>7.727729173819097</v>
      </c>
      <c r="C459" s="6">
        <f ca="1">LN((RAND()^(-Results!$E$4))-1)</f>
        <v>7.694560009687784</v>
      </c>
      <c r="D459" s="6">
        <f ca="1">LN((RAND()^(-Results!$E$4))-1)</f>
        <v>2.8006093414397122</v>
      </c>
      <c r="E459" s="6">
        <f ca="1">LN((RAND()^(-Results!$E$4))-1)</f>
        <v>-1.2697651114311626</v>
      </c>
      <c r="F459" s="6">
        <f ca="1">LN((RAND()^(-Results!$E$4))-1)</f>
        <v>4.5143411225766297</v>
      </c>
      <c r="G459" s="6">
        <f ca="1">LN((RAND()^(-Results!$E$4))-1)</f>
        <v>-0.28314117379612802</v>
      </c>
      <c r="H459" s="6">
        <f t="shared" ca="1" si="49"/>
        <v>-2.6301273913748391</v>
      </c>
      <c r="I459" s="10">
        <f ca="1">SUMPRODUCT(J459:O459,Results!B$12:G$12)+Results!$E$5*H459</f>
        <v>-74.266764129995977</v>
      </c>
      <c r="J459" s="10">
        <f ca="1">SUMPRODUCT($A459:$F459,Results!$B$15:$G$15)</f>
        <v>23.794883267615962</v>
      </c>
      <c r="K459" s="10">
        <f ca="1">SUMPRODUCT($A459:$F459,Results!$B$16:$G$16)</f>
        <v>-8.5240065163696261</v>
      </c>
      <c r="L459" s="10">
        <f ca="1">SUMPRODUCT($A459:$F459,Results!$B$17:$G$17)</f>
        <v>-18.433453851646654</v>
      </c>
      <c r="M459" s="10">
        <f ca="1">SUMPRODUCT($A459:$F459,Results!$B$18:$G$18)</f>
        <v>-59.351979084481428</v>
      </c>
      <c r="N459" s="10">
        <f ca="1">SUMPRODUCT($A459:$F459,Results!$B$19:$G$19)</f>
        <v>-20.42327141135921</v>
      </c>
      <c r="O459" s="10">
        <f ca="1">SUMPRODUCT($A459:$F459,Results!$B$20:$G$20)</f>
        <v>-39.712348648652338</v>
      </c>
      <c r="P459" s="10" cm="1">
        <f t="array" aca="1" ref="P459" ca="1">SUMPRODUCT(J459:O459,TRANSPOSE(Test!BL$20:BL$25))+Test!$AD$20-Test!$BL$27</f>
        <v>-69.895827933110382</v>
      </c>
      <c r="Q459" s="10" cm="1">
        <f t="array" aca="1" ref="Q459" ca="1">SUMPRODUCT(J459:O459,TRANSPOSE(Test!ES$20:ES$25))+Test!$AD$20-Test!$ES$27</f>
        <v>-66.184834608793537</v>
      </c>
      <c r="R459" s="10">
        <f ca="1">I459-Results!$E$5*H459</f>
        <v>-58.485999781746941</v>
      </c>
      <c r="S459" s="10" cm="1">
        <f t="array" aca="1" ref="S459" ca="1">SUMPRODUCT(J459:O459,TRANSPOSE(Test!AR$28:AR$33))+Test!$AD$20-Test!$AC$26</f>
        <v>-80.356036600605819</v>
      </c>
      <c r="T459" s="10">
        <f ca="1">SUMPRODUCT(J459:O459,Results!K$9:P$9)</f>
        <v>-61.510062010675441</v>
      </c>
      <c r="U459" s="10">
        <f ca="1">SUMPRODUCT(J459:O459,Results!K$9:P$9)+Test!$AD$20-Test!$AC$31</f>
        <v>-61.439466699523109</v>
      </c>
      <c r="V459" s="10">
        <f t="shared" ca="1" si="50"/>
        <v>-4.3709361968855944</v>
      </c>
      <c r="W459" s="10">
        <f t="shared" ca="1" si="51"/>
        <v>-8.08192952120244</v>
      </c>
      <c r="X459" s="10">
        <f t="shared" ca="1" si="52"/>
        <v>-15.780764348249036</v>
      </c>
      <c r="Y459" s="10">
        <f t="shared" ca="1" si="53"/>
        <v>6.089272470609842</v>
      </c>
      <c r="Z459" s="10">
        <f t="shared" ca="1" si="54"/>
        <v>-74.266764129995977</v>
      </c>
      <c r="AA459" s="10">
        <f t="shared" ca="1" si="55"/>
        <v>-12.827297430472868</v>
      </c>
    </row>
    <row r="460" spans="1:27">
      <c r="A460" s="6">
        <f ca="1">LN((RAND()^(-Results!$E$4))-1)</f>
        <v>-2.5651610670600977</v>
      </c>
      <c r="B460" s="6">
        <f ca="1">LN((RAND()^(-Results!$E$4))-1)</f>
        <v>2.4381159078999914</v>
      </c>
      <c r="C460" s="6">
        <f ca="1">LN((RAND()^(-Results!$E$4))-1)</f>
        <v>8.9629923691074556</v>
      </c>
      <c r="D460" s="6">
        <f ca="1">LN((RAND()^(-Results!$E$4))-1)</f>
        <v>1.2241101438298856</v>
      </c>
      <c r="E460" s="6">
        <f ca="1">LN((RAND()^(-Results!$E$4))-1)</f>
        <v>3.2387319686901406</v>
      </c>
      <c r="F460" s="6">
        <f ca="1">LN((RAND()^(-Results!$E$4))-1)</f>
        <v>0.17079612759520774</v>
      </c>
      <c r="G460" s="6">
        <f ca="1">LN((RAND()^(-Results!$E$4))-1)</f>
        <v>2.2087665535846526</v>
      </c>
      <c r="H460" s="6">
        <f t="shared" ca="1" si="49"/>
        <v>-0.13821966399405872</v>
      </c>
      <c r="I460" s="10">
        <f ca="1">SUMPRODUCT(J460:O460,Results!B$12:G$12)+Results!$E$5*H460</f>
        <v>-30.263891315591053</v>
      </c>
      <c r="J460" s="10">
        <f ca="1">SUMPRODUCT($A460:$F460,Results!$B$15:$G$15)</f>
        <v>18.690867242325947</v>
      </c>
      <c r="K460" s="10">
        <f ca="1">SUMPRODUCT($A460:$F460,Results!$B$16:$G$16)</f>
        <v>11.543447402874829</v>
      </c>
      <c r="L460" s="10">
        <f ca="1">SUMPRODUCT($A460:$F460,Results!$B$17:$G$17)</f>
        <v>-13.568282204216603</v>
      </c>
      <c r="M460" s="10">
        <f ca="1">SUMPRODUCT($A460:$F460,Results!$B$18:$G$18)</f>
        <v>-41.15732142818554</v>
      </c>
      <c r="N460" s="10">
        <f ca="1">SUMPRODUCT($A460:$F460,Results!$B$19:$G$19)</f>
        <v>-16.959662127018404</v>
      </c>
      <c r="O460" s="10">
        <f ca="1">SUMPRODUCT($A460:$F460,Results!$B$20:$G$20)</f>
        <v>-13.822552137871968</v>
      </c>
      <c r="P460" s="10" cm="1">
        <f t="array" aca="1" ref="P460" ca="1">SUMPRODUCT(J460:O460,TRANSPOSE(Test!BL$20:BL$25))+Test!$AD$20-Test!$BL$27</f>
        <v>-32.517147339161788</v>
      </c>
      <c r="Q460" s="10" cm="1">
        <f t="array" aca="1" ref="Q460" ca="1">SUMPRODUCT(J460:O460,TRANSPOSE(Test!ES$20:ES$25))+Test!$AD$20-Test!$ES$27</f>
        <v>-31.365308592893228</v>
      </c>
      <c r="R460" s="10">
        <f ca="1">I460-Results!$E$5*H460</f>
        <v>-29.434573331626702</v>
      </c>
      <c r="S460" s="10" cm="1">
        <f t="array" aca="1" ref="S460" ca="1">SUMPRODUCT(J460:O460,TRANSPOSE(Test!AR$28:AR$33))+Test!$AD$20-Test!$AC$26</f>
        <v>-44.142857926594736</v>
      </c>
      <c r="T460" s="10">
        <f ca="1">SUMPRODUCT(J460:O460,Results!K$9:P$9)</f>
        <v>-33.133643550550872</v>
      </c>
      <c r="U460" s="10">
        <f ca="1">SUMPRODUCT(J460:O460,Results!K$9:P$9)+Test!$AD$20-Test!$AC$31</f>
        <v>-33.06304823939854</v>
      </c>
      <c r="V460" s="10">
        <f t="shared" ca="1" si="50"/>
        <v>2.2532560235707351</v>
      </c>
      <c r="W460" s="10">
        <f t="shared" ca="1" si="51"/>
        <v>1.1014172773021755</v>
      </c>
      <c r="X460" s="10">
        <f t="shared" ca="1" si="52"/>
        <v>-0.82931798396435141</v>
      </c>
      <c r="Y460" s="10">
        <f t="shared" ca="1" si="53"/>
        <v>13.878966611003683</v>
      </c>
      <c r="Z460" s="10">
        <f t="shared" ca="1" si="54"/>
        <v>-30.263891315591053</v>
      </c>
      <c r="AA460" s="10">
        <f t="shared" ca="1" si="55"/>
        <v>2.7991569238074874</v>
      </c>
    </row>
    <row r="461" spans="1:27">
      <c r="A461" s="6">
        <f ca="1">LN((RAND()^(-Results!$E$4))-1)</f>
        <v>3.6151248583290756</v>
      </c>
      <c r="B461" s="6">
        <f ca="1">LN((RAND()^(-Results!$E$4))-1)</f>
        <v>-0.60730058211734084</v>
      </c>
      <c r="C461" s="6">
        <f ca="1">LN((RAND()^(-Results!$E$4))-1)</f>
        <v>0.30074815830309659</v>
      </c>
      <c r="D461" s="6">
        <f ca="1">LN((RAND()^(-Results!$E$4))-1)</f>
        <v>-0.37035745844838347</v>
      </c>
      <c r="E461" s="6">
        <f ca="1">LN((RAND()^(-Results!$E$4))-1)</f>
        <v>3.7928597633547882</v>
      </c>
      <c r="F461" s="6">
        <f ca="1">LN((RAND()^(-Results!$E$4))-1)</f>
        <v>-3.2853389499986037</v>
      </c>
      <c r="G461" s="6">
        <f ca="1">LN((RAND()^(-Results!$E$4))-1)</f>
        <v>6.6488526710196894</v>
      </c>
      <c r="H461" s="6">
        <f t="shared" ca="1" si="49"/>
        <v>4.3018664534409776</v>
      </c>
      <c r="I461" s="10">
        <f ca="1">SUMPRODUCT(J461:O461,Results!B$12:G$12)+Results!$E$5*H461</f>
        <v>36.248503623211533</v>
      </c>
      <c r="J461" s="10">
        <f ca="1">SUMPRODUCT($A461:$F461,Results!$B$15:$G$15)</f>
        <v>-16.356526366676754</v>
      </c>
      <c r="K461" s="10">
        <f ca="1">SUMPRODUCT($A461:$F461,Results!$B$16:$G$16)</f>
        <v>-2.7722995260444203</v>
      </c>
      <c r="L461" s="10">
        <f ca="1">SUMPRODUCT($A461:$F461,Results!$B$17:$G$17)</f>
        <v>8.2469848011130082</v>
      </c>
      <c r="M461" s="10">
        <f ca="1">SUMPRODUCT($A461:$F461,Results!$B$18:$G$18)</f>
        <v>10.865813056258355</v>
      </c>
      <c r="N461" s="10">
        <f ca="1">SUMPRODUCT($A461:$F461,Results!$B$19:$G$19)</f>
        <v>5.8802386261239281</v>
      </c>
      <c r="O461" s="10">
        <f ca="1">SUMPRODUCT($A461:$F461,Results!$B$20:$G$20)</f>
        <v>10.283585273345706</v>
      </c>
      <c r="P461" s="10" cm="1">
        <f t="array" aca="1" ref="P461" ca="1">SUMPRODUCT(J461:O461,TRANSPOSE(Test!BL$20:BL$25))+Test!$AD$20-Test!$BL$27</f>
        <v>17.726093330861236</v>
      </c>
      <c r="Q461" s="10" cm="1">
        <f t="array" aca="1" ref="Q461" ca="1">SUMPRODUCT(J461:O461,TRANSPOSE(Test!ES$20:ES$25))+Test!$AD$20-Test!$ES$27</f>
        <v>15.40561241731319</v>
      </c>
      <c r="R461" s="10">
        <f ca="1">I461-Results!$E$5*H461</f>
        <v>10.437304902565668</v>
      </c>
      <c r="S461" s="10" cm="1">
        <f t="array" aca="1" ref="S461" ca="1">SUMPRODUCT(J461:O461,TRANSPOSE(Test!AR$28:AR$33))+Test!$AD$20-Test!$AC$26</f>
        <v>26.672770287214039</v>
      </c>
      <c r="T461" s="10">
        <f ca="1">SUMPRODUCT(J461:O461,Results!K$9:P$9)</f>
        <v>11.228173858180552</v>
      </c>
      <c r="U461" s="10">
        <f ca="1">SUMPRODUCT(J461:O461,Results!K$9:P$9)+Test!$AD$20-Test!$AC$31</f>
        <v>11.298769169332891</v>
      </c>
      <c r="V461" s="10">
        <f t="shared" ca="1" si="50"/>
        <v>18.522410292350298</v>
      </c>
      <c r="W461" s="10">
        <f t="shared" ca="1" si="51"/>
        <v>20.842891205898344</v>
      </c>
      <c r="X461" s="10">
        <f t="shared" ca="1" si="52"/>
        <v>25.811198720645866</v>
      </c>
      <c r="Y461" s="10">
        <f t="shared" ca="1" si="53"/>
        <v>9.5757333359974943</v>
      </c>
      <c r="Z461" s="10">
        <f t="shared" ca="1" si="54"/>
        <v>36.248503623211533</v>
      </c>
      <c r="AA461" s="10">
        <f t="shared" ca="1" si="55"/>
        <v>24.949734453878641</v>
      </c>
    </row>
    <row r="462" spans="1:27">
      <c r="A462" s="6">
        <f ca="1">LN((RAND()^(-Results!$E$4))-1)</f>
        <v>2.0238932989438401</v>
      </c>
      <c r="B462" s="6">
        <f ca="1">LN((RAND()^(-Results!$E$4))-1)</f>
        <v>-1.1747643954797498</v>
      </c>
      <c r="C462" s="6">
        <f ca="1">LN((RAND()^(-Results!$E$4))-1)</f>
        <v>4.5579377004130004</v>
      </c>
      <c r="D462" s="6">
        <f ca="1">LN((RAND()^(-Results!$E$4))-1)</f>
        <v>10.631369573598501</v>
      </c>
      <c r="E462" s="6">
        <f ca="1">LN((RAND()^(-Results!$E$4))-1)</f>
        <v>4.9541159142543503</v>
      </c>
      <c r="F462" s="6">
        <f ca="1">LN((RAND()^(-Results!$E$4))-1)</f>
        <v>-2.2102533776625025E-2</v>
      </c>
      <c r="G462" s="6">
        <f ca="1">LN((RAND()^(-Results!$E$4))-1)</f>
        <v>1.0818163785663701</v>
      </c>
      <c r="H462" s="6">
        <f t="shared" ca="1" si="49"/>
        <v>-1.2651698390123411</v>
      </c>
      <c r="I462" s="10">
        <f ca="1">SUMPRODUCT(J462:O462,Results!B$12:G$12)+Results!$E$5*H462</f>
        <v>7.5203406273144653</v>
      </c>
      <c r="J462" s="10">
        <f ca="1">SUMPRODUCT($A462:$F462,Results!$B$15:$G$15)</f>
        <v>17.20562725068709</v>
      </c>
      <c r="K462" s="10">
        <f ca="1">SUMPRODUCT($A462:$F462,Results!$B$16:$G$16)</f>
        <v>10.67967632996829</v>
      </c>
      <c r="L462" s="10">
        <f ca="1">SUMPRODUCT($A462:$F462,Results!$B$17:$G$17)</f>
        <v>4.7954324015554111</v>
      </c>
      <c r="M462" s="10">
        <f ca="1">SUMPRODUCT($A462:$F462,Results!$B$18:$G$18)</f>
        <v>-9.1987506386606572</v>
      </c>
      <c r="N462" s="10">
        <f ca="1">SUMPRODUCT($A462:$F462,Results!$B$19:$G$19)</f>
        <v>-24.517276857363399</v>
      </c>
      <c r="O462" s="10">
        <f ca="1">SUMPRODUCT($A462:$F462,Results!$B$20:$G$20)</f>
        <v>-26.465766991838098</v>
      </c>
      <c r="P462" s="10" cm="1">
        <f t="array" aca="1" ref="P462" ca="1">SUMPRODUCT(J462:O462,TRANSPOSE(Test!BL$20:BL$25))+Test!$AD$20-Test!$BL$27</f>
        <v>21.327155504650339</v>
      </c>
      <c r="Q462" s="10" cm="1">
        <f t="array" aca="1" ref="Q462" ca="1">SUMPRODUCT(J462:O462,TRANSPOSE(Test!ES$20:ES$25))+Test!$AD$20-Test!$ES$27</f>
        <v>21.580073948936281</v>
      </c>
      <c r="R462" s="10">
        <f ca="1">I462-Results!$E$5*H462</f>
        <v>15.111359661388512</v>
      </c>
      <c r="S462" s="10" cm="1">
        <f t="array" aca="1" ref="S462" ca="1">SUMPRODUCT(J462:O462,TRANSPOSE(Test!AR$28:AR$33))+Test!$AD$20-Test!$AC$26</f>
        <v>-0.71108840329435807</v>
      </c>
      <c r="T462" s="10">
        <f ca="1">SUMPRODUCT(J462:O462,Results!K$9:P$9)</f>
        <v>17.542948412836619</v>
      </c>
      <c r="U462" s="10">
        <f ca="1">SUMPRODUCT(J462:O462,Results!K$9:P$9)+Test!$AD$20-Test!$AC$31</f>
        <v>17.613543723988958</v>
      </c>
      <c r="V462" s="10">
        <f t="shared" ca="1" si="50"/>
        <v>-13.806814877335874</v>
      </c>
      <c r="W462" s="10">
        <f t="shared" ca="1" si="51"/>
        <v>-14.059733321621817</v>
      </c>
      <c r="X462" s="10">
        <f t="shared" ca="1" si="52"/>
        <v>-7.5910190340740469</v>
      </c>
      <c r="Y462" s="10">
        <f t="shared" ca="1" si="53"/>
        <v>8.2314290306088225</v>
      </c>
      <c r="Z462" s="10">
        <f t="shared" ca="1" si="54"/>
        <v>7.5203406273144653</v>
      </c>
      <c r="AA462" s="10">
        <f t="shared" ca="1" si="55"/>
        <v>-10.093203096674493</v>
      </c>
    </row>
    <row r="463" spans="1:27">
      <c r="A463" s="6">
        <f ca="1">LN((RAND()^(-Results!$E$4))-1)</f>
        <v>3.8276365376573955</v>
      </c>
      <c r="B463" s="6">
        <f ca="1">LN((RAND()^(-Results!$E$4))-1)</f>
        <v>6.5043135104466279</v>
      </c>
      <c r="C463" s="6">
        <f ca="1">LN((RAND()^(-Results!$E$4))-1)</f>
        <v>1.6074704039427166</v>
      </c>
      <c r="D463" s="6">
        <f ca="1">LN((RAND()^(-Results!$E$4))-1)</f>
        <v>0.73935214353942447</v>
      </c>
      <c r="E463" s="6">
        <f ca="1">LN((RAND()^(-Results!$E$4))-1)</f>
        <v>3.3086936935603943</v>
      </c>
      <c r="F463" s="6">
        <f ca="1">LN((RAND()^(-Results!$E$4))-1)</f>
        <v>1.4053884734084834</v>
      </c>
      <c r="G463" s="6">
        <f ca="1">LN((RAND()^(-Results!$E$4))-1)</f>
        <v>19.886279076349648</v>
      </c>
      <c r="H463" s="6">
        <f t="shared" ca="1" si="49"/>
        <v>17.539292858770938</v>
      </c>
      <c r="I463" s="10">
        <f ca="1">SUMPRODUCT(J463:O463,Results!B$12:G$12)+Results!$E$5*H463</f>
        <v>82.133636727679175</v>
      </c>
      <c r="J463" s="10">
        <f ca="1">SUMPRODUCT($A463:$F463,Results!$B$15:$G$15)</f>
        <v>-5.9973730041707611</v>
      </c>
      <c r="K463" s="10">
        <f ca="1">SUMPRODUCT($A463:$F463,Results!$B$16:$G$16)</f>
        <v>-17.59920261921441</v>
      </c>
      <c r="L463" s="10">
        <f ca="1">SUMPRODUCT($A463:$F463,Results!$B$17:$G$17)</f>
        <v>-2.3227959598322339</v>
      </c>
      <c r="M463" s="10">
        <f ca="1">SUMPRODUCT($A463:$F463,Results!$B$18:$G$18)</f>
        <v>-18.04096443407682</v>
      </c>
      <c r="N463" s="10">
        <f ca="1">SUMPRODUCT($A463:$F463,Results!$B$19:$G$19)</f>
        <v>-0.70577329079469886</v>
      </c>
      <c r="O463" s="10">
        <f ca="1">SUMPRODUCT($A463:$F463,Results!$B$20:$G$20)</f>
        <v>-23.072673397787025</v>
      </c>
      <c r="P463" s="10" cm="1">
        <f t="array" aca="1" ref="P463" ca="1">SUMPRODUCT(J463:O463,TRANSPOSE(Test!BL$20:BL$25))+Test!$AD$20-Test!$BL$27</f>
        <v>-26.292906422386203</v>
      </c>
      <c r="Q463" s="10" cm="1">
        <f t="array" aca="1" ref="Q463" ca="1">SUMPRODUCT(J463:O463,TRANSPOSE(Test!ES$20:ES$25))+Test!$AD$20-Test!$ES$27</f>
        <v>-23.426129359755734</v>
      </c>
      <c r="R463" s="10">
        <f ca="1">I463-Results!$E$5*H463</f>
        <v>-23.102120424946463</v>
      </c>
      <c r="S463" s="10" cm="1">
        <f t="array" aca="1" ref="S463" ca="1">SUMPRODUCT(J463:O463,TRANSPOSE(Test!AR$28:AR$33))+Test!$AD$20-Test!$AC$26</f>
        <v>-24.199585026875504</v>
      </c>
      <c r="T463" s="10">
        <f ca="1">SUMPRODUCT(J463:O463,Results!K$9:P$9)</f>
        <v>-23.172385402874131</v>
      </c>
      <c r="U463" s="10">
        <f ca="1">SUMPRODUCT(J463:O463,Results!K$9:P$9)+Test!$AD$20-Test!$AC$31</f>
        <v>-23.101790091721792</v>
      </c>
      <c r="V463" s="10">
        <f t="shared" ca="1" si="50"/>
        <v>108.42654315006538</v>
      </c>
      <c r="W463" s="10">
        <f t="shared" ca="1" si="51"/>
        <v>105.55976608743491</v>
      </c>
      <c r="X463" s="10">
        <f t="shared" ca="1" si="52"/>
        <v>105.23575715262564</v>
      </c>
      <c r="Y463" s="10">
        <f t="shared" ca="1" si="53"/>
        <v>106.33322175455467</v>
      </c>
      <c r="Z463" s="10">
        <f t="shared" ca="1" si="54"/>
        <v>82.133636727679175</v>
      </c>
      <c r="AA463" s="10">
        <f t="shared" ca="1" si="55"/>
        <v>105.23542681940097</v>
      </c>
    </row>
    <row r="464" spans="1:27">
      <c r="A464" s="6">
        <f ca="1">LN((RAND()^(-Results!$E$4))-1)</f>
        <v>-1.401088419693358</v>
      </c>
      <c r="B464" s="6">
        <f ca="1">LN((RAND()^(-Results!$E$4))-1)</f>
        <v>5.0986042669606562</v>
      </c>
      <c r="C464" s="6">
        <f ca="1">LN((RAND()^(-Results!$E$4))-1)</f>
        <v>2.7584523858085519</v>
      </c>
      <c r="D464" s="6">
        <f ca="1">LN((RAND()^(-Results!$E$4))-1)</f>
        <v>1.6503239544146018</v>
      </c>
      <c r="E464" s="6">
        <f ca="1">LN((RAND()^(-Results!$E$4))-1)</f>
        <v>2.4831490547211006</v>
      </c>
      <c r="F464" s="6">
        <f ca="1">LN((RAND()^(-Results!$E$4))-1)</f>
        <v>5.5546537700191259</v>
      </c>
      <c r="G464" s="6">
        <f ca="1">LN((RAND()^(-Results!$E$4))-1)</f>
        <v>1.155195131382353</v>
      </c>
      <c r="H464" s="6">
        <f t="shared" ca="1" si="49"/>
        <v>-1.1917910861963583</v>
      </c>
      <c r="I464" s="10">
        <f ca="1">SUMPRODUCT(J464:O464,Results!B$12:G$12)+Results!$E$5*H464</f>
        <v>-42.725709786589519</v>
      </c>
      <c r="J464" s="10">
        <f ca="1">SUMPRODUCT($A464:$F464,Results!$B$15:$G$15)</f>
        <v>20.432157152258743</v>
      </c>
      <c r="K464" s="10">
        <f ca="1">SUMPRODUCT($A464:$F464,Results!$B$16:$G$16)</f>
        <v>-6.5523176730707897</v>
      </c>
      <c r="L464" s="10">
        <f ca="1">SUMPRODUCT($A464:$F464,Results!$B$17:$G$17)</f>
        <v>-11.953870558951451</v>
      </c>
      <c r="M464" s="10">
        <f ca="1">SUMPRODUCT($A464:$F464,Results!$B$18:$G$18)</f>
        <v>-28.44165331476097</v>
      </c>
      <c r="N464" s="10">
        <f ca="1">SUMPRODUCT($A464:$F464,Results!$B$19:$G$19)</f>
        <v>-8.1366857131934864</v>
      </c>
      <c r="O464" s="10">
        <f ca="1">SUMPRODUCT($A464:$F464,Results!$B$20:$G$20)</f>
        <v>-34.21260529091046</v>
      </c>
      <c r="P464" s="10" cm="1">
        <f t="array" aca="1" ref="P464" ca="1">SUMPRODUCT(J464:O464,TRANSPOSE(Test!BL$20:BL$25))+Test!$AD$20-Test!$BL$27</f>
        <v>-44.246458291382503</v>
      </c>
      <c r="Q464" s="10" cm="1">
        <f t="array" aca="1" ref="Q464" ca="1">SUMPRODUCT(J464:O464,TRANSPOSE(Test!ES$20:ES$25))+Test!$AD$20-Test!$ES$27</f>
        <v>-39.750554847613103</v>
      </c>
      <c r="R464" s="10">
        <f ca="1">I464-Results!$E$5*H464</f>
        <v>-35.57496326941137</v>
      </c>
      <c r="S464" s="10" cm="1">
        <f t="array" aca="1" ref="S464" ca="1">SUMPRODUCT(J464:O464,TRANSPOSE(Test!AR$28:AR$33))+Test!$AD$20-Test!$AC$26</f>
        <v>-52.786469023240564</v>
      </c>
      <c r="T464" s="10">
        <f ca="1">SUMPRODUCT(J464:O464,Results!K$9:P$9)</f>
        <v>-36.870884975988822</v>
      </c>
      <c r="U464" s="10">
        <f ca="1">SUMPRODUCT(J464:O464,Results!K$9:P$9)+Test!$AD$20-Test!$AC$31</f>
        <v>-36.800289664836484</v>
      </c>
      <c r="V464" s="10">
        <f t="shared" ca="1" si="50"/>
        <v>1.5207485047929836</v>
      </c>
      <c r="W464" s="10">
        <f t="shared" ca="1" si="51"/>
        <v>-2.9751549389764165</v>
      </c>
      <c r="X464" s="10">
        <f t="shared" ca="1" si="52"/>
        <v>-7.150746517178149</v>
      </c>
      <c r="Y464" s="10">
        <f t="shared" ca="1" si="53"/>
        <v>10.060759236651045</v>
      </c>
      <c r="Z464" s="10">
        <f t="shared" ca="1" si="54"/>
        <v>-42.725709786589519</v>
      </c>
      <c r="AA464" s="10">
        <f t="shared" ca="1" si="55"/>
        <v>-5.9254201217530351</v>
      </c>
    </row>
    <row r="465" spans="1:27">
      <c r="A465" s="6">
        <f ca="1">LN((RAND()^(-Results!$E$4))-1)</f>
        <v>9.1737470999929371</v>
      </c>
      <c r="B465" s="6">
        <f ca="1">LN((RAND()^(-Results!$E$4))-1)</f>
        <v>2.3717805861580801</v>
      </c>
      <c r="C465" s="6">
        <f ca="1">LN((RAND()^(-Results!$E$4))-1)</f>
        <v>4.2130105525572921</v>
      </c>
      <c r="D465" s="6">
        <f ca="1">LN((RAND()^(-Results!$E$4))-1)</f>
        <v>0.88239768087257331</v>
      </c>
      <c r="E465" s="6">
        <f ca="1">LN((RAND()^(-Results!$E$4))-1)</f>
        <v>4.7126372552518863</v>
      </c>
      <c r="F465" s="6">
        <f ca="1">LN((RAND()^(-Results!$E$4))-1)</f>
        <v>0.74404649855676519</v>
      </c>
      <c r="G465" s="6">
        <f ca="1">LN((RAND()^(-Results!$E$4))-1)</f>
        <v>2.3098743686550987</v>
      </c>
      <c r="H465" s="6">
        <f t="shared" ca="1" si="49"/>
        <v>-3.7111848923612634E-2</v>
      </c>
      <c r="I465" s="10">
        <f ca="1">SUMPRODUCT(J465:O465,Results!B$12:G$12)+Results!$E$5*H465</f>
        <v>-47.436363293982829</v>
      </c>
      <c r="J465" s="10">
        <f ca="1">SUMPRODUCT($A465:$F465,Results!$B$15:$G$15)</f>
        <v>-5.5871583880219227</v>
      </c>
      <c r="K465" s="10">
        <f ca="1">SUMPRODUCT($A465:$F465,Results!$B$16:$G$16)</f>
        <v>-20.355610537872227</v>
      </c>
      <c r="L465" s="10">
        <f ca="1">SUMPRODUCT($A465:$F465,Results!$B$17:$G$17)</f>
        <v>3.774246076028489</v>
      </c>
      <c r="M465" s="10">
        <f ca="1">SUMPRODUCT($A465:$F465,Results!$B$18:$G$18)</f>
        <v>-17.037784582561819</v>
      </c>
      <c r="N465" s="10">
        <f ca="1">SUMPRODUCT($A465:$F465,Results!$B$19:$G$19)</f>
        <v>3.8353129761852549</v>
      </c>
      <c r="O465" s="10">
        <f ca="1">SUMPRODUCT($A465:$F465,Results!$B$20:$G$20)</f>
        <v>-11.380969471939013</v>
      </c>
      <c r="P465" s="10" cm="1">
        <f t="array" aca="1" ref="P465" ca="1">SUMPRODUCT(J465:O465,TRANSPOSE(Test!BL$20:BL$25))+Test!$AD$20-Test!$BL$27</f>
        <v>-36.016689670808667</v>
      </c>
      <c r="Q465" s="10" cm="1">
        <f t="array" aca="1" ref="Q465" ca="1">SUMPRODUCT(J465:O465,TRANSPOSE(Test!ES$20:ES$25))+Test!$AD$20-Test!$ES$27</f>
        <v>-42.302402990849387</v>
      </c>
      <c r="R465" s="10">
        <f ca="1">I465-Results!$E$5*H465</f>
        <v>-47.213692200441152</v>
      </c>
      <c r="S465" s="10" cm="1">
        <f t="array" aca="1" ref="S465" ca="1">SUMPRODUCT(J465:O465,TRANSPOSE(Test!AR$28:AR$33))+Test!$AD$20-Test!$AC$26</f>
        <v>-15.942764373580395</v>
      </c>
      <c r="T465" s="10">
        <f ca="1">SUMPRODUCT(J465:O465,Results!K$9:P$9)</f>
        <v>-47.000381644865698</v>
      </c>
      <c r="U465" s="10">
        <f ca="1">SUMPRODUCT(J465:O465,Results!K$9:P$9)+Test!$AD$20-Test!$AC$31</f>
        <v>-46.929786333713366</v>
      </c>
      <c r="V465" s="10">
        <f t="shared" ca="1" si="50"/>
        <v>-11.419673623174162</v>
      </c>
      <c r="W465" s="10">
        <f t="shared" ca="1" si="51"/>
        <v>-5.133960303133442</v>
      </c>
      <c r="X465" s="10">
        <f t="shared" ca="1" si="52"/>
        <v>-0.22267109354167758</v>
      </c>
      <c r="Y465" s="10">
        <f t="shared" ca="1" si="53"/>
        <v>-31.493598920402434</v>
      </c>
      <c r="Z465" s="10">
        <f t="shared" ca="1" si="54"/>
        <v>-47.436363293982829</v>
      </c>
      <c r="AA465" s="10">
        <f t="shared" ca="1" si="55"/>
        <v>-0.50657696026946297</v>
      </c>
    </row>
    <row r="466" spans="1:27">
      <c r="A466" s="6">
        <f ca="1">LN((RAND()^(-Results!$E$4))-1)</f>
        <v>2.6755581859067679</v>
      </c>
      <c r="B466" s="6">
        <f ca="1">LN((RAND()^(-Results!$E$4))-1)</f>
        <v>4.7840520274987588</v>
      </c>
      <c r="C466" s="6">
        <f ca="1">LN((RAND()^(-Results!$E$4))-1)</f>
        <v>1.9798805284519911</v>
      </c>
      <c r="D466" s="6">
        <f ca="1">LN((RAND()^(-Results!$E$4))-1)</f>
        <v>4.3697191541652005</v>
      </c>
      <c r="E466" s="6">
        <f ca="1">LN((RAND()^(-Results!$E$4))-1)</f>
        <v>-3.4966079061806878</v>
      </c>
      <c r="F466" s="6">
        <f ca="1">LN((RAND()^(-Results!$E$4))-1)</f>
        <v>-0.37382857462513103</v>
      </c>
      <c r="G466" s="6">
        <f ca="1">LN((RAND()^(-Results!$E$4))-1)</f>
        <v>3.7649250749392342</v>
      </c>
      <c r="H466" s="6">
        <f t="shared" ca="1" si="49"/>
        <v>1.4179388573605229</v>
      </c>
      <c r="I466" s="10">
        <f ca="1">SUMPRODUCT(J466:O466,Results!B$12:G$12)+Results!$E$5*H466</f>
        <v>4.0085559553197596</v>
      </c>
      <c r="J466" s="10">
        <f ca="1">SUMPRODUCT($A466:$F466,Results!$B$15:$G$15)</f>
        <v>-1.27270747351297</v>
      </c>
      <c r="K466" s="10">
        <f ca="1">SUMPRODUCT($A466:$F466,Results!$B$16:$G$16)</f>
        <v>-8.8592950796270706</v>
      </c>
      <c r="L466" s="10">
        <f ca="1">SUMPRODUCT($A466:$F466,Results!$B$17:$G$17)</f>
        <v>-1.8532642212877497</v>
      </c>
      <c r="M466" s="10">
        <f ca="1">SUMPRODUCT($A466:$F466,Results!$B$18:$G$18)</f>
        <v>-22.426223243025124</v>
      </c>
      <c r="N466" s="10">
        <f ca="1">SUMPRODUCT($A466:$F466,Results!$B$19:$G$19)</f>
        <v>-14.962270173913264</v>
      </c>
      <c r="O466" s="10">
        <f ca="1">SUMPRODUCT($A466:$F466,Results!$B$20:$G$20)</f>
        <v>-19.875124483613472</v>
      </c>
      <c r="P466" s="10" cm="1">
        <f t="array" aca="1" ref="P466" ca="1">SUMPRODUCT(J466:O466,TRANSPOSE(Test!BL$20:BL$25))+Test!$AD$20-Test!$BL$27</f>
        <v>-11.167401495960846</v>
      </c>
      <c r="Q466" s="10" cm="1">
        <f t="array" aca="1" ref="Q466" ca="1">SUMPRODUCT(J466:O466,TRANSPOSE(Test!ES$20:ES$25))+Test!$AD$20-Test!$ES$27</f>
        <v>-8.0812209972247473</v>
      </c>
      <c r="R466" s="10">
        <f ca="1">I466-Results!$E$5*H466</f>
        <v>-4.4990771888433772</v>
      </c>
      <c r="S466" s="10" cm="1">
        <f t="array" aca="1" ref="S466" ca="1">SUMPRODUCT(J466:O466,TRANSPOSE(Test!AR$28:AR$33))+Test!$AD$20-Test!$AC$26</f>
        <v>-19.272917411519444</v>
      </c>
      <c r="T466" s="10">
        <f ca="1">SUMPRODUCT(J466:O466,Results!K$9:P$9)</f>
        <v>-3.8674196480621879</v>
      </c>
      <c r="U466" s="10">
        <f ca="1">SUMPRODUCT(J466:O466,Results!K$9:P$9)+Test!$AD$20-Test!$AC$31</f>
        <v>-3.7968243369098502</v>
      </c>
      <c r="V466" s="10">
        <f t="shared" ca="1" si="50"/>
        <v>15.175957451280606</v>
      </c>
      <c r="W466" s="10">
        <f t="shared" ca="1" si="51"/>
        <v>12.089776952544508</v>
      </c>
      <c r="X466" s="10">
        <f t="shared" ca="1" si="52"/>
        <v>8.5076331441631368</v>
      </c>
      <c r="Y466" s="10">
        <f t="shared" ca="1" si="53"/>
        <v>23.281473366839204</v>
      </c>
      <c r="Z466" s="10">
        <f t="shared" ca="1" si="54"/>
        <v>4.0085559553197596</v>
      </c>
      <c r="AA466" s="10">
        <f t="shared" ca="1" si="55"/>
        <v>7.8053802922296098</v>
      </c>
    </row>
    <row r="467" spans="1:27">
      <c r="A467" s="6">
        <f ca="1">LN((RAND()^(-Results!$E$4))-1)</f>
        <v>2.4280416915618708</v>
      </c>
      <c r="B467" s="6">
        <f ca="1">LN((RAND()^(-Results!$E$4))-1)</f>
        <v>0.25271526733663247</v>
      </c>
      <c r="C467" s="6">
        <f ca="1">LN((RAND()^(-Results!$E$4))-1)</f>
        <v>-4.4331031687718774</v>
      </c>
      <c r="D467" s="6">
        <f ca="1">LN((RAND()^(-Results!$E$4))-1)</f>
        <v>3.6863099647358268</v>
      </c>
      <c r="E467" s="6">
        <f ca="1">LN((RAND()^(-Results!$E$4))-1)</f>
        <v>0.69075906347422145</v>
      </c>
      <c r="F467" s="6">
        <f ca="1">LN((RAND()^(-Results!$E$4))-1)</f>
        <v>1.0672727758010629</v>
      </c>
      <c r="G467" s="6">
        <f ca="1">LN((RAND()^(-Results!$E$4))-1)</f>
        <v>-0.113401652346656</v>
      </c>
      <c r="H467" s="6">
        <f t="shared" ca="1" si="49"/>
        <v>-2.4603878699253672</v>
      </c>
      <c r="I467" s="10">
        <f ca="1">SUMPRODUCT(J467:O467,Results!B$12:G$12)+Results!$E$5*H467</f>
        <v>6.9435927359030263</v>
      </c>
      <c r="J467" s="10">
        <f ca="1">SUMPRODUCT($A467:$F467,Results!$B$15:$G$15)</f>
        <v>-5.0061415477845443</v>
      </c>
      <c r="K467" s="10">
        <f ca="1">SUMPRODUCT($A467:$F467,Results!$B$16:$G$16)</f>
        <v>-7.9540371457135803</v>
      </c>
      <c r="L467" s="10">
        <f ca="1">SUMPRODUCT($A467:$F467,Results!$B$17:$G$17)</f>
        <v>8.9312696031016383</v>
      </c>
      <c r="M467" s="10">
        <f ca="1">SUMPRODUCT($A467:$F467,Results!$B$18:$G$18)</f>
        <v>19.351482897758618</v>
      </c>
      <c r="N467" s="10">
        <f ca="1">SUMPRODUCT($A467:$F467,Results!$B$19:$G$19)</f>
        <v>0.96997675379882131</v>
      </c>
      <c r="O467" s="10">
        <f ca="1">SUMPRODUCT($A467:$F467,Results!$B$20:$G$20)</f>
        <v>-11.50173746879898</v>
      </c>
      <c r="P467" s="10" cm="1">
        <f t="array" aca="1" ref="P467" ca="1">SUMPRODUCT(J467:O467,TRANSPOSE(Test!BL$20:BL$25))+Test!$AD$20-Test!$BL$27</f>
        <v>21.610509743510402</v>
      </c>
      <c r="Q467" s="10" cm="1">
        <f t="array" aca="1" ref="Q467" ca="1">SUMPRODUCT(J467:O467,TRANSPOSE(Test!ES$20:ES$25))+Test!$AD$20-Test!$ES$27</f>
        <v>23.590729138505505</v>
      </c>
      <c r="R467" s="10">
        <f ca="1">I467-Results!$E$5*H467</f>
        <v>21.705919955455229</v>
      </c>
      <c r="S467" s="10" cm="1">
        <f t="array" aca="1" ref="S467" ca="1">SUMPRODUCT(J467:O467,TRANSPOSE(Test!AR$28:AR$33))+Test!$AD$20-Test!$AC$26</f>
        <v>19.636347930027988</v>
      </c>
      <c r="T467" s="10">
        <f ca="1">SUMPRODUCT(J467:O467,Results!K$9:P$9)</f>
        <v>25.161318353684834</v>
      </c>
      <c r="U467" s="10">
        <f ca="1">SUMPRODUCT(J467:O467,Results!K$9:P$9)+Test!$AD$20-Test!$AC$31</f>
        <v>25.231913664837172</v>
      </c>
      <c r="V467" s="10">
        <f t="shared" ca="1" si="50"/>
        <v>-14.666917007607376</v>
      </c>
      <c r="W467" s="10">
        <f t="shared" ca="1" si="51"/>
        <v>-16.647136402602477</v>
      </c>
      <c r="X467" s="10">
        <f t="shared" ca="1" si="52"/>
        <v>-14.762327219552203</v>
      </c>
      <c r="Y467" s="10">
        <f t="shared" ca="1" si="53"/>
        <v>-12.692755194124961</v>
      </c>
      <c r="Z467" s="10">
        <f t="shared" ca="1" si="54"/>
        <v>6.9435927359030263</v>
      </c>
      <c r="AA467" s="10">
        <f t="shared" ca="1" si="55"/>
        <v>-18.288320928934148</v>
      </c>
    </row>
    <row r="468" spans="1:27">
      <c r="A468" s="6">
        <f ca="1">LN((RAND()^(-Results!$E$4))-1)</f>
        <v>5.587318750646376</v>
      </c>
      <c r="B468" s="6">
        <f ca="1">LN((RAND()^(-Results!$E$4))-1)</f>
        <v>-0.27600006685285056</v>
      </c>
      <c r="C468" s="6">
        <f ca="1">LN((RAND()^(-Results!$E$4))-1)</f>
        <v>1.8150869506084759</v>
      </c>
      <c r="D468" s="6">
        <f ca="1">LN((RAND()^(-Results!$E$4))-1)</f>
        <v>2.6218245858491409</v>
      </c>
      <c r="E468" s="6">
        <f ca="1">LN((RAND()^(-Results!$E$4))-1)</f>
        <v>-0.96848506090659381</v>
      </c>
      <c r="F468" s="6">
        <f ca="1">LN((RAND()^(-Results!$E$4))-1)</f>
        <v>4.7777971757226085</v>
      </c>
      <c r="G468" s="6">
        <f ca="1">LN((RAND()^(-Results!$E$4))-1)</f>
        <v>4.2900260908024235</v>
      </c>
      <c r="H468" s="6">
        <f t="shared" ca="1" si="49"/>
        <v>1.9430398732237122</v>
      </c>
      <c r="I468" s="10">
        <f ca="1">SUMPRODUCT(J468:O468,Results!B$12:G$12)+Results!$E$5*H468</f>
        <v>-37.423920096751218</v>
      </c>
      <c r="J468" s="10">
        <f ca="1">SUMPRODUCT($A468:$F468,Results!$B$15:$G$15)</f>
        <v>15.395856310381296</v>
      </c>
      <c r="K468" s="10">
        <f ca="1">SUMPRODUCT($A468:$F468,Results!$B$16:$G$16)</f>
        <v>-14.774025600101563</v>
      </c>
      <c r="L468" s="10">
        <f ca="1">SUMPRODUCT($A468:$F468,Results!$B$17:$G$17)</f>
        <v>-0.41664499305879765</v>
      </c>
      <c r="M468" s="10">
        <f ca="1">SUMPRODUCT($A468:$F468,Results!$B$18:$G$18)</f>
        <v>-15.203601841908331</v>
      </c>
      <c r="N468" s="10">
        <f ca="1">SUMPRODUCT($A468:$F468,Results!$B$19:$G$19)</f>
        <v>-1.4823537301673284</v>
      </c>
      <c r="O468" s="10">
        <f ca="1">SUMPRODUCT($A468:$F468,Results!$B$20:$G$20)</f>
        <v>-17.562593271739701</v>
      </c>
      <c r="P468" s="10" cm="1">
        <f t="array" aca="1" ref="P468" ca="1">SUMPRODUCT(J468:O468,TRANSPOSE(Test!BL$20:BL$25))+Test!$AD$20-Test!$BL$27</f>
        <v>-43.866652001161604</v>
      </c>
      <c r="Q468" s="10" cm="1">
        <f t="array" aca="1" ref="Q468" ca="1">SUMPRODUCT(J468:O468,TRANSPOSE(Test!ES$20:ES$25))+Test!$AD$20-Test!$ES$27</f>
        <v>-49.551201682438446</v>
      </c>
      <c r="R468" s="10">
        <f ca="1">I468-Results!$E$5*H468</f>
        <v>-49.08215933609349</v>
      </c>
      <c r="S468" s="10" cm="1">
        <f t="array" aca="1" ref="S468" ca="1">SUMPRODUCT(J468:O468,TRANSPOSE(Test!AR$28:AR$33))+Test!$AD$20-Test!$AC$26</f>
        <v>-29.621363676385137</v>
      </c>
      <c r="T468" s="10">
        <f ca="1">SUMPRODUCT(J468:O468,Results!K$9:P$9)</f>
        <v>-48.256411683230901</v>
      </c>
      <c r="U468" s="10">
        <f ca="1">SUMPRODUCT(J468:O468,Results!K$9:P$9)+Test!$AD$20-Test!$AC$31</f>
        <v>-48.185816372078563</v>
      </c>
      <c r="V468" s="10">
        <f t="shared" ca="1" si="50"/>
        <v>6.4427319044103868</v>
      </c>
      <c r="W468" s="10">
        <f t="shared" ca="1" si="51"/>
        <v>12.127281585687228</v>
      </c>
      <c r="X468" s="10">
        <f t="shared" ca="1" si="52"/>
        <v>11.658239239342272</v>
      </c>
      <c r="Y468" s="10">
        <f t="shared" ca="1" si="53"/>
        <v>-7.8025564203660807</v>
      </c>
      <c r="Z468" s="10">
        <f t="shared" ca="1" si="54"/>
        <v>-37.423920096751218</v>
      </c>
      <c r="AA468" s="10">
        <f t="shared" ca="1" si="55"/>
        <v>10.761896275327345</v>
      </c>
    </row>
    <row r="469" spans="1:27">
      <c r="A469" s="6">
        <f ca="1">LN((RAND()^(-Results!$E$4))-1)</f>
        <v>-0.88058216728564509</v>
      </c>
      <c r="B469" s="6">
        <f ca="1">LN((RAND()^(-Results!$E$4))-1)</f>
        <v>0.10924658780417415</v>
      </c>
      <c r="C469" s="6">
        <f ca="1">LN((RAND()^(-Results!$E$4))-1)</f>
        <v>-3.7167207106570919</v>
      </c>
      <c r="D469" s="6">
        <f ca="1">LN((RAND()^(-Results!$E$4))-1)</f>
        <v>-0.49989354260462121</v>
      </c>
      <c r="E469" s="6">
        <f ca="1">LN((RAND()^(-Results!$E$4))-1)</f>
        <v>0.37403162464120121</v>
      </c>
      <c r="F469" s="6">
        <f ca="1">LN((RAND()^(-Results!$E$4))-1)</f>
        <v>-0.4030279804168555</v>
      </c>
      <c r="G469" s="6">
        <f ca="1">LN((RAND()^(-Results!$E$4))-1)</f>
        <v>5.7067838091859135</v>
      </c>
      <c r="H469" s="6">
        <f t="shared" ca="1" si="49"/>
        <v>3.3597975916072023</v>
      </c>
      <c r="I469" s="10">
        <f ca="1">SUMPRODUCT(J469:O469,Results!B$12:G$12)+Results!$E$5*H469</f>
        <v>42.78586322168703</v>
      </c>
      <c r="J469" s="10">
        <f ca="1">SUMPRODUCT($A469:$F469,Results!$B$15:$G$15)</f>
        <v>-8.1896945306560802</v>
      </c>
      <c r="K469" s="10">
        <f ca="1">SUMPRODUCT($A469:$F469,Results!$B$16:$G$16)</f>
        <v>-1.1017826585577613</v>
      </c>
      <c r="L469" s="10">
        <f ca="1">SUMPRODUCT($A469:$F469,Results!$B$17:$G$17)</f>
        <v>4.0109968314988302</v>
      </c>
      <c r="M469" s="10">
        <f ca="1">SUMPRODUCT($A469:$F469,Results!$B$18:$G$18)</f>
        <v>17.309021403435889</v>
      </c>
      <c r="N469" s="10">
        <f ca="1">SUMPRODUCT($A469:$F469,Results!$B$19:$G$19)</f>
        <v>5.4233155165169933</v>
      </c>
      <c r="O469" s="10">
        <f ca="1">SUMPRODUCT($A469:$F469,Results!$B$20:$G$20)</f>
        <v>2.5274992041667304</v>
      </c>
      <c r="P469" s="10" cm="1">
        <f t="array" aca="1" ref="P469" ca="1">SUMPRODUCT(J469:O469,TRANSPOSE(Test!BL$20:BL$25))+Test!$AD$20-Test!$BL$27</f>
        <v>19.372769109929326</v>
      </c>
      <c r="Q469" s="10" cm="1">
        <f t="array" aca="1" ref="Q469" ca="1">SUMPRODUCT(J469:O469,TRANSPOSE(Test!ES$20:ES$25))+Test!$AD$20-Test!$ES$27</f>
        <v>22.165197154015903</v>
      </c>
      <c r="R469" s="10">
        <f ca="1">I469-Results!$E$5*H469</f>
        <v>22.627077672043818</v>
      </c>
      <c r="S469" s="10" cm="1">
        <f t="array" aca="1" ref="S469" ca="1">SUMPRODUCT(J469:O469,TRANSPOSE(Test!AR$28:AR$33))+Test!$AD$20-Test!$AC$26</f>
        <v>19.224123663496435</v>
      </c>
      <c r="T469" s="10">
        <f ca="1">SUMPRODUCT(J469:O469,Results!K$9:P$9)</f>
        <v>23.867614632690877</v>
      </c>
      <c r="U469" s="10">
        <f ca="1">SUMPRODUCT(J469:O469,Results!K$9:P$9)+Test!$AD$20-Test!$AC$31</f>
        <v>23.938209943843216</v>
      </c>
      <c r="V469" s="10">
        <f t="shared" ca="1" si="50"/>
        <v>23.413094111757704</v>
      </c>
      <c r="W469" s="10">
        <f t="shared" ca="1" si="51"/>
        <v>20.620666067671127</v>
      </c>
      <c r="X469" s="10">
        <f t="shared" ca="1" si="52"/>
        <v>20.158785549643213</v>
      </c>
      <c r="Y469" s="10">
        <f t="shared" ca="1" si="53"/>
        <v>23.561739558190595</v>
      </c>
      <c r="Z469" s="10">
        <f t="shared" ca="1" si="54"/>
        <v>42.78586322168703</v>
      </c>
      <c r="AA469" s="10">
        <f t="shared" ca="1" si="55"/>
        <v>18.847653277843815</v>
      </c>
    </row>
    <row r="470" spans="1:27">
      <c r="A470" s="6">
        <f ca="1">LN((RAND()^(-Results!$E$4))-1)</f>
        <v>5.5815138794720882</v>
      </c>
      <c r="B470" s="6">
        <f ca="1">LN((RAND()^(-Results!$E$4))-1)</f>
        <v>1.4033375974950673</v>
      </c>
      <c r="C470" s="6">
        <f ca="1">LN((RAND()^(-Results!$E$4))-1)</f>
        <v>6.5662297840740314</v>
      </c>
      <c r="D470" s="6">
        <f ca="1">LN((RAND()^(-Results!$E$4))-1)</f>
        <v>-1.125973021469898</v>
      </c>
      <c r="E470" s="6">
        <f ca="1">LN((RAND()^(-Results!$E$4))-1)</f>
        <v>-0.41328853142510952</v>
      </c>
      <c r="F470" s="6">
        <f ca="1">LN((RAND()^(-Results!$E$4))-1)</f>
        <v>-0.24325751027416412</v>
      </c>
      <c r="G470" s="6">
        <f ca="1">LN((RAND()^(-Results!$E$4))-1)</f>
        <v>3.129571623775838</v>
      </c>
      <c r="H470" s="6">
        <f t="shared" ca="1" si="49"/>
        <v>0.78258540619712669</v>
      </c>
      <c r="I470" s="10">
        <f ca="1">SUMPRODUCT(J470:O470,Results!B$12:G$12)+Results!$E$5*H470</f>
        <v>-49.470386759298293</v>
      </c>
      <c r="J470" s="10">
        <f ca="1">SUMPRODUCT($A470:$F470,Results!$B$15:$G$15)</f>
        <v>1.4553558184162485</v>
      </c>
      <c r="K470" s="10">
        <f ca="1">SUMPRODUCT($A470:$F470,Results!$B$16:$G$16)</f>
        <v>-10.302527765795737</v>
      </c>
      <c r="L470" s="10">
        <f ca="1">SUMPRODUCT($A470:$F470,Results!$B$17:$G$17)</f>
        <v>-4.2324296547676781</v>
      </c>
      <c r="M470" s="10">
        <f ca="1">SUMPRODUCT($A470:$F470,Results!$B$18:$G$18)</f>
        <v>-31.843690190744493</v>
      </c>
      <c r="N470" s="10">
        <f ca="1">SUMPRODUCT($A470:$F470,Results!$B$19:$G$19)</f>
        <v>-1.8439657050353584</v>
      </c>
      <c r="O470" s="10">
        <f ca="1">SUMPRODUCT($A470:$F470,Results!$B$20:$G$20)</f>
        <v>-5.8023347263112646E-2</v>
      </c>
      <c r="P470" s="10" cm="1">
        <f t="array" aca="1" ref="P470" ca="1">SUMPRODUCT(J470:O470,TRANSPOSE(Test!BL$20:BL$25))+Test!$AD$20-Test!$BL$27</f>
        <v>-48.218689712191527</v>
      </c>
      <c r="Q470" s="10" cm="1">
        <f t="array" aca="1" ref="Q470" ca="1">SUMPRODUCT(J470:O470,TRANSPOSE(Test!ES$20:ES$25))+Test!$AD$20-Test!$ES$27</f>
        <v>-54.852628417460281</v>
      </c>
      <c r="R470" s="10">
        <f ca="1">I470-Results!$E$5*H470</f>
        <v>-54.16589919648105</v>
      </c>
      <c r="S470" s="10" cm="1">
        <f t="array" aca="1" ref="S470" ca="1">SUMPRODUCT(J470:O470,TRANSPOSE(Test!AR$28:AR$33))+Test!$AD$20-Test!$AC$26</f>
        <v>-29.908025780269448</v>
      </c>
      <c r="T470" s="10">
        <f ca="1">SUMPRODUCT(J470:O470,Results!K$9:P$9)</f>
        <v>-56.389746878113954</v>
      </c>
      <c r="U470" s="10">
        <f ca="1">SUMPRODUCT(J470:O470,Results!K$9:P$9)+Test!$AD$20-Test!$AC$31</f>
        <v>-56.319151566961622</v>
      </c>
      <c r="V470" s="10">
        <f t="shared" ca="1" si="50"/>
        <v>-1.2516970471067665</v>
      </c>
      <c r="W470" s="10">
        <f t="shared" ca="1" si="51"/>
        <v>5.3822416581619876</v>
      </c>
      <c r="X470" s="10">
        <f t="shared" ca="1" si="52"/>
        <v>4.6955124371827566</v>
      </c>
      <c r="Y470" s="10">
        <f t="shared" ca="1" si="53"/>
        <v>-19.562360979028846</v>
      </c>
      <c r="Z470" s="10">
        <f t="shared" ca="1" si="54"/>
        <v>-49.470386759298293</v>
      </c>
      <c r="AA470" s="10">
        <f t="shared" ca="1" si="55"/>
        <v>6.8487648076633292</v>
      </c>
    </row>
    <row r="471" spans="1:27">
      <c r="A471" s="6">
        <f ca="1">LN((RAND()^(-Results!$E$4))-1)</f>
        <v>7.9376013468929454</v>
      </c>
      <c r="B471" s="6">
        <f ca="1">LN((RAND()^(-Results!$E$4))-1)</f>
        <v>0.46566438894006101</v>
      </c>
      <c r="C471" s="6">
        <f ca="1">LN((RAND()^(-Results!$E$4))-1)</f>
        <v>4.5161313934924241</v>
      </c>
      <c r="D471" s="6">
        <f ca="1">LN((RAND()^(-Results!$E$4))-1)</f>
        <v>3.312123068392105</v>
      </c>
      <c r="E471" s="6">
        <f ca="1">LN((RAND()^(-Results!$E$4))-1)</f>
        <v>-1.1571622682918101</v>
      </c>
      <c r="F471" s="6">
        <f ca="1">LN((RAND()^(-Results!$E$4))-1)</f>
        <v>0.82373678902671532</v>
      </c>
      <c r="G471" s="6">
        <f ca="1">LN((RAND()^(-Results!$E$4))-1)</f>
        <v>1.6388385686920715</v>
      </c>
      <c r="H471" s="6">
        <f t="shared" ca="1" si="49"/>
        <v>-0.70814764888663984</v>
      </c>
      <c r="I471" s="10">
        <f ca="1">SUMPRODUCT(J471:O471,Results!B$12:G$12)+Results!$E$5*H471</f>
        <v>-47.274108622006018</v>
      </c>
      <c r="J471" s="10">
        <f ca="1">SUMPRODUCT($A471:$F471,Results!$B$15:$G$15)</f>
        <v>3.9973994590415485</v>
      </c>
      <c r="K471" s="10">
        <f ca="1">SUMPRODUCT($A471:$F471,Results!$B$16:$G$16)</f>
        <v>-14.04051560012944</v>
      </c>
      <c r="L471" s="10">
        <f ca="1">SUMPRODUCT($A471:$F471,Results!$B$17:$G$17)</f>
        <v>2.2576630661420776</v>
      </c>
      <c r="M471" s="10">
        <f ca="1">SUMPRODUCT($A471:$F471,Results!$B$18:$G$18)</f>
        <v>-22.488422417826715</v>
      </c>
      <c r="N471" s="10">
        <f ca="1">SUMPRODUCT($A471:$F471,Results!$B$19:$G$19)</f>
        <v>-6.287466902393728</v>
      </c>
      <c r="O471" s="10">
        <f ca="1">SUMPRODUCT($A471:$F471,Results!$B$20:$G$20)</f>
        <v>-10.294037923951064</v>
      </c>
      <c r="P471" s="10" cm="1">
        <f t="array" aca="1" ref="P471" ca="1">SUMPRODUCT(J471:O471,TRANSPOSE(Test!BL$20:BL$25))+Test!$AD$20-Test!$BL$27</f>
        <v>-34.675522099650884</v>
      </c>
      <c r="Q471" s="10" cm="1">
        <f t="array" aca="1" ref="Q471" ca="1">SUMPRODUCT(J471:O471,TRANSPOSE(Test!ES$20:ES$25))+Test!$AD$20-Test!$ES$27</f>
        <v>-41.651790035025883</v>
      </c>
      <c r="R471" s="10">
        <f ca="1">I471-Results!$E$5*H471</f>
        <v>-43.025222728686181</v>
      </c>
      <c r="S471" s="10" cm="1">
        <f t="array" aca="1" ref="S471" ca="1">SUMPRODUCT(J471:O471,TRANSPOSE(Test!AR$28:AR$33))+Test!$AD$20-Test!$AC$26</f>
        <v>-20.186549095528207</v>
      </c>
      <c r="T471" s="10">
        <f ca="1">SUMPRODUCT(J471:O471,Results!K$9:P$9)</f>
        <v>-42.531737138493348</v>
      </c>
      <c r="U471" s="10">
        <f ca="1">SUMPRODUCT(J471:O471,Results!K$9:P$9)+Test!$AD$20-Test!$AC$31</f>
        <v>-42.46114182734101</v>
      </c>
      <c r="V471" s="10">
        <f t="shared" ca="1" si="50"/>
        <v>-12.598586522355134</v>
      </c>
      <c r="W471" s="10">
        <f t="shared" ca="1" si="51"/>
        <v>-5.6223185869801355</v>
      </c>
      <c r="X471" s="10">
        <f t="shared" ca="1" si="52"/>
        <v>-4.2488858933198372</v>
      </c>
      <c r="Y471" s="10">
        <f t="shared" ca="1" si="53"/>
        <v>-27.087559526477811</v>
      </c>
      <c r="Z471" s="10">
        <f t="shared" ca="1" si="54"/>
        <v>-47.274108622006018</v>
      </c>
      <c r="AA471" s="10">
        <f t="shared" ca="1" si="55"/>
        <v>-4.8129667946650088</v>
      </c>
    </row>
    <row r="472" spans="1:27">
      <c r="A472" s="6">
        <f ca="1">LN((RAND()^(-Results!$E$4))-1)</f>
        <v>12.380013637977973</v>
      </c>
      <c r="B472" s="6">
        <f ca="1">LN((RAND()^(-Results!$E$4))-1)</f>
        <v>0.20425967976873302</v>
      </c>
      <c r="C472" s="6">
        <f ca="1">LN((RAND()^(-Results!$E$4))-1)</f>
        <v>-1.4606696719636185</v>
      </c>
      <c r="D472" s="6">
        <f ca="1">LN((RAND()^(-Results!$E$4))-1)</f>
        <v>2.0098972556955781</v>
      </c>
      <c r="E472" s="6">
        <f ca="1">LN((RAND()^(-Results!$E$4))-1)</f>
        <v>2.1319497197753745</v>
      </c>
      <c r="F472" s="6">
        <f ca="1">LN((RAND()^(-Results!$E$4))-1)</f>
        <v>-1.6884796087448846</v>
      </c>
      <c r="G472" s="6">
        <f ca="1">LN((RAND()^(-Results!$E$4))-1)</f>
        <v>-0.26455703458665708</v>
      </c>
      <c r="H472" s="6">
        <f t="shared" ca="1" si="49"/>
        <v>-2.6115432521653683</v>
      </c>
      <c r="I472" s="10">
        <f ca="1">SUMPRODUCT(J472:O472,Results!B$12:G$12)+Results!$E$5*H472</f>
        <v>-28.410521588924794</v>
      </c>
      <c r="J472" s="10">
        <f ca="1">SUMPRODUCT($A472:$F472,Results!$B$15:$G$15)</f>
        <v>-24.401093669826206</v>
      </c>
      <c r="K472" s="10">
        <f ca="1">SUMPRODUCT($A472:$F472,Results!$B$16:$G$16)</f>
        <v>-26.369370503076698</v>
      </c>
      <c r="L472" s="10">
        <f ca="1">SUMPRODUCT($A472:$F472,Results!$B$17:$G$17)</f>
        <v>17.460701390517645</v>
      </c>
      <c r="M472" s="10">
        <f ca="1">SUMPRODUCT($A472:$F472,Results!$B$18:$G$18)</f>
        <v>13.723321106683269</v>
      </c>
      <c r="N472" s="10">
        <f ca="1">SUMPRODUCT($A472:$F472,Results!$B$19:$G$19)</f>
        <v>11.03076889453863</v>
      </c>
      <c r="O472" s="10">
        <f ca="1">SUMPRODUCT($A472:$F472,Results!$B$20:$G$20)</f>
        <v>1.185085295818566</v>
      </c>
      <c r="P472" s="10" cm="1">
        <f t="array" aca="1" ref="P472" ca="1">SUMPRODUCT(J472:O472,TRANSPOSE(Test!BL$20:BL$25))+Test!$AD$20-Test!$BL$27</f>
        <v>2.2847206541314549</v>
      </c>
      <c r="Q472" s="10" cm="1">
        <f t="array" aca="1" ref="Q472" ca="1">SUMPRODUCT(J472:O472,TRANSPOSE(Test!ES$20:ES$25))+Test!$AD$20-Test!$ES$27</f>
        <v>-5.1794748430590758</v>
      </c>
      <c r="R472" s="10">
        <f ca="1">I472-Results!$E$5*H472</f>
        <v>-12.741262075932585</v>
      </c>
      <c r="S472" s="10" cm="1">
        <f t="array" aca="1" ref="S472" ca="1">SUMPRODUCT(J472:O472,TRANSPOSE(Test!AR$28:AR$33))+Test!$AD$20-Test!$AC$26</f>
        <v>28.668575349940323</v>
      </c>
      <c r="T472" s="10">
        <f ca="1">SUMPRODUCT(J472:O472,Results!K$9:P$9)</f>
        <v>-9.1409159846393138</v>
      </c>
      <c r="U472" s="10">
        <f ca="1">SUMPRODUCT(J472:O472,Results!K$9:P$9)+Test!$AD$20-Test!$AC$31</f>
        <v>-9.0703206734869717</v>
      </c>
      <c r="V472" s="10">
        <f t="shared" ca="1" si="50"/>
        <v>-30.695242243056249</v>
      </c>
      <c r="W472" s="10">
        <f t="shared" ca="1" si="51"/>
        <v>-23.231046745865719</v>
      </c>
      <c r="X472" s="10">
        <f t="shared" ca="1" si="52"/>
        <v>-15.669259512992209</v>
      </c>
      <c r="Y472" s="10">
        <f t="shared" ca="1" si="53"/>
        <v>-57.079096938865121</v>
      </c>
      <c r="Z472" s="10">
        <f t="shared" ca="1" si="54"/>
        <v>-28.410521588924794</v>
      </c>
      <c r="AA472" s="10">
        <f t="shared" ca="1" si="55"/>
        <v>-19.340200915437823</v>
      </c>
    </row>
    <row r="473" spans="1:27">
      <c r="A473" s="6">
        <f ca="1">LN((RAND()^(-Results!$E$4))-1)</f>
        <v>5.6591113060982465</v>
      </c>
      <c r="B473" s="6">
        <f ca="1">LN((RAND()^(-Results!$E$4))-1)</f>
        <v>-1.8229573434578372</v>
      </c>
      <c r="C473" s="6">
        <f ca="1">LN((RAND()^(-Results!$E$4))-1)</f>
        <v>1.7951272793787305</v>
      </c>
      <c r="D473" s="6">
        <f ca="1">LN((RAND()^(-Results!$E$4))-1)</f>
        <v>3.2839789850228445</v>
      </c>
      <c r="E473" s="6">
        <f ca="1">LN((RAND()^(-Results!$E$4))-1)</f>
        <v>7.474160753906788</v>
      </c>
      <c r="F473" s="6">
        <f ca="1">LN((RAND()^(-Results!$E$4))-1)</f>
        <v>6.4350029047922535</v>
      </c>
      <c r="G473" s="6">
        <f ca="1">LN((RAND()^(-Results!$E$4))-1)</f>
        <v>-1.5813109580918987</v>
      </c>
      <c r="H473" s="6">
        <f t="shared" ca="1" si="49"/>
        <v>-3.9282971756706102</v>
      </c>
      <c r="I473" s="10">
        <f ca="1">SUMPRODUCT(J473:O473,Results!B$12:G$12)+Results!$E$5*H473</f>
        <v>-71.143769349118884</v>
      </c>
      <c r="J473" s="10">
        <f ca="1">SUMPRODUCT($A473:$F473,Results!$B$15:$G$15)</f>
        <v>20.614886567128611</v>
      </c>
      <c r="K473" s="10">
        <f ca="1">SUMPRODUCT($A473:$F473,Results!$B$16:$G$16)</f>
        <v>-11.764074018442827</v>
      </c>
      <c r="L473" s="10">
        <f ca="1">SUMPRODUCT($A473:$F473,Results!$B$17:$G$17)</f>
        <v>2.9119911084243277</v>
      </c>
      <c r="M473" s="10">
        <f ca="1">SUMPRODUCT($A473:$F473,Results!$B$18:$G$18)</f>
        <v>-2.5137565721039206</v>
      </c>
      <c r="N473" s="10">
        <f ca="1">SUMPRODUCT($A473:$F473,Results!$B$19:$G$19)</f>
        <v>4.1779408686678643</v>
      </c>
      <c r="O473" s="10">
        <f ca="1">SUMPRODUCT($A473:$F473,Results!$B$20:$G$20)</f>
        <v>-24.074417377014285</v>
      </c>
      <c r="P473" s="10" cm="1">
        <f t="array" aca="1" ref="P473" ca="1">SUMPRODUCT(J473:O473,TRANSPOSE(Test!BL$20:BL$25))+Test!$AD$20-Test!$BL$27</f>
        <v>-35.048807888815652</v>
      </c>
      <c r="Q473" s="10" cm="1">
        <f t="array" aca="1" ref="Q473" ca="1">SUMPRODUCT(J473:O473,TRANSPOSE(Test!ES$20:ES$25))+Test!$AD$20-Test!$ES$27</f>
        <v>-41.340524115850513</v>
      </c>
      <c r="R473" s="10">
        <f ca="1">I473-Results!$E$5*H473</f>
        <v>-47.573986295095224</v>
      </c>
      <c r="S473" s="10" cm="1">
        <f t="array" aca="1" ref="S473" ca="1">SUMPRODUCT(J473:O473,TRANSPOSE(Test!AR$28:AR$33))+Test!$AD$20-Test!$AC$26</f>
        <v>-21.88992660887228</v>
      </c>
      <c r="T473" s="10">
        <f ca="1">SUMPRODUCT(J473:O473,Results!K$9:P$9)</f>
        <v>-46.012208607106203</v>
      </c>
      <c r="U473" s="10">
        <f ca="1">SUMPRODUCT(J473:O473,Results!K$9:P$9)+Test!$AD$20-Test!$AC$31</f>
        <v>-45.941613295953871</v>
      </c>
      <c r="V473" s="10">
        <f t="shared" ca="1" si="50"/>
        <v>-36.094961460303232</v>
      </c>
      <c r="W473" s="10">
        <f t="shared" ca="1" si="51"/>
        <v>-29.80324523326837</v>
      </c>
      <c r="X473" s="10">
        <f t="shared" ca="1" si="52"/>
        <v>-23.569783054023659</v>
      </c>
      <c r="Y473" s="10">
        <f t="shared" ca="1" si="53"/>
        <v>-49.253842740246604</v>
      </c>
      <c r="Z473" s="10">
        <f t="shared" ca="1" si="54"/>
        <v>-71.143769349118884</v>
      </c>
      <c r="AA473" s="10">
        <f t="shared" ca="1" si="55"/>
        <v>-25.202156053165012</v>
      </c>
    </row>
    <row r="474" spans="1:27">
      <c r="A474" s="6">
        <f ca="1">LN((RAND()^(-Results!$E$4))-1)</f>
        <v>3.9456089112710933</v>
      </c>
      <c r="B474" s="6">
        <f ca="1">LN((RAND()^(-Results!$E$4))-1)</f>
        <v>0.28989851839483965</v>
      </c>
      <c r="C474" s="6">
        <f ca="1">LN((RAND()^(-Results!$E$4))-1)</f>
        <v>-1.9702756881953711</v>
      </c>
      <c r="D474" s="6">
        <f ca="1">LN((RAND()^(-Results!$E$4))-1)</f>
        <v>2.3199903092428982</v>
      </c>
      <c r="E474" s="6">
        <f ca="1">LN((RAND()^(-Results!$E$4))-1)</f>
        <v>6.4685671218746847</v>
      </c>
      <c r="F474" s="6">
        <f ca="1">LN((RAND()^(-Results!$E$4))-1)</f>
        <v>0.19829888537848048</v>
      </c>
      <c r="G474" s="6">
        <f ca="1">LN((RAND()^(-Results!$E$4))-1)</f>
        <v>3.5424971324401491</v>
      </c>
      <c r="H474" s="6">
        <f t="shared" ca="1" si="49"/>
        <v>1.1955109148614378</v>
      </c>
      <c r="I474" s="10">
        <f ca="1">SUMPRODUCT(J474:O474,Results!B$12:G$12)+Results!$E$5*H474</f>
        <v>18.724425368026068</v>
      </c>
      <c r="J474" s="10">
        <f ca="1">SUMPRODUCT($A474:$F474,Results!$B$15:$G$15)</f>
        <v>-8.6993994624158084</v>
      </c>
      <c r="K474" s="10">
        <f ca="1">SUMPRODUCT($A474:$F474,Results!$B$16:$G$16)</f>
        <v>-8.0128555947404916</v>
      </c>
      <c r="L474" s="10">
        <f ca="1">SUMPRODUCT($A474:$F474,Results!$B$17:$G$17)</f>
        <v>9.8469157822411901</v>
      </c>
      <c r="M474" s="10">
        <f ca="1">SUMPRODUCT($A474:$F474,Results!$B$18:$G$18)</f>
        <v>17.751552998244406</v>
      </c>
      <c r="N474" s="10">
        <f ca="1">SUMPRODUCT($A474:$F474,Results!$B$19:$G$19)</f>
        <v>5.786533540126114</v>
      </c>
      <c r="O474" s="10">
        <f ca="1">SUMPRODUCT($A474:$F474,Results!$B$20:$G$20)</f>
        <v>-8.9207277709080479</v>
      </c>
      <c r="P474" s="10" cm="1">
        <f t="array" aca="1" ref="P474" ca="1">SUMPRODUCT(J474:O474,TRANSPOSE(Test!BL$20:BL$25))+Test!$AD$20-Test!$BL$27</f>
        <v>18.09568327771245</v>
      </c>
      <c r="Q474" s="10" cm="1">
        <f t="array" aca="1" ref="Q474" ca="1">SUMPRODUCT(J474:O474,TRANSPOSE(Test!ES$20:ES$25))+Test!$AD$20-Test!$ES$27</f>
        <v>18.042806183842348</v>
      </c>
      <c r="R474" s="10">
        <f ca="1">I474-Results!$E$5*H474</f>
        <v>11.551359878857442</v>
      </c>
      <c r="S474" s="10" cm="1">
        <f t="array" aca="1" ref="S474" ca="1">SUMPRODUCT(J474:O474,TRANSPOSE(Test!AR$28:AR$33))+Test!$AD$20-Test!$AC$26</f>
        <v>21.380777691059638</v>
      </c>
      <c r="T474" s="10">
        <f ca="1">SUMPRODUCT(J474:O474,Results!K$9:P$9)</f>
        <v>14.157454099030964</v>
      </c>
      <c r="U474" s="10">
        <f ca="1">SUMPRODUCT(J474:O474,Results!K$9:P$9)+Test!$AD$20-Test!$AC$31</f>
        <v>14.228049410183303</v>
      </c>
      <c r="V474" s="10">
        <f t="shared" ca="1" si="50"/>
        <v>0.62874209031361872</v>
      </c>
      <c r="W474" s="10">
        <f t="shared" ca="1" si="51"/>
        <v>0.68161918418372025</v>
      </c>
      <c r="X474" s="10">
        <f t="shared" ca="1" si="52"/>
        <v>7.1730654891686267</v>
      </c>
      <c r="Y474" s="10">
        <f t="shared" ca="1" si="53"/>
        <v>-2.6563523230335697</v>
      </c>
      <c r="Z474" s="10">
        <f t="shared" ca="1" si="54"/>
        <v>18.724425368026068</v>
      </c>
      <c r="AA474" s="10">
        <f t="shared" ca="1" si="55"/>
        <v>4.4963759578427656</v>
      </c>
    </row>
    <row r="475" spans="1:27">
      <c r="A475" s="6">
        <f ca="1">LN((RAND()^(-Results!$E$4))-1)</f>
        <v>1.2292162238885214</v>
      </c>
      <c r="B475" s="6">
        <f ca="1">LN((RAND()^(-Results!$E$4))-1)</f>
        <v>-2.5668230232317506</v>
      </c>
      <c r="C475" s="6">
        <f ca="1">LN((RAND()^(-Results!$E$4))-1)</f>
        <v>4.3744575041299418</v>
      </c>
      <c r="D475" s="6">
        <f ca="1">LN((RAND()^(-Results!$E$4))-1)</f>
        <v>-2.1108155035747918</v>
      </c>
      <c r="E475" s="6">
        <f ca="1">LN((RAND()^(-Results!$E$4))-1)</f>
        <v>0.9613383421745928</v>
      </c>
      <c r="F475" s="6">
        <f ca="1">LN((RAND()^(-Results!$E$4))-1)</f>
        <v>4.751539180693567</v>
      </c>
      <c r="G475" s="6">
        <f ca="1">LN((RAND()^(-Results!$E$4))-1)</f>
        <v>0.46875519133303817</v>
      </c>
      <c r="H475" s="6">
        <f t="shared" ca="1" si="49"/>
        <v>-1.8782310262456732</v>
      </c>
      <c r="I475" s="10">
        <f ca="1">SUMPRODUCT(J475:O475,Results!B$12:G$12)+Results!$E$5*H475</f>
        <v>-73.710211987800548</v>
      </c>
      <c r="J475" s="10">
        <f ca="1">SUMPRODUCT($A475:$F475,Results!$B$15:$G$15)</f>
        <v>23.474190850269792</v>
      </c>
      <c r="K475" s="10">
        <f ca="1">SUMPRODUCT($A475:$F475,Results!$B$16:$G$16)</f>
        <v>-2.1475420865106387</v>
      </c>
      <c r="L475" s="10">
        <f ca="1">SUMPRODUCT($A475:$F475,Results!$B$17:$G$17)</f>
        <v>-8.0257616973805241</v>
      </c>
      <c r="M475" s="10">
        <f ca="1">SUMPRODUCT($A475:$F475,Results!$B$18:$G$18)</f>
        <v>-20.213841967470461</v>
      </c>
      <c r="N475" s="10">
        <f ca="1">SUMPRODUCT($A475:$F475,Results!$B$19:$G$19)</f>
        <v>3.7397110709924606</v>
      </c>
      <c r="O475" s="10">
        <f ca="1">SUMPRODUCT($A475:$F475,Results!$B$20:$G$20)</f>
        <v>-2.5422776071495807</v>
      </c>
      <c r="P475" s="10" cm="1">
        <f t="array" aca="1" ref="P475" ca="1">SUMPRODUCT(J475:O475,TRANSPOSE(Test!BL$20:BL$25))+Test!$AD$20-Test!$BL$27</f>
        <v>-56.784022713235053</v>
      </c>
      <c r="Q475" s="10" cm="1">
        <f t="array" aca="1" ref="Q475" ca="1">SUMPRODUCT(J475:O475,TRANSPOSE(Test!ES$20:ES$25))+Test!$AD$20-Test!$ES$27</f>
        <v>-64.03363582811096</v>
      </c>
      <c r="R475" s="10">
        <f ca="1">I475-Results!$E$5*H475</f>
        <v>-62.44082583032651</v>
      </c>
      <c r="S475" s="10" cm="1">
        <f t="array" aca="1" ref="S475" ca="1">SUMPRODUCT(J475:O475,TRANSPOSE(Test!AR$28:AR$33))+Test!$AD$20-Test!$AC$26</f>
        <v>-38.690167096551129</v>
      </c>
      <c r="T475" s="10">
        <f ca="1">SUMPRODUCT(J475:O475,Results!K$9:P$9)</f>
        <v>-64.757286060298014</v>
      </c>
      <c r="U475" s="10">
        <f ca="1">SUMPRODUCT(J475:O475,Results!K$9:P$9)+Test!$AD$20-Test!$AC$31</f>
        <v>-64.686690749145683</v>
      </c>
      <c r="V475" s="10">
        <f t="shared" ca="1" si="50"/>
        <v>-16.926189274565495</v>
      </c>
      <c r="W475" s="10">
        <f t="shared" ca="1" si="51"/>
        <v>-9.6765761596895885</v>
      </c>
      <c r="X475" s="10">
        <f t="shared" ca="1" si="52"/>
        <v>-11.269386157474038</v>
      </c>
      <c r="Y475" s="10">
        <f t="shared" ca="1" si="53"/>
        <v>-35.02004489124942</v>
      </c>
      <c r="Z475" s="10">
        <f t="shared" ca="1" si="54"/>
        <v>-73.710211987800548</v>
      </c>
      <c r="AA475" s="10">
        <f t="shared" ca="1" si="55"/>
        <v>-9.0235212386548653</v>
      </c>
    </row>
    <row r="476" spans="1:27">
      <c r="A476" s="6">
        <f ca="1">LN((RAND()^(-Results!$E$4))-1)</f>
        <v>-8.0772025053004431E-2</v>
      </c>
      <c r="B476" s="6">
        <f ca="1">LN((RAND()^(-Results!$E$4))-1)</f>
        <v>0.96877817851364656</v>
      </c>
      <c r="C476" s="6">
        <f ca="1">LN((RAND()^(-Results!$E$4))-1)</f>
        <v>0.43114503772089935</v>
      </c>
      <c r="D476" s="6">
        <f ca="1">LN((RAND()^(-Results!$E$4))-1)</f>
        <v>-0.16356880148246153</v>
      </c>
      <c r="E476" s="6">
        <f ca="1">LN((RAND()^(-Results!$E$4))-1)</f>
        <v>6.29632904638353</v>
      </c>
      <c r="F476" s="6">
        <f ca="1">LN((RAND()^(-Results!$E$4))-1)</f>
        <v>0.58776595091243311</v>
      </c>
      <c r="G476" s="6">
        <f ca="1">LN((RAND()^(-Results!$E$4))-1)</f>
        <v>5.2813274990477188</v>
      </c>
      <c r="H476" s="6">
        <f t="shared" ca="1" si="49"/>
        <v>2.9343412814690075</v>
      </c>
      <c r="I476" s="10">
        <f ca="1">SUMPRODUCT(J476:O476,Results!B$12:G$12)+Results!$E$5*H476</f>
        <v>18.590326143792332</v>
      </c>
      <c r="J476" s="10">
        <f ca="1">SUMPRODUCT($A476:$F476,Results!$B$15:$G$15)</f>
        <v>-0.62727277230271872</v>
      </c>
      <c r="K476" s="10">
        <f ca="1">SUMPRODUCT($A476:$F476,Results!$B$16:$G$16)</f>
        <v>-5.5507427079774296E-2</v>
      </c>
      <c r="L476" s="10">
        <f ca="1">SUMPRODUCT($A476:$F476,Results!$B$17:$G$17)</f>
        <v>0.65417765520910642</v>
      </c>
      <c r="M476" s="10">
        <f ca="1">SUMPRODUCT($A476:$F476,Results!$B$18:$G$18)</f>
        <v>3.8390923319595363</v>
      </c>
      <c r="N476" s="10">
        <f ca="1">SUMPRODUCT($A476:$F476,Results!$B$19:$G$19)</f>
        <v>3.5939655361418916</v>
      </c>
      <c r="O476" s="10">
        <f ca="1">SUMPRODUCT($A476:$F476,Results!$B$20:$G$20)</f>
        <v>-6.8802667829687776</v>
      </c>
      <c r="P476" s="10" cm="1">
        <f t="array" aca="1" ref="P476" ca="1">SUMPRODUCT(J476:O476,TRANSPOSE(Test!BL$20:BL$25))+Test!$AD$20-Test!$BL$27</f>
        <v>2.4393125891909655</v>
      </c>
      <c r="Q476" s="10" cm="1">
        <f t="array" aca="1" ref="Q476" ca="1">SUMPRODUCT(J476:O476,TRANSPOSE(Test!ES$20:ES$25))+Test!$AD$20-Test!$ES$27</f>
        <v>4.0106749706091023</v>
      </c>
      <c r="R476" s="10">
        <f ca="1">I476-Results!$E$5*H476</f>
        <v>0.9842784549782877</v>
      </c>
      <c r="S476" s="10" cm="1">
        <f t="array" aca="1" ref="S476" ca="1">SUMPRODUCT(J476:O476,TRANSPOSE(Test!AR$28:AR$33))+Test!$AD$20-Test!$AC$26</f>
        <v>1.6670963575873117</v>
      </c>
      <c r="T476" s="10">
        <f ca="1">SUMPRODUCT(J476:O476,Results!K$9:P$9)</f>
        <v>0.99584213995111992</v>
      </c>
      <c r="U476" s="10">
        <f ca="1">SUMPRODUCT(J476:O476,Results!K$9:P$9)+Test!$AD$20-Test!$AC$31</f>
        <v>1.0664374511034573</v>
      </c>
      <c r="V476" s="10">
        <f t="shared" ca="1" si="50"/>
        <v>16.151013554601366</v>
      </c>
      <c r="W476" s="10">
        <f t="shared" ca="1" si="51"/>
        <v>14.57965117318323</v>
      </c>
      <c r="X476" s="10">
        <f t="shared" ca="1" si="52"/>
        <v>17.606047688814044</v>
      </c>
      <c r="Y476" s="10">
        <f t="shared" ca="1" si="53"/>
        <v>16.92322978620502</v>
      </c>
      <c r="Z476" s="10">
        <f t="shared" ca="1" si="54"/>
        <v>18.590326143792332</v>
      </c>
      <c r="AA476" s="10">
        <f t="shared" ca="1" si="55"/>
        <v>17.523888692688875</v>
      </c>
    </row>
    <row r="477" spans="1:27">
      <c r="A477" s="6">
        <f ca="1">LN((RAND()^(-Results!$E$4))-1)</f>
        <v>1.5667116688807068</v>
      </c>
      <c r="B477" s="6">
        <f ca="1">LN((RAND()^(-Results!$E$4))-1)</f>
        <v>4.4470996880697529</v>
      </c>
      <c r="C477" s="6">
        <f ca="1">LN((RAND()^(-Results!$E$4))-1)</f>
        <v>1.6768579061397271</v>
      </c>
      <c r="D477" s="6">
        <f ca="1">LN((RAND()^(-Results!$E$4))-1)</f>
        <v>3.5934979044661546</v>
      </c>
      <c r="E477" s="6">
        <f ca="1">LN((RAND()^(-Results!$E$4))-1)</f>
        <v>6.3765342023292977</v>
      </c>
      <c r="F477" s="6">
        <f ca="1">LN((RAND()^(-Results!$E$4))-1)</f>
        <v>-2.6950908261423354</v>
      </c>
      <c r="G477" s="6">
        <f ca="1">LN((RAND()^(-Results!$E$4))-1)</f>
        <v>-0.33160601977066795</v>
      </c>
      <c r="H477" s="6">
        <f t="shared" ca="1" si="49"/>
        <v>-2.6785922373493793</v>
      </c>
      <c r="I477" s="10">
        <f ca="1">SUMPRODUCT(J477:O477,Results!B$12:G$12)+Results!$E$5*H477</f>
        <v>7.7162504328062802</v>
      </c>
      <c r="J477" s="10">
        <f ca="1">SUMPRODUCT($A477:$F477,Results!$B$15:$G$15)</f>
        <v>-11.917193185907443</v>
      </c>
      <c r="K477" s="10">
        <f ca="1">SUMPRODUCT($A477:$F477,Results!$B$16:$G$16)</f>
        <v>-1.3445483089761687</v>
      </c>
      <c r="L477" s="10">
        <f ca="1">SUMPRODUCT($A477:$F477,Results!$B$17:$G$17)</f>
        <v>3.6740500235905156</v>
      </c>
      <c r="M477" s="10">
        <f ca="1">SUMPRODUCT($A477:$F477,Results!$B$18:$G$18)</f>
        <v>-3.1926991207819624</v>
      </c>
      <c r="N477" s="10">
        <f ca="1">SUMPRODUCT($A477:$F477,Results!$B$19:$G$19)</f>
        <v>-7.9658349640859374</v>
      </c>
      <c r="O477" s="10">
        <f ca="1">SUMPRODUCT($A477:$F477,Results!$B$20:$G$20)</f>
        <v>-15.864334510610295</v>
      </c>
      <c r="P477" s="10" cm="1">
        <f t="array" aca="1" ref="P477" ca="1">SUMPRODUCT(J477:O477,TRANSPOSE(Test!BL$20:BL$25))+Test!$AD$20-Test!$BL$27</f>
        <v>22.810813787363152</v>
      </c>
      <c r="Q477" s="10" cm="1">
        <f t="array" aca="1" ref="Q477" ca="1">SUMPRODUCT(J477:O477,TRANSPOSE(Test!ES$20:ES$25))+Test!$AD$20-Test!$ES$27</f>
        <v>28.099396219696647</v>
      </c>
      <c r="R477" s="10">
        <f ca="1">I477-Results!$E$5*H477</f>
        <v>23.787803856902556</v>
      </c>
      <c r="S477" s="10" cm="1">
        <f t="array" aca="1" ref="S477" ca="1">SUMPRODUCT(J477:O477,TRANSPOSE(Test!AR$28:AR$33))+Test!$AD$20-Test!$AC$26</f>
        <v>9.0093097732713261</v>
      </c>
      <c r="T477" s="10">
        <f ca="1">SUMPRODUCT(J477:O477,Results!K$9:P$9)</f>
        <v>24.782087860529625</v>
      </c>
      <c r="U477" s="10">
        <f ca="1">SUMPRODUCT(J477:O477,Results!K$9:P$9)+Test!$AD$20-Test!$AC$31</f>
        <v>24.852683171681964</v>
      </c>
      <c r="V477" s="10">
        <f t="shared" ca="1" si="50"/>
        <v>-15.094563354556872</v>
      </c>
      <c r="W477" s="10">
        <f t="shared" ca="1" si="51"/>
        <v>-20.383145786890367</v>
      </c>
      <c r="X477" s="10">
        <f t="shared" ca="1" si="52"/>
        <v>-16.071553424096276</v>
      </c>
      <c r="Y477" s="10">
        <f t="shared" ca="1" si="53"/>
        <v>-1.2930593404650459</v>
      </c>
      <c r="Z477" s="10">
        <f t="shared" ca="1" si="54"/>
        <v>7.7162504328062802</v>
      </c>
      <c r="AA477" s="10">
        <f t="shared" ca="1" si="55"/>
        <v>-17.136432738875683</v>
      </c>
    </row>
    <row r="478" spans="1:27">
      <c r="A478" s="6">
        <f ca="1">LN((RAND()^(-Results!$E$4))-1)</f>
        <v>-0.41102668697006034</v>
      </c>
      <c r="B478" s="6">
        <f ca="1">LN((RAND()^(-Results!$E$4))-1)</f>
        <v>8.7239638765114869</v>
      </c>
      <c r="C478" s="6">
        <f ca="1">LN((RAND()^(-Results!$E$4))-1)</f>
        <v>-0.13416920807555988</v>
      </c>
      <c r="D478" s="6">
        <f ca="1">LN((RAND()^(-Results!$E$4))-1)</f>
        <v>1.5634147402612293</v>
      </c>
      <c r="E478" s="6">
        <f ca="1">LN((RAND()^(-Results!$E$4))-1)</f>
        <v>1.2340147423823118</v>
      </c>
      <c r="F478" s="6">
        <f ca="1">LN((RAND()^(-Results!$E$4))-1)</f>
        <v>-0.85297848423626788</v>
      </c>
      <c r="G478" s="6">
        <f ca="1">LN((RAND()^(-Results!$E$4))-1)</f>
        <v>2.6941960928570081</v>
      </c>
      <c r="H478" s="6">
        <f t="shared" ca="1" si="49"/>
        <v>0.34720987527829683</v>
      </c>
      <c r="I478" s="10">
        <f ca="1">SUMPRODUCT(J478:O478,Results!B$12:G$12)+Results!$E$5*H478</f>
        <v>16.387935908225472</v>
      </c>
      <c r="J478" s="10">
        <f ca="1">SUMPRODUCT($A478:$F478,Results!$B$15:$G$15)</f>
        <v>-12.372505185890496</v>
      </c>
      <c r="K478" s="10">
        <f ca="1">SUMPRODUCT($A478:$F478,Results!$B$16:$G$16)</f>
        <v>-9.8416924755479567</v>
      </c>
      <c r="L478" s="10">
        <f ca="1">SUMPRODUCT($A478:$F478,Results!$B$17:$G$17)</f>
        <v>-3.9528521315958605</v>
      </c>
      <c r="M478" s="10">
        <f ca="1">SUMPRODUCT($A478:$F478,Results!$B$18:$G$18)</f>
        <v>-14.882424081210997</v>
      </c>
      <c r="N478" s="10">
        <f ca="1">SUMPRODUCT($A478:$F478,Results!$B$19:$G$19)</f>
        <v>-7.9607453472539618</v>
      </c>
      <c r="O478" s="10">
        <f ca="1">SUMPRODUCT($A478:$F478,Results!$B$20:$G$20)</f>
        <v>-24.010849303576453</v>
      </c>
      <c r="P478" s="10" cm="1">
        <f t="array" aca="1" ref="P478" ca="1">SUMPRODUCT(J478:O478,TRANSPOSE(Test!BL$20:BL$25))+Test!$AD$20-Test!$BL$27</f>
        <v>0.95784141310507209</v>
      </c>
      <c r="Q478" s="10" cm="1">
        <f t="array" aca="1" ref="Q478" ca="1">SUMPRODUCT(J478:O478,TRANSPOSE(Test!ES$20:ES$25))+Test!$AD$20-Test!$ES$27</f>
        <v>10.872008609124981</v>
      </c>
      <c r="R478" s="10">
        <f ca="1">I478-Results!$E$5*H478</f>
        <v>14.304676656555692</v>
      </c>
      <c r="S478" s="10" cm="1">
        <f t="array" aca="1" ref="S478" ca="1">SUMPRODUCT(J478:O478,TRANSPOSE(Test!AR$28:AR$33))+Test!$AD$20-Test!$AC$26</f>
        <v>-14.569777623100897</v>
      </c>
      <c r="T478" s="10">
        <f ca="1">SUMPRODUCT(J478:O478,Results!K$9:P$9)</f>
        <v>14.350791757221394</v>
      </c>
      <c r="U478" s="10">
        <f ca="1">SUMPRODUCT(J478:O478,Results!K$9:P$9)+Test!$AD$20-Test!$AC$31</f>
        <v>14.421387068373733</v>
      </c>
      <c r="V478" s="10">
        <f t="shared" ca="1" si="50"/>
        <v>15.4300944951204</v>
      </c>
      <c r="W478" s="10">
        <f t="shared" ca="1" si="51"/>
        <v>5.5159272991004915</v>
      </c>
      <c r="X478" s="10">
        <f t="shared" ca="1" si="52"/>
        <v>2.0832592516697801</v>
      </c>
      <c r="Y478" s="10">
        <f t="shared" ca="1" si="53"/>
        <v>30.95771353132637</v>
      </c>
      <c r="Z478" s="10">
        <f t="shared" ca="1" si="54"/>
        <v>16.387935908225472</v>
      </c>
      <c r="AA478" s="10">
        <f t="shared" ca="1" si="55"/>
        <v>1.9665488398517397</v>
      </c>
    </row>
    <row r="479" spans="1:27">
      <c r="A479" s="6">
        <f ca="1">LN((RAND()^(-Results!$E$4))-1)</f>
        <v>-1.4190198324640906</v>
      </c>
      <c r="B479" s="6">
        <f ca="1">LN((RAND()^(-Results!$E$4))-1)</f>
        <v>-0.3286805113869844</v>
      </c>
      <c r="C479" s="6">
        <f ca="1">LN((RAND()^(-Results!$E$4))-1)</f>
        <v>6.4013481288850542</v>
      </c>
      <c r="D479" s="6">
        <f ca="1">LN((RAND()^(-Results!$E$4))-1)</f>
        <v>5.3567145200252515</v>
      </c>
      <c r="E479" s="6">
        <f ca="1">LN((RAND()^(-Results!$E$4))-1)</f>
        <v>2.4012111100101108</v>
      </c>
      <c r="F479" s="6">
        <f ca="1">LN((RAND()^(-Results!$E$4))-1)</f>
        <v>2.308847338376617</v>
      </c>
      <c r="G479" s="6">
        <f ca="1">LN((RAND()^(-Results!$E$4))-1)</f>
        <v>5.4996348478668455</v>
      </c>
      <c r="H479" s="6">
        <f t="shared" ca="1" si="49"/>
        <v>3.1526486302881342</v>
      </c>
      <c r="I479" s="10">
        <f ca="1">SUMPRODUCT(J479:O479,Results!B$12:G$12)+Results!$E$5*H479</f>
        <v>-0.80558461570840834</v>
      </c>
      <c r="J479" s="10">
        <f ca="1">SUMPRODUCT($A479:$F479,Results!$B$15:$G$15)</f>
        <v>27.525901455786414</v>
      </c>
      <c r="K479" s="10">
        <f ca="1">SUMPRODUCT($A479:$F479,Results!$B$16:$G$16)</f>
        <v>11.470956159334284</v>
      </c>
      <c r="L479" s="10">
        <f ca="1">SUMPRODUCT($A479:$F479,Results!$B$17:$G$17)</f>
        <v>-7.6583797596676124</v>
      </c>
      <c r="M479" s="10">
        <f ca="1">SUMPRODUCT($A479:$F479,Results!$B$18:$G$18)</f>
        <v>-27.622690453257704</v>
      </c>
      <c r="N479" s="10">
        <f ca="1">SUMPRODUCT($A479:$F479,Results!$B$19:$G$19)</f>
        <v>-19.956645260368333</v>
      </c>
      <c r="O479" s="10">
        <f ca="1">SUMPRODUCT($A479:$F479,Results!$B$20:$G$20)</f>
        <v>-21.774899312616032</v>
      </c>
      <c r="P479" s="10" cm="1">
        <f t="array" aca="1" ref="P479" ca="1">SUMPRODUCT(J479:O479,TRANSPOSE(Test!BL$20:BL$25))+Test!$AD$20-Test!$BL$27</f>
        <v>-19.679460619581441</v>
      </c>
      <c r="Q479" s="10" cm="1">
        <f t="array" aca="1" ref="Q479" ca="1">SUMPRODUCT(J479:O479,TRANSPOSE(Test!ES$20:ES$25))+Test!$AD$20-Test!$ES$27</f>
        <v>-19.770819192173178</v>
      </c>
      <c r="R479" s="10">
        <f ca="1">I479-Results!$E$5*H479</f>
        <v>-19.721476397437215</v>
      </c>
      <c r="S479" s="10" cm="1">
        <f t="array" aca="1" ref="S479" ca="1">SUMPRODUCT(J479:O479,TRANSPOSE(Test!AR$28:AR$33))+Test!$AD$20-Test!$AC$26</f>
        <v>-34.322395899361602</v>
      </c>
      <c r="T479" s="10">
        <f ca="1">SUMPRODUCT(J479:O479,Results!K$9:P$9)</f>
        <v>-20.742233568554497</v>
      </c>
      <c r="U479" s="10">
        <f ca="1">SUMPRODUCT(J479:O479,Results!K$9:P$9)+Test!$AD$20-Test!$AC$31</f>
        <v>-20.671638257402162</v>
      </c>
      <c r="V479" s="10">
        <f t="shared" ca="1" si="50"/>
        <v>18.873876003873033</v>
      </c>
      <c r="W479" s="10">
        <f t="shared" ca="1" si="51"/>
        <v>18.96523457646477</v>
      </c>
      <c r="X479" s="10">
        <f t="shared" ca="1" si="52"/>
        <v>18.915891781728806</v>
      </c>
      <c r="Y479" s="10">
        <f t="shared" ca="1" si="53"/>
        <v>33.516811283653198</v>
      </c>
      <c r="Z479" s="10">
        <f t="shared" ca="1" si="54"/>
        <v>-0.80558461570840834</v>
      </c>
      <c r="AA479" s="10">
        <f t="shared" ca="1" si="55"/>
        <v>19.866053641693753</v>
      </c>
    </row>
    <row r="480" spans="1:27">
      <c r="A480" s="6">
        <f ca="1">LN((RAND()^(-Results!$E$4))-1)</f>
        <v>1.7628918331817192</v>
      </c>
      <c r="B480" s="6">
        <f ca="1">LN((RAND()^(-Results!$E$4))-1)</f>
        <v>1.5149314532471927</v>
      </c>
      <c r="C480" s="6">
        <f ca="1">LN((RAND()^(-Results!$E$4))-1)</f>
        <v>3.381330832397162</v>
      </c>
      <c r="D480" s="6">
        <f ca="1">LN((RAND()^(-Results!$E$4))-1)</f>
        <v>1.1498579986042108</v>
      </c>
      <c r="E480" s="6">
        <f ca="1">LN((RAND()^(-Results!$E$4))-1)</f>
        <v>0.1829294870539418</v>
      </c>
      <c r="F480" s="6">
        <f ca="1">LN((RAND()^(-Results!$E$4))-1)</f>
        <v>0.65141953304785605</v>
      </c>
      <c r="G480" s="6">
        <f ca="1">LN((RAND()^(-Results!$E$4))-1)</f>
        <v>1.0284860174391608</v>
      </c>
      <c r="H480" s="6">
        <f t="shared" ca="1" si="49"/>
        <v>-1.3185002001395505</v>
      </c>
      <c r="I480" s="10">
        <f ca="1">SUMPRODUCT(J480:O480,Results!B$12:G$12)+Results!$E$5*H480</f>
        <v>-30.346897205343986</v>
      </c>
      <c r="J480" s="10">
        <f ca="1">SUMPRODUCT($A480:$F480,Results!$B$15:$G$15)</f>
        <v>5.6024846210138222</v>
      </c>
      <c r="K480" s="10">
        <f ca="1">SUMPRODUCT($A480:$F480,Results!$B$16:$G$16)</f>
        <v>-3.332596841642117</v>
      </c>
      <c r="L480" s="10">
        <f ca="1">SUMPRODUCT($A480:$F480,Results!$B$17:$G$17)</f>
        <v>-3.5016752948743655</v>
      </c>
      <c r="M480" s="10">
        <f ca="1">SUMPRODUCT($A480:$F480,Results!$B$18:$G$18)</f>
        <v>-18.692690387405005</v>
      </c>
      <c r="N480" s="10">
        <f ca="1">SUMPRODUCT($A480:$F480,Results!$B$19:$G$19)</f>
        <v>-5.9325656794361796</v>
      </c>
      <c r="O480" s="10">
        <f ca="1">SUMPRODUCT($A480:$F480,Results!$B$20:$G$20)</f>
        <v>-8.8797969127750935</v>
      </c>
      <c r="P480" s="10" cm="1">
        <f t="array" aca="1" ref="P480" ca="1">SUMPRODUCT(J480:O480,TRANSPOSE(Test!BL$20:BL$25))+Test!$AD$20-Test!$BL$27</f>
        <v>-22.551459476311635</v>
      </c>
      <c r="Q480" s="10" cm="1">
        <f t="array" aca="1" ref="Q480" ca="1">SUMPRODUCT(J480:O480,TRANSPOSE(Test!ES$20:ES$25))+Test!$AD$20-Test!$ES$27</f>
        <v>-23.626765547721796</v>
      </c>
      <c r="R480" s="10">
        <f ca="1">I480-Results!$E$5*H480</f>
        <v>-22.435896004506681</v>
      </c>
      <c r="S480" s="10" cm="1">
        <f t="array" aca="1" ref="S480" ca="1">SUMPRODUCT(J480:O480,TRANSPOSE(Test!AR$28:AR$33))+Test!$AD$20-Test!$AC$26</f>
        <v>-20.415257647336574</v>
      </c>
      <c r="T480" s="10">
        <f ca="1">SUMPRODUCT(J480:O480,Results!K$9:P$9)</f>
        <v>-23.256151846735367</v>
      </c>
      <c r="U480" s="10">
        <f ca="1">SUMPRODUCT(J480:O480,Results!K$9:P$9)+Test!$AD$20-Test!$AC$31</f>
        <v>-23.185556535583029</v>
      </c>
      <c r="V480" s="10">
        <f t="shared" ca="1" si="50"/>
        <v>-7.7954377290323507</v>
      </c>
      <c r="W480" s="10">
        <f t="shared" ca="1" si="51"/>
        <v>-6.7201316576221899</v>
      </c>
      <c r="X480" s="10">
        <f t="shared" ca="1" si="52"/>
        <v>-7.9110012008373047</v>
      </c>
      <c r="Y480" s="10">
        <f t="shared" ca="1" si="53"/>
        <v>-9.9316395580074115</v>
      </c>
      <c r="Z480" s="10">
        <f t="shared" ca="1" si="54"/>
        <v>-30.346897205343986</v>
      </c>
      <c r="AA480" s="10">
        <f t="shared" ca="1" si="55"/>
        <v>-7.161340669760957</v>
      </c>
    </row>
    <row r="481" spans="1:27">
      <c r="A481" s="6">
        <f ca="1">LN((RAND()^(-Results!$E$4))-1)</f>
        <v>2.5955641927344253</v>
      </c>
      <c r="B481" s="6">
        <f ca="1">LN((RAND()^(-Results!$E$4))-1)</f>
        <v>2.0282907593525143</v>
      </c>
      <c r="C481" s="6">
        <f ca="1">LN((RAND()^(-Results!$E$4))-1)</f>
        <v>1.4875152349536087</v>
      </c>
      <c r="D481" s="6">
        <f ca="1">LN((RAND()^(-Results!$E$4))-1)</f>
        <v>2.1687119655252984</v>
      </c>
      <c r="E481" s="6">
        <f ca="1">LN((RAND()^(-Results!$E$4))-1)</f>
        <v>-0.22040052382465286</v>
      </c>
      <c r="F481" s="6">
        <f ca="1">LN((RAND()^(-Results!$E$4))-1)</f>
        <v>4.3118418035214985</v>
      </c>
      <c r="G481" s="6">
        <f ca="1">LN((RAND()^(-Results!$E$4))-1)</f>
        <v>2.4383665885193904</v>
      </c>
      <c r="H481" s="6">
        <f t="shared" ca="1" si="49"/>
        <v>9.1380370940679079E-2</v>
      </c>
      <c r="I481" s="10">
        <f ca="1">SUMPRODUCT(J481:O481,Results!B$12:G$12)+Results!$E$5*H481</f>
        <v>-35.018633761144322</v>
      </c>
      <c r="J481" s="10">
        <f ca="1">SUMPRODUCT($A481:$F481,Results!$B$15:$G$15)</f>
        <v>13.646836189298668</v>
      </c>
      <c r="K481" s="10">
        <f ca="1">SUMPRODUCT($A481:$F481,Results!$B$16:$G$16)</f>
        <v>-11.183939282538169</v>
      </c>
      <c r="L481" s="10">
        <f ca="1">SUMPRODUCT($A481:$F481,Results!$B$17:$G$17)</f>
        <v>-3.9625907174319632</v>
      </c>
      <c r="M481" s="10">
        <f ca="1">SUMPRODUCT($A481:$F481,Results!$B$18:$G$18)</f>
        <v>-17.38824475133433</v>
      </c>
      <c r="N481" s="10">
        <f ca="1">SUMPRODUCT($A481:$F481,Results!$B$19:$G$19)</f>
        <v>-4.0068380714340046</v>
      </c>
      <c r="O481" s="10">
        <f ca="1">SUMPRODUCT($A481:$F481,Results!$B$20:$G$20)</f>
        <v>-21.891483570958442</v>
      </c>
      <c r="P481" s="10" cm="1">
        <f t="array" aca="1" ref="P481" ca="1">SUMPRODUCT(J481:O481,TRANSPOSE(Test!BL$20:BL$25))+Test!$AD$20-Test!$BL$27</f>
        <v>-36.882268841560226</v>
      </c>
      <c r="Q481" s="10" cm="1">
        <f t="array" aca="1" ref="Q481" ca="1">SUMPRODUCT(J481:O481,TRANSPOSE(Test!ES$20:ES$25))+Test!$AD$20-Test!$ES$27</f>
        <v>-37.7600485721524</v>
      </c>
      <c r="R481" s="10">
        <f ca="1">I481-Results!$E$5*H481</f>
        <v>-35.566915986788395</v>
      </c>
      <c r="S481" s="10" cm="1">
        <f t="array" aca="1" ref="S481" ca="1">SUMPRODUCT(J481:O481,TRANSPOSE(Test!AR$28:AR$33))+Test!$AD$20-Test!$AC$26</f>
        <v>-32.80671778104324</v>
      </c>
      <c r="T481" s="10">
        <f ca="1">SUMPRODUCT(J481:O481,Results!K$9:P$9)</f>
        <v>-35.362224016806259</v>
      </c>
      <c r="U481" s="10">
        <f ca="1">SUMPRODUCT(J481:O481,Results!K$9:P$9)+Test!$AD$20-Test!$AC$31</f>
        <v>-35.29162870565392</v>
      </c>
      <c r="V481" s="10">
        <f t="shared" ca="1" si="50"/>
        <v>1.8636350804159036</v>
      </c>
      <c r="W481" s="10">
        <f t="shared" ca="1" si="51"/>
        <v>2.7414148110080774</v>
      </c>
      <c r="X481" s="10">
        <f t="shared" ca="1" si="52"/>
        <v>0.5482822256440727</v>
      </c>
      <c r="Y481" s="10">
        <f t="shared" ca="1" si="53"/>
        <v>-2.2119159801010824</v>
      </c>
      <c r="Z481" s="10">
        <f t="shared" ca="1" si="54"/>
        <v>-35.018633761144322</v>
      </c>
      <c r="AA481" s="10">
        <f t="shared" ca="1" si="55"/>
        <v>0.27299494450959827</v>
      </c>
    </row>
    <row r="482" spans="1:27">
      <c r="A482" s="6">
        <f ca="1">LN((RAND()^(-Results!$E$4))-1)</f>
        <v>0.40107743543433705</v>
      </c>
      <c r="B482" s="6">
        <f ca="1">LN((RAND()^(-Results!$E$4))-1)</f>
        <v>9.502581150750837E-2</v>
      </c>
      <c r="C482" s="6">
        <f ca="1">LN((RAND()^(-Results!$E$4))-1)</f>
        <v>3.557346603384492</v>
      </c>
      <c r="D482" s="6">
        <f ca="1">LN((RAND()^(-Results!$E$4))-1)</f>
        <v>1.0892351375737439</v>
      </c>
      <c r="E482" s="6">
        <f ca="1">LN((RAND()^(-Results!$E$4))-1)</f>
        <v>2.2644026870463252</v>
      </c>
      <c r="F482" s="6">
        <f ca="1">LN((RAND()^(-Results!$E$4))-1)</f>
        <v>-1.8555406550092592</v>
      </c>
      <c r="G482" s="6">
        <f ca="1">LN((RAND()^(-Results!$E$4))-1)</f>
        <v>9.1438914016878634</v>
      </c>
      <c r="H482" s="6">
        <f t="shared" ca="1" si="49"/>
        <v>6.7969051841091517</v>
      </c>
      <c r="I482" s="10">
        <f ca="1">SUMPRODUCT(J482:O482,Results!B$12:G$12)+Results!$E$5*H482</f>
        <v>39.94536410832233</v>
      </c>
      <c r="J482" s="10">
        <f ca="1">SUMPRODUCT($A482:$F482,Results!$B$15:$G$15)</f>
        <v>0.41738532489039315</v>
      </c>
      <c r="K482" s="10">
        <f ca="1">SUMPRODUCT($A482:$F482,Results!$B$16:$G$16)</f>
        <v>5.5425390388113271</v>
      </c>
      <c r="L482" s="10">
        <f ca="1">SUMPRODUCT($A482:$F482,Results!$B$17:$G$17)</f>
        <v>-0.74694723478365566</v>
      </c>
      <c r="M482" s="10">
        <f ca="1">SUMPRODUCT($A482:$F482,Results!$B$18:$G$18)</f>
        <v>-9.8072005570485548</v>
      </c>
      <c r="N482" s="10">
        <f ca="1">SUMPRODUCT($A482:$F482,Results!$B$19:$G$19)</f>
        <v>-6.1933684824742903</v>
      </c>
      <c r="O482" s="10">
        <f ca="1">SUMPRODUCT($A482:$F482,Results!$B$20:$G$20)</f>
        <v>0.28954276939384993</v>
      </c>
      <c r="P482" s="10" cm="1">
        <f t="array" aca="1" ref="P482" ca="1">SUMPRODUCT(J482:O482,TRANSPOSE(Test!BL$20:BL$25))+Test!$AD$20-Test!$BL$27</f>
        <v>1.0788666086123087</v>
      </c>
      <c r="Q482" s="10" cm="1">
        <f t="array" aca="1" ref="Q482" ca="1">SUMPRODUCT(J482:O482,TRANSPOSE(Test!ES$20:ES$25))+Test!$AD$20-Test!$ES$27</f>
        <v>0.52987705178240319</v>
      </c>
      <c r="R482" s="10">
        <f ca="1">I482-Results!$E$5*H482</f>
        <v>-0.8360669963325833</v>
      </c>
      <c r="S482" s="10" cm="1">
        <f t="array" aca="1" ref="S482" ca="1">SUMPRODUCT(J482:O482,TRANSPOSE(Test!AR$28:AR$33))+Test!$AD$20-Test!$AC$26</f>
        <v>-1.3385779214702147</v>
      </c>
      <c r="T482" s="10">
        <f ca="1">SUMPRODUCT(J482:O482,Results!K$9:P$9)</f>
        <v>-1.646023172469107</v>
      </c>
      <c r="U482" s="10">
        <f ca="1">SUMPRODUCT(J482:O482,Results!K$9:P$9)+Test!$AD$20-Test!$AC$31</f>
        <v>-1.5754278613167685</v>
      </c>
      <c r="V482" s="10">
        <f t="shared" ca="1" si="50"/>
        <v>38.866497499710022</v>
      </c>
      <c r="W482" s="10">
        <f t="shared" ca="1" si="51"/>
        <v>39.415487056539931</v>
      </c>
      <c r="X482" s="10">
        <f t="shared" ca="1" si="52"/>
        <v>40.781431104654914</v>
      </c>
      <c r="Y482" s="10">
        <f t="shared" ca="1" si="53"/>
        <v>41.283942029792541</v>
      </c>
      <c r="Z482" s="10">
        <f t="shared" ca="1" si="54"/>
        <v>39.94536410832233</v>
      </c>
      <c r="AA482" s="10">
        <f t="shared" ca="1" si="55"/>
        <v>41.520791969639099</v>
      </c>
    </row>
    <row r="483" spans="1:27">
      <c r="A483" s="6">
        <f ca="1">LN((RAND()^(-Results!$E$4))-1)</f>
        <v>-0.34645139836545924</v>
      </c>
      <c r="B483" s="6">
        <f ca="1">LN((RAND()^(-Results!$E$4))-1)</f>
        <v>-0.22449102600982795</v>
      </c>
      <c r="C483" s="6">
        <f ca="1">LN((RAND()^(-Results!$E$4))-1)</f>
        <v>-0.10279048043737221</v>
      </c>
      <c r="D483" s="6">
        <f ca="1">LN((RAND()^(-Results!$E$4))-1)</f>
        <v>7.254193846366582</v>
      </c>
      <c r="E483" s="6">
        <f ca="1">LN((RAND()^(-Results!$E$4))-1)</f>
        <v>3.8667146020496723</v>
      </c>
      <c r="F483" s="6">
        <f ca="1">LN((RAND()^(-Results!$E$4))-1)</f>
        <v>3.2248570460029233</v>
      </c>
      <c r="G483" s="6">
        <f ca="1">LN((RAND()^(-Results!$E$4))-1)</f>
        <v>4.6287513594260767</v>
      </c>
      <c r="H483" s="6">
        <f t="shared" ca="1" si="49"/>
        <v>2.2817651418473655</v>
      </c>
      <c r="I483" s="10">
        <f ca="1">SUMPRODUCT(J483:O483,Results!B$12:G$12)+Results!$E$5*H483</f>
        <v>25.803110888848654</v>
      </c>
      <c r="J483" s="10">
        <f ca="1">SUMPRODUCT($A483:$F483,Results!$B$15:$G$15)</f>
        <v>17.848092209388781</v>
      </c>
      <c r="K483" s="10">
        <f ca="1">SUMPRODUCT($A483:$F483,Results!$B$16:$G$16)</f>
        <v>4.110757750053569</v>
      </c>
      <c r="L483" s="10">
        <f ca="1">SUMPRODUCT($A483:$F483,Results!$B$17:$G$17)</f>
        <v>2.161194118077483</v>
      </c>
      <c r="M483" s="10">
        <f ca="1">SUMPRODUCT($A483:$F483,Results!$B$18:$G$18)</f>
        <v>2.1790105057892859</v>
      </c>
      <c r="N483" s="10">
        <f ca="1">SUMPRODUCT($A483:$F483,Results!$B$19:$G$19)</f>
        <v>-12.90301313881201</v>
      </c>
      <c r="O483" s="10">
        <f ca="1">SUMPRODUCT($A483:$F483,Results!$B$20:$G$20)</f>
        <v>-28.272372994245082</v>
      </c>
      <c r="P483" s="10" cm="1">
        <f t="array" aca="1" ref="P483" ca="1">SUMPRODUCT(J483:O483,TRANSPOSE(Test!BL$20:BL$25))+Test!$AD$20-Test!$BL$27</f>
        <v>11.806900043569588</v>
      </c>
      <c r="Q483" s="10" cm="1">
        <f t="array" aca="1" ref="Q483" ca="1">SUMPRODUCT(J483:O483,TRANSPOSE(Test!ES$20:ES$25))+Test!$AD$20-Test!$ES$27</f>
        <v>14.831959861320424</v>
      </c>
      <c r="R483" s="10">
        <f ca="1">I483-Results!$E$5*H483</f>
        <v>12.112520037764462</v>
      </c>
      <c r="S483" s="10" cm="1">
        <f t="array" aca="1" ref="S483" ca="1">SUMPRODUCT(J483:O483,TRANSPOSE(Test!AR$28:AR$33))+Test!$AD$20-Test!$AC$26</f>
        <v>-5.5599309451881922</v>
      </c>
      <c r="T483" s="10">
        <f ca="1">SUMPRODUCT(J483:O483,Results!K$9:P$9)</f>
        <v>14.620152797186616</v>
      </c>
      <c r="U483" s="10">
        <f ca="1">SUMPRODUCT(J483:O483,Results!K$9:P$9)+Test!$AD$20-Test!$AC$31</f>
        <v>14.690748108338955</v>
      </c>
      <c r="V483" s="10">
        <f t="shared" ca="1" si="50"/>
        <v>13.996210845279066</v>
      </c>
      <c r="W483" s="10">
        <f t="shared" ca="1" si="51"/>
        <v>10.971151027528229</v>
      </c>
      <c r="X483" s="10">
        <f t="shared" ca="1" si="52"/>
        <v>13.690590851084192</v>
      </c>
      <c r="Y483" s="10">
        <f t="shared" ca="1" si="53"/>
        <v>31.363041834036846</v>
      </c>
      <c r="Z483" s="10">
        <f t="shared" ca="1" si="54"/>
        <v>25.803110888848654</v>
      </c>
      <c r="AA483" s="10">
        <f t="shared" ca="1" si="55"/>
        <v>11.112362780509699</v>
      </c>
    </row>
    <row r="484" spans="1:27">
      <c r="A484" s="6">
        <f ca="1">LN((RAND()^(-Results!$E$4))-1)</f>
        <v>6.5298777975984352</v>
      </c>
      <c r="B484" s="6">
        <f ca="1">LN((RAND()^(-Results!$E$4))-1)</f>
        <v>6.7701865503998748</v>
      </c>
      <c r="C484" s="6">
        <f ca="1">LN((RAND()^(-Results!$E$4))-1)</f>
        <v>1.5166675162900494</v>
      </c>
      <c r="D484" s="6">
        <f ca="1">LN((RAND()^(-Results!$E$4))-1)</f>
        <v>5.8984199037469809</v>
      </c>
      <c r="E484" s="6">
        <f ca="1">LN((RAND()^(-Results!$E$4))-1)</f>
        <v>8.2075666599244244</v>
      </c>
      <c r="F484" s="6">
        <f ca="1">LN((RAND()^(-Results!$E$4))-1)</f>
        <v>1.7022056045444776</v>
      </c>
      <c r="G484" s="6">
        <f ca="1">LN((RAND()^(-Results!$E$4))-1)</f>
        <v>0.56156018125594376</v>
      </c>
      <c r="H484" s="6">
        <f t="shared" ca="1" si="49"/>
        <v>-1.7854260363227676</v>
      </c>
      <c r="I484" s="10">
        <f ca="1">SUMPRODUCT(J484:O484,Results!B$12:G$12)+Results!$E$5*H484</f>
        <v>-19.688495589511902</v>
      </c>
      <c r="J484" s="10">
        <f ca="1">SUMPRODUCT($A484:$F484,Results!$B$15:$G$15)</f>
        <v>-5.3833074205506106</v>
      </c>
      <c r="K484" s="10">
        <f ca="1">SUMPRODUCT($A484:$F484,Results!$B$16:$G$16)</f>
        <v>-19.355078831354597</v>
      </c>
      <c r="L484" s="10">
        <f ca="1">SUMPRODUCT($A484:$F484,Results!$B$17:$G$17)</f>
        <v>4.7294362519611175</v>
      </c>
      <c r="M484" s="10">
        <f ca="1">SUMPRODUCT($A484:$F484,Results!$B$18:$G$18)</f>
        <v>-10.776856662932399</v>
      </c>
      <c r="N484" s="10">
        <f ca="1">SUMPRODUCT($A484:$F484,Results!$B$19:$G$19)</f>
        <v>-6.2927799126716764</v>
      </c>
      <c r="O484" s="10">
        <f ca="1">SUMPRODUCT($A484:$F484,Results!$B$20:$G$20)</f>
        <v>-39.179528250088822</v>
      </c>
      <c r="P484" s="10" cm="1">
        <f t="array" aca="1" ref="P484" ca="1">SUMPRODUCT(J484:O484,TRANSPOSE(Test!BL$20:BL$25))+Test!$AD$20-Test!$BL$27</f>
        <v>-6.7988753023798267</v>
      </c>
      <c r="Q484" s="10" cm="1">
        <f t="array" aca="1" ref="Q484" ca="1">SUMPRODUCT(J484:O484,TRANSPOSE(Test!ES$20:ES$25))+Test!$AD$20-Test!$ES$27</f>
        <v>-3.1810953624963467</v>
      </c>
      <c r="R484" s="10">
        <f ca="1">I484-Results!$E$5*H484</f>
        <v>-8.9759393715752971</v>
      </c>
      <c r="S484" s="10" cm="1">
        <f t="array" aca="1" ref="S484" ca="1">SUMPRODUCT(J484:O484,TRANSPOSE(Test!AR$28:AR$33))+Test!$AD$20-Test!$AC$26</f>
        <v>-13.449264860268265</v>
      </c>
      <c r="T484" s="10">
        <f ca="1">SUMPRODUCT(J484:O484,Results!K$9:P$9)</f>
        <v>-6.5558899094289362</v>
      </c>
      <c r="U484" s="10">
        <f ca="1">SUMPRODUCT(J484:O484,Results!K$9:P$9)+Test!$AD$20-Test!$AC$31</f>
        <v>-6.4852945982765995</v>
      </c>
      <c r="V484" s="10">
        <f t="shared" ca="1" si="50"/>
        <v>-12.889620287132075</v>
      </c>
      <c r="W484" s="10">
        <f t="shared" ca="1" si="51"/>
        <v>-16.507400227015555</v>
      </c>
      <c r="X484" s="10">
        <f t="shared" ca="1" si="52"/>
        <v>-10.712556217936605</v>
      </c>
      <c r="Y484" s="10">
        <f t="shared" ca="1" si="53"/>
        <v>-6.2392307292436371</v>
      </c>
      <c r="Z484" s="10">
        <f t="shared" ca="1" si="54"/>
        <v>-19.688495589511902</v>
      </c>
      <c r="AA484" s="10">
        <f t="shared" ca="1" si="55"/>
        <v>-13.203200991235303</v>
      </c>
    </row>
    <row r="485" spans="1:27">
      <c r="A485" s="6">
        <f ca="1">LN((RAND()^(-Results!$E$4))-1)</f>
        <v>5.1406919917786116</v>
      </c>
      <c r="B485" s="6">
        <f ca="1">LN((RAND()^(-Results!$E$4))-1)</f>
        <v>3.4335515416102105</v>
      </c>
      <c r="C485" s="6">
        <f ca="1">LN((RAND()^(-Results!$E$4))-1)</f>
        <v>1.8010473577299067</v>
      </c>
      <c r="D485" s="6">
        <f ca="1">LN((RAND()^(-Results!$E$4))-1)</f>
        <v>1.7750145367460932</v>
      </c>
      <c r="E485" s="6">
        <f ca="1">LN((RAND()^(-Results!$E$4))-1)</f>
        <v>7.3507066366793925</v>
      </c>
      <c r="F485" s="6">
        <f ca="1">LN((RAND()^(-Results!$E$4))-1)</f>
        <v>-0.21218381283438834</v>
      </c>
      <c r="G485" s="6">
        <f ca="1">LN((RAND()^(-Results!$E$4))-1)</f>
        <v>0.90119260746338248</v>
      </c>
      <c r="H485" s="6">
        <f t="shared" ca="1" si="49"/>
        <v>-1.4457936101153288</v>
      </c>
      <c r="I485" s="10">
        <f ca="1">SUMPRODUCT(J485:O485,Results!B$12:G$12)+Results!$E$5*H485</f>
        <v>-18.353254935143291</v>
      </c>
      <c r="J485" s="10">
        <f ca="1">SUMPRODUCT($A485:$F485,Results!$B$15:$G$15)</f>
        <v>-9.2434833425603102</v>
      </c>
      <c r="K485" s="10">
        <f ca="1">SUMPRODUCT($A485:$F485,Results!$B$16:$G$16)</f>
        <v>-12.091226601852181</v>
      </c>
      <c r="L485" s="10">
        <f ca="1">SUMPRODUCT($A485:$F485,Results!$B$17:$G$17)</f>
        <v>4.6508933018987992</v>
      </c>
      <c r="M485" s="10">
        <f ca="1">SUMPRODUCT($A485:$F485,Results!$B$18:$G$18)</f>
        <v>-3.8306357839627343</v>
      </c>
      <c r="N485" s="10">
        <f ca="1">SUMPRODUCT($A485:$F485,Results!$B$19:$G$19)</f>
        <v>1.8041857267569155</v>
      </c>
      <c r="O485" s="10">
        <f ca="1">SUMPRODUCT($A485:$F485,Results!$B$20:$G$20)</f>
        <v>-15.316395947332067</v>
      </c>
      <c r="P485" s="10" cm="1">
        <f t="array" aca="1" ref="P485" ca="1">SUMPRODUCT(J485:O485,TRANSPOSE(Test!BL$20:BL$25))+Test!$AD$20-Test!$BL$27</f>
        <v>-4.157030414065563</v>
      </c>
      <c r="Q485" s="10" cm="1">
        <f t="array" aca="1" ref="Q485" ca="1">SUMPRODUCT(J485:O485,TRANSPOSE(Test!ES$20:ES$25))+Test!$AD$20-Test!$ES$27</f>
        <v>-4.0457098498806552</v>
      </c>
      <c r="R485" s="10">
        <f ca="1">I485-Results!$E$5*H485</f>
        <v>-9.6784932744513181</v>
      </c>
      <c r="S485" s="10" cm="1">
        <f t="array" aca="1" ref="S485" ca="1">SUMPRODUCT(J485:O485,TRANSPOSE(Test!AR$28:AR$33))+Test!$AD$20-Test!$AC$26</f>
        <v>-0.40819682899093124</v>
      </c>
      <c r="T485" s="10">
        <f ca="1">SUMPRODUCT(J485:O485,Results!K$9:P$9)</f>
        <v>-8.7400429859678557</v>
      </c>
      <c r="U485" s="10">
        <f ca="1">SUMPRODUCT(J485:O485,Results!K$9:P$9)+Test!$AD$20-Test!$AC$31</f>
        <v>-8.6694476748155189</v>
      </c>
      <c r="V485" s="10">
        <f t="shared" ca="1" si="50"/>
        <v>-14.196224521077728</v>
      </c>
      <c r="W485" s="10">
        <f t="shared" ca="1" si="51"/>
        <v>-14.307545085262635</v>
      </c>
      <c r="X485" s="10">
        <f t="shared" ca="1" si="52"/>
        <v>-8.6747616606919724</v>
      </c>
      <c r="Y485" s="10">
        <f t="shared" ca="1" si="53"/>
        <v>-17.945058106152359</v>
      </c>
      <c r="Z485" s="10">
        <f t="shared" ca="1" si="54"/>
        <v>-18.353254935143291</v>
      </c>
      <c r="AA485" s="10">
        <f t="shared" ca="1" si="55"/>
        <v>-9.6838072603277716</v>
      </c>
    </row>
    <row r="486" spans="1:27">
      <c r="A486" s="6">
        <f ca="1">LN((RAND()^(-Results!$E$4))-1)</f>
        <v>0.35556511152741183</v>
      </c>
      <c r="B486" s="6">
        <f ca="1">LN((RAND()^(-Results!$E$4))-1)</f>
        <v>5.2550301122989058</v>
      </c>
      <c r="C486" s="6">
        <f ca="1">LN((RAND()^(-Results!$E$4))-1)</f>
        <v>4.5030744376976495</v>
      </c>
      <c r="D486" s="6">
        <f ca="1">LN((RAND()^(-Results!$E$4))-1)</f>
        <v>3.1915908585543389</v>
      </c>
      <c r="E486" s="6">
        <f ca="1">LN((RAND()^(-Results!$E$4))-1)</f>
        <v>0.73813966364911709</v>
      </c>
      <c r="F486" s="6">
        <f ca="1">LN((RAND()^(-Results!$E$4))-1)</f>
        <v>7.0020030167822096</v>
      </c>
      <c r="G486" s="6">
        <f ca="1">LN((RAND()^(-Results!$E$4))-1)</f>
        <v>8.6416315155056651</v>
      </c>
      <c r="H486" s="6">
        <f t="shared" ca="1" si="49"/>
        <v>6.2946452979269534</v>
      </c>
      <c r="I486" s="10">
        <f ca="1">SUMPRODUCT(J486:O486,Results!B$12:G$12)+Results!$E$5*H486</f>
        <v>-17.811536414788996</v>
      </c>
      <c r="J486" s="10">
        <f ca="1">SUMPRODUCT($A486:$F486,Results!$B$15:$G$15)</f>
        <v>28.328491712984459</v>
      </c>
      <c r="K486" s="10">
        <f ca="1">SUMPRODUCT($A486:$F486,Results!$B$16:$G$16)</f>
        <v>-10.318427748108931</v>
      </c>
      <c r="L486" s="10">
        <f ca="1">SUMPRODUCT($A486:$F486,Results!$B$17:$G$17)</f>
        <v>-13.880140849418787</v>
      </c>
      <c r="M486" s="10">
        <f ca="1">SUMPRODUCT($A486:$F486,Results!$B$18:$G$18)</f>
        <v>-40.81178119277569</v>
      </c>
      <c r="N486" s="10">
        <f ca="1">SUMPRODUCT($A486:$F486,Results!$B$19:$G$19)</f>
        <v>-12.978171678857194</v>
      </c>
      <c r="O486" s="10">
        <f ca="1">SUMPRODUCT($A486:$F486,Results!$B$20:$G$20)</f>
        <v>-41.519386615351934</v>
      </c>
      <c r="P486" s="10" cm="1">
        <f t="array" aca="1" ref="P486" ca="1">SUMPRODUCT(J486:O486,TRANSPOSE(Test!BL$20:BL$25))+Test!$AD$20-Test!$BL$27</f>
        <v>-63.219774381855537</v>
      </c>
      <c r="Q486" s="10" cm="1">
        <f t="array" aca="1" ref="Q486" ca="1">SUMPRODUCT(J486:O486,TRANSPOSE(Test!ES$20:ES$25))+Test!$AD$20-Test!$ES$27</f>
        <v>-60.790553040577649</v>
      </c>
      <c r="R486" s="10">
        <f ca="1">I486-Results!$E$5*H486</f>
        <v>-55.579408202350713</v>
      </c>
      <c r="S486" s="10" cm="1">
        <f t="array" aca="1" ref="S486" ca="1">SUMPRODUCT(J486:O486,TRANSPOSE(Test!AR$28:AR$33))+Test!$AD$20-Test!$AC$26</f>
        <v>-69.567351832805997</v>
      </c>
      <c r="T486" s="10">
        <f ca="1">SUMPRODUCT(J486:O486,Results!K$9:P$9)</f>
        <v>-56.949253916917122</v>
      </c>
      <c r="U486" s="10">
        <f ca="1">SUMPRODUCT(J486:O486,Results!K$9:P$9)+Test!$AD$20-Test!$AC$31</f>
        <v>-56.878658605764784</v>
      </c>
      <c r="V486" s="10">
        <f t="shared" ca="1" si="50"/>
        <v>45.40823796706654</v>
      </c>
      <c r="W486" s="10">
        <f t="shared" ca="1" si="51"/>
        <v>42.979016625788653</v>
      </c>
      <c r="X486" s="10">
        <f t="shared" ca="1" si="52"/>
        <v>37.767871787561717</v>
      </c>
      <c r="Y486" s="10">
        <f t="shared" ca="1" si="53"/>
        <v>51.755815418017001</v>
      </c>
      <c r="Z486" s="10">
        <f t="shared" ca="1" si="54"/>
        <v>-17.811536414788996</v>
      </c>
      <c r="AA486" s="10">
        <f t="shared" ca="1" si="55"/>
        <v>39.067122190975788</v>
      </c>
    </row>
    <row r="487" spans="1:27">
      <c r="A487" s="6">
        <f ca="1">LN((RAND()^(-Results!$E$4))-1)</f>
        <v>-0.87800073860680861</v>
      </c>
      <c r="B487" s="6">
        <f ca="1">LN((RAND()^(-Results!$E$4))-1)</f>
        <v>-0.1584497838598741</v>
      </c>
      <c r="C487" s="6">
        <f ca="1">LN((RAND()^(-Results!$E$4))-1)</f>
        <v>3.8015494645174566</v>
      </c>
      <c r="D487" s="6">
        <f ca="1">LN((RAND()^(-Results!$E$4))-1)</f>
        <v>1.3099666536384094</v>
      </c>
      <c r="E487" s="6">
        <f ca="1">LN((RAND()^(-Results!$E$4))-1)</f>
        <v>-3.1694741667842927</v>
      </c>
      <c r="F487" s="6">
        <f ca="1">LN((RAND()^(-Results!$E$4))-1)</f>
        <v>1.2178118754621075</v>
      </c>
      <c r="G487" s="6">
        <f ca="1">LN((RAND()^(-Results!$E$4))-1)</f>
        <v>1.4669394112691228</v>
      </c>
      <c r="H487" s="6">
        <f t="shared" ca="1" si="49"/>
        <v>-0.88004680630958854</v>
      </c>
      <c r="I487" s="10">
        <f ca="1">SUMPRODUCT(J487:O487,Results!B$12:G$12)+Results!$E$5*H487</f>
        <v>-27.980447528564437</v>
      </c>
      <c r="J487" s="10">
        <f ca="1">SUMPRODUCT($A487:$F487,Results!$B$15:$G$15)</f>
        <v>15.399754729540097</v>
      </c>
      <c r="K487" s="10">
        <f ca="1">SUMPRODUCT($A487:$F487,Results!$B$16:$G$16)</f>
        <v>4.319265843999978</v>
      </c>
      <c r="L487" s="10">
        <f ca="1">SUMPRODUCT($A487:$F487,Results!$B$17:$G$17)</f>
        <v>-7.3508888209097449</v>
      </c>
      <c r="M487" s="10">
        <f ca="1">SUMPRODUCT($A487:$F487,Results!$B$18:$G$18)</f>
        <v>-22.906162843282672</v>
      </c>
      <c r="N487" s="10">
        <f ca="1">SUMPRODUCT($A487:$F487,Results!$B$19:$G$19)</f>
        <v>-10.770470902802023</v>
      </c>
      <c r="O487" s="10">
        <f ca="1">SUMPRODUCT($A487:$F487,Results!$B$20:$G$20)</f>
        <v>-5.6684728990009212</v>
      </c>
      <c r="P487" s="10" cm="1">
        <f t="array" aca="1" ref="P487" ca="1">SUMPRODUCT(J487:O487,TRANSPOSE(Test!BL$20:BL$25))+Test!$AD$20-Test!$BL$27</f>
        <v>-25.883206600324051</v>
      </c>
      <c r="Q487" s="10" cm="1">
        <f t="array" aca="1" ref="Q487" ca="1">SUMPRODUCT(J487:O487,TRANSPOSE(Test!ES$20:ES$25))+Test!$AD$20-Test!$ES$27</f>
        <v>-27.082789205516988</v>
      </c>
      <c r="R487" s="10">
        <f ca="1">I487-Results!$E$5*H487</f>
        <v>-22.700166690706904</v>
      </c>
      <c r="S487" s="10" cm="1">
        <f t="array" aca="1" ref="S487" ca="1">SUMPRODUCT(J487:O487,TRANSPOSE(Test!AR$28:AR$33))+Test!$AD$20-Test!$AC$26</f>
        <v>-27.486251599574729</v>
      </c>
      <c r="T487" s="10">
        <f ca="1">SUMPRODUCT(J487:O487,Results!K$9:P$9)</f>
        <v>-24.197771598907689</v>
      </c>
      <c r="U487" s="10">
        <f ca="1">SUMPRODUCT(J487:O487,Results!K$9:P$9)+Test!$AD$20-Test!$AC$31</f>
        <v>-24.127176287755351</v>
      </c>
      <c r="V487" s="10">
        <f t="shared" ca="1" si="50"/>
        <v>-2.0972409282403852</v>
      </c>
      <c r="W487" s="10">
        <f t="shared" ca="1" si="51"/>
        <v>-0.89765832304744819</v>
      </c>
      <c r="X487" s="10">
        <f t="shared" ca="1" si="52"/>
        <v>-5.2802808378575321</v>
      </c>
      <c r="Y487" s="10">
        <f t="shared" ca="1" si="53"/>
        <v>-0.49419592898970777</v>
      </c>
      <c r="Z487" s="10">
        <f t="shared" ca="1" si="54"/>
        <v>-27.980447528564437</v>
      </c>
      <c r="AA487" s="10">
        <f t="shared" ca="1" si="55"/>
        <v>-3.8532712408090859</v>
      </c>
    </row>
    <row r="488" spans="1:27">
      <c r="A488" s="6">
        <f ca="1">LN((RAND()^(-Results!$E$4))-1)</f>
        <v>-1.2866344394061506</v>
      </c>
      <c r="B488" s="6">
        <f ca="1">LN((RAND()^(-Results!$E$4))-1)</f>
        <v>2.6927868277226166</v>
      </c>
      <c r="C488" s="6">
        <f ca="1">LN((RAND()^(-Results!$E$4))-1)</f>
        <v>-0.3867172798325913</v>
      </c>
      <c r="D488" s="6">
        <f ca="1">LN((RAND()^(-Results!$E$4))-1)</f>
        <v>0.25151075537433309</v>
      </c>
      <c r="E488" s="6">
        <f ca="1">LN((RAND()^(-Results!$E$4))-1)</f>
        <v>0.33365454546733858</v>
      </c>
      <c r="F488" s="6">
        <f ca="1">LN((RAND()^(-Results!$E$4))-1)</f>
        <v>15.293527535610989</v>
      </c>
      <c r="G488" s="6">
        <f ca="1">LN((RAND()^(-Results!$E$4))-1)</f>
        <v>4.3308691365771113</v>
      </c>
      <c r="H488" s="6">
        <f t="shared" ca="1" si="49"/>
        <v>1.9838829189984</v>
      </c>
      <c r="I488" s="10">
        <f ca="1">SUMPRODUCT(J488:O488,Results!B$12:G$12)+Results!$E$5*H488</f>
        <v>-77.317923414228801</v>
      </c>
      <c r="J488" s="10">
        <f ca="1">SUMPRODUCT($A488:$F488,Results!$B$15:$G$15)</f>
        <v>49.168103202470718</v>
      </c>
      <c r="K488" s="10">
        <f ca="1">SUMPRODUCT($A488:$F488,Results!$B$16:$G$16)</f>
        <v>-18.739419939625378</v>
      </c>
      <c r="L488" s="10">
        <f ca="1">SUMPRODUCT($A488:$F488,Results!$B$17:$G$17)</f>
        <v>-17.680634011184811</v>
      </c>
      <c r="M488" s="10">
        <f ca="1">SUMPRODUCT($A488:$F488,Results!$B$18:$G$18)</f>
        <v>-27.675186655052386</v>
      </c>
      <c r="N488" s="10">
        <f ca="1">SUMPRODUCT($A488:$F488,Results!$B$19:$G$19)</f>
        <v>2.8500544531116914</v>
      </c>
      <c r="O488" s="10">
        <f ca="1">SUMPRODUCT($A488:$F488,Results!$B$20:$G$20)</f>
        <v>-49.571115332725356</v>
      </c>
      <c r="P488" s="10" cm="1">
        <f t="array" aca="1" ref="P488" ca="1">SUMPRODUCT(J488:O488,TRANSPOSE(Test!BL$20:BL$25))+Test!$AD$20-Test!$BL$27</f>
        <v>-97.919016621288279</v>
      </c>
      <c r="Q488" s="10" cm="1">
        <f t="array" aca="1" ref="Q488" ca="1">SUMPRODUCT(J488:O488,TRANSPOSE(Test!ES$20:ES$25))+Test!$AD$20-Test!$ES$27</f>
        <v>-97.507905969370981</v>
      </c>
      <c r="R488" s="10">
        <f ca="1">I488-Results!$E$5*H488</f>
        <v>-89.221220928219196</v>
      </c>
      <c r="S488" s="10" cm="1">
        <f t="array" aca="1" ref="S488" ca="1">SUMPRODUCT(J488:O488,TRANSPOSE(Test!AR$28:AR$33))+Test!$AD$20-Test!$AC$26</f>
        <v>-90.417191830341864</v>
      </c>
      <c r="T488" s="10">
        <f ca="1">SUMPRODUCT(J488:O488,Results!K$9:P$9)</f>
        <v>-90.130666030696958</v>
      </c>
      <c r="U488" s="10">
        <f ca="1">SUMPRODUCT(J488:O488,Results!K$9:P$9)+Test!$AD$20-Test!$AC$31</f>
        <v>-90.060070719544626</v>
      </c>
      <c r="V488" s="10">
        <f t="shared" ca="1" si="50"/>
        <v>20.601093207059478</v>
      </c>
      <c r="W488" s="10">
        <f t="shared" ca="1" si="51"/>
        <v>20.18998255514218</v>
      </c>
      <c r="X488" s="10">
        <f t="shared" ca="1" si="52"/>
        <v>11.903297513990395</v>
      </c>
      <c r="Y488" s="10">
        <f t="shared" ca="1" si="53"/>
        <v>13.099268416113063</v>
      </c>
      <c r="Z488" s="10">
        <f t="shared" ca="1" si="54"/>
        <v>-77.317923414228801</v>
      </c>
      <c r="AA488" s="10">
        <f t="shared" ca="1" si="55"/>
        <v>12.742147305315825</v>
      </c>
    </row>
    <row r="489" spans="1:27">
      <c r="A489" s="6">
        <f ca="1">LN((RAND()^(-Results!$E$4))-1)</f>
        <v>8.0070412454697273E-2</v>
      </c>
      <c r="B489" s="6">
        <f ca="1">LN((RAND()^(-Results!$E$4))-1)</f>
        <v>-1.1555785334146922</v>
      </c>
      <c r="C489" s="6">
        <f ca="1">LN((RAND()^(-Results!$E$4))-1)</f>
        <v>0.67400631186872306</v>
      </c>
      <c r="D489" s="6">
        <f ca="1">LN((RAND()^(-Results!$E$4))-1)</f>
        <v>9.3618162073525433</v>
      </c>
      <c r="E489" s="6">
        <f ca="1">LN((RAND()^(-Results!$E$4))-1)</f>
        <v>2.3296315413628914</v>
      </c>
      <c r="F489" s="6">
        <f ca="1">LN((RAND()^(-Results!$E$4))-1)</f>
        <v>1.2738566615801998</v>
      </c>
      <c r="G489" s="6">
        <f ca="1">LN((RAND()^(-Results!$E$4))-1)</f>
        <v>0.54735652459394757</v>
      </c>
      <c r="H489" s="6">
        <f t="shared" ca="1" si="49"/>
        <v>-1.7996296929847637</v>
      </c>
      <c r="I489" s="10">
        <f ca="1">SUMPRODUCT(J489:O489,Results!B$12:G$12)+Results!$E$5*H489</f>
        <v>14.28974252915102</v>
      </c>
      <c r="J489" s="10">
        <f ca="1">SUMPRODUCT($A489:$F489,Results!$B$15:$G$15)</f>
        <v>16.179408733506719</v>
      </c>
      <c r="K489" s="10">
        <f ca="1">SUMPRODUCT($A489:$F489,Results!$B$16:$G$16)</f>
        <v>8.6963941469176262</v>
      </c>
      <c r="L489" s="10">
        <f ca="1">SUMPRODUCT($A489:$F489,Results!$B$17:$G$17)</f>
        <v>4.6796696345243758</v>
      </c>
      <c r="M489" s="10">
        <f ca="1">SUMPRODUCT($A489:$F489,Results!$B$18:$G$18)</f>
        <v>1.9510878533219866</v>
      </c>
      <c r="N489" s="10">
        <f ca="1">SUMPRODUCT($A489:$F489,Results!$B$19:$G$19)</f>
        <v>-19.56579192457566</v>
      </c>
      <c r="O489" s="10">
        <f ca="1">SUMPRODUCT($A489:$F489,Results!$B$20:$G$20)</f>
        <v>-25.156530343807077</v>
      </c>
      <c r="P489" s="10" cm="1">
        <f t="array" aca="1" ref="P489" ca="1">SUMPRODUCT(J489:O489,TRANSPOSE(Test!BL$20:BL$25))+Test!$AD$20-Test!$BL$27</f>
        <v>25.894904120257994</v>
      </c>
      <c r="Q489" s="10" cm="1">
        <f t="array" aca="1" ref="Q489" ca="1">SUMPRODUCT(J489:O489,TRANSPOSE(Test!ES$20:ES$25))+Test!$AD$20-Test!$ES$27</f>
        <v>28.469643207631993</v>
      </c>
      <c r="R489" s="10">
        <f ca="1">I489-Results!$E$5*H489</f>
        <v>25.087520687059602</v>
      </c>
      <c r="S489" s="10" cm="1">
        <f t="array" aca="1" ref="S489" ca="1">SUMPRODUCT(J489:O489,TRANSPOSE(Test!AR$28:AR$33))+Test!$AD$20-Test!$AC$26</f>
        <v>3.8686605291290128</v>
      </c>
      <c r="T489" s="10">
        <f ca="1">SUMPRODUCT(J489:O489,Results!K$9:P$9)</f>
        <v>28.137457485292941</v>
      </c>
      <c r="U489" s="10">
        <f ca="1">SUMPRODUCT(J489:O489,Results!K$9:P$9)+Test!$AD$20-Test!$AC$31</f>
        <v>28.20805279644528</v>
      </c>
      <c r="V489" s="10">
        <f t="shared" ca="1" si="50"/>
        <v>-11.605161591106974</v>
      </c>
      <c r="W489" s="10">
        <f t="shared" ca="1" si="51"/>
        <v>-14.179900678480973</v>
      </c>
      <c r="X489" s="10">
        <f t="shared" ca="1" si="52"/>
        <v>-10.797778157908581</v>
      </c>
      <c r="Y489" s="10">
        <f t="shared" ca="1" si="53"/>
        <v>10.421082000022007</v>
      </c>
      <c r="Z489" s="10">
        <f t="shared" ca="1" si="54"/>
        <v>14.28974252915102</v>
      </c>
      <c r="AA489" s="10">
        <f t="shared" ca="1" si="55"/>
        <v>-13.91831026729426</v>
      </c>
    </row>
    <row r="490" spans="1:27">
      <c r="A490" s="6">
        <f ca="1">LN((RAND()^(-Results!$E$4))-1)</f>
        <v>-0.41415333141222099</v>
      </c>
      <c r="B490" s="6">
        <f ca="1">LN((RAND()^(-Results!$E$4))-1)</f>
        <v>-1.4928268478940678</v>
      </c>
      <c r="C490" s="6">
        <f ca="1">LN((RAND()^(-Results!$E$4))-1)</f>
        <v>4.3999663875588571</v>
      </c>
      <c r="D490" s="6">
        <f ca="1">LN((RAND()^(-Results!$E$4))-1)</f>
        <v>4.1010696063834269</v>
      </c>
      <c r="E490" s="6">
        <f ca="1">LN((RAND()^(-Results!$E$4))-1)</f>
        <v>2.5458683573544936</v>
      </c>
      <c r="F490" s="6">
        <f ca="1">LN((RAND()^(-Results!$E$4))-1)</f>
        <v>3.527134980724401</v>
      </c>
      <c r="G490" s="6">
        <f ca="1">LN((RAND()^(-Results!$E$4))-1)</f>
        <v>1.1861696234078938</v>
      </c>
      <c r="H490" s="6">
        <f t="shared" ca="1" si="49"/>
        <v>-1.1608165941708175</v>
      </c>
      <c r="I490" s="10">
        <f ca="1">SUMPRODUCT(J490:O490,Results!B$12:G$12)+Results!$E$5*H490</f>
        <v>-32.029586098099685</v>
      </c>
      <c r="J490" s="10">
        <f ca="1">SUMPRODUCT($A490:$F490,Results!$B$15:$G$15)</f>
        <v>26.418552346429372</v>
      </c>
      <c r="K490" s="10">
        <f ca="1">SUMPRODUCT($A490:$F490,Results!$B$16:$G$16)</f>
        <v>6.8289949155114851</v>
      </c>
      <c r="L490" s="10">
        <f ca="1">SUMPRODUCT($A490:$F490,Results!$B$17:$G$17)</f>
        <v>-5.2090504387922643</v>
      </c>
      <c r="M490" s="10">
        <f ca="1">SUMPRODUCT($A490:$F490,Results!$B$18:$G$18)</f>
        <v>-17.92694690501466</v>
      </c>
      <c r="N490" s="10">
        <f ca="1">SUMPRODUCT($A490:$F490,Results!$B$19:$G$19)</f>
        <v>-12.120299261021344</v>
      </c>
      <c r="O490" s="10">
        <f ca="1">SUMPRODUCT($A490:$F490,Results!$B$20:$G$20)</f>
        <v>-18.474477092550153</v>
      </c>
      <c r="P490" s="10" cm="1">
        <f t="array" aca="1" ref="P490" ca="1">SUMPRODUCT(J490:O490,TRANSPOSE(Test!BL$20:BL$25))+Test!$AD$20-Test!$BL$27</f>
        <v>-22.663376755482425</v>
      </c>
      <c r="Q490" s="10" cm="1">
        <f t="array" aca="1" ref="Q490" ca="1">SUMPRODUCT(J490:O490,TRANSPOSE(Test!ES$20:ES$25))+Test!$AD$20-Test!$ES$27</f>
        <v>-24.507734464923111</v>
      </c>
      <c r="R490" s="10">
        <f ca="1">I490-Results!$E$5*H490</f>
        <v>-25.064686533074781</v>
      </c>
      <c r="S490" s="10" cm="1">
        <f t="array" aca="1" ref="S490" ca="1">SUMPRODUCT(J490:O490,TRANSPOSE(Test!AR$28:AR$33))+Test!$AD$20-Test!$AC$26</f>
        <v>-28.91469302869681</v>
      </c>
      <c r="T490" s="10">
        <f ca="1">SUMPRODUCT(J490:O490,Results!K$9:P$9)</f>
        <v>-25.491531111206942</v>
      </c>
      <c r="U490" s="10">
        <f ca="1">SUMPRODUCT(J490:O490,Results!K$9:P$9)+Test!$AD$20-Test!$AC$31</f>
        <v>-25.420935800054604</v>
      </c>
      <c r="V490" s="10">
        <f t="shared" ca="1" si="50"/>
        <v>-9.3662093426172603</v>
      </c>
      <c r="W490" s="10">
        <f t="shared" ca="1" si="51"/>
        <v>-7.5218516331765741</v>
      </c>
      <c r="X490" s="10">
        <f t="shared" ca="1" si="52"/>
        <v>-6.9648995650249041</v>
      </c>
      <c r="Y490" s="10">
        <f t="shared" ca="1" si="53"/>
        <v>-3.1148930694028749</v>
      </c>
      <c r="Z490" s="10">
        <f t="shared" ca="1" si="54"/>
        <v>-32.029586098099685</v>
      </c>
      <c r="AA490" s="10">
        <f t="shared" ca="1" si="55"/>
        <v>-6.608650298045081</v>
      </c>
    </row>
    <row r="491" spans="1:27">
      <c r="A491" s="6">
        <f ca="1">LN((RAND()^(-Results!$E$4))-1)</f>
        <v>3.2459941281244715</v>
      </c>
      <c r="B491" s="6">
        <f ca="1">LN((RAND()^(-Results!$E$4))-1)</f>
        <v>4.4014250436480822</v>
      </c>
      <c r="C491" s="6">
        <f ca="1">LN((RAND()^(-Results!$E$4))-1)</f>
        <v>-0.20741918001993315</v>
      </c>
      <c r="D491" s="6">
        <f ca="1">LN((RAND()^(-Results!$E$4))-1)</f>
        <v>1.3785865912218116</v>
      </c>
      <c r="E491" s="6">
        <f ca="1">LN((RAND()^(-Results!$E$4))-1)</f>
        <v>-1.0918338927049793</v>
      </c>
      <c r="F491" s="6">
        <f ca="1">LN((RAND()^(-Results!$E$4))-1)</f>
        <v>7.4790895811777096</v>
      </c>
      <c r="G491" s="6">
        <f ca="1">LN((RAND()^(-Results!$E$4))-1)</f>
        <v>5.1007337283195868</v>
      </c>
      <c r="H491" s="6">
        <f t="shared" ca="1" si="49"/>
        <v>2.7537475107408755</v>
      </c>
      <c r="I491" s="10">
        <f ca="1">SUMPRODUCT(J491:O491,Results!B$12:G$12)+Results!$E$5*H491</f>
        <v>-36.622688125049791</v>
      </c>
      <c r="J491" s="10">
        <f ca="1">SUMPRODUCT($A491:$F491,Results!$B$15:$G$15)</f>
        <v>16.536722595999507</v>
      </c>
      <c r="K491" s="10">
        <f ca="1">SUMPRODUCT($A491:$F491,Results!$B$16:$G$16)</f>
        <v>-22.248928541749606</v>
      </c>
      <c r="L491" s="10">
        <f ca="1">SUMPRODUCT($A491:$F491,Results!$B$17:$G$17)</f>
        <v>-6.7724774664560918</v>
      </c>
      <c r="M491" s="10">
        <f ca="1">SUMPRODUCT($A491:$F491,Results!$B$18:$G$18)</f>
        <v>-21.095732603161913</v>
      </c>
      <c r="N491" s="10">
        <f ca="1">SUMPRODUCT($A491:$F491,Results!$B$19:$G$19)</f>
        <v>9.2859922158611496E-2</v>
      </c>
      <c r="O491" s="10">
        <f ca="1">SUMPRODUCT($A491:$F491,Results!$B$20:$G$20)</f>
        <v>-33.55547906678234</v>
      </c>
      <c r="P491" s="10" cm="1">
        <f t="array" aca="1" ref="P491" ca="1">SUMPRODUCT(J491:O491,TRANSPOSE(Test!BL$20:BL$25))+Test!$AD$20-Test!$BL$27</f>
        <v>-58.431452756937965</v>
      </c>
      <c r="Q491" s="10" cm="1">
        <f t="array" aca="1" ref="Q491" ca="1">SUMPRODUCT(J491:O491,TRANSPOSE(Test!ES$20:ES$25))+Test!$AD$20-Test!$ES$27</f>
        <v>-57.977205039042587</v>
      </c>
      <c r="R491" s="10">
        <f ca="1">I491-Results!$E$5*H491</f>
        <v>-53.14517318949504</v>
      </c>
      <c r="S491" s="10" cm="1">
        <f t="array" aca="1" ref="S491" ca="1">SUMPRODUCT(J491:O491,TRANSPOSE(Test!AR$28:AR$33))+Test!$AD$20-Test!$AC$26</f>
        <v>-50.458379672690079</v>
      </c>
      <c r="T491" s="10">
        <f ca="1">SUMPRODUCT(J491:O491,Results!K$9:P$9)</f>
        <v>-52.766089101706285</v>
      </c>
      <c r="U491" s="10">
        <f ca="1">SUMPRODUCT(J491:O491,Results!K$9:P$9)+Test!$AD$20-Test!$AC$31</f>
        <v>-52.695493790553954</v>
      </c>
      <c r="V491" s="10">
        <f t="shared" ca="1" si="50"/>
        <v>21.808764631888174</v>
      </c>
      <c r="W491" s="10">
        <f t="shared" ca="1" si="51"/>
        <v>21.354516913992796</v>
      </c>
      <c r="X491" s="10">
        <f t="shared" ca="1" si="52"/>
        <v>16.522485064445249</v>
      </c>
      <c r="Y491" s="10">
        <f t="shared" ca="1" si="53"/>
        <v>13.835691547640288</v>
      </c>
      <c r="Z491" s="10">
        <f t="shared" ca="1" si="54"/>
        <v>-36.622688125049791</v>
      </c>
      <c r="AA491" s="10">
        <f t="shared" ca="1" si="55"/>
        <v>16.072805665504163</v>
      </c>
    </row>
    <row r="492" spans="1:27">
      <c r="A492" s="6">
        <f ca="1">LN((RAND()^(-Results!$E$4))-1)</f>
        <v>14.168381761260942</v>
      </c>
      <c r="B492" s="6">
        <f ca="1">LN((RAND()^(-Results!$E$4))-1)</f>
        <v>2.321332168640736</v>
      </c>
      <c r="C492" s="6">
        <f ca="1">LN((RAND()^(-Results!$E$4))-1)</f>
        <v>0.99263370359725234</v>
      </c>
      <c r="D492" s="6">
        <f ca="1">LN((RAND()^(-Results!$E$4))-1)</f>
        <v>-2.4855366251035589</v>
      </c>
      <c r="E492" s="6">
        <f ca="1">LN((RAND()^(-Results!$E$4))-1)</f>
        <v>6.6289735457913128</v>
      </c>
      <c r="F492" s="6">
        <f ca="1">LN((RAND()^(-Results!$E$4))-1)</f>
        <v>-0.73294807262409789</v>
      </c>
      <c r="G492" s="6">
        <f ca="1">LN((RAND()^(-Results!$E$4))-1)</f>
        <v>-4.8788230394090942E-2</v>
      </c>
      <c r="H492" s="6">
        <f t="shared" ca="1" si="49"/>
        <v>-2.3957744479728023</v>
      </c>
      <c r="I492" s="10">
        <f ca="1">SUMPRODUCT(J492:O492,Results!B$12:G$12)+Results!$E$5*H492</f>
        <v>-62.534997418508105</v>
      </c>
      <c r="J492" s="10">
        <f ca="1">SUMPRODUCT($A492:$F492,Results!$B$15:$G$15)</f>
        <v>-27.902751774370895</v>
      </c>
      <c r="K492" s="10">
        <f ca="1">SUMPRODUCT($A492:$F492,Results!$B$16:$G$16)</f>
        <v>-35.140822696630856</v>
      </c>
      <c r="L492" s="10">
        <f ca="1">SUMPRODUCT($A492:$F492,Results!$B$17:$G$17)</f>
        <v>13.21834105590956</v>
      </c>
      <c r="M492" s="10">
        <f ca="1">SUMPRODUCT($A492:$F492,Results!$B$18:$G$18)</f>
        <v>2.6992206003393369</v>
      </c>
      <c r="N492" s="10">
        <f ca="1">SUMPRODUCT($A492:$F492,Results!$B$19:$G$19)</f>
        <v>21.954947817686225</v>
      </c>
      <c r="O492" s="10">
        <f ca="1">SUMPRODUCT($A492:$F492,Results!$B$20:$G$20)</f>
        <v>2.056700923086821</v>
      </c>
      <c r="P492" s="10" cm="1">
        <f t="array" aca="1" ref="P492" ca="1">SUMPRODUCT(J492:O492,TRANSPOSE(Test!BL$20:BL$25))+Test!$AD$20-Test!$BL$27</f>
        <v>-29.735830589554006</v>
      </c>
      <c r="Q492" s="10" cm="1">
        <f t="array" aca="1" ref="Q492" ca="1">SUMPRODUCT(J492:O492,TRANSPOSE(Test!ES$20:ES$25))+Test!$AD$20-Test!$ES$27</f>
        <v>-39.372156406429355</v>
      </c>
      <c r="R492" s="10">
        <f ca="1">I492-Results!$E$5*H492</f>
        <v>-48.16035073067129</v>
      </c>
      <c r="S492" s="10" cm="1">
        <f t="array" aca="1" ref="S492" ca="1">SUMPRODUCT(J492:O492,TRANSPOSE(Test!AR$28:AR$33))+Test!$AD$20-Test!$AC$26</f>
        <v>10.697968683706598</v>
      </c>
      <c r="T492" s="10">
        <f ca="1">SUMPRODUCT(J492:O492,Results!K$9:P$9)</f>
        <v>-46.720454710501073</v>
      </c>
      <c r="U492" s="10">
        <f ca="1">SUMPRODUCT(J492:O492,Results!K$9:P$9)+Test!$AD$20-Test!$AC$31</f>
        <v>-46.649859399348742</v>
      </c>
      <c r="V492" s="10">
        <f t="shared" ca="1" si="50"/>
        <v>-32.7991668289541</v>
      </c>
      <c r="W492" s="10">
        <f t="shared" ca="1" si="51"/>
        <v>-23.162841012078751</v>
      </c>
      <c r="X492" s="10">
        <f t="shared" ca="1" si="52"/>
        <v>-14.374646687836815</v>
      </c>
      <c r="Y492" s="10">
        <f t="shared" ca="1" si="53"/>
        <v>-73.232966102214704</v>
      </c>
      <c r="Z492" s="10">
        <f t="shared" ca="1" si="54"/>
        <v>-62.534997418508105</v>
      </c>
      <c r="AA492" s="10">
        <f t="shared" ca="1" si="55"/>
        <v>-15.885138019159363</v>
      </c>
    </row>
    <row r="493" spans="1:27">
      <c r="A493" s="6">
        <f ca="1">LN((RAND()^(-Results!$E$4))-1)</f>
        <v>1.0515938407508121</v>
      </c>
      <c r="B493" s="6">
        <f ca="1">LN((RAND()^(-Results!$E$4))-1)</f>
        <v>5.2116647002476295</v>
      </c>
      <c r="C493" s="6">
        <f ca="1">LN((RAND()^(-Results!$E$4))-1)</f>
        <v>15.906508821262356</v>
      </c>
      <c r="D493" s="6">
        <f ca="1">LN((RAND()^(-Results!$E$4))-1)</f>
        <v>-0.793856666911258</v>
      </c>
      <c r="E493" s="6">
        <f ca="1">LN((RAND()^(-Results!$E$4))-1)</f>
        <v>2.332345728410421</v>
      </c>
      <c r="F493" s="6">
        <f ca="1">LN((RAND()^(-Results!$E$4))-1)</f>
        <v>7.2908793563697689E-3</v>
      </c>
      <c r="G493" s="6">
        <f ca="1">LN((RAND()^(-Results!$E$4))-1)</f>
        <v>0.94415654937708193</v>
      </c>
      <c r="H493" s="6">
        <f t="shared" ca="1" si="49"/>
        <v>-1.4028296682016292</v>
      </c>
      <c r="I493" s="10">
        <f ca="1">SUMPRODUCT(J493:O493,Results!B$12:G$12)+Results!$E$5*H493</f>
        <v>-91.8294549810295</v>
      </c>
      <c r="J493" s="10">
        <f ca="1">SUMPRODUCT($A493:$F493,Results!$B$15:$G$15)</f>
        <v>21.330465107459055</v>
      </c>
      <c r="K493" s="10">
        <f ca="1">SUMPRODUCT($A493:$F493,Results!$B$16:$G$16)</f>
        <v>3.1442467285490299</v>
      </c>
      <c r="L493" s="10">
        <f ca="1">SUMPRODUCT($A493:$F493,Results!$B$17:$G$17)</f>
        <v>-21.884859430303223</v>
      </c>
      <c r="M493" s="10">
        <f ca="1">SUMPRODUCT($A493:$F493,Results!$B$18:$G$18)</f>
        <v>-78.827436735241363</v>
      </c>
      <c r="N493" s="10">
        <f ca="1">SUMPRODUCT($A493:$F493,Results!$B$19:$G$19)</f>
        <v>-20.371692851622949</v>
      </c>
      <c r="O493" s="10">
        <f ca="1">SUMPRODUCT($A493:$F493,Results!$B$20:$G$20)</f>
        <v>-15.587803651477344</v>
      </c>
      <c r="P493" s="10" cm="1">
        <f t="array" aca="1" ref="P493" ca="1">SUMPRODUCT(J493:O493,TRANSPOSE(Test!BL$20:BL$25))+Test!$AD$20-Test!$BL$27</f>
        <v>-83.887205761042225</v>
      </c>
      <c r="Q493" s="10" cm="1">
        <f t="array" aca="1" ref="Q493" ca="1">SUMPRODUCT(J493:O493,TRANSPOSE(Test!ES$20:ES$25))+Test!$AD$20-Test!$ES$27</f>
        <v>-87.325787157803504</v>
      </c>
      <c r="R493" s="10">
        <f ca="1">I493-Results!$E$5*H493</f>
        <v>-83.412476971819729</v>
      </c>
      <c r="S493" s="10" cm="1">
        <f t="array" aca="1" ref="S493" ca="1">SUMPRODUCT(J493:O493,TRANSPOSE(Test!AR$28:AR$33))+Test!$AD$20-Test!$AC$26</f>
        <v>-83.074189662450834</v>
      </c>
      <c r="T493" s="10">
        <f ca="1">SUMPRODUCT(J493:O493,Results!K$9:P$9)</f>
        <v>-90.252990035617671</v>
      </c>
      <c r="U493" s="10">
        <f ca="1">SUMPRODUCT(J493:O493,Results!K$9:P$9)+Test!$AD$20-Test!$AC$31</f>
        <v>-90.18239472446534</v>
      </c>
      <c r="V493" s="10">
        <f t="shared" ca="1" si="50"/>
        <v>-7.942249219987275</v>
      </c>
      <c r="W493" s="10">
        <f t="shared" ca="1" si="51"/>
        <v>-4.5036678232259959</v>
      </c>
      <c r="X493" s="10">
        <f t="shared" ca="1" si="52"/>
        <v>-8.416978009209771</v>
      </c>
      <c r="Y493" s="10">
        <f t="shared" ca="1" si="53"/>
        <v>-8.7552653185786653</v>
      </c>
      <c r="Z493" s="10">
        <f t="shared" ca="1" si="54"/>
        <v>-91.8294549810295</v>
      </c>
      <c r="AA493" s="10">
        <f t="shared" ca="1" si="55"/>
        <v>-1.6470602565641599</v>
      </c>
    </row>
    <row r="494" spans="1:27">
      <c r="A494" s="6">
        <f ca="1">LN((RAND()^(-Results!$E$4))-1)</f>
        <v>-2.731400853667918</v>
      </c>
      <c r="B494" s="6">
        <f ca="1">LN((RAND()^(-Results!$E$4))-1)</f>
        <v>3.6970201302139833</v>
      </c>
      <c r="C494" s="6">
        <f ca="1">LN((RAND()^(-Results!$E$4))-1)</f>
        <v>-1.0477625416029024</v>
      </c>
      <c r="D494" s="6">
        <f ca="1">LN((RAND()^(-Results!$E$4))-1)</f>
        <v>2.8123935287737232</v>
      </c>
      <c r="E494" s="6">
        <f ca="1">LN((RAND()^(-Results!$E$4))-1)</f>
        <v>1.3053736333603128</v>
      </c>
      <c r="F494" s="6">
        <f ca="1">LN((RAND()^(-Results!$E$4))-1)</f>
        <v>1.6155721544770969</v>
      </c>
      <c r="G494" s="6">
        <f ca="1">LN((RAND()^(-Results!$E$4))-1)</f>
        <v>0.85487768626998095</v>
      </c>
      <c r="H494" s="6">
        <f t="shared" ca="1" si="49"/>
        <v>-1.4921085313087303</v>
      </c>
      <c r="I494" s="10">
        <f ca="1">SUMPRODUCT(J494:O494,Results!B$12:G$12)+Results!$E$5*H494</f>
        <v>6.6591420119933957</v>
      </c>
      <c r="J494" s="10">
        <f ca="1">SUMPRODUCT($A494:$F494,Results!$B$15:$G$15)</f>
        <v>5.0259629460391277</v>
      </c>
      <c r="K494" s="10">
        <f ca="1">SUMPRODUCT($A494:$F494,Results!$B$16:$G$16)</f>
        <v>0.59048913331588726</v>
      </c>
      <c r="L494" s="10">
        <f ca="1">SUMPRODUCT($A494:$F494,Results!$B$17:$G$17)</f>
        <v>-3.4567092011082217</v>
      </c>
      <c r="M494" s="10">
        <f ca="1">SUMPRODUCT($A494:$F494,Results!$B$18:$G$18)</f>
        <v>-3.975621029172542</v>
      </c>
      <c r="N494" s="10">
        <f ca="1">SUMPRODUCT($A494:$F494,Results!$B$19:$G$19)</f>
        <v>-8.3340697661977892</v>
      </c>
      <c r="O494" s="10">
        <f ca="1">SUMPRODUCT($A494:$F494,Results!$B$20:$G$20)</f>
        <v>-21.671674013415121</v>
      </c>
      <c r="P494" s="10" cm="1">
        <f t="array" aca="1" ref="P494" ca="1">SUMPRODUCT(J494:O494,TRANSPOSE(Test!BL$20:BL$25))+Test!$AD$20-Test!$BL$27</f>
        <v>5.6652158332462577</v>
      </c>
      <c r="Q494" s="10" cm="1">
        <f t="array" aca="1" ref="Q494" ca="1">SUMPRODUCT(J494:O494,TRANSPOSE(Test!ES$20:ES$25))+Test!$AD$20-Test!$ES$27</f>
        <v>13.063167474874211</v>
      </c>
      <c r="R494" s="10">
        <f ca="1">I494-Results!$E$5*H494</f>
        <v>15.611793199845778</v>
      </c>
      <c r="S494" s="10" cm="1">
        <f t="array" aca="1" ref="S494" ca="1">SUMPRODUCT(J494:O494,TRANSPOSE(Test!AR$28:AR$33))+Test!$AD$20-Test!$AC$26</f>
        <v>-11.223590537732925</v>
      </c>
      <c r="T494" s="10">
        <f ca="1">SUMPRODUCT(J494:O494,Results!K$9:P$9)</f>
        <v>16.270813864268902</v>
      </c>
      <c r="U494" s="10">
        <f ca="1">SUMPRODUCT(J494:O494,Results!K$9:P$9)+Test!$AD$20-Test!$AC$31</f>
        <v>16.341409175421241</v>
      </c>
      <c r="V494" s="10">
        <f t="shared" ca="1" si="50"/>
        <v>0.99392617874713807</v>
      </c>
      <c r="W494" s="10">
        <f t="shared" ca="1" si="51"/>
        <v>-6.4040254628808153</v>
      </c>
      <c r="X494" s="10">
        <f t="shared" ca="1" si="52"/>
        <v>-8.952651187852382</v>
      </c>
      <c r="Y494" s="10">
        <f t="shared" ca="1" si="53"/>
        <v>17.88273254972632</v>
      </c>
      <c r="Z494" s="10">
        <f t="shared" ca="1" si="54"/>
        <v>6.6591420119933957</v>
      </c>
      <c r="AA494" s="10">
        <f t="shared" ca="1" si="55"/>
        <v>-9.682267163427845</v>
      </c>
    </row>
    <row r="495" spans="1:27">
      <c r="A495" s="6">
        <f ca="1">LN((RAND()^(-Results!$E$4))-1)</f>
        <v>7.1287707111799286</v>
      </c>
      <c r="B495" s="6">
        <f ca="1">LN((RAND()^(-Results!$E$4))-1)</f>
        <v>2.6933320356731385</v>
      </c>
      <c r="C495" s="6">
        <f ca="1">LN((RAND()^(-Results!$E$4))-1)</f>
        <v>0.33899359440365345</v>
      </c>
      <c r="D495" s="6">
        <f ca="1">LN((RAND()^(-Results!$E$4))-1)</f>
        <v>-0.42141384298440293</v>
      </c>
      <c r="E495" s="6">
        <f ca="1">LN((RAND()^(-Results!$E$4))-1)</f>
        <v>-0.57401217992193032</v>
      </c>
      <c r="F495" s="6">
        <f ca="1">LN((RAND()^(-Results!$E$4))-1)</f>
        <v>1.4657395474470125</v>
      </c>
      <c r="G495" s="6">
        <f ca="1">LN((RAND()^(-Results!$E$4))-1)</f>
        <v>9.2596787453541367</v>
      </c>
      <c r="H495" s="6">
        <f t="shared" ca="1" si="49"/>
        <v>6.912692527775425</v>
      </c>
      <c r="I495" s="10">
        <f ca="1">SUMPRODUCT(J495:O495,Results!B$12:G$12)+Results!$E$5*H495</f>
        <v>4.9677187299977135</v>
      </c>
      <c r="J495" s="10">
        <f ca="1">SUMPRODUCT($A495:$F495,Results!$B$15:$G$15)</f>
        <v>-7.8957395678254239</v>
      </c>
      <c r="K495" s="10">
        <f ca="1">SUMPRODUCT($A495:$F495,Results!$B$16:$G$16)</f>
        <v>-22.622550321789205</v>
      </c>
      <c r="L495" s="10">
        <f ca="1">SUMPRODUCT($A495:$F495,Results!$B$17:$G$17)</f>
        <v>2.7978693004822102</v>
      </c>
      <c r="M495" s="10">
        <f ca="1">SUMPRODUCT($A495:$F495,Results!$B$18:$G$18)</f>
        <v>-9.4159690874055002</v>
      </c>
      <c r="N495" s="10">
        <f ca="1">SUMPRODUCT($A495:$F495,Results!$B$19:$G$19)</f>
        <v>6.5983200763388892</v>
      </c>
      <c r="O495" s="10">
        <f ca="1">SUMPRODUCT($A495:$F495,Results!$B$20:$G$20)</f>
        <v>-7.8661059033445788</v>
      </c>
      <c r="P495" s="10" cm="1">
        <f t="array" aca="1" ref="P495" ca="1">SUMPRODUCT(J495:O495,TRANSPOSE(Test!BL$20:BL$25))+Test!$AD$20-Test!$BL$27</f>
        <v>-32.877478840039245</v>
      </c>
      <c r="Q495" s="10" cm="1">
        <f t="array" aca="1" ref="Q495" ca="1">SUMPRODUCT(J495:O495,TRANSPOSE(Test!ES$20:ES$25))+Test!$AD$20-Test!$ES$27</f>
        <v>-36.678911251381479</v>
      </c>
      <c r="R495" s="10">
        <f ca="1">I495-Results!$E$5*H495</f>
        <v>-36.508436436654833</v>
      </c>
      <c r="S495" s="10" cm="1">
        <f t="array" aca="1" ref="S495" ca="1">SUMPRODUCT(J495:O495,TRANSPOSE(Test!AR$28:AR$33))+Test!$AD$20-Test!$AC$26</f>
        <v>-12.954486127321942</v>
      </c>
      <c r="T495" s="10">
        <f ca="1">SUMPRODUCT(J495:O495,Results!K$9:P$9)</f>
        <v>-35.849812761630872</v>
      </c>
      <c r="U495" s="10">
        <f ca="1">SUMPRODUCT(J495:O495,Results!K$9:P$9)+Test!$AD$20-Test!$AC$31</f>
        <v>-35.779217450478541</v>
      </c>
      <c r="V495" s="10">
        <f t="shared" ca="1" si="50"/>
        <v>37.845197570036959</v>
      </c>
      <c r="W495" s="10">
        <f t="shared" ca="1" si="51"/>
        <v>41.646629981379192</v>
      </c>
      <c r="X495" s="10">
        <f t="shared" ca="1" si="52"/>
        <v>41.476155166652546</v>
      </c>
      <c r="Y495" s="10">
        <f t="shared" ca="1" si="53"/>
        <v>17.922204857319656</v>
      </c>
      <c r="Z495" s="10">
        <f t="shared" ca="1" si="54"/>
        <v>4.9677187299977135</v>
      </c>
      <c r="AA495" s="10">
        <f t="shared" ca="1" si="55"/>
        <v>40.746936180476254</v>
      </c>
    </row>
    <row r="496" spans="1:27">
      <c r="A496" s="6">
        <f ca="1">LN((RAND()^(-Results!$E$4))-1)</f>
        <v>3.1548365658062378</v>
      </c>
      <c r="B496" s="6">
        <f ca="1">LN((RAND()^(-Results!$E$4))-1)</f>
        <v>2.9414314859919162</v>
      </c>
      <c r="C496" s="6">
        <f ca="1">LN((RAND()^(-Results!$E$4))-1)</f>
        <v>3.5064060330916238</v>
      </c>
      <c r="D496" s="6">
        <f ca="1">LN((RAND()^(-Results!$E$4))-1)</f>
        <v>1.4618818019952224</v>
      </c>
      <c r="E496" s="6">
        <f ca="1">LN((RAND()^(-Results!$E$4))-1)</f>
        <v>3.5625491407719987</v>
      </c>
      <c r="F496" s="6">
        <f ca="1">LN((RAND()^(-Results!$E$4))-1)</f>
        <v>1.4973061634896376</v>
      </c>
      <c r="G496" s="6">
        <f ca="1">LN((RAND()^(-Results!$E$4))-1)</f>
        <v>5.9058649063124005</v>
      </c>
      <c r="H496" s="6">
        <f t="shared" ca="1" si="49"/>
        <v>3.5588786887336892</v>
      </c>
      <c r="I496" s="10">
        <f ca="1">SUMPRODUCT(J496:O496,Results!B$12:G$12)+Results!$E$5*H496</f>
        <v>-6.62940705329137</v>
      </c>
      <c r="J496" s="10">
        <f ca="1">SUMPRODUCT($A496:$F496,Results!$B$15:$G$15)</f>
        <v>4.1442688281782267</v>
      </c>
      <c r="K496" s="10">
        <f ca="1">SUMPRODUCT($A496:$F496,Results!$B$16:$G$16)</f>
        <v>-8.4751163307150463</v>
      </c>
      <c r="L496" s="10">
        <f ca="1">SUMPRODUCT($A496:$F496,Results!$B$17:$G$17)</f>
        <v>-2.5463282873442763</v>
      </c>
      <c r="M496" s="10">
        <f ca="1">SUMPRODUCT($A496:$F496,Results!$B$18:$G$18)</f>
        <v>-18.673236351136975</v>
      </c>
      <c r="N496" s="10">
        <f ca="1">SUMPRODUCT($A496:$F496,Results!$B$19:$G$19)</f>
        <v>-3.5722528314202022</v>
      </c>
      <c r="O496" s="10">
        <f ca="1">SUMPRODUCT($A496:$F496,Results!$B$20:$G$20)</f>
        <v>-16.932176232307935</v>
      </c>
      <c r="P496" s="10" cm="1">
        <f t="array" aca="1" ref="P496" ca="1">SUMPRODUCT(J496:O496,TRANSPOSE(Test!BL$20:BL$25))+Test!$AD$20-Test!$BL$27</f>
        <v>-26.33043735066186</v>
      </c>
      <c r="Q496" s="10" cm="1">
        <f t="array" aca="1" ref="Q496" ca="1">SUMPRODUCT(J496:O496,TRANSPOSE(Test!ES$20:ES$25))+Test!$AD$20-Test!$ES$27</f>
        <v>-26.909831149835668</v>
      </c>
      <c r="R496" s="10">
        <f ca="1">I496-Results!$E$5*H496</f>
        <v>-27.982679185693506</v>
      </c>
      <c r="S496" s="10" cm="1">
        <f t="array" aca="1" ref="S496" ca="1">SUMPRODUCT(J496:O496,TRANSPOSE(Test!AR$28:AR$33))+Test!$AD$20-Test!$AC$26</f>
        <v>-23.489673114682397</v>
      </c>
      <c r="T496" s="10">
        <f ca="1">SUMPRODUCT(J496:O496,Results!K$9:P$9)</f>
        <v>-28.457868407390333</v>
      </c>
      <c r="U496" s="10">
        <f ca="1">SUMPRODUCT(J496:O496,Results!K$9:P$9)+Test!$AD$20-Test!$AC$31</f>
        <v>-28.387273096237994</v>
      </c>
      <c r="V496" s="10">
        <f t="shared" ca="1" si="50"/>
        <v>19.70103029737049</v>
      </c>
      <c r="W496" s="10">
        <f t="shared" ca="1" si="51"/>
        <v>20.280424096544298</v>
      </c>
      <c r="X496" s="10">
        <f t="shared" ca="1" si="52"/>
        <v>21.353272132402136</v>
      </c>
      <c r="Y496" s="10">
        <f t="shared" ca="1" si="53"/>
        <v>16.860266061391027</v>
      </c>
      <c r="Z496" s="10">
        <f t="shared" ca="1" si="54"/>
        <v>-6.62940705329137</v>
      </c>
      <c r="AA496" s="10">
        <f t="shared" ca="1" si="55"/>
        <v>21.757866042946624</v>
      </c>
    </row>
    <row r="497" spans="1:27">
      <c r="A497" s="6">
        <f ca="1">LN((RAND()^(-Results!$E$4))-1)</f>
        <v>0.81725809901673641</v>
      </c>
      <c r="B497" s="6">
        <f ca="1">LN((RAND()^(-Results!$E$4))-1)</f>
        <v>2.0365407665369628</v>
      </c>
      <c r="C497" s="6">
        <f ca="1">LN((RAND()^(-Results!$E$4))-1)</f>
        <v>0.47457996223010729</v>
      </c>
      <c r="D497" s="6">
        <f ca="1">LN((RAND()^(-Results!$E$4))-1)</f>
        <v>1.3402843466668004</v>
      </c>
      <c r="E497" s="6">
        <f ca="1">LN((RAND()^(-Results!$E$4))-1)</f>
        <v>2.4460204650112831</v>
      </c>
      <c r="F497" s="6">
        <f ca="1">LN((RAND()^(-Results!$E$4))-1)</f>
        <v>3.4747369660318057</v>
      </c>
      <c r="G497" s="6">
        <f ca="1">LN((RAND()^(-Results!$E$4))-1)</f>
        <v>-3.3127221223215439</v>
      </c>
      <c r="H497" s="6">
        <f t="shared" ca="1" si="49"/>
        <v>-5.6597083399002557</v>
      </c>
      <c r="I497" s="10">
        <f ca="1">SUMPRODUCT(J497:O497,Results!B$12:G$12)+Results!$E$5*H497</f>
        <v>-53.319936866083239</v>
      </c>
      <c r="J497" s="10">
        <f ca="1">SUMPRODUCT($A497:$F497,Results!$B$15:$G$15)</f>
        <v>9.4977159355254077</v>
      </c>
      <c r="K497" s="10">
        <f ca="1">SUMPRODUCT($A497:$F497,Results!$B$16:$G$16)</f>
        <v>-6.8900481591407789</v>
      </c>
      <c r="L497" s="10">
        <f ca="1">SUMPRODUCT($A497:$F497,Results!$B$17:$G$17)</f>
        <v>-2.9375138943032129</v>
      </c>
      <c r="M497" s="10">
        <f ca="1">SUMPRODUCT($A497:$F497,Results!$B$18:$G$18)</f>
        <v>-8.2146547115039592</v>
      </c>
      <c r="N497" s="10">
        <f ca="1">SUMPRODUCT($A497:$F497,Results!$B$19:$G$19)</f>
        <v>-1.0818214327232407</v>
      </c>
      <c r="O497" s="10">
        <f ca="1">SUMPRODUCT($A497:$F497,Results!$B$20:$G$20)</f>
        <v>-19.067385948628193</v>
      </c>
      <c r="P497" s="10" cm="1">
        <f t="array" aca="1" ref="P497" ca="1">SUMPRODUCT(J497:O497,TRANSPOSE(Test!BL$20:BL$25))+Test!$AD$20-Test!$BL$27</f>
        <v>-21.331228307579721</v>
      </c>
      <c r="Q497" s="10" cm="1">
        <f t="array" aca="1" ref="Q497" ca="1">SUMPRODUCT(J497:O497,TRANSPOSE(Test!ES$20:ES$25))+Test!$AD$20-Test!$ES$27</f>
        <v>-20.065282242497233</v>
      </c>
      <c r="R497" s="10">
        <f ca="1">I497-Results!$E$5*H497</f>
        <v>-19.361686826681705</v>
      </c>
      <c r="S497" s="10" cm="1">
        <f t="array" aca="1" ref="S497" ca="1">SUMPRODUCT(J497:O497,TRANSPOSE(Test!AR$28:AR$33))+Test!$AD$20-Test!$AC$26</f>
        <v>-21.382694356944107</v>
      </c>
      <c r="T497" s="10">
        <f ca="1">SUMPRODUCT(J497:O497,Results!K$9:P$9)</f>
        <v>-19.136276918379494</v>
      </c>
      <c r="U497" s="10">
        <f ca="1">SUMPRODUCT(J497:O497,Results!K$9:P$9)+Test!$AD$20-Test!$AC$31</f>
        <v>-19.065681607227159</v>
      </c>
      <c r="V497" s="10">
        <f t="shared" ca="1" si="50"/>
        <v>-31.988708558503518</v>
      </c>
      <c r="W497" s="10">
        <f t="shared" ca="1" si="51"/>
        <v>-33.254654623586006</v>
      </c>
      <c r="X497" s="10">
        <f t="shared" ca="1" si="52"/>
        <v>-33.958250039401534</v>
      </c>
      <c r="Y497" s="10">
        <f t="shared" ca="1" si="53"/>
        <v>-31.937242509139132</v>
      </c>
      <c r="Z497" s="10">
        <f t="shared" ca="1" si="54"/>
        <v>-53.319936866083239</v>
      </c>
      <c r="AA497" s="10">
        <f t="shared" ca="1" si="55"/>
        <v>-34.254255258856077</v>
      </c>
    </row>
    <row r="498" spans="1:27">
      <c r="A498" s="6">
        <f ca="1">LN((RAND()^(-Results!$E$4))-1)</f>
        <v>2.6673505877573715</v>
      </c>
      <c r="B498" s="6">
        <f ca="1">LN((RAND()^(-Results!$E$4))-1)</f>
        <v>1.3861058553789438</v>
      </c>
      <c r="C498" s="6">
        <f ca="1">LN((RAND()^(-Results!$E$4))-1)</f>
        <v>7.8940092271797935E-2</v>
      </c>
      <c r="D498" s="6">
        <f ca="1">LN((RAND()^(-Results!$E$4))-1)</f>
        <v>2.0845262922463084</v>
      </c>
      <c r="E498" s="6">
        <f ca="1">LN((RAND()^(-Results!$E$4))-1)</f>
        <v>0.57256186694088784</v>
      </c>
      <c r="F498" s="6">
        <f ca="1">LN((RAND()^(-Results!$E$4))-1)</f>
        <v>4.777094338890965</v>
      </c>
      <c r="G498" s="6">
        <f ca="1">LN((RAND()^(-Results!$E$4))-1)</f>
        <v>1.5964264702406989</v>
      </c>
      <c r="H498" s="6">
        <f t="shared" ca="1" si="49"/>
        <v>-0.75055974733801234</v>
      </c>
      <c r="I498" s="10">
        <f ca="1">SUMPRODUCT(J498:O498,Results!B$12:G$12)+Results!$E$5*H498</f>
        <v>-35.579515905080576</v>
      </c>
      <c r="J498" s="10">
        <f ca="1">SUMPRODUCT($A498:$F498,Results!$B$15:$G$15)</f>
        <v>12.819261216809338</v>
      </c>
      <c r="K498" s="10">
        <f ca="1">SUMPRODUCT($A498:$F498,Results!$B$16:$G$16)</f>
        <v>-11.968096315154447</v>
      </c>
      <c r="L498" s="10">
        <f ca="1">SUMPRODUCT($A498:$F498,Results!$B$17:$G$17)</f>
        <v>-1.8764692675536305</v>
      </c>
      <c r="M498" s="10">
        <f ca="1">SUMPRODUCT($A498:$F498,Results!$B$18:$G$18)</f>
        <v>-9.3515671052908633</v>
      </c>
      <c r="N498" s="10">
        <f ca="1">SUMPRODUCT($A498:$F498,Results!$B$19:$G$19)</f>
        <v>-0.74766736999299277</v>
      </c>
      <c r="O498" s="10">
        <f ca="1">SUMPRODUCT($A498:$F498,Results!$B$20:$G$20)</f>
        <v>-21.41288152305324</v>
      </c>
      <c r="P498" s="10" cm="1">
        <f t="array" aca="1" ref="P498" ca="1">SUMPRODUCT(J498:O498,TRANSPOSE(Test!BL$20:BL$25))+Test!$AD$20-Test!$BL$27</f>
        <v>-31.398003956154376</v>
      </c>
      <c r="Q498" s="10" cm="1">
        <f t="array" aca="1" ref="Q498" ca="1">SUMPRODUCT(J498:O498,TRANSPOSE(Test!ES$20:ES$25))+Test!$AD$20-Test!$ES$27</f>
        <v>-32.311581999149851</v>
      </c>
      <c r="R498" s="10">
        <f ca="1">I498-Results!$E$5*H498</f>
        <v>-31.076157421052503</v>
      </c>
      <c r="S498" s="10" cm="1">
        <f t="array" aca="1" ref="S498" ca="1">SUMPRODUCT(J498:O498,TRANSPOSE(Test!AR$28:AR$33))+Test!$AD$20-Test!$AC$26</f>
        <v>-26.084632907804625</v>
      </c>
      <c r="T498" s="10">
        <f ca="1">SUMPRODUCT(J498:O498,Results!K$9:P$9)</f>
        <v>-30.24529669805974</v>
      </c>
      <c r="U498" s="10">
        <f ca="1">SUMPRODUCT(J498:O498,Results!K$9:P$9)+Test!$AD$20-Test!$AC$31</f>
        <v>-30.174701386907397</v>
      </c>
      <c r="V498" s="10">
        <f t="shared" ca="1" si="50"/>
        <v>-4.1815119489262003</v>
      </c>
      <c r="W498" s="10">
        <f t="shared" ca="1" si="51"/>
        <v>-3.2679339059307253</v>
      </c>
      <c r="X498" s="10">
        <f t="shared" ca="1" si="52"/>
        <v>-4.5033584840280731</v>
      </c>
      <c r="Y498" s="10">
        <f t="shared" ca="1" si="53"/>
        <v>-9.4948829972759512</v>
      </c>
      <c r="Z498" s="10">
        <f t="shared" ca="1" si="54"/>
        <v>-35.579515905080576</v>
      </c>
      <c r="AA498" s="10">
        <f t="shared" ca="1" si="55"/>
        <v>-5.404814518173179</v>
      </c>
    </row>
    <row r="499" spans="1:27">
      <c r="A499" s="6">
        <f ca="1">LN((RAND()^(-Results!$E$4))-1)</f>
        <v>0.63074200373856104</v>
      </c>
      <c r="B499" s="6">
        <f ca="1">LN((RAND()^(-Results!$E$4))-1)</f>
        <v>1.608841197120964</v>
      </c>
      <c r="C499" s="6">
        <f ca="1">LN((RAND()^(-Results!$E$4))-1)</f>
        <v>-1.0461430179113718</v>
      </c>
      <c r="D499" s="6">
        <f ca="1">LN((RAND()^(-Results!$E$4))-1)</f>
        <v>-0.75864897484172844</v>
      </c>
      <c r="E499" s="6">
        <f ca="1">LN((RAND()^(-Results!$E$4))-1)</f>
        <v>7.3092367316282312</v>
      </c>
      <c r="F499" s="6">
        <f ca="1">LN((RAND()^(-Results!$E$4))-1)</f>
        <v>-1.1178809975882329</v>
      </c>
      <c r="G499" s="6">
        <f ca="1">LN((RAND()^(-Results!$E$4))-1)</f>
        <v>2.4789347663514683</v>
      </c>
      <c r="H499" s="6">
        <f t="shared" ca="1" si="49"/>
        <v>0.13194854877275697</v>
      </c>
      <c r="I499" s="10">
        <f ca="1">SUMPRODUCT(J499:O499,Results!B$12:G$12)+Results!$E$5*H499</f>
        <v>16.594127090914693</v>
      </c>
      <c r="J499" s="10">
        <f ca="1">SUMPRODUCT($A499:$F499,Results!$B$15:$G$15)</f>
        <v>-12.015098496928438</v>
      </c>
      <c r="K499" s="10">
        <f ca="1">SUMPRODUCT($A499:$F499,Results!$B$16:$G$16)</f>
        <v>-2.1827148967325458</v>
      </c>
      <c r="L499" s="10">
        <f ca="1">SUMPRODUCT($A499:$F499,Results!$B$17:$G$17)</f>
        <v>4.5818058067604612</v>
      </c>
      <c r="M499" s="10">
        <f ca="1">SUMPRODUCT($A499:$F499,Results!$B$18:$G$18)</f>
        <v>13.16759436593324</v>
      </c>
      <c r="N499" s="10">
        <f ca="1">SUMPRODUCT($A499:$F499,Results!$B$19:$G$19)</f>
        <v>7.4653519945045517</v>
      </c>
      <c r="O499" s="10">
        <f ca="1">SUMPRODUCT($A499:$F499,Results!$B$20:$G$20)</f>
        <v>-2.3425309072414695</v>
      </c>
      <c r="P499" s="10" cm="1">
        <f t="array" aca="1" ref="P499" ca="1">SUMPRODUCT(J499:O499,TRANSPOSE(Test!BL$20:BL$25))+Test!$AD$20-Test!$BL$27</f>
        <v>17.743282106086674</v>
      </c>
      <c r="Q499" s="10" cm="1">
        <f t="array" aca="1" ref="Q499" ca="1">SUMPRODUCT(J499:O499,TRANSPOSE(Test!ES$20:ES$25))+Test!$AD$20-Test!$ES$27</f>
        <v>20.356542997733637</v>
      </c>
      <c r="R499" s="10">
        <f ca="1">I499-Results!$E$5*H499</f>
        <v>15.80243579827815</v>
      </c>
      <c r="S499" s="10" cm="1">
        <f t="array" aca="1" ref="S499" ca="1">SUMPRODUCT(J499:O499,TRANSPOSE(Test!AR$28:AR$33))+Test!$AD$20-Test!$AC$26</f>
        <v>17.765946239180408</v>
      </c>
      <c r="T499" s="10">
        <f ca="1">SUMPRODUCT(J499:O499,Results!K$9:P$9)</f>
        <v>16.442039054118837</v>
      </c>
      <c r="U499" s="10">
        <f ca="1">SUMPRODUCT(J499:O499,Results!K$9:P$9)+Test!$AD$20-Test!$AC$31</f>
        <v>16.512634365271175</v>
      </c>
      <c r="V499" s="10">
        <f t="shared" ca="1" si="50"/>
        <v>-1.1491550151719814</v>
      </c>
      <c r="W499" s="10">
        <f t="shared" ca="1" si="51"/>
        <v>-3.7624159068189442</v>
      </c>
      <c r="X499" s="10">
        <f t="shared" ca="1" si="52"/>
        <v>0.7916912926365427</v>
      </c>
      <c r="Y499" s="10">
        <f t="shared" ca="1" si="53"/>
        <v>-1.1718191482657154</v>
      </c>
      <c r="Z499" s="10">
        <f t="shared" ca="1" si="54"/>
        <v>16.594127090914693</v>
      </c>
      <c r="AA499" s="10">
        <f t="shared" ca="1" si="55"/>
        <v>8.1492725643517616E-2</v>
      </c>
    </row>
    <row r="500" spans="1:27">
      <c r="A500" s="6">
        <f ca="1">LN((RAND()^(-Results!$E$4))-1)</f>
        <v>1.3364629263823564</v>
      </c>
      <c r="B500" s="6">
        <f ca="1">LN((RAND()^(-Results!$E$4))-1)</f>
        <v>1.7367756876145422E-2</v>
      </c>
      <c r="C500" s="6">
        <f ca="1">LN((RAND()^(-Results!$E$4))-1)</f>
        <v>-0.62961762011674216</v>
      </c>
      <c r="D500" s="6">
        <f ca="1">LN((RAND()^(-Results!$E$4))-1)</f>
        <v>1.8001230631094283</v>
      </c>
      <c r="E500" s="6">
        <f ca="1">LN((RAND()^(-Results!$E$4))-1)</f>
        <v>2.6256120570289725</v>
      </c>
      <c r="F500" s="6">
        <f ca="1">LN((RAND()^(-Results!$E$4))-1)</f>
        <v>3.2604471311552889</v>
      </c>
      <c r="G500" s="6">
        <f ca="1">LN((RAND()^(-Results!$E$4))-1)</f>
        <v>-1.0850869873036029</v>
      </c>
      <c r="H500" s="6">
        <f t="shared" ca="1" si="49"/>
        <v>-3.4320732048823142</v>
      </c>
      <c r="I500" s="10">
        <f ca="1">SUMPRODUCT(J500:O500,Results!B$12:G$12)+Results!$E$5*H500</f>
        <v>-32.847044064273476</v>
      </c>
      <c r="J500" s="10">
        <f ca="1">SUMPRODUCT($A500:$F500,Results!$B$15:$G$15)</f>
        <v>8.9013627212896331</v>
      </c>
      <c r="K500" s="10">
        <f ca="1">SUMPRODUCT($A500:$F500,Results!$B$16:$G$16)</f>
        <v>-5.3204801211713573</v>
      </c>
      <c r="L500" s="10">
        <f ca="1">SUMPRODUCT($A500:$F500,Results!$B$17:$G$17)</f>
        <v>0.85674139870191768</v>
      </c>
      <c r="M500" s="10">
        <f ca="1">SUMPRODUCT($A500:$F500,Results!$B$18:$G$18)</f>
        <v>1.75530474046686</v>
      </c>
      <c r="N500" s="10">
        <f ca="1">SUMPRODUCT($A500:$F500,Results!$B$19:$G$19)</f>
        <v>1.066063865290783</v>
      </c>
      <c r="O500" s="10">
        <f ca="1">SUMPRODUCT($A500:$F500,Results!$B$20:$G$20)</f>
        <v>-14.304019578776732</v>
      </c>
      <c r="P500" s="10" cm="1">
        <f t="array" aca="1" ref="P500" ca="1">SUMPRODUCT(J500:O500,TRANSPOSE(Test!BL$20:BL$25))+Test!$AD$20-Test!$BL$27</f>
        <v>-10.991816301974062</v>
      </c>
      <c r="Q500" s="10" cm="1">
        <f t="array" aca="1" ref="Q500" ca="1">SUMPRODUCT(J500:O500,TRANSPOSE(Test!ES$20:ES$25))+Test!$AD$20-Test!$ES$27</f>
        <v>-11.265714845314683</v>
      </c>
      <c r="R500" s="10">
        <f ca="1">I500-Results!$E$5*H500</f>
        <v>-12.254604834979592</v>
      </c>
      <c r="S500" s="10" cm="1">
        <f t="array" aca="1" ref="S500" ca="1">SUMPRODUCT(J500:O500,TRANSPOSE(Test!AR$28:AR$33))+Test!$AD$20-Test!$AC$26</f>
        <v>-8.7964072225798802</v>
      </c>
      <c r="T500" s="10">
        <f ca="1">SUMPRODUCT(J500:O500,Results!K$9:P$9)</f>
        <v>-11.175408437382666</v>
      </c>
      <c r="U500" s="10">
        <f ca="1">SUMPRODUCT(J500:O500,Results!K$9:P$9)+Test!$AD$20-Test!$AC$31</f>
        <v>-11.104813126230329</v>
      </c>
      <c r="V500" s="10">
        <f t="shared" ca="1" si="50"/>
        <v>-21.855227762299414</v>
      </c>
      <c r="W500" s="10">
        <f t="shared" ca="1" si="51"/>
        <v>-21.581329218958793</v>
      </c>
      <c r="X500" s="10">
        <f t="shared" ca="1" si="52"/>
        <v>-20.592439229293884</v>
      </c>
      <c r="Y500" s="10">
        <f t="shared" ca="1" si="53"/>
        <v>-24.050636841693596</v>
      </c>
      <c r="Z500" s="10">
        <f t="shared" ca="1" si="54"/>
        <v>-32.847044064273476</v>
      </c>
      <c r="AA500" s="10">
        <f t="shared" ca="1" si="55"/>
        <v>-21.742230938043146</v>
      </c>
    </row>
    <row r="501" spans="1:27">
      <c r="A501" s="6">
        <f ca="1">LN((RAND()^(-Results!$E$4))-1)</f>
        <v>-0.60681317725117312</v>
      </c>
      <c r="B501" s="6">
        <f ca="1">LN((RAND()^(-Results!$E$4))-1)</f>
        <v>4.145111814350626</v>
      </c>
      <c r="C501" s="6">
        <f ca="1">LN((RAND()^(-Results!$E$4))-1)</f>
        <v>5.010733165909282</v>
      </c>
      <c r="D501" s="6">
        <f ca="1">LN((RAND()^(-Results!$E$4))-1)</f>
        <v>0.49140399507142135</v>
      </c>
      <c r="E501" s="6">
        <f ca="1">LN((RAND()^(-Results!$E$4))-1)</f>
        <v>3.5072818517500397</v>
      </c>
      <c r="F501" s="6">
        <f ca="1">LN((RAND()^(-Results!$E$4))-1)</f>
        <v>4.3650402661793848</v>
      </c>
      <c r="G501" s="6">
        <f ca="1">LN((RAND()^(-Results!$E$4))-1)</f>
        <v>1.2930883028211069</v>
      </c>
      <c r="H501" s="6">
        <f t="shared" ca="1" si="49"/>
        <v>-1.0538979147576044</v>
      </c>
      <c r="I501" s="10">
        <f ca="1">SUMPRODUCT(J501:O501,Results!B$12:G$12)+Results!$E$5*H501</f>
        <v>-51.274033891359856</v>
      </c>
      <c r="J501" s="10">
        <f ca="1">SUMPRODUCT($A501:$F501,Results!$B$15:$G$15)</f>
        <v>19.348684905984765</v>
      </c>
      <c r="K501" s="10">
        <f ca="1">SUMPRODUCT($A501:$F501,Results!$B$16:$G$16)</f>
        <v>-4.3217241646211484</v>
      </c>
      <c r="L501" s="10">
        <f ca="1">SUMPRODUCT($A501:$F501,Results!$B$17:$G$17)</f>
        <v>-12.347328869521203</v>
      </c>
      <c r="M501" s="10">
        <f ca="1">SUMPRODUCT($A501:$F501,Results!$B$18:$G$18)</f>
        <v>-33.191328204580202</v>
      </c>
      <c r="N501" s="10">
        <f ca="1">SUMPRODUCT($A501:$F501,Results!$B$19:$G$19)</f>
        <v>-7.0169338461534014</v>
      </c>
      <c r="O501" s="10">
        <f ca="1">SUMPRODUCT($A501:$F501,Results!$B$20:$G$20)</f>
        <v>-26.538609155080987</v>
      </c>
      <c r="P501" s="10" cm="1">
        <f t="array" aca="1" ref="P501" ca="1">SUMPRODUCT(J501:O501,TRANSPOSE(Test!BL$20:BL$25))+Test!$AD$20-Test!$BL$27</f>
        <v>-49.568859171161698</v>
      </c>
      <c r="Q501" s="10" cm="1">
        <f t="array" aca="1" ref="Q501" ca="1">SUMPRODUCT(J501:O501,TRANSPOSE(Test!ES$20:ES$25))+Test!$AD$20-Test!$ES$27</f>
        <v>-47.777226742034173</v>
      </c>
      <c r="R501" s="10">
        <f ca="1">I501-Results!$E$5*H501</f>
        <v>-44.950646402814229</v>
      </c>
      <c r="S501" s="10" cm="1">
        <f t="array" aca="1" ref="S501" ca="1">SUMPRODUCT(J501:O501,TRANSPOSE(Test!AR$28:AR$33))+Test!$AD$20-Test!$AC$26</f>
        <v>-52.843830003212013</v>
      </c>
      <c r="T501" s="10">
        <f ca="1">SUMPRODUCT(J501:O501,Results!K$9:P$9)</f>
        <v>-47.247259760018039</v>
      </c>
      <c r="U501" s="10">
        <f ca="1">SUMPRODUCT(J501:O501,Results!K$9:P$9)+Test!$AD$20-Test!$AC$31</f>
        <v>-47.176664448865708</v>
      </c>
      <c r="V501" s="10">
        <f t="shared" ca="1" si="50"/>
        <v>-1.7051747201981584</v>
      </c>
      <c r="W501" s="10">
        <f t="shared" ca="1" si="51"/>
        <v>-3.4968071493256829</v>
      </c>
      <c r="X501" s="10">
        <f t="shared" ca="1" si="52"/>
        <v>-6.3233874885456274</v>
      </c>
      <c r="Y501" s="10">
        <f t="shared" ca="1" si="53"/>
        <v>1.5697961118521562</v>
      </c>
      <c r="Z501" s="10">
        <f t="shared" ca="1" si="54"/>
        <v>-51.274033891359856</v>
      </c>
      <c r="AA501" s="10">
        <f t="shared" ca="1" si="55"/>
        <v>-4.0973694424941485</v>
      </c>
    </row>
    <row r="502" spans="1:27">
      <c r="A502" s="6">
        <f ca="1">LN((RAND()^(-Results!$E$4))-1)</f>
        <v>1.2286577311595166</v>
      </c>
      <c r="B502" s="6">
        <f ca="1">LN((RAND()^(-Results!$E$4))-1)</f>
        <v>-0.92896546500467847</v>
      </c>
      <c r="C502" s="6">
        <f ca="1">LN((RAND()^(-Results!$E$4))-1)</f>
        <v>6.12799186851759</v>
      </c>
      <c r="D502" s="6">
        <f ca="1">LN((RAND()^(-Results!$E$4))-1)</f>
        <v>3.7837440925657959</v>
      </c>
      <c r="E502" s="6">
        <f ca="1">LN((RAND()^(-Results!$E$4))-1)</f>
        <v>1.6301472948273086</v>
      </c>
      <c r="F502" s="6">
        <f ca="1">LN((RAND()^(-Results!$E$4))-1)</f>
        <v>2.7788115062853125</v>
      </c>
      <c r="G502" s="6">
        <f ca="1">LN((RAND()^(-Results!$E$4))-1)</f>
        <v>-2.2299358583788349</v>
      </c>
      <c r="H502" s="6">
        <f t="shared" ca="1" si="49"/>
        <v>-4.5769220759575457</v>
      </c>
      <c r="I502" s="10">
        <f ca="1">SUMPRODUCT(J502:O502,Results!B$12:G$12)+Results!$E$5*H502</f>
        <v>-64.031963280531315</v>
      </c>
      <c r="J502" s="10">
        <f ca="1">SUMPRODUCT($A502:$F502,Results!$B$15:$G$15)</f>
        <v>24.268327384492927</v>
      </c>
      <c r="K502" s="10">
        <f ca="1">SUMPRODUCT($A502:$F502,Results!$B$16:$G$16)</f>
        <v>3.9745728146831882</v>
      </c>
      <c r="L502" s="10">
        <f ca="1">SUMPRODUCT($A502:$F502,Results!$B$17:$G$17)</f>
        <v>-5.9429187956538536</v>
      </c>
      <c r="M502" s="10">
        <f ca="1">SUMPRODUCT($A502:$F502,Results!$B$18:$G$18)</f>
        <v>-26.756820190962056</v>
      </c>
      <c r="N502" s="10">
        <f ca="1">SUMPRODUCT($A502:$F502,Results!$B$19:$G$19)</f>
        <v>-13.26464955250159</v>
      </c>
      <c r="O502" s="10">
        <f ca="1">SUMPRODUCT($A502:$F502,Results!$B$20:$G$20)</f>
        <v>-16.608405546296837</v>
      </c>
      <c r="P502" s="10" cm="1">
        <f t="array" aca="1" ref="P502" ca="1">SUMPRODUCT(J502:O502,TRANSPOSE(Test!BL$20:BL$25))+Test!$AD$20-Test!$BL$27</f>
        <v>-32.768209146419956</v>
      </c>
      <c r="Q502" s="10" cm="1">
        <f t="array" aca="1" ref="Q502" ca="1">SUMPRODUCT(J502:O502,TRANSPOSE(Test!ES$20:ES$25))+Test!$AD$20-Test!$ES$27</f>
        <v>-36.316288315908722</v>
      </c>
      <c r="R502" s="10">
        <f ca="1">I502-Results!$E$5*H502</f>
        <v>-36.570430824786044</v>
      </c>
      <c r="S502" s="10" cm="1">
        <f t="array" aca="1" ref="S502" ca="1">SUMPRODUCT(J502:O502,TRANSPOSE(Test!AR$28:AR$33))+Test!$AD$20-Test!$AC$26</f>
        <v>-34.701608450108502</v>
      </c>
      <c r="T502" s="10">
        <f ca="1">SUMPRODUCT(J502:O502,Results!K$9:P$9)</f>
        <v>-37.583240033509121</v>
      </c>
      <c r="U502" s="10">
        <f ca="1">SUMPRODUCT(J502:O502,Results!K$9:P$9)+Test!$AD$20-Test!$AC$31</f>
        <v>-37.512644722356782</v>
      </c>
      <c r="V502" s="10">
        <f t="shared" ca="1" si="50"/>
        <v>-31.263754134111359</v>
      </c>
      <c r="W502" s="10">
        <f t="shared" ca="1" si="51"/>
        <v>-27.715674964622593</v>
      </c>
      <c r="X502" s="10">
        <f t="shared" ca="1" si="52"/>
        <v>-27.461532455745271</v>
      </c>
      <c r="Y502" s="10">
        <f t="shared" ca="1" si="53"/>
        <v>-29.330354830422813</v>
      </c>
      <c r="Z502" s="10">
        <f t="shared" ca="1" si="54"/>
        <v>-64.031963280531315</v>
      </c>
      <c r="AA502" s="10">
        <f t="shared" ca="1" si="55"/>
        <v>-26.519318558174533</v>
      </c>
    </row>
    <row r="503" spans="1:27">
      <c r="A503" s="6">
        <f ca="1">LN((RAND()^(-Results!$E$4))-1)</f>
        <v>-1.8735397985807896</v>
      </c>
      <c r="B503" s="6">
        <f ca="1">LN((RAND()^(-Results!$E$4))-1)</f>
        <v>-1.2034881392629944</v>
      </c>
      <c r="C503" s="6">
        <f ca="1">LN((RAND()^(-Results!$E$4))-1)</f>
        <v>-1.130308575073141</v>
      </c>
      <c r="D503" s="6">
        <f ca="1">LN((RAND()^(-Results!$E$4))-1)</f>
        <v>10.092914171886354</v>
      </c>
      <c r="E503" s="6">
        <f ca="1">LN((RAND()^(-Results!$E$4))-1)</f>
        <v>-0.14979003648074105</v>
      </c>
      <c r="F503" s="6">
        <f ca="1">LN((RAND()^(-Results!$E$4))-1)</f>
        <v>1.3083900069030243</v>
      </c>
      <c r="G503" s="6">
        <f ca="1">LN((RAND()^(-Results!$E$4))-1)</f>
        <v>-0.55898518844390532</v>
      </c>
      <c r="H503" s="6">
        <f t="shared" ca="1" si="49"/>
        <v>-2.9059714060226165</v>
      </c>
      <c r="I503" s="10">
        <f ca="1">SUMPRODUCT(J503:O503,Results!B$12:G$12)+Results!$E$5*H503</f>
        <v>22.671101076599555</v>
      </c>
      <c r="J503" s="10">
        <f ca="1">SUMPRODUCT($A503:$F503,Results!$B$15:$G$15)</f>
        <v>17.158144520528062</v>
      </c>
      <c r="K503" s="10">
        <f ca="1">SUMPRODUCT($A503:$F503,Results!$B$16:$G$16)</f>
        <v>11.680958383747946</v>
      </c>
      <c r="L503" s="10">
        <f ca="1">SUMPRODUCT($A503:$F503,Results!$B$17:$G$17)</f>
        <v>4.3853610363728581</v>
      </c>
      <c r="M503" s="10">
        <f ca="1">SUMPRODUCT($A503:$F503,Results!$B$18:$G$18)</f>
        <v>6.4034624721257476</v>
      </c>
      <c r="N503" s="10">
        <f ca="1">SUMPRODUCT($A503:$F503,Results!$B$19:$G$19)</f>
        <v>-22.384608243054796</v>
      </c>
      <c r="O503" s="10">
        <f ca="1">SUMPRODUCT($A503:$F503,Results!$B$20:$G$20)</f>
        <v>-25.743508212006184</v>
      </c>
      <c r="P503" s="10" cm="1">
        <f t="array" aca="1" ref="P503" ca="1">SUMPRODUCT(J503:O503,TRANSPOSE(Test!BL$20:BL$25))+Test!$AD$20-Test!$BL$27</f>
        <v>36.254057257050931</v>
      </c>
      <c r="Q503" s="10" cm="1">
        <f t="array" aca="1" ref="Q503" ca="1">SUMPRODUCT(J503:O503,TRANSPOSE(Test!ES$20:ES$25))+Test!$AD$20-Test!$ES$27</f>
        <v>41.238894371601063</v>
      </c>
      <c r="R503" s="10">
        <f ca="1">I503-Results!$E$5*H503</f>
        <v>40.106929512735256</v>
      </c>
      <c r="S503" s="10" cm="1">
        <f t="array" aca="1" ref="S503" ca="1">SUMPRODUCT(J503:O503,TRANSPOSE(Test!AR$28:AR$33))+Test!$AD$20-Test!$AC$26</f>
        <v>7.8117274383166944</v>
      </c>
      <c r="T503" s="10">
        <f ca="1">SUMPRODUCT(J503:O503,Results!K$9:P$9)</f>
        <v>43.672757166373486</v>
      </c>
      <c r="U503" s="10">
        <f ca="1">SUMPRODUCT(J503:O503,Results!K$9:P$9)+Test!$AD$20-Test!$AC$31</f>
        <v>43.743352477525825</v>
      </c>
      <c r="V503" s="10">
        <f t="shared" ca="1" si="50"/>
        <v>-13.582956180451376</v>
      </c>
      <c r="W503" s="10">
        <f t="shared" ca="1" si="51"/>
        <v>-18.567793295001508</v>
      </c>
      <c r="X503" s="10">
        <f t="shared" ca="1" si="52"/>
        <v>-17.435828436135701</v>
      </c>
      <c r="Y503" s="10">
        <f t="shared" ca="1" si="53"/>
        <v>14.859373638282861</v>
      </c>
      <c r="Z503" s="10">
        <f t="shared" ca="1" si="54"/>
        <v>22.671101076599555</v>
      </c>
      <c r="AA503" s="10">
        <f t="shared" ca="1" si="55"/>
        <v>-21.07225140092627</v>
      </c>
    </row>
    <row r="504" spans="1:27">
      <c r="A504" s="6">
        <f ca="1">LN((RAND()^(-Results!$E$4))-1)</f>
        <v>-2.8661136425467992</v>
      </c>
      <c r="B504" s="6">
        <f ca="1">LN((RAND()^(-Results!$E$4))-1)</f>
        <v>-1.3844513126524063</v>
      </c>
      <c r="C504" s="6">
        <f ca="1">LN((RAND()^(-Results!$E$4))-1)</f>
        <v>0.32381555632020154</v>
      </c>
      <c r="D504" s="6">
        <f ca="1">LN((RAND()^(-Results!$E$4))-1)</f>
        <v>-0.68045956661047513</v>
      </c>
      <c r="E504" s="6">
        <f ca="1">LN((RAND()^(-Results!$E$4))-1)</f>
        <v>10.549346632891861</v>
      </c>
      <c r="F504" s="6">
        <f ca="1">LN((RAND()^(-Results!$E$4))-1)</f>
        <v>-0.4490509824009199</v>
      </c>
      <c r="G504" s="6">
        <f ca="1">LN((RAND()^(-Results!$E$4))-1)</f>
        <v>-0.65551793370472011</v>
      </c>
      <c r="H504" s="6">
        <f t="shared" ca="1" si="49"/>
        <v>-3.0025041512834312</v>
      </c>
      <c r="I504" s="10">
        <f ca="1">SUMPRODUCT(J504:O504,Results!B$12:G$12)+Results!$E$5*H504</f>
        <v>2.2007371859504552</v>
      </c>
      <c r="J504" s="10">
        <f ca="1">SUMPRODUCT($A504:$F504,Results!$B$15:$G$15)</f>
        <v>0.48980933632375145</v>
      </c>
      <c r="K504" s="10">
        <f ca="1">SUMPRODUCT($A504:$F504,Results!$B$16:$G$16)</f>
        <v>11.839224882359749</v>
      </c>
      <c r="L504" s="10">
        <f ca="1">SUMPRODUCT($A504:$F504,Results!$B$17:$G$17)</f>
        <v>2.183507385988297</v>
      </c>
      <c r="M504" s="10">
        <f ca="1">SUMPRODUCT($A504:$F504,Results!$B$18:$G$18)</f>
        <v>16.454989261290667</v>
      </c>
      <c r="N504" s="10">
        <f ca="1">SUMPRODUCT($A504:$F504,Results!$B$19:$G$19)</f>
        <v>5.7625601899525414</v>
      </c>
      <c r="O504" s="10">
        <f ca="1">SUMPRODUCT($A504:$F504,Results!$B$20:$G$20)</f>
        <v>0.3876465579243551</v>
      </c>
      <c r="P504" s="10" cm="1">
        <f t="array" aca="1" ref="P504" ca="1">SUMPRODUCT(J504:O504,TRANSPOSE(Test!BL$20:BL$25))+Test!$AD$20-Test!$BL$27</f>
        <v>24.366453943991129</v>
      </c>
      <c r="Q504" s="10" cm="1">
        <f t="array" aca="1" ref="Q504" ca="1">SUMPRODUCT(J504:O504,TRANSPOSE(Test!ES$20:ES$25))+Test!$AD$20-Test!$ES$27</f>
        <v>26.596786927018083</v>
      </c>
      <c r="R504" s="10">
        <f ca="1">I504-Results!$E$5*H504</f>
        <v>20.21576209365104</v>
      </c>
      <c r="S504" s="10" cm="1">
        <f t="array" aca="1" ref="S504" ca="1">SUMPRODUCT(J504:O504,TRANSPOSE(Test!AR$28:AR$33))+Test!$AD$20-Test!$AC$26</f>
        <v>18.214394714763717</v>
      </c>
      <c r="T504" s="10">
        <f ca="1">SUMPRODUCT(J504:O504,Results!K$9:P$9)</f>
        <v>20.064027351253447</v>
      </c>
      <c r="U504" s="10">
        <f ca="1">SUMPRODUCT(J504:O504,Results!K$9:P$9)+Test!$AD$20-Test!$AC$31</f>
        <v>20.134622662405786</v>
      </c>
      <c r="V504" s="10">
        <f t="shared" ca="1" si="50"/>
        <v>-22.165716758040674</v>
      </c>
      <c r="W504" s="10">
        <f t="shared" ca="1" si="51"/>
        <v>-24.396049741067628</v>
      </c>
      <c r="X504" s="10">
        <f t="shared" ca="1" si="52"/>
        <v>-18.015024907700585</v>
      </c>
      <c r="Y504" s="10">
        <f t="shared" ca="1" si="53"/>
        <v>-16.013657528813262</v>
      </c>
      <c r="Z504" s="10">
        <f t="shared" ca="1" si="54"/>
        <v>2.2007371859504552</v>
      </c>
      <c r="AA504" s="10">
        <f t="shared" ca="1" si="55"/>
        <v>-17.93388547645533</v>
      </c>
    </row>
    <row r="505" spans="1:27">
      <c r="A505" s="6">
        <f ca="1">LN((RAND()^(-Results!$E$4))-1)</f>
        <v>0.37327484350100965</v>
      </c>
      <c r="B505" s="6">
        <f ca="1">LN((RAND()^(-Results!$E$4))-1)</f>
        <v>3.7471098768145228</v>
      </c>
      <c r="C505" s="6">
        <f ca="1">LN((RAND()^(-Results!$E$4))-1)</f>
        <v>7.1744324538032034</v>
      </c>
      <c r="D505" s="6">
        <f ca="1">LN((RAND()^(-Results!$E$4))-1)</f>
        <v>4.6437015335494367</v>
      </c>
      <c r="E505" s="6">
        <f ca="1">LN((RAND()^(-Results!$E$4))-1)</f>
        <v>1.3961591397483639</v>
      </c>
      <c r="F505" s="6">
        <f ca="1">LN((RAND()^(-Results!$E$4))-1)</f>
        <v>14.347310882443946</v>
      </c>
      <c r="G505" s="6">
        <f ca="1">LN((RAND()^(-Results!$E$4))-1)</f>
        <v>2.0390768991672981</v>
      </c>
      <c r="H505" s="6">
        <f t="shared" ca="1" si="49"/>
        <v>-0.30790931841141322</v>
      </c>
      <c r="I505" s="10">
        <f ca="1">SUMPRODUCT(J505:O505,Results!B$12:G$12)+Results!$E$5*H505</f>
        <v>-111.17245943132912</v>
      </c>
      <c r="J505" s="10">
        <f ca="1">SUMPRODUCT($A505:$F505,Results!$B$15:$G$15)</f>
        <v>61.445428097414762</v>
      </c>
      <c r="K505" s="10">
        <f ca="1">SUMPRODUCT($A505:$F505,Results!$B$16:$G$16)</f>
        <v>-12.939405746563619</v>
      </c>
      <c r="L505" s="10">
        <f ca="1">SUMPRODUCT($A505:$F505,Results!$B$17:$G$17)</f>
        <v>-22.513462584950929</v>
      </c>
      <c r="M505" s="10">
        <f ca="1">SUMPRODUCT($A505:$F505,Results!$B$18:$G$18)</f>
        <v>-59.891747472108463</v>
      </c>
      <c r="N505" s="10">
        <f ca="1">SUMPRODUCT($A505:$F505,Results!$B$19:$G$19)</f>
        <v>-16.109005603355893</v>
      </c>
      <c r="O505" s="10">
        <f ca="1">SUMPRODUCT($A505:$F505,Results!$B$20:$G$20)</f>
        <v>-62.392543412585141</v>
      </c>
      <c r="P505" s="10" cm="1">
        <f t="array" aca="1" ref="P505" ca="1">SUMPRODUCT(J505:O505,TRANSPOSE(Test!BL$20:BL$25))+Test!$AD$20-Test!$BL$27</f>
        <v>-114.77632568772822</v>
      </c>
      <c r="Q505" s="10" cm="1">
        <f t="array" aca="1" ref="Q505" ca="1">SUMPRODUCT(J505:O505,TRANSPOSE(Test!ES$20:ES$25))+Test!$AD$20-Test!$ES$27</f>
        <v>-116.21153625561618</v>
      </c>
      <c r="R505" s="10">
        <f ca="1">I505-Results!$E$5*H505</f>
        <v>-109.32500352086063</v>
      </c>
      <c r="S505" s="10" cm="1">
        <f t="array" aca="1" ref="S505" ca="1">SUMPRODUCT(J505:O505,TRANSPOSE(Test!AR$28:AR$33))+Test!$AD$20-Test!$AC$26</f>
        <v>-116.82748872856499</v>
      </c>
      <c r="T505" s="10">
        <f ca="1">SUMPRODUCT(J505:O505,Results!K$9:P$9)</f>
        <v>-111.53148939154124</v>
      </c>
      <c r="U505" s="10">
        <f ca="1">SUMPRODUCT(J505:O505,Results!K$9:P$9)+Test!$AD$20-Test!$AC$31</f>
        <v>-111.4608940803889</v>
      </c>
      <c r="V505" s="10">
        <f t="shared" ca="1" si="50"/>
        <v>3.6038662563991011</v>
      </c>
      <c r="W505" s="10">
        <f t="shared" ca="1" si="51"/>
        <v>5.0390768242870649</v>
      </c>
      <c r="X505" s="10">
        <f t="shared" ca="1" si="52"/>
        <v>-1.8474559104684829</v>
      </c>
      <c r="Y505" s="10">
        <f t="shared" ca="1" si="53"/>
        <v>5.6550292972358704</v>
      </c>
      <c r="Z505" s="10">
        <f t="shared" ca="1" si="54"/>
        <v>-111.17245943132912</v>
      </c>
      <c r="AA505" s="10">
        <f t="shared" ca="1" si="55"/>
        <v>0.28843464905978067</v>
      </c>
    </row>
    <row r="506" spans="1:27">
      <c r="A506" s="6">
        <f ca="1">LN((RAND()^(-Results!$E$4))-1)</f>
        <v>6.4933747537690572</v>
      </c>
      <c r="B506" s="6">
        <f ca="1">LN((RAND()^(-Results!$E$4))-1)</f>
        <v>2.8186078931528935</v>
      </c>
      <c r="C506" s="6">
        <f ca="1">LN((RAND()^(-Results!$E$4))-1)</f>
        <v>-4.0140688709851702</v>
      </c>
      <c r="D506" s="6">
        <f ca="1">LN((RAND()^(-Results!$E$4))-1)</f>
        <v>2.99842840287958</v>
      </c>
      <c r="E506" s="6">
        <f ca="1">LN((RAND()^(-Results!$E$4))-1)</f>
        <v>7.0076112306517659</v>
      </c>
      <c r="F506" s="6">
        <f ca="1">LN((RAND()^(-Results!$E$4))-1)</f>
        <v>0.79854658508441856</v>
      </c>
      <c r="G506" s="6">
        <f ca="1">LN((RAND()^(-Results!$E$4))-1)</f>
        <v>1.567413285929895</v>
      </c>
      <c r="H506" s="6">
        <f t="shared" ca="1" si="49"/>
        <v>-0.77957293164881625</v>
      </c>
      <c r="I506" s="10">
        <f ca="1">SUMPRODUCT(J506:O506,Results!B$12:G$12)+Results!$E$5*H506</f>
        <v>8.0093871522090083</v>
      </c>
      <c r="J506" s="10">
        <f ca="1">SUMPRODUCT($A506:$F506,Results!$B$15:$G$15)</f>
        <v>-16.837263859640995</v>
      </c>
      <c r="K506" s="10">
        <f ca="1">SUMPRODUCT($A506:$F506,Results!$B$16:$G$16)</f>
        <v>-19.549818543207508</v>
      </c>
      <c r="L506" s="10">
        <f ca="1">SUMPRODUCT($A506:$F506,Results!$B$17:$G$17)</f>
        <v>13.167583980790949</v>
      </c>
      <c r="M506" s="10">
        <f ca="1">SUMPRODUCT($A506:$F506,Results!$B$18:$G$18)</f>
        <v>21.716723968562459</v>
      </c>
      <c r="N506" s="10">
        <f ca="1">SUMPRODUCT($A506:$F506,Results!$B$19:$G$19)</f>
        <v>8.9403493205301494</v>
      </c>
      <c r="O506" s="10">
        <f ca="1">SUMPRODUCT($A506:$F506,Results!$B$20:$G$20)</f>
        <v>-17.792570267720826</v>
      </c>
      <c r="P506" s="10" cm="1">
        <f t="array" aca="1" ref="P506" ca="1">SUMPRODUCT(J506:O506,TRANSPOSE(Test!BL$20:BL$25))+Test!$AD$20-Test!$BL$27</f>
        <v>18.381113562844785</v>
      </c>
      <c r="Q506" s="10" cm="1">
        <f t="array" aca="1" ref="Q506" ca="1">SUMPRODUCT(J506:O506,TRANSPOSE(Test!ES$20:ES$25))+Test!$AD$20-Test!$ES$27</f>
        <v>19.839002186677387</v>
      </c>
      <c r="R506" s="10">
        <f ca="1">I506-Results!$E$5*H506</f>
        <v>12.686824742101905</v>
      </c>
      <c r="S506" s="10" cm="1">
        <f t="array" aca="1" ref="S506" ca="1">SUMPRODUCT(J506:O506,TRANSPOSE(Test!AR$28:AR$33))+Test!$AD$20-Test!$AC$26</f>
        <v>23.619292306427567</v>
      </c>
      <c r="T506" s="10">
        <f ca="1">SUMPRODUCT(J506:O506,Results!K$9:P$9)</f>
        <v>16.632318851655597</v>
      </c>
      <c r="U506" s="10">
        <f ca="1">SUMPRODUCT(J506:O506,Results!K$9:P$9)+Test!$AD$20-Test!$AC$31</f>
        <v>16.702914162807936</v>
      </c>
      <c r="V506" s="10">
        <f t="shared" ca="1" si="50"/>
        <v>-10.371726410635777</v>
      </c>
      <c r="W506" s="10">
        <f t="shared" ca="1" si="51"/>
        <v>-11.829615034468379</v>
      </c>
      <c r="X506" s="10">
        <f t="shared" ca="1" si="52"/>
        <v>-4.6774375898928966</v>
      </c>
      <c r="Y506" s="10">
        <f t="shared" ca="1" si="53"/>
        <v>-15.609905154218559</v>
      </c>
      <c r="Z506" s="10">
        <f t="shared" ca="1" si="54"/>
        <v>8.0093871522090083</v>
      </c>
      <c r="AA506" s="10">
        <f t="shared" ca="1" si="55"/>
        <v>-8.6935270105989275</v>
      </c>
    </row>
    <row r="507" spans="1:27">
      <c r="A507" s="6">
        <f ca="1">LN((RAND()^(-Results!$E$4))-1)</f>
        <v>2.9821254104022228</v>
      </c>
      <c r="B507" s="6">
        <f ca="1">LN((RAND()^(-Results!$E$4))-1)</f>
        <v>2.4589474828395725</v>
      </c>
      <c r="C507" s="6">
        <f ca="1">LN((RAND()^(-Results!$E$4))-1)</f>
        <v>-4.2972742805463913</v>
      </c>
      <c r="D507" s="6">
        <f ca="1">LN((RAND()^(-Results!$E$4))-1)</f>
        <v>12.745966126397249</v>
      </c>
      <c r="E507" s="6">
        <f ca="1">LN((RAND()^(-Results!$E$4))-1)</f>
        <v>0.44605354982671735</v>
      </c>
      <c r="F507" s="6">
        <f ca="1">LN((RAND()^(-Results!$E$4))-1)</f>
        <v>1.167424251383903</v>
      </c>
      <c r="G507" s="6">
        <f ca="1">LN((RAND()^(-Results!$E$4))-1)</f>
        <v>3.0093997839040996</v>
      </c>
      <c r="H507" s="6">
        <f t="shared" ca="1" si="49"/>
        <v>0.66241356632538828</v>
      </c>
      <c r="I507" s="10">
        <f ca="1">SUMPRODUCT(J507:O507,Results!B$12:G$12)+Results!$E$5*H507</f>
        <v>55.200672595594874</v>
      </c>
      <c r="J507" s="10">
        <f ca="1">SUMPRODUCT($A507:$F507,Results!$B$15:$G$15)</f>
        <v>1.8194082043396271</v>
      </c>
      <c r="K507" s="10">
        <f ca="1">SUMPRODUCT($A507:$F507,Results!$B$16:$G$16)</f>
        <v>-5.4901238374527468</v>
      </c>
      <c r="L507" s="10">
        <f ca="1">SUMPRODUCT($A507:$F507,Results!$B$17:$G$17)</f>
        <v>12.420739336554071</v>
      </c>
      <c r="M507" s="10">
        <f ca="1">SUMPRODUCT($A507:$F507,Results!$B$18:$G$18)</f>
        <v>14.775802281195665</v>
      </c>
      <c r="N507" s="10">
        <f ca="1">SUMPRODUCT($A507:$F507,Results!$B$19:$G$19)</f>
        <v>-20.610363441707747</v>
      </c>
      <c r="O507" s="10">
        <f ca="1">SUMPRODUCT($A507:$F507,Results!$B$20:$G$20)</f>
        <v>-39.575189930179533</v>
      </c>
      <c r="P507" s="10" cm="1">
        <f t="array" aca="1" ref="P507" ca="1">SUMPRODUCT(J507:O507,TRANSPOSE(Test!BL$20:BL$25))+Test!$AD$20-Test!$BL$27</f>
        <v>47.342485262514458</v>
      </c>
      <c r="Q507" s="10" cm="1">
        <f t="array" aca="1" ref="Q507" ca="1">SUMPRODUCT(J507:O507,TRANSPOSE(Test!ES$20:ES$25))+Test!$AD$20-Test!$ES$27</f>
        <v>54.578520939797187</v>
      </c>
      <c r="R507" s="10">
        <f ca="1">I507-Results!$E$5*H507</f>
        <v>51.226191197642542</v>
      </c>
      <c r="S507" s="10" cm="1">
        <f t="array" aca="1" ref="S507" ca="1">SUMPRODUCT(J507:O507,TRANSPOSE(Test!AR$28:AR$33))+Test!$AD$20-Test!$AC$26</f>
        <v>19.3794980998771</v>
      </c>
      <c r="T507" s="10">
        <f ca="1">SUMPRODUCT(J507:O507,Results!K$9:P$9)</f>
        <v>57.623697895264186</v>
      </c>
      <c r="U507" s="10">
        <f ca="1">SUMPRODUCT(J507:O507,Results!K$9:P$9)+Test!$AD$20-Test!$AC$31</f>
        <v>57.694293206416525</v>
      </c>
      <c r="V507" s="10">
        <f t="shared" ca="1" si="50"/>
        <v>7.8581873330804157</v>
      </c>
      <c r="W507" s="10">
        <f t="shared" ca="1" si="51"/>
        <v>0.62215165579768694</v>
      </c>
      <c r="X507" s="10">
        <f t="shared" ca="1" si="52"/>
        <v>3.9744813979523315</v>
      </c>
      <c r="Y507" s="10">
        <f t="shared" ca="1" si="53"/>
        <v>35.82117449571777</v>
      </c>
      <c r="Z507" s="10">
        <f t="shared" ca="1" si="54"/>
        <v>55.200672595594874</v>
      </c>
      <c r="AA507" s="10">
        <f t="shared" ca="1" si="55"/>
        <v>-2.493620610821651</v>
      </c>
    </row>
    <row r="508" spans="1:27">
      <c r="A508" s="6">
        <f ca="1">LN((RAND()^(-Results!$E$4))-1)</f>
        <v>1.4840025095746054</v>
      </c>
      <c r="B508" s="6">
        <f ca="1">LN((RAND()^(-Results!$E$4))-1)</f>
        <v>0.94587301717767769</v>
      </c>
      <c r="C508" s="6">
        <f ca="1">LN((RAND()^(-Results!$E$4))-1)</f>
        <v>2.2691450951413703</v>
      </c>
      <c r="D508" s="6">
        <f ca="1">LN((RAND()^(-Results!$E$4))-1)</f>
        <v>2.4157800528201445</v>
      </c>
      <c r="E508" s="6">
        <f ca="1">LN((RAND()^(-Results!$E$4))-1)</f>
        <v>-0.60246703508061972</v>
      </c>
      <c r="F508" s="6">
        <f ca="1">LN((RAND()^(-Results!$E$4))-1)</f>
        <v>0.99874569572340888</v>
      </c>
      <c r="G508" s="6">
        <f ca="1">LN((RAND()^(-Results!$E$4))-1)</f>
        <v>-1.7097655418025333</v>
      </c>
      <c r="H508" s="6">
        <f t="shared" ca="1" si="49"/>
        <v>-4.0567517593812443</v>
      </c>
      <c r="I508" s="10">
        <f ca="1">SUMPRODUCT(J508:O508,Results!B$12:G$12)+Results!$E$5*H508</f>
        <v>-38.772068347359649</v>
      </c>
      <c r="J508" s="10">
        <f ca="1">SUMPRODUCT($A508:$F508,Results!$B$15:$G$15)</f>
        <v>7.3312148526746235</v>
      </c>
      <c r="K508" s="10">
        <f ca="1">SUMPRODUCT($A508:$F508,Results!$B$16:$G$16)</f>
        <v>-2.3697339207129784</v>
      </c>
      <c r="L508" s="10">
        <f ca="1">SUMPRODUCT($A508:$F508,Results!$B$17:$G$17)</f>
        <v>-1.9973178374330185</v>
      </c>
      <c r="M508" s="10">
        <f ca="1">SUMPRODUCT($A508:$F508,Results!$B$18:$G$18)</f>
        <v>-14.028568545922496</v>
      </c>
      <c r="N508" s="10">
        <f ca="1">SUMPRODUCT($A508:$F508,Results!$B$19:$G$19)</f>
        <v>-7.6644838205304406</v>
      </c>
      <c r="O508" s="10">
        <f ca="1">SUMPRODUCT($A508:$F508,Results!$B$20:$G$20)</f>
        <v>-10.973701402929551</v>
      </c>
      <c r="P508" s="10" cm="1">
        <f t="array" aca="1" ref="P508" ca="1">SUMPRODUCT(J508:O508,TRANSPOSE(Test!BL$20:BL$25))+Test!$AD$20-Test!$BL$27</f>
        <v>-15.176236648670731</v>
      </c>
      <c r="Q508" s="10" cm="1">
        <f t="array" aca="1" ref="Q508" ca="1">SUMPRODUCT(J508:O508,TRANSPOSE(Test!ES$20:ES$25))+Test!$AD$20-Test!$ES$27</f>
        <v>-15.68507512571405</v>
      </c>
      <c r="R508" s="10">
        <f ca="1">I508-Results!$E$5*H508</f>
        <v>-14.431557791072184</v>
      </c>
      <c r="S508" s="10" cm="1">
        <f t="array" aca="1" ref="S508" ca="1">SUMPRODUCT(J508:O508,TRANSPOSE(Test!AR$28:AR$33))+Test!$AD$20-Test!$AC$26</f>
        <v>-16.091397948939161</v>
      </c>
      <c r="T508" s="10">
        <f ca="1">SUMPRODUCT(J508:O508,Results!K$9:P$9)</f>
        <v>-14.437682328025742</v>
      </c>
      <c r="U508" s="10">
        <f ca="1">SUMPRODUCT(J508:O508,Results!K$9:P$9)+Test!$AD$20-Test!$AC$31</f>
        <v>-14.367087016873402</v>
      </c>
      <c r="V508" s="10">
        <f t="shared" ca="1" si="50"/>
        <v>-23.595831698688919</v>
      </c>
      <c r="W508" s="10">
        <f t="shared" ca="1" si="51"/>
        <v>-23.086993221645599</v>
      </c>
      <c r="X508" s="10">
        <f t="shared" ca="1" si="52"/>
        <v>-24.340510556287466</v>
      </c>
      <c r="Y508" s="10">
        <f t="shared" ca="1" si="53"/>
        <v>-22.680670398420489</v>
      </c>
      <c r="Z508" s="10">
        <f t="shared" ca="1" si="54"/>
        <v>-38.772068347359649</v>
      </c>
      <c r="AA508" s="10">
        <f t="shared" ca="1" si="55"/>
        <v>-24.404981330486248</v>
      </c>
    </row>
    <row r="509" spans="1:27">
      <c r="A509" s="6">
        <f ca="1">LN((RAND()^(-Results!$E$4))-1)</f>
        <v>3.800905487029548</v>
      </c>
      <c r="B509" s="6">
        <f ca="1">LN((RAND()^(-Results!$E$4))-1)</f>
        <v>1.5356918002167981</v>
      </c>
      <c r="C509" s="6">
        <f ca="1">LN((RAND()^(-Results!$E$4))-1)</f>
        <v>0.61723753574290607</v>
      </c>
      <c r="D509" s="6">
        <f ca="1">LN((RAND()^(-Results!$E$4))-1)</f>
        <v>5.0219887233840739</v>
      </c>
      <c r="E509" s="6">
        <f ca="1">LN((RAND()^(-Results!$E$4))-1)</f>
        <v>0.42365184504958742</v>
      </c>
      <c r="F509" s="6">
        <f ca="1">LN((RAND()^(-Results!$E$4))-1)</f>
        <v>2.6570467586874571</v>
      </c>
      <c r="G509" s="6">
        <f ca="1">LN((RAND()^(-Results!$E$4))-1)</f>
        <v>1.2289965479242821</v>
      </c>
      <c r="H509" s="6">
        <f t="shared" ca="1" si="49"/>
        <v>-1.1179896696544291</v>
      </c>
      <c r="I509" s="10">
        <f ca="1">SUMPRODUCT(J509:O509,Results!B$12:G$12)+Results!$E$5*H509</f>
        <v>-20.274448014876704</v>
      </c>
      <c r="J509" s="10">
        <f ca="1">SUMPRODUCT($A509:$F509,Results!$B$15:$G$15)</f>
        <v>8.1880640080726845</v>
      </c>
      <c r="K509" s="10">
        <f ca="1">SUMPRODUCT($A509:$F509,Results!$B$16:$G$16)</f>
        <v>-9.6574694830669898</v>
      </c>
      <c r="L509" s="10">
        <f ca="1">SUMPRODUCT($A509:$F509,Results!$B$17:$G$17)</f>
        <v>2.0856908477127267</v>
      </c>
      <c r="M509" s="10">
        <f ca="1">SUMPRODUCT($A509:$F509,Results!$B$18:$G$18)</f>
        <v>-8.4189087278218047</v>
      </c>
      <c r="N509" s="10">
        <f ca="1">SUMPRODUCT($A509:$F509,Results!$B$19:$G$19)</f>
        <v>-7.9475820263889467</v>
      </c>
      <c r="O509" s="10">
        <f ca="1">SUMPRODUCT($A509:$F509,Results!$B$20:$G$20)</f>
        <v>-23.073368572420744</v>
      </c>
      <c r="P509" s="10" cm="1">
        <f t="array" aca="1" ref="P509" ca="1">SUMPRODUCT(J509:O509,TRANSPOSE(Test!BL$20:BL$25))+Test!$AD$20-Test!$BL$27</f>
        <v>-12.693772000290771</v>
      </c>
      <c r="Q509" s="10" cm="1">
        <f t="array" aca="1" ref="Q509" ca="1">SUMPRODUCT(J509:O509,TRANSPOSE(Test!ES$20:ES$25))+Test!$AD$20-Test!$ES$27</f>
        <v>-12.938213932421689</v>
      </c>
      <c r="R509" s="10">
        <f ca="1">I509-Results!$E$5*H509</f>
        <v>-13.566509996950129</v>
      </c>
      <c r="S509" s="10" cm="1">
        <f t="array" aca="1" ref="S509" ca="1">SUMPRODUCT(J509:O509,TRANSPOSE(Test!AR$28:AR$33))+Test!$AD$20-Test!$AC$26</f>
        <v>-14.403051527579123</v>
      </c>
      <c r="T509" s="10">
        <f ca="1">SUMPRODUCT(J509:O509,Results!K$9:P$9)</f>
        <v>-11.67842634900996</v>
      </c>
      <c r="U509" s="10">
        <f ca="1">SUMPRODUCT(J509:O509,Results!K$9:P$9)+Test!$AD$20-Test!$AC$31</f>
        <v>-11.607831037857618</v>
      </c>
      <c r="V509" s="10">
        <f t="shared" ca="1" si="50"/>
        <v>-7.5806760145859329</v>
      </c>
      <c r="W509" s="10">
        <f t="shared" ca="1" si="51"/>
        <v>-7.3362340824550145</v>
      </c>
      <c r="X509" s="10">
        <f t="shared" ca="1" si="52"/>
        <v>-6.7079380179265744</v>
      </c>
      <c r="Y509" s="10">
        <f t="shared" ca="1" si="53"/>
        <v>-5.8713964872975808</v>
      </c>
      <c r="Z509" s="10">
        <f t="shared" ca="1" si="54"/>
        <v>-20.274448014876704</v>
      </c>
      <c r="AA509" s="10">
        <f t="shared" ca="1" si="55"/>
        <v>-8.6666169770190855</v>
      </c>
    </row>
    <row r="510" spans="1:27">
      <c r="A510" s="6">
        <f ca="1">LN((RAND()^(-Results!$E$4))-1)</f>
        <v>9.1560954563737589</v>
      </c>
      <c r="B510" s="6">
        <f ca="1">LN((RAND()^(-Results!$E$4))-1)</f>
        <v>5.1178211955098352</v>
      </c>
      <c r="C510" s="6">
        <f ca="1">LN((RAND()^(-Results!$E$4))-1)</f>
        <v>-0.87708602486360443</v>
      </c>
      <c r="D510" s="6">
        <f ca="1">LN((RAND()^(-Results!$E$4))-1)</f>
        <v>2.9385133159069419</v>
      </c>
      <c r="E510" s="6">
        <f ca="1">LN((RAND()^(-Results!$E$4))-1)</f>
        <v>3.2770884076823208</v>
      </c>
      <c r="F510" s="6">
        <f ca="1">LN((RAND()^(-Results!$E$4))-1)</f>
        <v>4.3328629228033444</v>
      </c>
      <c r="G510" s="6">
        <f ca="1">LN((RAND()^(-Results!$E$4))-1)</f>
        <v>1.9726083434108574</v>
      </c>
      <c r="H510" s="6">
        <f t="shared" ca="1" si="49"/>
        <v>-0.37437787416785384</v>
      </c>
      <c r="I510" s="10">
        <f ca="1">SUMPRODUCT(J510:O510,Results!B$12:G$12)+Results!$E$5*H510</f>
        <v>-40.824058898010861</v>
      </c>
      <c r="J510" s="10">
        <f ca="1">SUMPRODUCT($A510:$F510,Results!$B$15:$G$15)</f>
        <v>-4.2115972128267867</v>
      </c>
      <c r="K510" s="10">
        <f ca="1">SUMPRODUCT($A510:$F510,Results!$B$16:$G$16)</f>
        <v>-31.695324462843942</v>
      </c>
      <c r="L510" s="10">
        <f ca="1">SUMPRODUCT($A510:$F510,Results!$B$17:$G$17)</f>
        <v>5.1642998582523081</v>
      </c>
      <c r="M510" s="10">
        <f ca="1">SUMPRODUCT($A510:$F510,Results!$B$18:$G$18)</f>
        <v>-7.5722048085129536</v>
      </c>
      <c r="N510" s="10">
        <f ca="1">SUMPRODUCT($A510:$F510,Results!$B$19:$G$19)</f>
        <v>5.0285086849855176</v>
      </c>
      <c r="O510" s="10">
        <f ca="1">SUMPRODUCT($A510:$F510,Results!$B$20:$G$20)</f>
        <v>-31.30179080585058</v>
      </c>
      <c r="P510" s="10" cm="1">
        <f t="array" aca="1" ref="P510" ca="1">SUMPRODUCT(J510:O510,TRANSPOSE(Test!BL$20:BL$25))+Test!$AD$20-Test!$BL$27</f>
        <v>-34.624610842949927</v>
      </c>
      <c r="Q510" s="10" cm="1">
        <f t="array" aca="1" ref="Q510" ca="1">SUMPRODUCT(J510:O510,TRANSPOSE(Test!ES$20:ES$25))+Test!$AD$20-Test!$ES$27</f>
        <v>-36.032598136012297</v>
      </c>
      <c r="R510" s="10">
        <f ca="1">I510-Results!$E$5*H510</f>
        <v>-38.577791653003736</v>
      </c>
      <c r="S510" s="10" cm="1">
        <f t="array" aca="1" ref="S510" ca="1">SUMPRODUCT(J510:O510,TRANSPOSE(Test!AR$28:AR$33))+Test!$AD$20-Test!$AC$26</f>
        <v>-20.42969729911524</v>
      </c>
      <c r="T510" s="10">
        <f ca="1">SUMPRODUCT(J510:O510,Results!K$9:P$9)</f>
        <v>-36.023591102225737</v>
      </c>
      <c r="U510" s="10">
        <f ca="1">SUMPRODUCT(J510:O510,Results!K$9:P$9)+Test!$AD$20-Test!$AC$31</f>
        <v>-35.952995791073405</v>
      </c>
      <c r="V510" s="10">
        <f t="shared" ca="1" si="50"/>
        <v>-6.1994480550609339</v>
      </c>
      <c r="W510" s="10">
        <f t="shared" ca="1" si="51"/>
        <v>-4.7914607619985645</v>
      </c>
      <c r="X510" s="10">
        <f t="shared" ca="1" si="52"/>
        <v>-2.2462672450071253</v>
      </c>
      <c r="Y510" s="10">
        <f t="shared" ca="1" si="53"/>
        <v>-20.394361598895621</v>
      </c>
      <c r="Z510" s="10">
        <f t="shared" ca="1" si="54"/>
        <v>-40.824058898010861</v>
      </c>
      <c r="AA510" s="10">
        <f t="shared" ca="1" si="55"/>
        <v>-4.8710631069374557</v>
      </c>
    </row>
    <row r="511" spans="1:27">
      <c r="A511" s="6">
        <f ca="1">LN((RAND()^(-Results!$E$4))-1)</f>
        <v>3.8442710171832952</v>
      </c>
      <c r="B511" s="6">
        <f ca="1">LN((RAND()^(-Results!$E$4))-1)</f>
        <v>-1.7504274144012246</v>
      </c>
      <c r="C511" s="6">
        <f ca="1">LN((RAND()^(-Results!$E$4))-1)</f>
        <v>-2.9776433447641315</v>
      </c>
      <c r="D511" s="6">
        <f ca="1">LN((RAND()^(-Results!$E$4))-1)</f>
        <v>2.4190508088264813</v>
      </c>
      <c r="E511" s="6">
        <f ca="1">LN((RAND()^(-Results!$E$4))-1)</f>
        <v>4.5973214774729332</v>
      </c>
      <c r="F511" s="6">
        <f ca="1">LN((RAND()^(-Results!$E$4))-1)</f>
        <v>2.0539228833652836</v>
      </c>
      <c r="G511" s="6">
        <f ca="1">LN((RAND()^(-Results!$E$4))-1)</f>
        <v>0.28868793868416415</v>
      </c>
      <c r="H511" s="6">
        <f t="shared" ca="1" si="49"/>
        <v>-2.0582982788945472</v>
      </c>
      <c r="I511" s="10">
        <f ca="1">SUMPRODUCT(J511:O511,Results!B$12:G$12)+Results!$E$5*H511</f>
        <v>-8.8818285988840806</v>
      </c>
      <c r="J511" s="10">
        <f ca="1">SUMPRODUCT($A511:$F511,Results!$B$15:$G$15)</f>
        <v>-0.95342495146755635</v>
      </c>
      <c r="K511" s="10">
        <f ca="1">SUMPRODUCT($A511:$F511,Results!$B$16:$G$16)</f>
        <v>-8.091914754552116</v>
      </c>
      <c r="L511" s="10">
        <f ca="1">SUMPRODUCT($A511:$F511,Results!$B$17:$G$17)</f>
        <v>9.8080239214381031</v>
      </c>
      <c r="M511" s="10">
        <f ca="1">SUMPRODUCT($A511:$F511,Results!$B$18:$G$18)</f>
        <v>21.095190194052186</v>
      </c>
      <c r="N511" s="10">
        <f ca="1">SUMPRODUCT($A511:$F511,Results!$B$19:$G$19)</f>
        <v>7.353865868914359</v>
      </c>
      <c r="O511" s="10">
        <f ca="1">SUMPRODUCT($A511:$F511,Results!$B$20:$G$20)</f>
        <v>-8.0112955255873963</v>
      </c>
      <c r="P511" s="10" cm="1">
        <f t="array" aca="1" ref="P511" ca="1">SUMPRODUCT(J511:O511,TRANSPOSE(Test!BL$20:BL$25))+Test!$AD$20-Test!$BL$27</f>
        <v>10.974959681234232</v>
      </c>
      <c r="Q511" s="10" cm="1">
        <f t="array" aca="1" ref="Q511" ca="1">SUMPRODUCT(J511:O511,TRANSPOSE(Test!ES$20:ES$25))+Test!$AD$20-Test!$ES$27</f>
        <v>8.9110559566340903</v>
      </c>
      <c r="R511" s="10">
        <f ca="1">I511-Results!$E$5*H511</f>
        <v>3.4679610744832026</v>
      </c>
      <c r="S511" s="10" cm="1">
        <f t="array" aca="1" ref="S511" ca="1">SUMPRODUCT(J511:O511,TRANSPOSE(Test!AR$28:AR$33))+Test!$AD$20-Test!$AC$26</f>
        <v>18.373741368670554</v>
      </c>
      <c r="T511" s="10">
        <f ca="1">SUMPRODUCT(J511:O511,Results!K$9:P$9)</f>
        <v>6.4414276991514905</v>
      </c>
      <c r="U511" s="10">
        <f ca="1">SUMPRODUCT(J511:O511,Results!K$9:P$9)+Test!$AD$20-Test!$AC$31</f>
        <v>6.5120230103038281</v>
      </c>
      <c r="V511" s="10">
        <f t="shared" ca="1" si="50"/>
        <v>-19.856788280118312</v>
      </c>
      <c r="W511" s="10">
        <f t="shared" ca="1" si="51"/>
        <v>-17.792884555518171</v>
      </c>
      <c r="X511" s="10">
        <f t="shared" ca="1" si="52"/>
        <v>-12.349789673367283</v>
      </c>
      <c r="Y511" s="10">
        <f t="shared" ca="1" si="53"/>
        <v>-27.255569967554635</v>
      </c>
      <c r="Z511" s="10">
        <f t="shared" ca="1" si="54"/>
        <v>-8.8818285988840806</v>
      </c>
      <c r="AA511" s="10">
        <f t="shared" ca="1" si="55"/>
        <v>-15.393851609187909</v>
      </c>
    </row>
    <row r="512" spans="1:27">
      <c r="A512" s="6">
        <f ca="1">LN((RAND()^(-Results!$E$4))-1)</f>
        <v>-0.93893605386949053</v>
      </c>
      <c r="B512" s="6">
        <f ca="1">LN((RAND()^(-Results!$E$4))-1)</f>
        <v>0.94237221844991603</v>
      </c>
      <c r="C512" s="6">
        <f ca="1">LN((RAND()^(-Results!$E$4))-1)</f>
        <v>-5.0089764407993564E-2</v>
      </c>
      <c r="D512" s="6">
        <f ca="1">LN((RAND()^(-Results!$E$4))-1)</f>
        <v>0.39473649072105793</v>
      </c>
      <c r="E512" s="6">
        <f ca="1">LN((RAND()^(-Results!$E$4))-1)</f>
        <v>-0.61942736690468858</v>
      </c>
      <c r="F512" s="6">
        <f ca="1">LN((RAND()^(-Results!$E$4))-1)</f>
        <v>0.14168583537133725</v>
      </c>
      <c r="G512" s="6">
        <f ca="1">LN((RAND()^(-Results!$E$4))-1)</f>
        <v>2.8183186646553109</v>
      </c>
      <c r="H512" s="6">
        <f t="shared" ca="1" si="49"/>
        <v>0.4713324470765996</v>
      </c>
      <c r="I512" s="10">
        <f ca="1">SUMPRODUCT(J512:O512,Results!B$12:G$12)+Results!$E$5*H512</f>
        <v>5.9587180647040912</v>
      </c>
      <c r="J512" s="10">
        <f ca="1">SUMPRODUCT($A512:$F512,Results!$B$15:$G$15)</f>
        <v>1.1105697726578452</v>
      </c>
      <c r="K512" s="10">
        <f ca="1">SUMPRODUCT($A512:$F512,Results!$B$16:$G$16)</f>
        <v>0.70633398629787081</v>
      </c>
      <c r="L512" s="10">
        <f ca="1">SUMPRODUCT($A512:$F512,Results!$B$17:$G$17)</f>
        <v>-1.6848292686811881</v>
      </c>
      <c r="M512" s="10">
        <f ca="1">SUMPRODUCT($A512:$F512,Results!$B$18:$G$18)</f>
        <v>-2.9640144943482389</v>
      </c>
      <c r="N512" s="10">
        <f ca="1">SUMPRODUCT($A512:$F512,Results!$B$19:$G$19)</f>
        <v>-2.6761392072627732</v>
      </c>
      <c r="O512" s="10">
        <f ca="1">SUMPRODUCT($A512:$F512,Results!$B$20:$G$20)</f>
        <v>-3.6132464602445693</v>
      </c>
      <c r="P512" s="10" cm="1">
        <f t="array" aca="1" ref="P512" ca="1">SUMPRODUCT(J512:O512,TRANSPOSE(Test!BL$20:BL$25))+Test!$AD$20-Test!$BL$27</f>
        <v>-1.0246956260139939</v>
      </c>
      <c r="Q512" s="10" cm="1">
        <f t="array" aca="1" ref="Q512" ca="1">SUMPRODUCT(J512:O512,TRANSPOSE(Test!ES$20:ES$25))+Test!$AD$20-Test!$ES$27</f>
        <v>0.94005682661177303</v>
      </c>
      <c r="R512" s="10">
        <f ca="1">I512-Results!$E$5*H512</f>
        <v>3.1307233822444935</v>
      </c>
      <c r="S512" s="10" cm="1">
        <f t="array" aca="1" ref="S512" ca="1">SUMPRODUCT(J512:O512,TRANSPOSE(Test!AR$28:AR$33))+Test!$AD$20-Test!$AC$26</f>
        <v>-3.7111906722712362</v>
      </c>
      <c r="T512" s="10">
        <f ca="1">SUMPRODUCT(J512:O512,Results!K$9:P$9)</f>
        <v>3.0191170266531966</v>
      </c>
      <c r="U512" s="10">
        <f ca="1">SUMPRODUCT(J512:O512,Results!K$9:P$9)+Test!$AD$20-Test!$AC$31</f>
        <v>3.0897123378055333</v>
      </c>
      <c r="V512" s="10">
        <f t="shared" ca="1" si="50"/>
        <v>6.983413690718085</v>
      </c>
      <c r="W512" s="10">
        <f t="shared" ca="1" si="51"/>
        <v>5.0186612380923181</v>
      </c>
      <c r="X512" s="10">
        <f t="shared" ca="1" si="52"/>
        <v>2.8279946824595976</v>
      </c>
      <c r="Y512" s="10">
        <f t="shared" ca="1" si="53"/>
        <v>9.6699087369753265</v>
      </c>
      <c r="Z512" s="10">
        <f t="shared" ca="1" si="54"/>
        <v>5.9587180647040912</v>
      </c>
      <c r="AA512" s="10">
        <f t="shared" ca="1" si="55"/>
        <v>2.8690057268985578</v>
      </c>
    </row>
    <row r="513" spans="1:27">
      <c r="A513" s="6">
        <f ca="1">LN((RAND()^(-Results!$E$4))-1)</f>
        <v>1.6826981097180125</v>
      </c>
      <c r="B513" s="6">
        <f ca="1">LN((RAND()^(-Results!$E$4))-1)</f>
        <v>4.2230577324044498</v>
      </c>
      <c r="C513" s="6">
        <f ca="1">LN((RAND()^(-Results!$E$4))-1)</f>
        <v>2.562647915503435</v>
      </c>
      <c r="D513" s="6">
        <f ca="1">LN((RAND()^(-Results!$E$4))-1)</f>
        <v>-1.6714654125487574</v>
      </c>
      <c r="E513" s="6">
        <f ca="1">LN((RAND()^(-Results!$E$4))-1)</f>
        <v>4.3047376758540352</v>
      </c>
      <c r="F513" s="6">
        <f ca="1">LN((RAND()^(-Results!$E$4))-1)</f>
        <v>0.72671541063673639</v>
      </c>
      <c r="G513" s="6">
        <f ca="1">LN((RAND()^(-Results!$E$4))-1)</f>
        <v>0.29638478936639506</v>
      </c>
      <c r="H513" s="6">
        <f t="shared" ca="1" si="49"/>
        <v>-2.0506014282123162</v>
      </c>
      <c r="I513" s="10">
        <f ca="1">SUMPRODUCT(J513:O513,Results!B$12:G$12)+Results!$E$5*H513</f>
        <v>-36.469326517755803</v>
      </c>
      <c r="J513" s="10">
        <f ca="1">SUMPRODUCT($A513:$F513,Results!$B$15:$G$15)</f>
        <v>-3.4930793284329491</v>
      </c>
      <c r="K513" s="10">
        <f ca="1">SUMPRODUCT($A513:$F513,Results!$B$16:$G$16)</f>
        <v>-9.1788192634383279</v>
      </c>
      <c r="L513" s="10">
        <f ca="1">SUMPRODUCT($A513:$F513,Results!$B$17:$G$17)</f>
        <v>-4.2600688347732323</v>
      </c>
      <c r="M513" s="10">
        <f ca="1">SUMPRODUCT($A513:$F513,Results!$B$18:$G$18)</f>
        <v>-15.58116990706044</v>
      </c>
      <c r="N513" s="10">
        <f ca="1">SUMPRODUCT($A513:$F513,Results!$B$19:$G$19)</f>
        <v>2.8846157537788657</v>
      </c>
      <c r="O513" s="10">
        <f ca="1">SUMPRODUCT($A513:$F513,Results!$B$20:$G$20)</f>
        <v>-10.728963997991693</v>
      </c>
      <c r="P513" s="10" cm="1">
        <f t="array" aca="1" ref="P513" ca="1">SUMPRODUCT(J513:O513,TRANSPOSE(Test!BL$20:BL$25))+Test!$AD$20-Test!$BL$27</f>
        <v>-25.472995132241991</v>
      </c>
      <c r="Q513" s="10" cm="1">
        <f t="array" aca="1" ref="Q513" ca="1">SUMPRODUCT(J513:O513,TRANSPOSE(Test!ES$20:ES$25))+Test!$AD$20-Test!$ES$27</f>
        <v>-24.188136597141735</v>
      </c>
      <c r="R513" s="10">
        <f ca="1">I513-Results!$E$5*H513</f>
        <v>-24.165717948481905</v>
      </c>
      <c r="S513" s="10" cm="1">
        <f t="array" aca="1" ref="S513" ca="1">SUMPRODUCT(J513:O513,TRANSPOSE(Test!AR$28:AR$33))+Test!$AD$20-Test!$AC$26</f>
        <v>-20.467262209723572</v>
      </c>
      <c r="T513" s="10">
        <f ca="1">SUMPRODUCT(J513:O513,Results!K$9:P$9)</f>
        <v>-25.572116304293729</v>
      </c>
      <c r="U513" s="10">
        <f ca="1">SUMPRODUCT(J513:O513,Results!K$9:P$9)+Test!$AD$20-Test!$AC$31</f>
        <v>-25.501520993141394</v>
      </c>
      <c r="V513" s="10">
        <f t="shared" ca="1" si="50"/>
        <v>-10.996331385513813</v>
      </c>
      <c r="W513" s="10">
        <f t="shared" ca="1" si="51"/>
        <v>-12.281189920614068</v>
      </c>
      <c r="X513" s="10">
        <f t="shared" ca="1" si="52"/>
        <v>-12.303608569273898</v>
      </c>
      <c r="Y513" s="10">
        <f t="shared" ca="1" si="53"/>
        <v>-16.002064308032232</v>
      </c>
      <c r="Z513" s="10">
        <f t="shared" ca="1" si="54"/>
        <v>-36.469326517755803</v>
      </c>
      <c r="AA513" s="10">
        <f t="shared" ca="1" si="55"/>
        <v>-10.967805524614409</v>
      </c>
    </row>
    <row r="514" spans="1:27">
      <c r="A514" s="6">
        <f ca="1">LN((RAND()^(-Results!$E$4))-1)</f>
        <v>2.2953829938458039</v>
      </c>
      <c r="B514" s="6">
        <f ca="1">LN((RAND()^(-Results!$E$4))-1)</f>
        <v>5.7228673210781613</v>
      </c>
      <c r="C514" s="6">
        <f ca="1">LN((RAND()^(-Results!$E$4))-1)</f>
        <v>4.4840207160990495</v>
      </c>
      <c r="D514" s="6">
        <f ca="1">LN((RAND()^(-Results!$E$4))-1)</f>
        <v>-3.2077406372260486</v>
      </c>
      <c r="E514" s="6">
        <f ca="1">LN((RAND()^(-Results!$E$4))-1)</f>
        <v>-0.44766289407303705</v>
      </c>
      <c r="F514" s="6">
        <f ca="1">LN((RAND()^(-Results!$E$4))-1)</f>
        <v>-0.9883919152841355</v>
      </c>
      <c r="G514" s="6">
        <f ca="1">LN((RAND()^(-Results!$E$4))-1)</f>
        <v>4.8334812623928372</v>
      </c>
      <c r="H514" s="6">
        <f t="shared" ca="1" si="49"/>
        <v>2.4864950448141259</v>
      </c>
      <c r="I514" s="10">
        <f ca="1">SUMPRODUCT(J514:O514,Results!B$12:G$12)+Results!$E$5*H514</f>
        <v>-21.096524696340765</v>
      </c>
      <c r="J514" s="10">
        <f ca="1">SUMPRODUCT($A514:$F514,Results!$B$15:$G$15)</f>
        <v>-8.279318990841368</v>
      </c>
      <c r="K514" s="10">
        <f ca="1">SUMPRODUCT($A514:$F514,Results!$B$16:$G$16)</f>
        <v>-11.748153686416789</v>
      </c>
      <c r="L514" s="10">
        <f ca="1">SUMPRODUCT($A514:$F514,Results!$B$17:$G$17)</f>
        <v>-8.1456718879537231</v>
      </c>
      <c r="M514" s="10">
        <f ca="1">SUMPRODUCT($A514:$F514,Results!$B$18:$G$18)</f>
        <v>-31.4253004336726</v>
      </c>
      <c r="N514" s="10">
        <f ca="1">SUMPRODUCT($A514:$F514,Results!$B$19:$G$19)</f>
        <v>-0.23233103692618773</v>
      </c>
      <c r="O514" s="10">
        <f ca="1">SUMPRODUCT($A514:$F514,Results!$B$20:$G$20)</f>
        <v>-3.8872006984315983</v>
      </c>
      <c r="P514" s="10" cm="1">
        <f t="array" aca="1" ref="P514" ca="1">SUMPRODUCT(J514:O514,TRANSPOSE(Test!BL$20:BL$25))+Test!$AD$20-Test!$BL$27</f>
        <v>-40.615459821276879</v>
      </c>
      <c r="Q514" s="10" cm="1">
        <f t="array" aca="1" ref="Q514" ca="1">SUMPRODUCT(J514:O514,TRANSPOSE(Test!ES$20:ES$25))+Test!$AD$20-Test!$ES$27</f>
        <v>-40.138792755805895</v>
      </c>
      <c r="R514" s="10">
        <f ca="1">I514-Results!$E$5*H514</f>
        <v>-36.015494965225521</v>
      </c>
      <c r="S514" s="10" cm="1">
        <f t="array" aca="1" ref="S514" ca="1">SUMPRODUCT(J514:O514,TRANSPOSE(Test!AR$28:AR$33))+Test!$AD$20-Test!$AC$26</f>
        <v>-31.367001458467691</v>
      </c>
      <c r="T514" s="10">
        <f ca="1">SUMPRODUCT(J514:O514,Results!K$9:P$9)</f>
        <v>-38.905161164563779</v>
      </c>
      <c r="U514" s="10">
        <f ca="1">SUMPRODUCT(J514:O514,Results!K$9:P$9)+Test!$AD$20-Test!$AC$31</f>
        <v>-38.834565853411448</v>
      </c>
      <c r="V514" s="10">
        <f t="shared" ca="1" si="50"/>
        <v>19.518935124936114</v>
      </c>
      <c r="W514" s="10">
        <f t="shared" ca="1" si="51"/>
        <v>19.04226805946513</v>
      </c>
      <c r="X514" s="10">
        <f t="shared" ca="1" si="52"/>
        <v>14.918970268884756</v>
      </c>
      <c r="Y514" s="10">
        <f t="shared" ca="1" si="53"/>
        <v>10.270476762126926</v>
      </c>
      <c r="Z514" s="10">
        <f t="shared" ca="1" si="54"/>
        <v>-21.096524696340765</v>
      </c>
      <c r="AA514" s="10">
        <f t="shared" ca="1" si="55"/>
        <v>17.738041157070683</v>
      </c>
    </row>
    <row r="515" spans="1:27">
      <c r="A515" s="6">
        <f ca="1">LN((RAND()^(-Results!$E$4))-1)</f>
        <v>0.35855104359662593</v>
      </c>
      <c r="B515" s="6">
        <f ca="1">LN((RAND()^(-Results!$E$4))-1)</f>
        <v>1.0082226062539914</v>
      </c>
      <c r="C515" s="6">
        <f ca="1">LN((RAND()^(-Results!$E$4))-1)</f>
        <v>11.482058244695601</v>
      </c>
      <c r="D515" s="6">
        <f ca="1">LN((RAND()^(-Results!$E$4))-1)</f>
        <v>0.71632628822050204</v>
      </c>
      <c r="E515" s="6">
        <f ca="1">LN((RAND()^(-Results!$E$4))-1)</f>
        <v>3.7229209983133287</v>
      </c>
      <c r="F515" s="6">
        <f ca="1">LN((RAND()^(-Results!$E$4))-1)</f>
        <v>-0.22247019639681834</v>
      </c>
      <c r="G515" s="6">
        <f ca="1">LN((RAND()^(-Results!$E$4))-1)</f>
        <v>-1.3254907116075445</v>
      </c>
      <c r="H515" s="6">
        <f t="shared" ref="H515:H578" ca="1" si="56">G515-$AC$5</f>
        <v>-3.6724769291862556</v>
      </c>
      <c r="I515" s="10">
        <f ca="1">SUMPRODUCT(J515:O515,Results!B$12:G$12)+Results!$E$5*H515</f>
        <v>-72.407467332510393</v>
      </c>
      <c r="J515" s="10">
        <f ca="1">SUMPRODUCT($A515:$F515,Results!$B$15:$G$15)</f>
        <v>19.358796454874657</v>
      </c>
      <c r="K515" s="10">
        <f ca="1">SUMPRODUCT($A515:$F515,Results!$B$16:$G$16)</f>
        <v>9.2047559483488612</v>
      </c>
      <c r="L515" s="10">
        <f ca="1">SUMPRODUCT($A515:$F515,Results!$B$17:$G$17)</f>
        <v>-12.564020728742125</v>
      </c>
      <c r="M515" s="10">
        <f ca="1">SUMPRODUCT($A515:$F515,Results!$B$18:$G$18)</f>
        <v>-47.689835985608624</v>
      </c>
      <c r="N515" s="10">
        <f ca="1">SUMPRODUCT($A515:$F515,Results!$B$19:$G$19)</f>
        <v>-15.302315529866247</v>
      </c>
      <c r="O515" s="10">
        <f ca="1">SUMPRODUCT($A515:$F515,Results!$B$20:$G$20)</f>
        <v>-8.0650108867538925</v>
      </c>
      <c r="P515" s="10" cm="1">
        <f t="array" aca="1" ref="P515" ca="1">SUMPRODUCT(J515:O515,TRANSPOSE(Test!BL$20:BL$25))+Test!$AD$20-Test!$BL$27</f>
        <v>-46.501850399214668</v>
      </c>
      <c r="Q515" s="10" cm="1">
        <f t="array" aca="1" ref="Q515" ca="1">SUMPRODUCT(J515:O515,TRANSPOSE(Test!ES$20:ES$25))+Test!$AD$20-Test!$ES$27</f>
        <v>-50.367143721647537</v>
      </c>
      <c r="R515" s="10">
        <f ca="1">I515-Results!$E$5*H515</f>
        <v>-50.372605757392861</v>
      </c>
      <c r="S515" s="10" cm="1">
        <f t="array" aca="1" ref="S515" ca="1">SUMPRODUCT(J515:O515,TRANSPOSE(Test!AR$28:AR$33))+Test!$AD$20-Test!$AC$26</f>
        <v>-47.544232877102367</v>
      </c>
      <c r="T515" s="10">
        <f ca="1">SUMPRODUCT(J515:O515,Results!K$9:P$9)</f>
        <v>-54.634073389951766</v>
      </c>
      <c r="U515" s="10">
        <f ca="1">SUMPRODUCT(J515:O515,Results!K$9:P$9)+Test!$AD$20-Test!$AC$31</f>
        <v>-54.563478078799434</v>
      </c>
      <c r="V515" s="10">
        <f t="shared" ref="V515:V578" ca="1" si="57">I515-P515</f>
        <v>-25.905616933295725</v>
      </c>
      <c r="W515" s="10">
        <f t="shared" ref="W515:W578" ca="1" si="58">I515-Q515</f>
        <v>-22.040323610862856</v>
      </c>
      <c r="X515" s="10">
        <f t="shared" ref="X515:X578" ca="1" si="59">I515-R515</f>
        <v>-22.034861575117532</v>
      </c>
      <c r="Y515" s="10">
        <f t="shared" ref="Y515:Y578" ca="1" si="60">I515-S515</f>
        <v>-24.863234455408026</v>
      </c>
      <c r="Z515" s="10">
        <f t="shared" ref="Z515:Z578" ca="1" si="61">I515-$AD$20</f>
        <v>-72.407467332510393</v>
      </c>
      <c r="AA515" s="10">
        <f t="shared" ref="AA515:AA578" ca="1" si="62">I515-U515</f>
        <v>-17.843989253710959</v>
      </c>
    </row>
    <row r="516" spans="1:27">
      <c r="A516" s="6">
        <f ca="1">LN((RAND()^(-Results!$E$4))-1)</f>
        <v>2.0604991799256416</v>
      </c>
      <c r="B516" s="6">
        <f ca="1">LN((RAND()^(-Results!$E$4))-1)</f>
        <v>1.8918978428631612</v>
      </c>
      <c r="C516" s="6">
        <f ca="1">LN((RAND()^(-Results!$E$4))-1)</f>
        <v>-1.3195108063321708</v>
      </c>
      <c r="D516" s="6">
        <f ca="1">LN((RAND()^(-Results!$E$4))-1)</f>
        <v>1.5582148430367271</v>
      </c>
      <c r="E516" s="6">
        <f ca="1">LN((RAND()^(-Results!$E$4))-1)</f>
        <v>-1.6690971094980331</v>
      </c>
      <c r="F516" s="6">
        <f ca="1">LN((RAND()^(-Results!$E$4))-1)</f>
        <v>9.3214530968161</v>
      </c>
      <c r="G516" s="6">
        <f ca="1">LN((RAND()^(-Results!$E$4))-1)</f>
        <v>1.9015799377594456</v>
      </c>
      <c r="H516" s="6">
        <f t="shared" ca="1" si="56"/>
        <v>-0.44540627981926573</v>
      </c>
      <c r="I516" s="10">
        <f ca="1">SUMPRODUCT(J516:O516,Results!B$12:G$12)+Results!$E$5*H516</f>
        <v>-57.96422409264288</v>
      </c>
      <c r="J516" s="10">
        <f ca="1">SUMPRODUCT($A516:$F516,Results!$B$15:$G$15)</f>
        <v>25.765531003793974</v>
      </c>
      <c r="K516" s="10">
        <f ca="1">SUMPRODUCT($A516:$F516,Results!$B$16:$G$16)</f>
        <v>-18.751634334341517</v>
      </c>
      <c r="L516" s="10">
        <f ca="1">SUMPRODUCT($A516:$F516,Results!$B$17:$G$17)</f>
        <v>-6.8319294261819321</v>
      </c>
      <c r="M516" s="10">
        <f ca="1">SUMPRODUCT($A516:$F516,Results!$B$18:$G$18)</f>
        <v>-14.596796980313131</v>
      </c>
      <c r="N516" s="10">
        <f ca="1">SUMPRODUCT($A516:$F516,Results!$B$19:$G$19)</f>
        <v>1.6067425624467444</v>
      </c>
      <c r="O516" s="10">
        <f ca="1">SUMPRODUCT($A516:$F516,Results!$B$20:$G$20)</f>
        <v>-32.506022764275571</v>
      </c>
      <c r="P516" s="10" cm="1">
        <f t="array" aca="1" ref="P516" ca="1">SUMPRODUCT(J516:O516,TRANSPOSE(Test!BL$20:BL$25))+Test!$AD$20-Test!$BL$27</f>
        <v>-59.541200408388811</v>
      </c>
      <c r="Q516" s="10" cm="1">
        <f t="array" aca="1" ref="Q516" ca="1">SUMPRODUCT(J516:O516,TRANSPOSE(Test!ES$20:ES$25))+Test!$AD$20-Test!$ES$27</f>
        <v>-60.411361321748444</v>
      </c>
      <c r="R516" s="10">
        <f ca="1">I516-Results!$E$5*H516</f>
        <v>-55.291786413727287</v>
      </c>
      <c r="S516" s="10" cm="1">
        <f t="array" aca="1" ref="S516" ca="1">SUMPRODUCT(J516:O516,TRANSPOSE(Test!AR$28:AR$33))+Test!$AD$20-Test!$AC$26</f>
        <v>-50.416748601744253</v>
      </c>
      <c r="T516" s="10">
        <f ca="1">SUMPRODUCT(J516:O516,Results!K$9:P$9)</f>
        <v>-54.55721531287449</v>
      </c>
      <c r="U516" s="10">
        <f ca="1">SUMPRODUCT(J516:O516,Results!K$9:P$9)+Test!$AD$20-Test!$AC$31</f>
        <v>-54.486620001722159</v>
      </c>
      <c r="V516" s="10">
        <f t="shared" ca="1" si="57"/>
        <v>1.5769763157459309</v>
      </c>
      <c r="W516" s="10">
        <f t="shared" ca="1" si="58"/>
        <v>2.4471372291055644</v>
      </c>
      <c r="X516" s="10">
        <f t="shared" ca="1" si="59"/>
        <v>-2.6724376789155926</v>
      </c>
      <c r="Y516" s="10">
        <f t="shared" ca="1" si="60"/>
        <v>-7.547475490898627</v>
      </c>
      <c r="Z516" s="10">
        <f t="shared" ca="1" si="61"/>
        <v>-57.96422409264288</v>
      </c>
      <c r="AA516" s="10">
        <f t="shared" ca="1" si="62"/>
        <v>-3.4776040909207211</v>
      </c>
    </row>
    <row r="517" spans="1:27">
      <c r="A517" s="6">
        <f ca="1">LN((RAND()^(-Results!$E$4))-1)</f>
        <v>6.5741055751632098</v>
      </c>
      <c r="B517" s="6">
        <f ca="1">LN((RAND()^(-Results!$E$4))-1)</f>
        <v>6.4185777010274991</v>
      </c>
      <c r="C517" s="6">
        <f ca="1">LN((RAND()^(-Results!$E$4))-1)</f>
        <v>2.532670125444251</v>
      </c>
      <c r="D517" s="6">
        <f ca="1">LN((RAND()^(-Results!$E$4))-1)</f>
        <v>1.0363796619455317</v>
      </c>
      <c r="E517" s="6">
        <f ca="1">LN((RAND()^(-Results!$E$4))-1)</f>
        <v>0.52060362302977581</v>
      </c>
      <c r="F517" s="6">
        <f ca="1">LN((RAND()^(-Results!$E$4))-1)</f>
        <v>-0.13446603873708557</v>
      </c>
      <c r="G517" s="6">
        <f ca="1">LN((RAND()^(-Results!$E$4))-1)</f>
        <v>0.9852271071840687</v>
      </c>
      <c r="H517" s="6">
        <f t="shared" ca="1" si="56"/>
        <v>-1.3617591103946425</v>
      </c>
      <c r="I517" s="10">
        <f ca="1">SUMPRODUCT(J517:O517,Results!B$12:G$12)+Results!$E$5*H517</f>
        <v>-37.261750862593402</v>
      </c>
      <c r="J517" s="10">
        <f ca="1">SUMPRODUCT($A517:$F517,Results!$B$15:$G$15)</f>
        <v>-11.7715085737909</v>
      </c>
      <c r="K517" s="10">
        <f ca="1">SUMPRODUCT($A517:$F517,Results!$B$16:$G$16)</f>
        <v>-21.826007475525895</v>
      </c>
      <c r="L517" s="10">
        <f ca="1">SUMPRODUCT($A517:$F517,Results!$B$17:$G$17)</f>
        <v>-0.18427916651694512</v>
      </c>
      <c r="M517" s="10">
        <f ca="1">SUMPRODUCT($A517:$F517,Results!$B$18:$G$18)</f>
        <v>-23.035929299618804</v>
      </c>
      <c r="N517" s="10">
        <f ca="1">SUMPRODUCT($A517:$F517,Results!$B$19:$G$19)</f>
        <v>-2.1769944094118379</v>
      </c>
      <c r="O517" s="10">
        <f ca="1">SUMPRODUCT($A517:$F517,Results!$B$20:$G$20)</f>
        <v>-17.578577890337268</v>
      </c>
      <c r="P517" s="10" cm="1">
        <f t="array" aca="1" ref="P517" ca="1">SUMPRODUCT(J517:O517,TRANSPOSE(Test!BL$20:BL$25))+Test!$AD$20-Test!$BL$27</f>
        <v>-29.992089428813024</v>
      </c>
      <c r="Q517" s="10" cm="1">
        <f t="array" aca="1" ref="Q517" ca="1">SUMPRODUCT(J517:O517,TRANSPOSE(Test!ES$20:ES$25))+Test!$AD$20-Test!$ES$27</f>
        <v>-29.740500376987043</v>
      </c>
      <c r="R517" s="10">
        <f ca="1">I517-Results!$E$5*H517</f>
        <v>-29.091196200225546</v>
      </c>
      <c r="S517" s="10" cm="1">
        <f t="array" aca="1" ref="S517" ca="1">SUMPRODUCT(J517:O517,TRANSPOSE(Test!AR$28:AR$33))+Test!$AD$20-Test!$AC$26</f>
        <v>-21.69149119578892</v>
      </c>
      <c r="T517" s="10">
        <f ca="1">SUMPRODUCT(J517:O517,Results!K$9:P$9)</f>
        <v>-29.041288543965173</v>
      </c>
      <c r="U517" s="10">
        <f ca="1">SUMPRODUCT(J517:O517,Results!K$9:P$9)+Test!$AD$20-Test!$AC$31</f>
        <v>-28.970693232812831</v>
      </c>
      <c r="V517" s="10">
        <f t="shared" ca="1" si="57"/>
        <v>-7.269661433780378</v>
      </c>
      <c r="W517" s="10">
        <f t="shared" ca="1" si="58"/>
        <v>-7.5212504856063589</v>
      </c>
      <c r="X517" s="10">
        <f t="shared" ca="1" si="59"/>
        <v>-8.1705546623678558</v>
      </c>
      <c r="Y517" s="10">
        <f t="shared" ca="1" si="60"/>
        <v>-15.570259666804482</v>
      </c>
      <c r="Z517" s="10">
        <f t="shared" ca="1" si="61"/>
        <v>-37.261750862593402</v>
      </c>
      <c r="AA517" s="10">
        <f t="shared" ca="1" si="62"/>
        <v>-8.2910576297805711</v>
      </c>
    </row>
    <row r="518" spans="1:27">
      <c r="A518" s="6">
        <f ca="1">LN((RAND()^(-Results!$E$4))-1)</f>
        <v>1.8208588981724205</v>
      </c>
      <c r="B518" s="6">
        <f ca="1">LN((RAND()^(-Results!$E$4))-1)</f>
        <v>2.6924302978447017</v>
      </c>
      <c r="C518" s="6">
        <f ca="1">LN((RAND()^(-Results!$E$4))-1)</f>
        <v>7.7381874221454012</v>
      </c>
      <c r="D518" s="6">
        <f ca="1">LN((RAND()^(-Results!$E$4))-1)</f>
        <v>11.369217616311603</v>
      </c>
      <c r="E518" s="6">
        <f ca="1">LN((RAND()^(-Results!$E$4))-1)</f>
        <v>2.4205599506675552</v>
      </c>
      <c r="F518" s="6">
        <f ca="1">LN((RAND()^(-Results!$E$4))-1)</f>
        <v>-0.21579359091325773</v>
      </c>
      <c r="G518" s="6">
        <f ca="1">LN((RAND()^(-Results!$E$4))-1)</f>
        <v>2.2432456012971369</v>
      </c>
      <c r="H518" s="6">
        <f t="shared" ca="1" si="56"/>
        <v>-0.10374061628157438</v>
      </c>
      <c r="I518" s="10">
        <f ca="1">SUMPRODUCT(J518:O518,Results!B$12:G$12)+Results!$E$5*H518</f>
        <v>0.15959304195906299</v>
      </c>
      <c r="J518" s="10">
        <f ca="1">SUMPRODUCT($A518:$F518,Results!$B$15:$G$15)</f>
        <v>19.785863047277697</v>
      </c>
      <c r="K518" s="10">
        <f ca="1">SUMPRODUCT($A518:$F518,Results!$B$16:$G$16)</f>
        <v>8.128793976593002</v>
      </c>
      <c r="L518" s="10">
        <f ca="1">SUMPRODUCT($A518:$F518,Results!$B$17:$G$17)</f>
        <v>-2.4705407388128662</v>
      </c>
      <c r="M518" s="10">
        <f ca="1">SUMPRODUCT($A518:$F518,Results!$B$18:$G$18)</f>
        <v>-34.834751413325726</v>
      </c>
      <c r="N518" s="10">
        <f ca="1">SUMPRODUCT($A518:$F518,Results!$B$19:$G$19)</f>
        <v>-34.65528607498652</v>
      </c>
      <c r="O518" s="10">
        <f ca="1">SUMPRODUCT($A518:$F518,Results!$B$20:$G$20)</f>
        <v>-36.925602084810237</v>
      </c>
      <c r="P518" s="10" cm="1">
        <f t="array" aca="1" ref="P518" ca="1">SUMPRODUCT(J518:O518,TRANSPOSE(Test!BL$20:BL$25))+Test!$AD$20-Test!$BL$27</f>
        <v>0.6200710585847844</v>
      </c>
      <c r="Q518" s="10" cm="1">
        <f t="array" aca="1" ref="Q518" ca="1">SUMPRODUCT(J518:O518,TRANSPOSE(Test!ES$20:ES$25))+Test!$AD$20-Test!$ES$27</f>
        <v>3.2046805113820831</v>
      </c>
      <c r="R518" s="10">
        <f ca="1">I518-Results!$E$5*H518</f>
        <v>0.78203673964850928</v>
      </c>
      <c r="S518" s="10" cm="1">
        <f t="array" aca="1" ref="S518" ca="1">SUMPRODUCT(J518:O518,TRANSPOSE(Test!AR$28:AR$33))+Test!$AD$20-Test!$AC$26</f>
        <v>-27.798373083770223</v>
      </c>
      <c r="T518" s="10">
        <f ca="1">SUMPRODUCT(J518:O518,Results!K$9:P$9)</f>
        <v>1.7328645807977665</v>
      </c>
      <c r="U518" s="10">
        <f ca="1">SUMPRODUCT(J518:O518,Results!K$9:P$9)+Test!$AD$20-Test!$AC$31</f>
        <v>1.803459891950105</v>
      </c>
      <c r="V518" s="10">
        <f t="shared" ca="1" si="57"/>
        <v>-0.46047801662572141</v>
      </c>
      <c r="W518" s="10">
        <f t="shared" ca="1" si="58"/>
        <v>-3.0450874694230201</v>
      </c>
      <c r="X518" s="10">
        <f t="shared" ca="1" si="59"/>
        <v>-0.6224436976894463</v>
      </c>
      <c r="Y518" s="10">
        <f t="shared" ca="1" si="60"/>
        <v>27.957966125729286</v>
      </c>
      <c r="Z518" s="10">
        <f t="shared" ca="1" si="61"/>
        <v>0.15959304195906299</v>
      </c>
      <c r="AA518" s="10">
        <f t="shared" ca="1" si="62"/>
        <v>-1.643866849991042</v>
      </c>
    </row>
    <row r="519" spans="1:27">
      <c r="A519" s="6">
        <f ca="1">LN((RAND()^(-Results!$E$4))-1)</f>
        <v>-0.772123121078653</v>
      </c>
      <c r="B519" s="6">
        <f ca="1">LN((RAND()^(-Results!$E$4))-1)</f>
        <v>8.4717294520405328</v>
      </c>
      <c r="C519" s="6">
        <f ca="1">LN((RAND()^(-Results!$E$4))-1)</f>
        <v>-3.8633653725411086</v>
      </c>
      <c r="D519" s="6">
        <f ca="1">LN((RAND()^(-Results!$E$4))-1)</f>
        <v>-1.0385957001949429</v>
      </c>
      <c r="E519" s="6">
        <f ca="1">LN((RAND()^(-Results!$E$4))-1)</f>
        <v>1.6220363834511984</v>
      </c>
      <c r="F519" s="6">
        <f ca="1">LN((RAND()^(-Results!$E$4))-1)</f>
        <v>2.426848971568949</v>
      </c>
      <c r="G519" s="6">
        <f ca="1">LN((RAND()^(-Results!$E$4))-1)</f>
        <v>0.67424619129458541</v>
      </c>
      <c r="H519" s="6">
        <f t="shared" ca="1" si="56"/>
        <v>-1.6727400262841259</v>
      </c>
      <c r="I519" s="10">
        <f ca="1">SUMPRODUCT(J519:O519,Results!B$12:G$12)+Results!$E$5*H519</f>
        <v>-5.6287283893559268</v>
      </c>
      <c r="J519" s="10">
        <f ca="1">SUMPRODUCT($A519:$F519,Results!$B$15:$G$15)</f>
        <v>-10.718847201370622</v>
      </c>
      <c r="K519" s="10">
        <f ca="1">SUMPRODUCT($A519:$F519,Results!$B$16:$G$16)</f>
        <v>-17.521666902416484</v>
      </c>
      <c r="L519" s="10">
        <f ca="1">SUMPRODUCT($A519:$F519,Results!$B$17:$G$17)</f>
        <v>-3.9802969553171086</v>
      </c>
      <c r="M519" s="10">
        <f ca="1">SUMPRODUCT($A519:$F519,Results!$B$18:$G$18)</f>
        <v>-2.6896699332233909</v>
      </c>
      <c r="N519" s="10">
        <f ca="1">SUMPRODUCT($A519:$F519,Results!$B$19:$G$19)</f>
        <v>4.3277738807242798</v>
      </c>
      <c r="O519" s="10">
        <f ca="1">SUMPRODUCT($A519:$F519,Results!$B$20:$G$20)</f>
        <v>-25.323551375483344</v>
      </c>
      <c r="P519" s="10" cm="1">
        <f t="array" aca="1" ref="P519" ca="1">SUMPRODUCT(J519:O519,TRANSPOSE(Test!BL$20:BL$25))+Test!$AD$20-Test!$BL$27</f>
        <v>-10.100274144004054</v>
      </c>
      <c r="Q519" s="10" cm="1">
        <f t="array" aca="1" ref="Q519" ca="1">SUMPRODUCT(J519:O519,TRANSPOSE(Test!ES$20:ES$25))+Test!$AD$20-Test!$ES$27</f>
        <v>-0.15243222684395974</v>
      </c>
      <c r="R519" s="10">
        <f ca="1">I519-Results!$E$5*H519</f>
        <v>4.4077117683488281</v>
      </c>
      <c r="S519" s="10" cm="1">
        <f t="array" aca="1" ref="S519" ca="1">SUMPRODUCT(J519:O519,TRANSPOSE(Test!AR$28:AR$33))+Test!$AD$20-Test!$AC$26</f>
        <v>-16.685651679433477</v>
      </c>
      <c r="T519" s="10">
        <f ca="1">SUMPRODUCT(J519:O519,Results!K$9:P$9)</f>
        <v>4.9158421238969714</v>
      </c>
      <c r="U519" s="10">
        <f ca="1">SUMPRODUCT(J519:O519,Results!K$9:P$9)+Test!$AD$20-Test!$AC$31</f>
        <v>4.9864374350493108</v>
      </c>
      <c r="V519" s="10">
        <f t="shared" ca="1" si="57"/>
        <v>4.471545754648127</v>
      </c>
      <c r="W519" s="10">
        <f t="shared" ca="1" si="58"/>
        <v>-5.476296162511967</v>
      </c>
      <c r="X519" s="10">
        <f t="shared" ca="1" si="59"/>
        <v>-10.036440157704755</v>
      </c>
      <c r="Y519" s="10">
        <f t="shared" ca="1" si="60"/>
        <v>11.056923290077549</v>
      </c>
      <c r="Z519" s="10">
        <f t="shared" ca="1" si="61"/>
        <v>-5.6287283893559268</v>
      </c>
      <c r="AA519" s="10">
        <f t="shared" ca="1" si="62"/>
        <v>-10.615165824405238</v>
      </c>
    </row>
    <row r="520" spans="1:27">
      <c r="A520" s="6">
        <f ca="1">LN((RAND()^(-Results!$E$4))-1)</f>
        <v>0.63672561825636254</v>
      </c>
      <c r="B520" s="6">
        <f ca="1">LN((RAND()^(-Results!$E$4))-1)</f>
        <v>0.60679414435548384</v>
      </c>
      <c r="C520" s="6">
        <f ca="1">LN((RAND()^(-Results!$E$4))-1)</f>
        <v>-0.31869012977546046</v>
      </c>
      <c r="D520" s="6">
        <f ca="1">LN((RAND()^(-Results!$E$4))-1)</f>
        <v>6.0618214893211029</v>
      </c>
      <c r="E520" s="6">
        <f ca="1">LN((RAND()^(-Results!$E$4))-1)</f>
        <v>6.7573898918314157</v>
      </c>
      <c r="F520" s="6">
        <f ca="1">LN((RAND()^(-Results!$E$4))-1)</f>
        <v>5.0190621306517489</v>
      </c>
      <c r="G520" s="6">
        <f ca="1">LN((RAND()^(-Results!$E$4))-1)</f>
        <v>7.4902989047369815</v>
      </c>
      <c r="H520" s="6">
        <f t="shared" ca="1" si="56"/>
        <v>5.1433126871582697</v>
      </c>
      <c r="I520" s="10">
        <f ca="1">SUMPRODUCT(J520:O520,Results!B$12:G$12)+Results!$E$5*H520</f>
        <v>28.4564765175462</v>
      </c>
      <c r="J520" s="10">
        <f ca="1">SUMPRODUCT($A520:$F520,Results!$B$15:$G$15)</f>
        <v>18.786625982974861</v>
      </c>
      <c r="K520" s="10">
        <f ca="1">SUMPRODUCT($A520:$F520,Results!$B$16:$G$16)</f>
        <v>-1.8763237771485528</v>
      </c>
      <c r="L520" s="10">
        <f ca="1">SUMPRODUCT($A520:$F520,Results!$B$17:$G$17)</f>
        <v>1.5929683309445783</v>
      </c>
      <c r="M520" s="10">
        <f ca="1">SUMPRODUCT($A520:$F520,Results!$B$18:$G$18)</f>
        <v>2.573351949225926</v>
      </c>
      <c r="N520" s="10">
        <f ca="1">SUMPRODUCT($A520:$F520,Results!$B$19:$G$19)</f>
        <v>-6.7353197671191474</v>
      </c>
      <c r="O520" s="10">
        <f ca="1">SUMPRODUCT($A520:$F520,Results!$B$20:$G$20)</f>
        <v>-33.467513084456407</v>
      </c>
      <c r="P520" s="10" cm="1">
        <f t="array" aca="1" ref="P520" ca="1">SUMPRODUCT(J520:O520,TRANSPOSE(Test!BL$20:BL$25))+Test!$AD$20-Test!$BL$27</f>
        <v>-0.96472277352220459</v>
      </c>
      <c r="Q520" s="10" cm="1">
        <f t="array" aca="1" ref="Q520" ca="1">SUMPRODUCT(J520:O520,TRANSPOSE(Test!ES$20:ES$25))+Test!$AD$20-Test!$ES$27</f>
        <v>1.5768142605129292</v>
      </c>
      <c r="R520" s="10">
        <f ca="1">I520-Results!$E$5*H520</f>
        <v>-2.4033996054034183</v>
      </c>
      <c r="S520" s="10" cm="1">
        <f t="array" aca="1" ref="S520" ca="1">SUMPRODUCT(J520:O520,TRANSPOSE(Test!AR$28:AR$33))+Test!$AD$20-Test!$AC$26</f>
        <v>-12.878693058691084</v>
      </c>
      <c r="T520" s="10">
        <f ca="1">SUMPRODUCT(J520:O520,Results!K$9:P$9)</f>
        <v>-2.5981153174869931E-2</v>
      </c>
      <c r="U520" s="10">
        <f ca="1">SUMPRODUCT(J520:O520,Results!K$9:P$9)+Test!$AD$20-Test!$AC$31</f>
        <v>4.4614157977466817E-2</v>
      </c>
      <c r="V520" s="10">
        <f t="shared" ca="1" si="57"/>
        <v>29.421199291068405</v>
      </c>
      <c r="W520" s="10">
        <f t="shared" ca="1" si="58"/>
        <v>26.879662257033271</v>
      </c>
      <c r="X520" s="10">
        <f t="shared" ca="1" si="59"/>
        <v>30.859876122949618</v>
      </c>
      <c r="Y520" s="10">
        <f t="shared" ca="1" si="60"/>
        <v>41.335169576237284</v>
      </c>
      <c r="Z520" s="10">
        <f t="shared" ca="1" si="61"/>
        <v>28.4564765175462</v>
      </c>
      <c r="AA520" s="10">
        <f t="shared" ca="1" si="62"/>
        <v>28.411862359568733</v>
      </c>
    </row>
    <row r="521" spans="1:27">
      <c r="A521" s="6">
        <f ca="1">LN((RAND()^(-Results!$E$4))-1)</f>
        <v>0.63560306868700434</v>
      </c>
      <c r="B521" s="6">
        <f ca="1">LN((RAND()^(-Results!$E$4))-1)</f>
        <v>-0.1424722440819203</v>
      </c>
      <c r="C521" s="6">
        <f ca="1">LN((RAND()^(-Results!$E$4))-1)</f>
        <v>-0.71723323032288522</v>
      </c>
      <c r="D521" s="6">
        <f ca="1">LN((RAND()^(-Results!$E$4))-1)</f>
        <v>-1.2217213962683631</v>
      </c>
      <c r="E521" s="6">
        <f ca="1">LN((RAND()^(-Results!$E$4))-1)</f>
        <v>3.7261521363004606</v>
      </c>
      <c r="F521" s="6">
        <f ca="1">LN((RAND()^(-Results!$E$4))-1)</f>
        <v>2.9573420245923243</v>
      </c>
      <c r="G521" s="6">
        <f ca="1">LN((RAND()^(-Results!$E$4))-1)</f>
        <v>3.7453320731801765</v>
      </c>
      <c r="H521" s="6">
        <f t="shared" ca="1" si="56"/>
        <v>1.3983458556014652</v>
      </c>
      <c r="I521" s="10">
        <f ca="1">SUMPRODUCT(J521:O521,Results!B$12:G$12)+Results!$E$5*H521</f>
        <v>-8.9559138372218765</v>
      </c>
      <c r="J521" s="10">
        <f ca="1">SUMPRODUCT($A521:$F521,Results!$B$15:$G$15)</f>
        <v>5.2674595911125452</v>
      </c>
      <c r="K521" s="10">
        <f ca="1">SUMPRODUCT($A521:$F521,Results!$B$16:$G$16)</f>
        <v>-5.2665718573274987</v>
      </c>
      <c r="L521" s="10">
        <f ca="1">SUMPRODUCT($A521:$F521,Results!$B$17:$G$17)</f>
        <v>-0.45765981139399026</v>
      </c>
      <c r="M521" s="10">
        <f ca="1">SUMPRODUCT($A521:$F521,Results!$B$18:$G$18)</f>
        <v>4.0078883696369321</v>
      </c>
      <c r="N521" s="10">
        <f ca="1">SUMPRODUCT($A521:$F521,Results!$B$19:$G$19)</f>
        <v>8.0630781057854719</v>
      </c>
      <c r="O521" s="10">
        <f ca="1">SUMPRODUCT($A521:$F521,Results!$B$20:$G$20)</f>
        <v>-6.2562403115009495</v>
      </c>
      <c r="P521" s="10" cm="1">
        <f t="array" aca="1" ref="P521" ca="1">SUMPRODUCT(J521:O521,TRANSPOSE(Test!BL$20:BL$25))+Test!$AD$20-Test!$BL$27</f>
        <v>-15.61193895417064</v>
      </c>
      <c r="Q521" s="10" cm="1">
        <f t="array" aca="1" ref="Q521" ca="1">SUMPRODUCT(J521:O521,TRANSPOSE(Test!ES$20:ES$25))+Test!$AD$20-Test!$ES$27</f>
        <v>-16.458504707798724</v>
      </c>
      <c r="R521" s="10">
        <f ca="1">I521-Results!$E$5*H521</f>
        <v>-17.345988970830668</v>
      </c>
      <c r="S521" s="10" cm="1">
        <f t="array" aca="1" ref="S521" ca="1">SUMPRODUCT(J521:O521,TRANSPOSE(Test!AR$28:AR$33))+Test!$AD$20-Test!$AC$26</f>
        <v>-7.3941272859813623</v>
      </c>
      <c r="T521" s="10">
        <f ca="1">SUMPRODUCT(J521:O521,Results!K$9:P$9)</f>
        <v>-17.287175500021714</v>
      </c>
      <c r="U521" s="10">
        <f ca="1">SUMPRODUCT(J521:O521,Results!K$9:P$9)+Test!$AD$20-Test!$AC$31</f>
        <v>-17.216580188869376</v>
      </c>
      <c r="V521" s="10">
        <f t="shared" ca="1" si="57"/>
        <v>6.6560251169487632</v>
      </c>
      <c r="W521" s="10">
        <f t="shared" ca="1" si="58"/>
        <v>7.5025908705768476</v>
      </c>
      <c r="X521" s="10">
        <f t="shared" ca="1" si="59"/>
        <v>8.3900751336087911</v>
      </c>
      <c r="Y521" s="10">
        <f t="shared" ca="1" si="60"/>
        <v>-1.5617865512405142</v>
      </c>
      <c r="Z521" s="10">
        <f t="shared" ca="1" si="61"/>
        <v>-8.9559138372218765</v>
      </c>
      <c r="AA521" s="10">
        <f t="shared" ca="1" si="62"/>
        <v>8.2606663516474992</v>
      </c>
    </row>
    <row r="522" spans="1:27">
      <c r="A522" s="6">
        <f ca="1">LN((RAND()^(-Results!$E$4))-1)</f>
        <v>0.6543822002801416</v>
      </c>
      <c r="B522" s="6">
        <f ca="1">LN((RAND()^(-Results!$E$4))-1)</f>
        <v>2.7582185018758345</v>
      </c>
      <c r="C522" s="6">
        <f ca="1">LN((RAND()^(-Results!$E$4))-1)</f>
        <v>-1.4081184506021058</v>
      </c>
      <c r="D522" s="6">
        <f ca="1">LN((RAND()^(-Results!$E$4))-1)</f>
        <v>2.518413636022625</v>
      </c>
      <c r="E522" s="6">
        <f ca="1">LN((RAND()^(-Results!$E$4))-1)</f>
        <v>2.9667867616723624</v>
      </c>
      <c r="F522" s="6">
        <f ca="1">LN((RAND()^(-Results!$E$4))-1)</f>
        <v>8.9343214984365726</v>
      </c>
      <c r="G522" s="6">
        <f ca="1">LN((RAND()^(-Results!$E$4))-1)</f>
        <v>1.499333800506077</v>
      </c>
      <c r="H522" s="6">
        <f t="shared" ca="1" si="56"/>
        <v>-0.84765241707263428</v>
      </c>
      <c r="I522" s="10">
        <f ca="1">SUMPRODUCT(J522:O522,Results!B$12:G$12)+Results!$E$5*H522</f>
        <v>-44.111273953263471</v>
      </c>
      <c r="J522" s="10">
        <f ca="1">SUMPRODUCT($A522:$F522,Results!$B$15:$G$15)</f>
        <v>24.572857837797631</v>
      </c>
      <c r="K522" s="10">
        <f ca="1">SUMPRODUCT($A522:$F522,Results!$B$16:$G$16)</f>
        <v>-14.424751434394189</v>
      </c>
      <c r="L522" s="10">
        <f ca="1">SUMPRODUCT($A522:$F522,Results!$B$17:$G$17)</f>
        <v>-5.8672141518307237</v>
      </c>
      <c r="M522" s="10">
        <f ca="1">SUMPRODUCT($A522:$F522,Results!$B$18:$G$18)</f>
        <v>-9.054346828380492</v>
      </c>
      <c r="N522" s="10">
        <f ca="1">SUMPRODUCT($A522:$F522,Results!$B$19:$G$19)</f>
        <v>0.57731532177100675</v>
      </c>
      <c r="O522" s="10">
        <f ca="1">SUMPRODUCT($A522:$F522,Results!$B$20:$G$20)</f>
        <v>-38.607677728128124</v>
      </c>
      <c r="P522" s="10" cm="1">
        <f t="array" aca="1" ref="P522" ca="1">SUMPRODUCT(J522:O522,TRANSPOSE(Test!BL$20:BL$25))+Test!$AD$20-Test!$BL$27</f>
        <v>-43.431166755373589</v>
      </c>
      <c r="Q522" s="10" cm="1">
        <f t="array" aca="1" ref="Q522" ca="1">SUMPRODUCT(J522:O522,TRANSPOSE(Test!ES$20:ES$25))+Test!$AD$20-Test!$ES$27</f>
        <v>-41.224931774579218</v>
      </c>
      <c r="R522" s="10">
        <f ca="1">I522-Results!$E$5*H522</f>
        <v>-39.025359450827665</v>
      </c>
      <c r="S522" s="10" cm="1">
        <f t="array" aca="1" ref="S522" ca="1">SUMPRODUCT(J522:O522,TRANSPOSE(Test!AR$28:AR$33))+Test!$AD$20-Test!$AC$26</f>
        <v>-43.607249444480011</v>
      </c>
      <c r="T522" s="10">
        <f ca="1">SUMPRODUCT(J522:O522,Results!K$9:P$9)</f>
        <v>-37.949798651895819</v>
      </c>
      <c r="U522" s="10">
        <f ca="1">SUMPRODUCT(J522:O522,Results!K$9:P$9)+Test!$AD$20-Test!$AC$31</f>
        <v>-37.879203340743487</v>
      </c>
      <c r="V522" s="10">
        <f t="shared" ca="1" si="57"/>
        <v>-0.68010719788988183</v>
      </c>
      <c r="W522" s="10">
        <f t="shared" ca="1" si="58"/>
        <v>-2.8863421786842522</v>
      </c>
      <c r="X522" s="10">
        <f t="shared" ca="1" si="59"/>
        <v>-5.0859145024358057</v>
      </c>
      <c r="Y522" s="10">
        <f t="shared" ca="1" si="60"/>
        <v>-0.50402450878345917</v>
      </c>
      <c r="Z522" s="10">
        <f t="shared" ca="1" si="61"/>
        <v>-44.111273953263471</v>
      </c>
      <c r="AA522" s="10">
        <f t="shared" ca="1" si="62"/>
        <v>-6.2320706125199834</v>
      </c>
    </row>
    <row r="523" spans="1:27">
      <c r="A523" s="6">
        <f ca="1">LN((RAND()^(-Results!$E$4))-1)</f>
        <v>3.215326663534622</v>
      </c>
      <c r="B523" s="6">
        <f ca="1">LN((RAND()^(-Results!$E$4))-1)</f>
        <v>0.52745047911707044</v>
      </c>
      <c r="C523" s="6">
        <f ca="1">LN((RAND()^(-Results!$E$4))-1)</f>
        <v>0.922560070470132</v>
      </c>
      <c r="D523" s="6">
        <f ca="1">LN((RAND()^(-Results!$E$4))-1)</f>
        <v>4.7799894032006103</v>
      </c>
      <c r="E523" s="6">
        <f ca="1">LN((RAND()^(-Results!$E$4))-1)</f>
        <v>0.98674535773604688</v>
      </c>
      <c r="F523" s="6">
        <f ca="1">LN((RAND()^(-Results!$E$4))-1)</f>
        <v>-0.43333142213439019</v>
      </c>
      <c r="G523" s="6">
        <f ca="1">LN((RAND()^(-Results!$E$4))-1)</f>
        <v>0.92985245597836319</v>
      </c>
      <c r="H523" s="6">
        <f t="shared" ca="1" si="56"/>
        <v>-1.4171337616003481</v>
      </c>
      <c r="I523" s="10">
        <f ca="1">SUMPRODUCT(J523:O523,Results!B$12:G$12)+Results!$E$5*H523</f>
        <v>-2.3765021044103758</v>
      </c>
      <c r="J523" s="10">
        <f ca="1">SUMPRODUCT($A523:$F523,Results!$B$15:$G$15)</f>
        <v>2.7860182615714546E-2</v>
      </c>
      <c r="K523" s="10">
        <f ca="1">SUMPRODUCT($A523:$F523,Results!$B$16:$G$16)</f>
        <v>-2.9830126544685922</v>
      </c>
      <c r="L523" s="10">
        <f ca="1">SUMPRODUCT($A523:$F523,Results!$B$17:$G$17)</f>
        <v>5.0200589389480861</v>
      </c>
      <c r="M523" s="10">
        <f ca="1">SUMPRODUCT($A523:$F523,Results!$B$18:$G$18)</f>
        <v>-2.111026821282767</v>
      </c>
      <c r="N523" s="10">
        <f ca="1">SUMPRODUCT($A523:$F523,Results!$B$19:$G$19)</f>
        <v>-8.6110987884498176</v>
      </c>
      <c r="O523" s="10">
        <f ca="1">SUMPRODUCT($A523:$F523,Results!$B$20:$G$20)</f>
        <v>-11.980275112413453</v>
      </c>
      <c r="P523" s="10" cm="1">
        <f t="array" aca="1" ref="P523" ca="1">SUMPRODUCT(J523:O523,TRANSPOSE(Test!BL$20:BL$25))+Test!$AD$20-Test!$BL$27</f>
        <v>8.6117926467987225</v>
      </c>
      <c r="Q523" s="10" cm="1">
        <f t="array" aca="1" ref="Q523" ca="1">SUMPRODUCT(J523:O523,TRANSPOSE(Test!ES$20:ES$25))+Test!$AD$20-Test!$ES$27</f>
        <v>8.4689957904862965</v>
      </c>
      <c r="R523" s="10">
        <f ca="1">I523-Results!$E$5*H523</f>
        <v>6.1263004651917132</v>
      </c>
      <c r="S523" s="10" cm="1">
        <f t="array" aca="1" ref="S523" ca="1">SUMPRODUCT(J523:O523,TRANSPOSE(Test!AR$28:AR$33))+Test!$AD$20-Test!$AC$26</f>
        <v>4.4009601405970962</v>
      </c>
      <c r="T523" s="10">
        <f ca="1">SUMPRODUCT(J523:O523,Results!K$9:P$9)</f>
        <v>7.9607805213497187</v>
      </c>
      <c r="U523" s="10">
        <f ca="1">SUMPRODUCT(J523:O523,Results!K$9:P$9)+Test!$AD$20-Test!$AC$31</f>
        <v>8.0313758325020572</v>
      </c>
      <c r="V523" s="10">
        <f t="shared" ca="1" si="57"/>
        <v>-10.988294751209098</v>
      </c>
      <c r="W523" s="10">
        <f t="shared" ca="1" si="58"/>
        <v>-10.845497894896672</v>
      </c>
      <c r="X523" s="10">
        <f t="shared" ca="1" si="59"/>
        <v>-8.502802569602089</v>
      </c>
      <c r="Y523" s="10">
        <f t="shared" ca="1" si="60"/>
        <v>-6.777462245007472</v>
      </c>
      <c r="Z523" s="10">
        <f t="shared" ca="1" si="61"/>
        <v>-2.3765021044103758</v>
      </c>
      <c r="AA523" s="10">
        <f t="shared" ca="1" si="62"/>
        <v>-10.407877936912433</v>
      </c>
    </row>
    <row r="524" spans="1:27">
      <c r="A524" s="6">
        <f ca="1">LN((RAND()^(-Results!$E$4))-1)</f>
        <v>1.7267125783630133</v>
      </c>
      <c r="B524" s="6">
        <f ca="1">LN((RAND()^(-Results!$E$4))-1)</f>
        <v>1.7832150525052899</v>
      </c>
      <c r="C524" s="6">
        <f ca="1">LN((RAND()^(-Results!$E$4))-1)</f>
        <v>3.4789731135467616</v>
      </c>
      <c r="D524" s="6">
        <f ca="1">LN((RAND()^(-Results!$E$4))-1)</f>
        <v>4.1635105158570189</v>
      </c>
      <c r="E524" s="6">
        <f ca="1">LN((RAND()^(-Results!$E$4))-1)</f>
        <v>2.6275671056738092</v>
      </c>
      <c r="F524" s="6">
        <f ca="1">LN((RAND()^(-Results!$E$4))-1)</f>
        <v>1.8243907055468795</v>
      </c>
      <c r="G524" s="6">
        <f ca="1">LN((RAND()^(-Results!$E$4))-1)</f>
        <v>1.0346937375181682</v>
      </c>
      <c r="H524" s="6">
        <f t="shared" ca="1" si="56"/>
        <v>-1.3122924800605431</v>
      </c>
      <c r="I524" s="10">
        <f ca="1">SUMPRODUCT(J524:O524,Results!B$12:G$12)+Results!$E$5*H524</f>
        <v>-24.32759704954173</v>
      </c>
      <c r="J524" s="10">
        <f ca="1">SUMPRODUCT($A524:$F524,Results!$B$15:$G$15)</f>
        <v>11.837112481459732</v>
      </c>
      <c r="K524" s="10">
        <f ca="1">SUMPRODUCT($A524:$F524,Results!$B$16:$G$16)</f>
        <v>-1.8918106194983304</v>
      </c>
      <c r="L524" s="10">
        <f ca="1">SUMPRODUCT($A524:$F524,Results!$B$17:$G$17)</f>
        <v>-2.4047728083017197</v>
      </c>
      <c r="M524" s="10">
        <f ca="1">SUMPRODUCT($A524:$F524,Results!$B$18:$G$18)</f>
        <v>-17.741051128754194</v>
      </c>
      <c r="N524" s="10">
        <f ca="1">SUMPRODUCT($A524:$F524,Results!$B$19:$G$19)</f>
        <v>-11.067737459326434</v>
      </c>
      <c r="O524" s="10">
        <f ca="1">SUMPRODUCT($A524:$F524,Results!$B$20:$G$20)</f>
        <v>-21.497427757408062</v>
      </c>
      <c r="P524" s="10" cm="1">
        <f t="array" aca="1" ref="P524" ca="1">SUMPRODUCT(J524:O524,TRANSPOSE(Test!BL$20:BL$25))+Test!$AD$20-Test!$BL$27</f>
        <v>-15.989199784031491</v>
      </c>
      <c r="Q524" s="10" cm="1">
        <f t="array" aca="1" ref="Q524" ca="1">SUMPRODUCT(J524:O524,TRANSPOSE(Test!ES$20:ES$25))+Test!$AD$20-Test!$ES$27</f>
        <v>-15.571121287911041</v>
      </c>
      <c r="R524" s="10">
        <f ca="1">I524-Results!$E$5*H524</f>
        <v>-16.453842169178472</v>
      </c>
      <c r="S524" s="10" cm="1">
        <f t="array" aca="1" ref="S524" ca="1">SUMPRODUCT(J524:O524,TRANSPOSE(Test!AR$28:AR$33))+Test!$AD$20-Test!$AC$26</f>
        <v>-22.348931055392988</v>
      </c>
      <c r="T524" s="10">
        <f ca="1">SUMPRODUCT(J524:O524,Results!K$9:P$9)</f>
        <v>-16.240220976801758</v>
      </c>
      <c r="U524" s="10">
        <f ca="1">SUMPRODUCT(J524:O524,Results!K$9:P$9)+Test!$AD$20-Test!$AC$31</f>
        <v>-16.169625665649416</v>
      </c>
      <c r="V524" s="10">
        <f t="shared" ca="1" si="57"/>
        <v>-8.3383972655102383</v>
      </c>
      <c r="W524" s="10">
        <f t="shared" ca="1" si="58"/>
        <v>-8.7564757616306892</v>
      </c>
      <c r="X524" s="10">
        <f t="shared" ca="1" si="59"/>
        <v>-7.8737548803632578</v>
      </c>
      <c r="Y524" s="10">
        <f t="shared" ca="1" si="60"/>
        <v>-1.9786659941487414</v>
      </c>
      <c r="Z524" s="10">
        <f t="shared" ca="1" si="61"/>
        <v>-24.32759704954173</v>
      </c>
      <c r="AA524" s="10">
        <f t="shared" ca="1" si="62"/>
        <v>-8.1579713838923134</v>
      </c>
    </row>
    <row r="525" spans="1:27">
      <c r="A525" s="6">
        <f ca="1">LN((RAND()^(-Results!$E$4))-1)</f>
        <v>12.263225192419023</v>
      </c>
      <c r="B525" s="6">
        <f ca="1">LN((RAND()^(-Results!$E$4))-1)</f>
        <v>0.43513049452760283</v>
      </c>
      <c r="C525" s="6">
        <f ca="1">LN((RAND()^(-Results!$E$4))-1)</f>
        <v>-0.58082408456370127</v>
      </c>
      <c r="D525" s="6">
        <f ca="1">LN((RAND()^(-Results!$E$4))-1)</f>
        <v>1.4783081881523192</v>
      </c>
      <c r="E525" s="6">
        <f ca="1">LN((RAND()^(-Results!$E$4))-1)</f>
        <v>-1.9978609232147673</v>
      </c>
      <c r="F525" s="6">
        <f ca="1">LN((RAND()^(-Results!$E$4))-1)</f>
        <v>5.6077696371793992</v>
      </c>
      <c r="G525" s="6">
        <f ca="1">LN((RAND()^(-Results!$E$4))-1)</f>
        <v>7.403161959310645</v>
      </c>
      <c r="H525" s="6">
        <f t="shared" ca="1" si="56"/>
        <v>5.0561757417319342</v>
      </c>
      <c r="I525" s="10">
        <f ca="1">SUMPRODUCT(J525:O525,Results!B$12:G$12)+Results!$E$5*H525</f>
        <v>-39.177193207690394</v>
      </c>
      <c r="J525" s="10">
        <f ca="1">SUMPRODUCT($A525:$F525,Results!$B$15:$G$15)</f>
        <v>2.5506219703948076</v>
      </c>
      <c r="K525" s="10">
        <f ca="1">SUMPRODUCT($A525:$F525,Results!$B$16:$G$16)</f>
        <v>-35.616974907689723</v>
      </c>
      <c r="L525" s="10">
        <f ca="1">SUMPRODUCT($A525:$F525,Results!$B$17:$G$17)</f>
        <v>6.772209342132558</v>
      </c>
      <c r="M525" s="10">
        <f ca="1">SUMPRODUCT($A525:$F525,Results!$B$18:$G$18)</f>
        <v>-7.972555087824996</v>
      </c>
      <c r="N525" s="10">
        <f ca="1">SUMPRODUCT($A525:$F525,Results!$B$19:$G$19)</f>
        <v>10.613335951947104</v>
      </c>
      <c r="O525" s="10">
        <f ca="1">SUMPRODUCT($A525:$F525,Results!$B$20:$G$20)</f>
        <v>-16.201638704351971</v>
      </c>
      <c r="P525" s="10" cm="1">
        <f t="array" aca="1" ref="P525" ca="1">SUMPRODUCT(J525:O525,TRANSPOSE(Test!BL$20:BL$25))+Test!$AD$20-Test!$BL$27</f>
        <v>-58.265296757673987</v>
      </c>
      <c r="Q525" s="10" cm="1">
        <f t="array" aca="1" ref="Q525" ca="1">SUMPRODUCT(J525:O525,TRANSPOSE(Test!ES$20:ES$25))+Test!$AD$20-Test!$ES$27</f>
        <v>-68.362991919448845</v>
      </c>
      <c r="R525" s="10">
        <f ca="1">I525-Results!$E$5*H525</f>
        <v>-69.514247658081999</v>
      </c>
      <c r="S525" s="10" cm="1">
        <f t="array" aca="1" ref="S525" ca="1">SUMPRODUCT(J525:O525,TRANSPOSE(Test!AR$28:AR$33))+Test!$AD$20-Test!$AC$26</f>
        <v>-23.216767214140795</v>
      </c>
      <c r="T525" s="10">
        <f ca="1">SUMPRODUCT(J525:O525,Results!K$9:P$9)</f>
        <v>-67.090103242998168</v>
      </c>
      <c r="U525" s="10">
        <f ca="1">SUMPRODUCT(J525:O525,Results!K$9:P$9)+Test!$AD$20-Test!$AC$31</f>
        <v>-67.019507931845837</v>
      </c>
      <c r="V525" s="10">
        <f t="shared" ca="1" si="57"/>
        <v>19.088103549983593</v>
      </c>
      <c r="W525" s="10">
        <f t="shared" ca="1" si="58"/>
        <v>29.185798711758451</v>
      </c>
      <c r="X525" s="10">
        <f t="shared" ca="1" si="59"/>
        <v>30.337054450391605</v>
      </c>
      <c r="Y525" s="10">
        <f t="shared" ca="1" si="60"/>
        <v>-15.960425993549599</v>
      </c>
      <c r="Z525" s="10">
        <f t="shared" ca="1" si="61"/>
        <v>-39.177193207690394</v>
      </c>
      <c r="AA525" s="10">
        <f t="shared" ca="1" si="62"/>
        <v>27.842314724155443</v>
      </c>
    </row>
    <row r="526" spans="1:27">
      <c r="A526" s="6">
        <f ca="1">LN((RAND()^(-Results!$E$4))-1)</f>
        <v>3.1119013075639739</v>
      </c>
      <c r="B526" s="6">
        <f ca="1">LN((RAND()^(-Results!$E$4))-1)</f>
        <v>-0.63422458878360011</v>
      </c>
      <c r="C526" s="6">
        <f ca="1">LN((RAND()^(-Results!$E$4))-1)</f>
        <v>1.2654811069125429</v>
      </c>
      <c r="D526" s="6">
        <f ca="1">LN((RAND()^(-Results!$E$4))-1)</f>
        <v>1.5896005723091067</v>
      </c>
      <c r="E526" s="6">
        <f ca="1">LN((RAND()^(-Results!$E$4))-1)</f>
        <v>1.7355901685435862</v>
      </c>
      <c r="F526" s="6">
        <f ca="1">LN((RAND()^(-Results!$E$4))-1)</f>
        <v>0.84921842483292687</v>
      </c>
      <c r="G526" s="6">
        <f ca="1">LN((RAND()^(-Results!$E$4))-1)</f>
        <v>13.671333185732443</v>
      </c>
      <c r="H526" s="6">
        <f t="shared" ca="1" si="56"/>
        <v>11.324346968153732</v>
      </c>
      <c r="I526" s="10">
        <f ca="1">SUMPRODUCT(J526:O526,Results!B$12:G$12)+Results!$E$5*H526</f>
        <v>53.865633107827108</v>
      </c>
      <c r="J526" s="10">
        <f ca="1">SUMPRODUCT($A526:$F526,Results!$B$15:$G$15)</f>
        <v>2.9510876789590217</v>
      </c>
      <c r="K526" s="10">
        <f ca="1">SUMPRODUCT($A526:$F526,Results!$B$16:$G$16)</f>
        <v>-4.4918187651961512</v>
      </c>
      <c r="L526" s="10">
        <f ca="1">SUMPRODUCT($A526:$F526,Results!$B$17:$G$17)</f>
        <v>2.6043440696400122</v>
      </c>
      <c r="M526" s="10">
        <f ca="1">SUMPRODUCT($A526:$F526,Results!$B$18:$G$18)</f>
        <v>-2.5442037770718082</v>
      </c>
      <c r="N526" s="10">
        <f ca="1">SUMPRODUCT($A526:$F526,Results!$B$19:$G$19)</f>
        <v>-0.33886184726253243</v>
      </c>
      <c r="O526" s="10">
        <f ca="1">SUMPRODUCT($A526:$F526,Results!$B$20:$G$20)</f>
        <v>-5.1383894328503006</v>
      </c>
      <c r="P526" s="10" cm="1">
        <f t="array" aca="1" ref="P526" ca="1">SUMPRODUCT(J526:O526,TRANSPOSE(Test!BL$20:BL$25))+Test!$AD$20-Test!$BL$27</f>
        <v>-9.2416444070668504</v>
      </c>
      <c r="Q526" s="10" cm="1">
        <f t="array" aca="1" ref="Q526" ca="1">SUMPRODUCT(J526:O526,TRANSPOSE(Test!ES$20:ES$25))+Test!$AD$20-Test!$ES$27</f>
        <v>-12.106377053951391</v>
      </c>
      <c r="R526" s="10">
        <f ca="1">I526-Results!$E$5*H526</f>
        <v>-14.080448701095278</v>
      </c>
      <c r="S526" s="10" cm="1">
        <f t="array" aca="1" ref="S526" ca="1">SUMPRODUCT(J526:O526,TRANSPOSE(Test!AR$28:AR$33))+Test!$AD$20-Test!$AC$26</f>
        <v>-2.6258788169571972</v>
      </c>
      <c r="T526" s="10">
        <f ca="1">SUMPRODUCT(J526:O526,Results!K$9:P$9)</f>
        <v>-13.43073378290862</v>
      </c>
      <c r="U526" s="10">
        <f ca="1">SUMPRODUCT(J526:O526,Results!K$9:P$9)+Test!$AD$20-Test!$AC$31</f>
        <v>-13.360138471756283</v>
      </c>
      <c r="V526" s="10">
        <f t="shared" ca="1" si="57"/>
        <v>63.107277514893958</v>
      </c>
      <c r="W526" s="10">
        <f t="shared" ca="1" si="58"/>
        <v>65.972010161778499</v>
      </c>
      <c r="X526" s="10">
        <f t="shared" ca="1" si="59"/>
        <v>67.946081808922386</v>
      </c>
      <c r="Y526" s="10">
        <f t="shared" ca="1" si="60"/>
        <v>56.491511924784305</v>
      </c>
      <c r="Z526" s="10">
        <f t="shared" ca="1" si="61"/>
        <v>53.865633107827108</v>
      </c>
      <c r="AA526" s="10">
        <f t="shared" ca="1" si="62"/>
        <v>67.225771579583395</v>
      </c>
    </row>
    <row r="527" spans="1:27">
      <c r="A527" s="6">
        <f ca="1">LN((RAND()^(-Results!$E$4))-1)</f>
        <v>1.6125385548633466</v>
      </c>
      <c r="B527" s="6">
        <f ca="1">LN((RAND()^(-Results!$E$4))-1)</f>
        <v>4.0962858731364875</v>
      </c>
      <c r="C527" s="6">
        <f ca="1">LN((RAND()^(-Results!$E$4))-1)</f>
        <v>4.6373049783391869</v>
      </c>
      <c r="D527" s="6">
        <f ca="1">LN((RAND()^(-Results!$E$4))-1)</f>
        <v>4.185874601011097</v>
      </c>
      <c r="E527" s="6">
        <f ca="1">LN((RAND()^(-Results!$E$4))-1)</f>
        <v>1.0025150095902531</v>
      </c>
      <c r="F527" s="6">
        <f ca="1">LN((RAND()^(-Results!$E$4))-1)</f>
        <v>0.98364981943823393</v>
      </c>
      <c r="G527" s="6">
        <f ca="1">LN((RAND()^(-Results!$E$4))-1)</f>
        <v>2.4471600129799707</v>
      </c>
      <c r="H527" s="6">
        <f t="shared" ca="1" si="56"/>
        <v>0.10017379540125937</v>
      </c>
      <c r="I527" s="10">
        <f ca="1">SUMPRODUCT(J527:O527,Results!B$12:G$12)+Results!$E$5*H527</f>
        <v>-17.797208049259872</v>
      </c>
      <c r="J527" s="10">
        <f ca="1">SUMPRODUCT($A527:$F527,Results!$B$15:$G$15)</f>
        <v>9.072418522359369</v>
      </c>
      <c r="K527" s="10">
        <f ca="1">SUMPRODUCT($A527:$F527,Results!$B$16:$G$16)</f>
        <v>-3.5925559483787177</v>
      </c>
      <c r="L527" s="10">
        <f ca="1">SUMPRODUCT($A527:$F527,Results!$B$17:$G$17)</f>
        <v>-5.3527121613470232</v>
      </c>
      <c r="M527" s="10">
        <f ca="1">SUMPRODUCT($A527:$F527,Results!$B$18:$G$18)</f>
        <v>-28.827600708462946</v>
      </c>
      <c r="N527" s="10">
        <f ca="1">SUMPRODUCT($A527:$F527,Results!$B$19:$G$19)</f>
        <v>-15.469260470013079</v>
      </c>
      <c r="O527" s="10">
        <f ca="1">SUMPRODUCT($A527:$F527,Results!$B$20:$G$20)</f>
        <v>-24.504331129954654</v>
      </c>
      <c r="P527" s="10" cm="1">
        <f t="array" aca="1" ref="P527" ca="1">SUMPRODUCT(J527:O527,TRANSPOSE(Test!BL$20:BL$25))+Test!$AD$20-Test!$BL$27</f>
        <v>-21.888009220170765</v>
      </c>
      <c r="Q527" s="10" cm="1">
        <f t="array" aca="1" ref="Q527" ca="1">SUMPRODUCT(J527:O527,TRANSPOSE(Test!ES$20:ES$25))+Test!$AD$20-Test!$ES$27</f>
        <v>-19.728768742131891</v>
      </c>
      <c r="R527" s="10">
        <f ca="1">I527-Results!$E$5*H527</f>
        <v>-18.398250821667428</v>
      </c>
      <c r="S527" s="10" cm="1">
        <f t="array" aca="1" ref="S527" ca="1">SUMPRODUCT(J527:O527,TRANSPOSE(Test!AR$28:AR$33))+Test!$AD$20-Test!$AC$26</f>
        <v>-31.547156874049342</v>
      </c>
      <c r="T527" s="10">
        <f ca="1">SUMPRODUCT(J527:O527,Results!K$9:P$9)</f>
        <v>-18.874825591894094</v>
      </c>
      <c r="U527" s="10">
        <f ca="1">SUMPRODUCT(J527:O527,Results!K$9:P$9)+Test!$AD$20-Test!$AC$31</f>
        <v>-18.804230280741759</v>
      </c>
      <c r="V527" s="10">
        <f t="shared" ca="1" si="57"/>
        <v>4.0908011709108933</v>
      </c>
      <c r="W527" s="10">
        <f t="shared" ca="1" si="58"/>
        <v>1.9315606928720186</v>
      </c>
      <c r="X527" s="10">
        <f t="shared" ca="1" si="59"/>
        <v>0.60104277240755621</v>
      </c>
      <c r="Y527" s="10">
        <f t="shared" ca="1" si="60"/>
        <v>13.74994882478947</v>
      </c>
      <c r="Z527" s="10">
        <f t="shared" ca="1" si="61"/>
        <v>-17.797208049259872</v>
      </c>
      <c r="AA527" s="10">
        <f t="shared" ca="1" si="62"/>
        <v>1.0070222314818871</v>
      </c>
    </row>
    <row r="528" spans="1:27">
      <c r="A528" s="6">
        <f ca="1">LN((RAND()^(-Results!$E$4))-1)</f>
        <v>2.4997534857082653</v>
      </c>
      <c r="B528" s="6">
        <f ca="1">LN((RAND()^(-Results!$E$4))-1)</f>
        <v>-0.67101619107010257</v>
      </c>
      <c r="C528" s="6">
        <f ca="1">LN((RAND()^(-Results!$E$4))-1)</f>
        <v>5.2147522135238997</v>
      </c>
      <c r="D528" s="6">
        <f ca="1">LN((RAND()^(-Results!$E$4))-1)</f>
        <v>0.45489367494034533</v>
      </c>
      <c r="E528" s="6">
        <f ca="1">LN((RAND()^(-Results!$E$4))-1)</f>
        <v>5.0327039782152161</v>
      </c>
      <c r="F528" s="6">
        <f ca="1">LN((RAND()^(-Results!$E$4))-1)</f>
        <v>0.88183842971451765</v>
      </c>
      <c r="G528" s="6">
        <f ca="1">LN((RAND()^(-Results!$E$4))-1)</f>
        <v>2.357127347206101</v>
      </c>
      <c r="H528" s="6">
        <f t="shared" ca="1" si="56"/>
        <v>1.0141129627389667E-2</v>
      </c>
      <c r="I528" s="10">
        <f ca="1">SUMPRODUCT(J528:O528,Results!B$12:G$12)+Results!$E$5*H528</f>
        <v>-32.340126207000417</v>
      </c>
      <c r="J528" s="10">
        <f ca="1">SUMPRODUCT($A528:$F528,Results!$B$15:$G$15)</f>
        <v>9.3074559244151871</v>
      </c>
      <c r="K528" s="10">
        <f ca="1">SUMPRODUCT($A528:$F528,Results!$B$16:$G$16)</f>
        <v>0.28864833614955709</v>
      </c>
      <c r="L528" s="10">
        <f ca="1">SUMPRODUCT($A528:$F528,Results!$B$17:$G$17)</f>
        <v>-2.1858125244145481</v>
      </c>
      <c r="M528" s="10">
        <f ca="1">SUMPRODUCT($A528:$F528,Results!$B$18:$G$18)</f>
        <v>-15.765107318419329</v>
      </c>
      <c r="N528" s="10">
        <f ca="1">SUMPRODUCT($A528:$F528,Results!$B$19:$G$19)</f>
        <v>-1.624125803756133</v>
      </c>
      <c r="O528" s="10">
        <f ca="1">SUMPRODUCT($A528:$F528,Results!$B$20:$G$20)</f>
        <v>-4.9953745441804323</v>
      </c>
      <c r="P528" s="10" cm="1">
        <f t="array" aca="1" ref="P528" ca="1">SUMPRODUCT(J528:O528,TRANSPOSE(Test!BL$20:BL$25))+Test!$AD$20-Test!$BL$27</f>
        <v>-24.763371398141466</v>
      </c>
      <c r="Q528" s="10" cm="1">
        <f t="array" aca="1" ref="Q528" ca="1">SUMPRODUCT(J528:O528,TRANSPOSE(Test!ES$20:ES$25))+Test!$AD$20-Test!$ES$27</f>
        <v>-29.146993871985678</v>
      </c>
      <c r="R528" s="10">
        <f ca="1">I528-Results!$E$5*H528</f>
        <v>-32.400972984764756</v>
      </c>
      <c r="S528" s="10" cm="1">
        <f t="array" aca="1" ref="S528" ca="1">SUMPRODUCT(J528:O528,TRANSPOSE(Test!AR$28:AR$33))+Test!$AD$20-Test!$AC$26</f>
        <v>-17.342260320082381</v>
      </c>
      <c r="T528" s="10">
        <f ca="1">SUMPRODUCT(J528:O528,Results!K$9:P$9)</f>
        <v>-33.678410117441352</v>
      </c>
      <c r="U528" s="10">
        <f ca="1">SUMPRODUCT(J528:O528,Results!K$9:P$9)+Test!$AD$20-Test!$AC$31</f>
        <v>-33.607814806289014</v>
      </c>
      <c r="V528" s="10">
        <f t="shared" ca="1" si="57"/>
        <v>-7.5767548088589507</v>
      </c>
      <c r="W528" s="10">
        <f t="shared" ca="1" si="58"/>
        <v>-3.193132335014738</v>
      </c>
      <c r="X528" s="10">
        <f t="shared" ca="1" si="59"/>
        <v>6.0846777764339777E-2</v>
      </c>
      <c r="Y528" s="10">
        <f t="shared" ca="1" si="60"/>
        <v>-14.997865886918035</v>
      </c>
      <c r="Z528" s="10">
        <f t="shared" ca="1" si="61"/>
        <v>-32.340126207000417</v>
      </c>
      <c r="AA528" s="10">
        <f t="shared" ca="1" si="62"/>
        <v>1.2676885992885971</v>
      </c>
    </row>
    <row r="529" spans="1:27">
      <c r="A529" s="6">
        <f ca="1">LN((RAND()^(-Results!$E$4))-1)</f>
        <v>2.57707642589682</v>
      </c>
      <c r="B529" s="6">
        <f ca="1">LN((RAND()^(-Results!$E$4))-1)</f>
        <v>1.042035130525826</v>
      </c>
      <c r="C529" s="6">
        <f ca="1">LN((RAND()^(-Results!$E$4))-1)</f>
        <v>5.1016926312548936</v>
      </c>
      <c r="D529" s="6">
        <f ca="1">LN((RAND()^(-Results!$E$4))-1)</f>
        <v>4.8464705835611319</v>
      </c>
      <c r="E529" s="6">
        <f ca="1">LN((RAND()^(-Results!$E$4))-1)</f>
        <v>0.48996847500715174</v>
      </c>
      <c r="F529" s="6">
        <f ca="1">LN((RAND()^(-Results!$E$4))-1)</f>
        <v>-1.0476596676815531</v>
      </c>
      <c r="G529" s="6">
        <f ca="1">LN((RAND()^(-Results!$E$4))-1)</f>
        <v>-1.7305284744917855</v>
      </c>
      <c r="H529" s="6">
        <f t="shared" ca="1" si="56"/>
        <v>-4.0775146920704968</v>
      </c>
      <c r="I529" s="10">
        <f ca="1">SUMPRODUCT(J529:O529,Results!B$12:G$12)+Results!$E$5*H529</f>
        <v>-33.621578701606182</v>
      </c>
      <c r="J529" s="10">
        <f ca="1">SUMPRODUCT($A529:$F529,Results!$B$15:$G$15)</f>
        <v>6.5767917092623476</v>
      </c>
      <c r="K529" s="10">
        <f ca="1">SUMPRODUCT($A529:$F529,Results!$B$16:$G$16)</f>
        <v>1.9098699157270189</v>
      </c>
      <c r="L529" s="10">
        <f ca="1">SUMPRODUCT($A529:$F529,Results!$B$17:$G$17)</f>
        <v>-0.74051855898671159</v>
      </c>
      <c r="M529" s="10">
        <f ca="1">SUMPRODUCT($A529:$F529,Results!$B$18:$G$18)</f>
        <v>-21.669706376232863</v>
      </c>
      <c r="N529" s="10">
        <f ca="1">SUMPRODUCT($A529:$F529,Results!$B$19:$G$19)</f>
        <v>-16.04518696839207</v>
      </c>
      <c r="O529" s="10">
        <f ca="1">SUMPRODUCT($A529:$F529,Results!$B$20:$G$20)</f>
        <v>-12.591586229314499</v>
      </c>
      <c r="P529" s="10" cm="1">
        <f t="array" aca="1" ref="P529" ca="1">SUMPRODUCT(J529:O529,TRANSPOSE(Test!BL$20:BL$25))+Test!$AD$20-Test!$BL$27</f>
        <v>-7.0949663493421866</v>
      </c>
      <c r="Q529" s="10" cm="1">
        <f t="array" aca="1" ref="Q529" ca="1">SUMPRODUCT(J529:O529,TRANSPOSE(Test!ES$20:ES$25))+Test!$AD$20-Test!$ES$27</f>
        <v>-8.1385079824663435</v>
      </c>
      <c r="R529" s="10">
        <f ca="1">I529-Results!$E$5*H529</f>
        <v>-9.1564905491832036</v>
      </c>
      <c r="S529" s="10" cm="1">
        <f t="array" aca="1" ref="S529" ca="1">SUMPRODUCT(J529:O529,TRANSPOSE(Test!AR$28:AR$33))+Test!$AD$20-Test!$AC$26</f>
        <v>-13.840969951196463</v>
      </c>
      <c r="T529" s="10">
        <f ca="1">SUMPRODUCT(J529:O529,Results!K$9:P$9)</f>
        <v>-9.1574541414435391</v>
      </c>
      <c r="U529" s="10">
        <f ca="1">SUMPRODUCT(J529:O529,Results!K$9:P$9)+Test!$AD$20-Test!$AC$31</f>
        <v>-9.0868588302912023</v>
      </c>
      <c r="V529" s="10">
        <f t="shared" ca="1" si="57"/>
        <v>-26.526612352263996</v>
      </c>
      <c r="W529" s="10">
        <f t="shared" ca="1" si="58"/>
        <v>-25.483070719139839</v>
      </c>
      <c r="X529" s="10">
        <f t="shared" ca="1" si="59"/>
        <v>-24.465088152422979</v>
      </c>
      <c r="Y529" s="10">
        <f t="shared" ca="1" si="60"/>
        <v>-19.780608750409719</v>
      </c>
      <c r="Z529" s="10">
        <f t="shared" ca="1" si="61"/>
        <v>-33.621578701606182</v>
      </c>
      <c r="AA529" s="10">
        <f t="shared" ca="1" si="62"/>
        <v>-24.53471987131498</v>
      </c>
    </row>
    <row r="530" spans="1:27">
      <c r="A530" s="6">
        <f ca="1">LN((RAND()^(-Results!$E$4))-1)</f>
        <v>0.37186135400276182</v>
      </c>
      <c r="B530" s="6">
        <f ca="1">LN((RAND()^(-Results!$E$4))-1)</f>
        <v>2.1001504518765373</v>
      </c>
      <c r="C530" s="6">
        <f ca="1">LN((RAND()^(-Results!$E$4))-1)</f>
        <v>3.146920635589491</v>
      </c>
      <c r="D530" s="6">
        <f ca="1">LN((RAND()^(-Results!$E$4))-1)</f>
        <v>-1.8376750221896181</v>
      </c>
      <c r="E530" s="6">
        <f ca="1">LN((RAND()^(-Results!$E$4))-1)</f>
        <v>0.764635136494764</v>
      </c>
      <c r="F530" s="6">
        <f ca="1">LN((RAND()^(-Results!$E$4))-1)</f>
        <v>0.19029806194636267</v>
      </c>
      <c r="G530" s="6">
        <f ca="1">LN((RAND()^(-Results!$E$4))-1)</f>
        <v>11.194469156301974</v>
      </c>
      <c r="H530" s="6">
        <f t="shared" ca="1" si="56"/>
        <v>8.8474829387232621</v>
      </c>
      <c r="I530" s="10">
        <f ca="1">SUMPRODUCT(J530:O530,Results!B$12:G$12)+Results!$E$5*H530</f>
        <v>29.059920210372393</v>
      </c>
      <c r="J530" s="10">
        <f ca="1">SUMPRODUCT($A530:$F530,Results!$B$15:$G$15)</f>
        <v>1.3706087494457375</v>
      </c>
      <c r="K530" s="10">
        <f ca="1">SUMPRODUCT($A530:$F530,Results!$B$16:$G$16)</f>
        <v>-2.8496948788554</v>
      </c>
      <c r="L530" s="10">
        <f ca="1">SUMPRODUCT($A530:$F530,Results!$B$17:$G$17)</f>
        <v>-5.8514624872478027</v>
      </c>
      <c r="M530" s="10">
        <f ca="1">SUMPRODUCT($A530:$F530,Results!$B$18:$G$18)</f>
        <v>-17.951700602547781</v>
      </c>
      <c r="N530" s="10">
        <f ca="1">SUMPRODUCT($A530:$F530,Results!$B$19:$G$19)</f>
        <v>-0.3308005722159682</v>
      </c>
      <c r="O530" s="10">
        <f ca="1">SUMPRODUCT($A530:$F530,Results!$B$20:$G$20)</f>
        <v>-2.2090386872448349</v>
      </c>
      <c r="P530" s="10" cm="1">
        <f t="array" aca="1" ref="P530" ca="1">SUMPRODUCT(J530:O530,TRANSPOSE(Test!BL$20:BL$25))+Test!$AD$20-Test!$BL$27</f>
        <v>-25.951760478441294</v>
      </c>
      <c r="Q530" s="10" cm="1">
        <f t="array" aca="1" ref="Q530" ca="1">SUMPRODUCT(J530:O530,TRANSPOSE(Test!ES$20:ES$25))+Test!$AD$20-Test!$ES$27</f>
        <v>-26.269555759624424</v>
      </c>
      <c r="R530" s="10">
        <f ca="1">I530-Results!$E$5*H530</f>
        <v>-24.024977421967183</v>
      </c>
      <c r="S530" s="10" cm="1">
        <f t="array" aca="1" ref="S530" ca="1">SUMPRODUCT(J530:O530,TRANSPOSE(Test!AR$28:AR$33))+Test!$AD$20-Test!$AC$26</f>
        <v>-20.603987567431524</v>
      </c>
      <c r="T530" s="10">
        <f ca="1">SUMPRODUCT(J530:O530,Results!K$9:P$9)</f>
        <v>-25.982902103585683</v>
      </c>
      <c r="U530" s="10">
        <f ca="1">SUMPRODUCT(J530:O530,Results!K$9:P$9)+Test!$AD$20-Test!$AC$31</f>
        <v>-25.912306792433345</v>
      </c>
      <c r="V530" s="10">
        <f t="shared" ca="1" si="57"/>
        <v>55.011680688813684</v>
      </c>
      <c r="W530" s="10">
        <f t="shared" ca="1" si="58"/>
        <v>55.329475969996821</v>
      </c>
      <c r="X530" s="10">
        <f t="shared" ca="1" si="59"/>
        <v>53.084897632339576</v>
      </c>
      <c r="Y530" s="10">
        <f t="shared" ca="1" si="60"/>
        <v>49.663907777803914</v>
      </c>
      <c r="Z530" s="10">
        <f t="shared" ca="1" si="61"/>
        <v>29.059920210372393</v>
      </c>
      <c r="AA530" s="10">
        <f t="shared" ca="1" si="62"/>
        <v>54.972227002805738</v>
      </c>
    </row>
    <row r="531" spans="1:27">
      <c r="A531" s="6">
        <f ca="1">LN((RAND()^(-Results!$E$4))-1)</f>
        <v>9.3253185166883235</v>
      </c>
      <c r="B531" s="6">
        <f ca="1">LN((RAND()^(-Results!$E$4))-1)</f>
        <v>0.86411779112637588</v>
      </c>
      <c r="C531" s="6">
        <f ca="1">LN((RAND()^(-Results!$E$4))-1)</f>
        <v>3.262609484146707</v>
      </c>
      <c r="D531" s="6">
        <f ca="1">LN((RAND()^(-Results!$E$4))-1)</f>
        <v>4.3200149772858307E-4</v>
      </c>
      <c r="E531" s="6">
        <f ca="1">LN((RAND()^(-Results!$E$4))-1)</f>
        <v>9.2925505085699278</v>
      </c>
      <c r="F531" s="6">
        <f ca="1">LN((RAND()^(-Results!$E$4))-1)</f>
        <v>2.3464806162785483</v>
      </c>
      <c r="G531" s="6">
        <f ca="1">LN((RAND()^(-Results!$E$4))-1)</f>
        <v>0.68008915518825896</v>
      </c>
      <c r="H531" s="6">
        <f t="shared" ca="1" si="56"/>
        <v>-1.6668970623904524</v>
      </c>
      <c r="I531" s="10">
        <f ca="1">SUMPRODUCT(J531:O531,Results!B$12:G$12)+Results!$E$5*H531</f>
        <v>-61.00901847912192</v>
      </c>
      <c r="J531" s="10">
        <f ca="1">SUMPRODUCT($A531:$F531,Results!$B$15:$G$15)</f>
        <v>-2.8593680273955604</v>
      </c>
      <c r="K531" s="10">
        <f ca="1">SUMPRODUCT($A531:$F531,Results!$B$16:$G$16)</f>
        <v>-20.563364645389349</v>
      </c>
      <c r="L531" s="10">
        <f ca="1">SUMPRODUCT($A531:$F531,Results!$B$17:$G$17)</f>
        <v>5.9543423275368816</v>
      </c>
      <c r="M531" s="10">
        <f ca="1">SUMPRODUCT($A531:$F531,Results!$B$18:$G$18)</f>
        <v>-5.777303862457325</v>
      </c>
      <c r="N531" s="10">
        <f ca="1">SUMPRODUCT($A531:$F531,Results!$B$19:$G$19)</f>
        <v>11.76402940654267</v>
      </c>
      <c r="O531" s="10">
        <f ca="1">SUMPRODUCT($A531:$F531,Results!$B$20:$G$20)</f>
        <v>-11.847729088169856</v>
      </c>
      <c r="P531" s="10" cm="1">
        <f t="array" aca="1" ref="P531" ca="1">SUMPRODUCT(J531:O531,TRANSPOSE(Test!BL$20:BL$25))+Test!$AD$20-Test!$BL$27</f>
        <v>-34.990873788115074</v>
      </c>
      <c r="Q531" s="10" cm="1">
        <f t="array" aca="1" ref="Q531" ca="1">SUMPRODUCT(J531:O531,TRANSPOSE(Test!ES$20:ES$25))+Test!$AD$20-Test!$ES$27</f>
        <v>-42.560979346599794</v>
      </c>
      <c r="R531" s="10">
        <f ca="1">I531-Results!$E$5*H531</f>
        <v>-51.007636104779209</v>
      </c>
      <c r="S531" s="10" cm="1">
        <f t="array" aca="1" ref="S531" ca="1">SUMPRODUCT(J531:O531,TRANSPOSE(Test!AR$28:AR$33))+Test!$AD$20-Test!$AC$26</f>
        <v>-10.436855115957911</v>
      </c>
      <c r="T531" s="10">
        <f ca="1">SUMPRODUCT(J531:O531,Results!K$9:P$9)</f>
        <v>-50.400998802172886</v>
      </c>
      <c r="U531" s="10">
        <f ca="1">SUMPRODUCT(J531:O531,Results!K$9:P$9)+Test!$AD$20-Test!$AC$31</f>
        <v>-50.330403491020547</v>
      </c>
      <c r="V531" s="10">
        <f t="shared" ca="1" si="57"/>
        <v>-26.018144691006846</v>
      </c>
      <c r="W531" s="10">
        <f t="shared" ca="1" si="58"/>
        <v>-18.448039132522126</v>
      </c>
      <c r="X531" s="10">
        <f t="shared" ca="1" si="59"/>
        <v>-10.001382374342711</v>
      </c>
      <c r="Y531" s="10">
        <f t="shared" ca="1" si="60"/>
        <v>-50.572163363164009</v>
      </c>
      <c r="Z531" s="10">
        <f t="shared" ca="1" si="61"/>
        <v>-61.00901847912192</v>
      </c>
      <c r="AA531" s="10">
        <f t="shared" ca="1" si="62"/>
        <v>-10.678614988101373</v>
      </c>
    </row>
    <row r="532" spans="1:27">
      <c r="A532" s="6">
        <f ca="1">LN((RAND()^(-Results!$E$4))-1)</f>
        <v>0.53460641400652376</v>
      </c>
      <c r="B532" s="6">
        <f ca="1">LN((RAND()^(-Results!$E$4))-1)</f>
        <v>0.74167127669650001</v>
      </c>
      <c r="C532" s="6">
        <f ca="1">LN((RAND()^(-Results!$E$4))-1)</f>
        <v>1.7802292515092517</v>
      </c>
      <c r="D532" s="6">
        <f ca="1">LN((RAND()^(-Results!$E$4))-1)</f>
        <v>2.5613559983024055</v>
      </c>
      <c r="E532" s="6">
        <f ca="1">LN((RAND()^(-Results!$E$4))-1)</f>
        <v>1.7950274117241261</v>
      </c>
      <c r="F532" s="6">
        <f ca="1">LN((RAND()^(-Results!$E$4))-1)</f>
        <v>7.0917013525792747</v>
      </c>
      <c r="G532" s="6">
        <f ca="1">LN((RAND()^(-Results!$E$4))-1)</f>
        <v>-0.78209697716616355</v>
      </c>
      <c r="H532" s="6">
        <f t="shared" ca="1" si="56"/>
        <v>-3.129083194744875</v>
      </c>
      <c r="I532" s="10">
        <f ca="1">SUMPRODUCT(J532:O532,Results!B$12:G$12)+Results!$E$5*H532</f>
        <v>-62.861831679507745</v>
      </c>
      <c r="J532" s="10">
        <f ca="1">SUMPRODUCT($A532:$F532,Results!$B$15:$G$15)</f>
        <v>27.762469471629299</v>
      </c>
      <c r="K532" s="10">
        <f ca="1">SUMPRODUCT($A532:$F532,Results!$B$16:$G$16)</f>
        <v>-6.5279503229230063</v>
      </c>
      <c r="L532" s="10">
        <f ca="1">SUMPRODUCT($A532:$F532,Results!$B$17:$G$17)</f>
        <v>-7.2220283192897083</v>
      </c>
      <c r="M532" s="10">
        <f ca="1">SUMPRODUCT($A532:$F532,Results!$B$18:$G$18)</f>
        <v>-17.720562096169282</v>
      </c>
      <c r="N532" s="10">
        <f ca="1">SUMPRODUCT($A532:$F532,Results!$B$19:$G$19)</f>
        <v>-4.4230276440481644</v>
      </c>
      <c r="O532" s="10">
        <f ca="1">SUMPRODUCT($A532:$F532,Results!$B$20:$G$20)</f>
        <v>-28.800713787834667</v>
      </c>
      <c r="P532" s="10" cm="1">
        <f t="array" aca="1" ref="P532" ca="1">SUMPRODUCT(J532:O532,TRANSPOSE(Test!BL$20:BL$25))+Test!$AD$20-Test!$BL$27</f>
        <v>-45.259164272438532</v>
      </c>
      <c r="Q532" s="10" cm="1">
        <f t="array" aca="1" ref="Q532" ca="1">SUMPRODUCT(J532:O532,TRANSPOSE(Test!ES$20:ES$25))+Test!$AD$20-Test!$ES$27</f>
        <v>-46.089681629310206</v>
      </c>
      <c r="R532" s="10">
        <f ca="1">I532-Results!$E$5*H532</f>
        <v>-44.087332511038497</v>
      </c>
      <c r="S532" s="10" cm="1">
        <f t="array" aca="1" ref="S532" ca="1">SUMPRODUCT(J532:O532,TRANSPOSE(Test!AR$28:AR$33))+Test!$AD$20-Test!$AC$26</f>
        <v>-44.359686045064585</v>
      </c>
      <c r="T532" s="10">
        <f ca="1">SUMPRODUCT(J532:O532,Results!K$9:P$9)</f>
        <v>-44.166423700782438</v>
      </c>
      <c r="U532" s="10">
        <f ca="1">SUMPRODUCT(J532:O532,Results!K$9:P$9)+Test!$AD$20-Test!$AC$31</f>
        <v>-44.0958283896301</v>
      </c>
      <c r="V532" s="10">
        <f t="shared" ca="1" si="57"/>
        <v>-17.602667407069212</v>
      </c>
      <c r="W532" s="10">
        <f t="shared" ca="1" si="58"/>
        <v>-16.772150050197538</v>
      </c>
      <c r="X532" s="10">
        <f t="shared" ca="1" si="59"/>
        <v>-18.774499168469248</v>
      </c>
      <c r="Y532" s="10">
        <f t="shared" ca="1" si="60"/>
        <v>-18.50214563444316</v>
      </c>
      <c r="Z532" s="10">
        <f t="shared" ca="1" si="61"/>
        <v>-62.861831679507745</v>
      </c>
      <c r="AA532" s="10">
        <f t="shared" ca="1" si="62"/>
        <v>-18.766003289877645</v>
      </c>
    </row>
    <row r="533" spans="1:27">
      <c r="A533" s="6">
        <f ca="1">LN((RAND()^(-Results!$E$4))-1)</f>
        <v>1.0883533956924418</v>
      </c>
      <c r="B533" s="6">
        <f ca="1">LN((RAND()^(-Results!$E$4))-1)</f>
        <v>8.5497390105521607</v>
      </c>
      <c r="C533" s="6">
        <f ca="1">LN((RAND()^(-Results!$E$4))-1)</f>
        <v>3.0887990566540315</v>
      </c>
      <c r="D533" s="6">
        <f ca="1">LN((RAND()^(-Results!$E$4))-1)</f>
        <v>2.1518128995684394</v>
      </c>
      <c r="E533" s="6">
        <f ca="1">LN((RAND()^(-Results!$E$4))-1)</f>
        <v>0.4231089986258032</v>
      </c>
      <c r="F533" s="6">
        <f ca="1">LN((RAND()^(-Results!$E$4))-1)</f>
        <v>5.0361489329104252</v>
      </c>
      <c r="G533" s="6">
        <f ca="1">LN((RAND()^(-Results!$E$4))-1)</f>
        <v>4.6096664729131831</v>
      </c>
      <c r="H533" s="6">
        <f t="shared" ca="1" si="56"/>
        <v>2.2626802553344718</v>
      </c>
      <c r="I533" s="10">
        <f ca="1">SUMPRODUCT(J533:O533,Results!B$12:G$12)+Results!$E$5*H533</f>
        <v>-29.126261551554776</v>
      </c>
      <c r="J533" s="10">
        <f ca="1">SUMPRODUCT($A533:$F533,Results!$B$15:$G$15)</f>
        <v>12.771006679293066</v>
      </c>
      <c r="K533" s="10">
        <f ca="1">SUMPRODUCT($A533:$F533,Results!$B$16:$G$16)</f>
        <v>-16.872137776148367</v>
      </c>
      <c r="L533" s="10">
        <f ca="1">SUMPRODUCT($A533:$F533,Results!$B$17:$G$17)</f>
        <v>-12.335874221343245</v>
      </c>
      <c r="M533" s="10">
        <f ca="1">SUMPRODUCT($A533:$F533,Results!$B$18:$G$18)</f>
        <v>-38.950768699659463</v>
      </c>
      <c r="N533" s="10">
        <f ca="1">SUMPRODUCT($A533:$F533,Results!$B$19:$G$19)</f>
        <v>-10.562070367353734</v>
      </c>
      <c r="O533" s="10">
        <f ca="1">SUMPRODUCT($A533:$F533,Results!$B$20:$G$20)</f>
        <v>-41.139478384437851</v>
      </c>
      <c r="P533" s="10" cm="1">
        <f t="array" aca="1" ref="P533" ca="1">SUMPRODUCT(J533:O533,TRANSPOSE(Test!BL$20:BL$25))+Test!$AD$20-Test!$BL$27</f>
        <v>-54.304735473806268</v>
      </c>
      <c r="Q533" s="10" cm="1">
        <f t="array" aca="1" ref="Q533" ca="1">SUMPRODUCT(J533:O533,TRANSPOSE(Test!ES$20:ES$25))+Test!$AD$20-Test!$ES$27</f>
        <v>-48.646037467229647</v>
      </c>
      <c r="R533" s="10">
        <f ca="1">I533-Results!$E$5*H533</f>
        <v>-42.702343083561608</v>
      </c>
      <c r="S533" s="10" cm="1">
        <f t="array" aca="1" ref="S533" ca="1">SUMPRODUCT(J533:O533,TRANSPOSE(Test!AR$28:AR$33))+Test!$AD$20-Test!$AC$26</f>
        <v>-61.612793555488601</v>
      </c>
      <c r="T533" s="10">
        <f ca="1">SUMPRODUCT(J533:O533,Results!K$9:P$9)</f>
        <v>-43.854541867957082</v>
      </c>
      <c r="U533" s="10">
        <f ca="1">SUMPRODUCT(J533:O533,Results!K$9:P$9)+Test!$AD$20-Test!$AC$31</f>
        <v>-43.78394655680475</v>
      </c>
      <c r="V533" s="10">
        <f t="shared" ca="1" si="57"/>
        <v>25.178473922251492</v>
      </c>
      <c r="W533" s="10">
        <f t="shared" ca="1" si="58"/>
        <v>19.51977591567487</v>
      </c>
      <c r="X533" s="10">
        <f t="shared" ca="1" si="59"/>
        <v>13.576081532006832</v>
      </c>
      <c r="Y533" s="10">
        <f t="shared" ca="1" si="60"/>
        <v>32.486532003933824</v>
      </c>
      <c r="Z533" s="10">
        <f t="shared" ca="1" si="61"/>
        <v>-29.126261551554776</v>
      </c>
      <c r="AA533" s="10">
        <f t="shared" ca="1" si="62"/>
        <v>14.657685005249974</v>
      </c>
    </row>
    <row r="534" spans="1:27">
      <c r="A534" s="6">
        <f ca="1">LN((RAND()^(-Results!$E$4))-1)</f>
        <v>4.1744142202805747</v>
      </c>
      <c r="B534" s="6">
        <f ca="1">LN((RAND()^(-Results!$E$4))-1)</f>
        <v>5.9030840102105939</v>
      </c>
      <c r="C534" s="6">
        <f ca="1">LN((RAND()^(-Results!$E$4))-1)</f>
        <v>3.6424821892631498</v>
      </c>
      <c r="D534" s="6">
        <f ca="1">LN((RAND()^(-Results!$E$4))-1)</f>
        <v>2.6733293567154939</v>
      </c>
      <c r="E534" s="6">
        <f ca="1">LN((RAND()^(-Results!$E$4))-1)</f>
        <v>-2.4984481371658629</v>
      </c>
      <c r="F534" s="6">
        <f ca="1">LN((RAND()^(-Results!$E$4))-1)</f>
        <v>-0.17309455283588501</v>
      </c>
      <c r="G534" s="6">
        <f ca="1">LN((RAND()^(-Results!$E$4))-1)</f>
        <v>2.3415139078096403</v>
      </c>
      <c r="H534" s="6">
        <f t="shared" ca="1" si="56"/>
        <v>-5.4723097690709821E-3</v>
      </c>
      <c r="I534" s="10">
        <f ca="1">SUMPRODUCT(J534:O534,Results!B$12:G$12)+Results!$E$5*H534</f>
        <v>-24.075486500429633</v>
      </c>
      <c r="J534" s="10">
        <f ca="1">SUMPRODUCT($A534:$F534,Results!$B$15:$G$15)</f>
        <v>-2.9964987214640133</v>
      </c>
      <c r="K534" s="10">
        <f ca="1">SUMPRODUCT($A534:$F534,Results!$B$16:$G$16)</f>
        <v>-13.953730283058089</v>
      </c>
      <c r="L534" s="10">
        <f ca="1">SUMPRODUCT($A534:$F534,Results!$B$17:$G$17)</f>
        <v>-3.9157705263514635</v>
      </c>
      <c r="M534" s="10">
        <f ca="1">SUMPRODUCT($A534:$F534,Results!$B$18:$G$18)</f>
        <v>-31.166734599493118</v>
      </c>
      <c r="N534" s="10">
        <f ca="1">SUMPRODUCT($A534:$F534,Results!$B$19:$G$19)</f>
        <v>-11.700313265722761</v>
      </c>
      <c r="O534" s="10">
        <f ca="1">SUMPRODUCT($A534:$F534,Results!$B$20:$G$20)</f>
        <v>-19.539575771099923</v>
      </c>
      <c r="P534" s="10" cm="1">
        <f t="array" aca="1" ref="P534" ca="1">SUMPRODUCT(J534:O534,TRANSPOSE(Test!BL$20:BL$25))+Test!$AD$20-Test!$BL$27</f>
        <v>-29.025093922498634</v>
      </c>
      <c r="Q534" s="10" cm="1">
        <f t="array" aca="1" ref="Q534" ca="1">SUMPRODUCT(J534:O534,TRANSPOSE(Test!ES$20:ES$25))+Test!$AD$20-Test!$ES$27</f>
        <v>-27.531626554647929</v>
      </c>
      <c r="R534" s="10">
        <f ca="1">I534-Results!$E$5*H534</f>
        <v>-24.042652641815209</v>
      </c>
      <c r="S534" s="10" cm="1">
        <f t="array" aca="1" ref="S534" ca="1">SUMPRODUCT(J534:O534,TRANSPOSE(Test!AR$28:AR$33))+Test!$AD$20-Test!$AC$26</f>
        <v>-29.890198699672531</v>
      </c>
      <c r="T534" s="10">
        <f ca="1">SUMPRODUCT(J534:O534,Results!K$9:P$9)</f>
        <v>-24.439634354561154</v>
      </c>
      <c r="U534" s="10">
        <f ca="1">SUMPRODUCT(J534:O534,Results!K$9:P$9)+Test!$AD$20-Test!$AC$31</f>
        <v>-24.369039043408815</v>
      </c>
      <c r="V534" s="10">
        <f t="shared" ca="1" si="57"/>
        <v>4.9496074220690005</v>
      </c>
      <c r="W534" s="10">
        <f t="shared" ca="1" si="58"/>
        <v>3.4561400542182952</v>
      </c>
      <c r="X534" s="10">
        <f t="shared" ca="1" si="59"/>
        <v>-3.2833858614424116E-2</v>
      </c>
      <c r="Y534" s="10">
        <f t="shared" ca="1" si="60"/>
        <v>5.8147121992428978</v>
      </c>
      <c r="Z534" s="10">
        <f t="shared" ca="1" si="61"/>
        <v>-24.075486500429633</v>
      </c>
      <c r="AA534" s="10">
        <f t="shared" ca="1" si="62"/>
        <v>0.29355254297918165</v>
      </c>
    </row>
    <row r="535" spans="1:27">
      <c r="A535" s="6">
        <f ca="1">LN((RAND()^(-Results!$E$4))-1)</f>
        <v>3.8753320700976754</v>
      </c>
      <c r="B535" s="6">
        <f ca="1">LN((RAND()^(-Results!$E$4))-1)</f>
        <v>4.676680386650812</v>
      </c>
      <c r="C535" s="6">
        <f ca="1">LN((RAND()^(-Results!$E$4))-1)</f>
        <v>0.96676755413036364</v>
      </c>
      <c r="D535" s="6">
        <f ca="1">LN((RAND()^(-Results!$E$4))-1)</f>
        <v>1.304643609936655</v>
      </c>
      <c r="E535" s="6">
        <f ca="1">LN((RAND()^(-Results!$E$4))-1)</f>
        <v>3.2132514466465412</v>
      </c>
      <c r="F535" s="6">
        <f ca="1">LN((RAND()^(-Results!$E$4))-1)</f>
        <v>1.361479216501648</v>
      </c>
      <c r="G535" s="6">
        <f ca="1">LN((RAND()^(-Results!$E$4))-1)</f>
        <v>0.17489649903851318</v>
      </c>
      <c r="H535" s="6">
        <f t="shared" ca="1" si="56"/>
        <v>-2.1720897185401982</v>
      </c>
      <c r="I535" s="10">
        <f ca="1">SUMPRODUCT(J535:O535,Results!B$12:G$12)+Results!$E$5*H535</f>
        <v>-30.817109857857641</v>
      </c>
      <c r="J535" s="10">
        <f ca="1">SUMPRODUCT($A535:$F535,Results!$B$15:$G$15)</f>
        <v>-4.504331756193265</v>
      </c>
      <c r="K535" s="10">
        <f ca="1">SUMPRODUCT($A535:$F535,Results!$B$16:$G$16)</f>
        <v>-15.010288812728769</v>
      </c>
      <c r="L535" s="10">
        <f ca="1">SUMPRODUCT($A535:$F535,Results!$B$17:$G$17)</f>
        <v>7.0583179704208687E-2</v>
      </c>
      <c r="M535" s="10">
        <f ca="1">SUMPRODUCT($A535:$F535,Results!$B$18:$G$18)</f>
        <v>-11.253104249714653</v>
      </c>
      <c r="N535" s="10">
        <f ca="1">SUMPRODUCT($A535:$F535,Results!$B$19:$G$19)</f>
        <v>-0.15701862201115668</v>
      </c>
      <c r="O535" s="10">
        <f ca="1">SUMPRODUCT($A535:$F535,Results!$B$20:$G$20)</f>
        <v>-19.590116359244966</v>
      </c>
      <c r="P535" s="10" cm="1">
        <f t="array" aca="1" ref="P535" ca="1">SUMPRODUCT(J535:O535,TRANSPOSE(Test!BL$20:BL$25))+Test!$AD$20-Test!$BL$27</f>
        <v>-18.672734537910529</v>
      </c>
      <c r="Q535" s="10" cm="1">
        <f t="array" aca="1" ref="Q535" ca="1">SUMPRODUCT(J535:O535,TRANSPOSE(Test!ES$20:ES$25))+Test!$AD$20-Test!$ES$27</f>
        <v>-17.03643367876127</v>
      </c>
      <c r="R535" s="10">
        <f ca="1">I535-Results!$E$5*H535</f>
        <v>-17.784571546616451</v>
      </c>
      <c r="S535" s="10" cm="1">
        <f t="array" aca="1" ref="S535" ca="1">SUMPRODUCT(J535:O535,TRANSPOSE(Test!AR$28:AR$33))+Test!$AD$20-Test!$AC$26</f>
        <v>-15.827747258086134</v>
      </c>
      <c r="T535" s="10">
        <f ca="1">SUMPRODUCT(J535:O535,Results!K$9:P$9)</f>
        <v>-17.273574981065597</v>
      </c>
      <c r="U535" s="10">
        <f ca="1">SUMPRODUCT(J535:O535,Results!K$9:P$9)+Test!$AD$20-Test!$AC$31</f>
        <v>-17.202979669913258</v>
      </c>
      <c r="V535" s="10">
        <f t="shared" ca="1" si="57"/>
        <v>-12.144375319947113</v>
      </c>
      <c r="W535" s="10">
        <f t="shared" ca="1" si="58"/>
        <v>-13.780676179096371</v>
      </c>
      <c r="X535" s="10">
        <f t="shared" ca="1" si="59"/>
        <v>-13.03253831124119</v>
      </c>
      <c r="Y535" s="10">
        <f t="shared" ca="1" si="60"/>
        <v>-14.989362599771507</v>
      </c>
      <c r="Z535" s="10">
        <f t="shared" ca="1" si="61"/>
        <v>-30.817109857857641</v>
      </c>
      <c r="AA535" s="10">
        <f t="shared" ca="1" si="62"/>
        <v>-13.614130187944383</v>
      </c>
    </row>
    <row r="536" spans="1:27">
      <c r="A536" s="6">
        <f ca="1">LN((RAND()^(-Results!$E$4))-1)</f>
        <v>-0.30523894576233163</v>
      </c>
      <c r="B536" s="6">
        <f ca="1">LN((RAND()^(-Results!$E$4))-1)</f>
        <v>4.8909883145056181</v>
      </c>
      <c r="C536" s="6">
        <f ca="1">LN((RAND()^(-Results!$E$4))-1)</f>
        <v>-1.7145757469342398</v>
      </c>
      <c r="D536" s="6">
        <f ca="1">LN((RAND()^(-Results!$E$4))-1)</f>
        <v>1.8986282002200936</v>
      </c>
      <c r="E536" s="6">
        <f ca="1">LN((RAND()^(-Results!$E$4))-1)</f>
        <v>1.457184387805873</v>
      </c>
      <c r="F536" s="6">
        <f ca="1">LN((RAND()^(-Results!$E$4))-1)</f>
        <v>2.3250782275203075</v>
      </c>
      <c r="G536" s="6">
        <f ca="1">LN((RAND()^(-Results!$E$4))-1)</f>
        <v>0.90032841196556934</v>
      </c>
      <c r="H536" s="6">
        <f t="shared" ca="1" si="56"/>
        <v>-1.4466578056131421</v>
      </c>
      <c r="I536" s="10">
        <f ca="1">SUMPRODUCT(J536:O536,Results!B$12:G$12)+Results!$E$5*H536</f>
        <v>-5.3228759412774753</v>
      </c>
      <c r="J536" s="10">
        <f ca="1">SUMPRODUCT($A536:$F536,Results!$B$15:$G$15)</f>
        <v>0.22698839722057151</v>
      </c>
      <c r="K536" s="10">
        <f ca="1">SUMPRODUCT($A536:$F536,Results!$B$16:$G$16)</f>
        <v>-8.9550617122268044</v>
      </c>
      <c r="L536" s="10">
        <f ca="1">SUMPRODUCT($A536:$F536,Results!$B$17:$G$17)</f>
        <v>-2.1903097192025927</v>
      </c>
      <c r="M536" s="10">
        <f ca="1">SUMPRODUCT($A536:$F536,Results!$B$18:$G$18)</f>
        <v>-4.2299854696708357</v>
      </c>
      <c r="N536" s="10">
        <f ca="1">SUMPRODUCT($A536:$F536,Results!$B$19:$G$19)</f>
        <v>-3.0892677415913403</v>
      </c>
      <c r="O536" s="10">
        <f ca="1">SUMPRODUCT($A536:$F536,Results!$B$20:$G$20)</f>
        <v>-23.700175361943966</v>
      </c>
      <c r="P536" s="10" cm="1">
        <f t="array" aca="1" ref="P536" ca="1">SUMPRODUCT(J536:O536,TRANSPOSE(Test!BL$20:BL$25))+Test!$AD$20-Test!$BL$27</f>
        <v>-5.3073189199984085</v>
      </c>
      <c r="Q536" s="10" cm="1">
        <f t="array" aca="1" ref="Q536" ca="1">SUMPRODUCT(J536:O536,TRANSPOSE(Test!ES$20:ES$25))+Test!$AD$20-Test!$ES$27</f>
        <v>1.0351434568467894</v>
      </c>
      <c r="R536" s="10">
        <f ca="1">I536-Results!$E$5*H536</f>
        <v>3.3570708924013761</v>
      </c>
      <c r="S536" s="10" cm="1">
        <f t="array" aca="1" ref="S536" ca="1">SUMPRODUCT(J536:O536,TRANSPOSE(Test!AR$28:AR$33))+Test!$AD$20-Test!$AC$26</f>
        <v>-14.213338814489752</v>
      </c>
      <c r="T536" s="10">
        <f ca="1">SUMPRODUCT(J536:O536,Results!K$9:P$9)</f>
        <v>4.2911202530895656</v>
      </c>
      <c r="U536" s="10">
        <f ca="1">SUMPRODUCT(J536:O536,Results!K$9:P$9)+Test!$AD$20-Test!$AC$31</f>
        <v>4.361715564241905</v>
      </c>
      <c r="V536" s="10">
        <f t="shared" ca="1" si="57"/>
        <v>-1.5557021279066774E-2</v>
      </c>
      <c r="W536" s="10">
        <f t="shared" ca="1" si="58"/>
        <v>-6.3580193981242648</v>
      </c>
      <c r="X536" s="10">
        <f t="shared" ca="1" si="59"/>
        <v>-8.6799468336788514</v>
      </c>
      <c r="Y536" s="10">
        <f t="shared" ca="1" si="60"/>
        <v>8.890462873212277</v>
      </c>
      <c r="Z536" s="10">
        <f t="shared" ca="1" si="61"/>
        <v>-5.3228759412774753</v>
      </c>
      <c r="AA536" s="10">
        <f t="shared" ca="1" si="62"/>
        <v>-9.6845915055193803</v>
      </c>
    </row>
    <row r="537" spans="1:27">
      <c r="A537" s="6">
        <f ca="1">LN((RAND()^(-Results!$E$4))-1)</f>
        <v>9.8698754460850455E-2</v>
      </c>
      <c r="B537" s="6">
        <f ca="1">LN((RAND()^(-Results!$E$4))-1)</f>
        <v>-2.509666543709939</v>
      </c>
      <c r="C537" s="6">
        <f ca="1">LN((RAND()^(-Results!$E$4))-1)</f>
        <v>1.3157815791577889</v>
      </c>
      <c r="D537" s="6">
        <f ca="1">LN((RAND()^(-Results!$E$4))-1)</f>
        <v>0.3404748271201094</v>
      </c>
      <c r="E537" s="6">
        <f ca="1">LN((RAND()^(-Results!$E$4))-1)</f>
        <v>2.7209220033282047</v>
      </c>
      <c r="F537" s="6">
        <f ca="1">LN((RAND()^(-Results!$E$4))-1)</f>
        <v>3.0184951810881766</v>
      </c>
      <c r="G537" s="6">
        <f ca="1">LN((RAND()^(-Results!$E$4))-1)</f>
        <v>0.64247095389906539</v>
      </c>
      <c r="H537" s="6">
        <f t="shared" ca="1" si="56"/>
        <v>-1.7045152636796459</v>
      </c>
      <c r="I537" s="10">
        <f ca="1">SUMPRODUCT(J537:O537,Results!B$12:G$12)+Results!$E$5*H537</f>
        <v>-31.787089650890731</v>
      </c>
      <c r="J537" s="10">
        <f ca="1">SUMPRODUCT($A537:$F537,Results!$B$15:$G$15)</f>
        <v>15.193136808048179</v>
      </c>
      <c r="K537" s="10">
        <f ca="1">SUMPRODUCT($A537:$F537,Results!$B$16:$G$16)</f>
        <v>2.2071926411769169</v>
      </c>
      <c r="L537" s="10">
        <f ca="1">SUMPRODUCT($A537:$F537,Results!$B$17:$G$17)</f>
        <v>-1.5710502956724186</v>
      </c>
      <c r="M537" s="10">
        <f ca="1">SUMPRODUCT($A537:$F537,Results!$B$18:$G$18)</f>
        <v>-1.364626282163611</v>
      </c>
      <c r="N537" s="10">
        <f ca="1">SUMPRODUCT($A537:$F537,Results!$B$19:$G$19)</f>
        <v>1.7432456376976453</v>
      </c>
      <c r="O537" s="10">
        <f ca="1">SUMPRODUCT($A537:$F537,Results!$B$20:$G$20)</f>
        <v>-4.4740532461962133</v>
      </c>
      <c r="P537" s="10" cm="1">
        <f t="array" aca="1" ref="P537" ca="1">SUMPRODUCT(J537:O537,TRANSPOSE(Test!BL$20:BL$25))+Test!$AD$20-Test!$BL$27</f>
        <v>-17.368298378515767</v>
      </c>
      <c r="Q537" s="10" cm="1">
        <f t="array" aca="1" ref="Q537" ca="1">SUMPRODUCT(J537:O537,TRANSPOSE(Test!ES$20:ES$25))+Test!$AD$20-Test!$ES$27</f>
        <v>-20.504224616219872</v>
      </c>
      <c r="R537" s="10">
        <f ca="1">I537-Results!$E$5*H537</f>
        <v>-21.559998068812856</v>
      </c>
      <c r="S537" s="10" cm="1">
        <f t="array" aca="1" ref="S537" ca="1">SUMPRODUCT(J537:O537,TRANSPOSE(Test!AR$28:AR$33))+Test!$AD$20-Test!$AC$26</f>
        <v>-11.418902879284623</v>
      </c>
      <c r="T537" s="10">
        <f ca="1">SUMPRODUCT(J537:O537,Results!K$9:P$9)</f>
        <v>-21.801808958332938</v>
      </c>
      <c r="U537" s="10">
        <f ca="1">SUMPRODUCT(J537:O537,Results!K$9:P$9)+Test!$AD$20-Test!$AC$31</f>
        <v>-21.731213647180599</v>
      </c>
      <c r="V537" s="10">
        <f t="shared" ca="1" si="57"/>
        <v>-14.418791272374964</v>
      </c>
      <c r="W537" s="10">
        <f t="shared" ca="1" si="58"/>
        <v>-11.282865034670859</v>
      </c>
      <c r="X537" s="10">
        <f t="shared" ca="1" si="59"/>
        <v>-10.227091582077875</v>
      </c>
      <c r="Y537" s="10">
        <f t="shared" ca="1" si="60"/>
        <v>-20.368186771606108</v>
      </c>
      <c r="Z537" s="10">
        <f t="shared" ca="1" si="61"/>
        <v>-31.787089650890731</v>
      </c>
      <c r="AA537" s="10">
        <f t="shared" ca="1" si="62"/>
        <v>-10.055876003710132</v>
      </c>
    </row>
    <row r="538" spans="1:27">
      <c r="A538" s="6">
        <f ca="1">LN((RAND()^(-Results!$E$4))-1)</f>
        <v>-0.17429660129835645</v>
      </c>
      <c r="B538" s="6">
        <f ca="1">LN((RAND()^(-Results!$E$4))-1)</f>
        <v>-4.362061773595058</v>
      </c>
      <c r="C538" s="6">
        <f ca="1">LN((RAND()^(-Results!$E$4))-1)</f>
        <v>1.6919901729148892</v>
      </c>
      <c r="D538" s="6">
        <f ca="1">LN((RAND()^(-Results!$E$4))-1)</f>
        <v>0.61922292773495058</v>
      </c>
      <c r="E538" s="6">
        <f ca="1">LN((RAND()^(-Results!$E$4))-1)</f>
        <v>-0.96054445028540014</v>
      </c>
      <c r="F538" s="6">
        <f ca="1">LN((RAND()^(-Results!$E$4))-1)</f>
        <v>0.8062542460772707</v>
      </c>
      <c r="G538" s="6">
        <f ca="1">LN((RAND()^(-Results!$E$4))-1)</f>
        <v>3.5905763690797197</v>
      </c>
      <c r="H538" s="6">
        <f t="shared" ca="1" si="56"/>
        <v>1.2435901515010084</v>
      </c>
      <c r="I538" s="10">
        <f ca="1">SUMPRODUCT(J538:O538,Results!B$12:G$12)+Results!$E$5*H538</f>
        <v>-4.2726627397048542</v>
      </c>
      <c r="J538" s="10">
        <f ca="1">SUMPRODUCT($A538:$F538,Results!$B$15:$G$15)</f>
        <v>12.770893319112485</v>
      </c>
      <c r="K538" s="10">
        <f ca="1">SUMPRODUCT($A538:$F538,Results!$B$16:$G$16)</f>
        <v>7.7701589410246044</v>
      </c>
      <c r="L538" s="10">
        <f ca="1">SUMPRODUCT($A538:$F538,Results!$B$17:$G$17)</f>
        <v>-0.20893876947753098</v>
      </c>
      <c r="M538" s="10">
        <f ca="1">SUMPRODUCT($A538:$F538,Results!$B$18:$G$18)</f>
        <v>-0.75393445438911333</v>
      </c>
      <c r="N538" s="10">
        <f ca="1">SUMPRODUCT($A538:$F538,Results!$B$19:$G$19)</f>
        <v>-1.9554762295144272</v>
      </c>
      <c r="O538" s="10">
        <f ca="1">SUMPRODUCT($A538:$F538,Results!$B$20:$G$20)</f>
        <v>7.2036279215870884</v>
      </c>
      <c r="P538" s="10" cm="1">
        <f t="array" aca="1" ref="P538" ca="1">SUMPRODUCT(J538:O538,TRANSPOSE(Test!BL$20:BL$25))+Test!$AD$20-Test!$BL$27</f>
        <v>-7.214793070292103</v>
      </c>
      <c r="Q538" s="10" cm="1">
        <f t="array" aca="1" ref="Q538" ca="1">SUMPRODUCT(J538:O538,TRANSPOSE(Test!ES$20:ES$25))+Test!$AD$20-Test!$ES$27</f>
        <v>-11.865173518101521</v>
      </c>
      <c r="R538" s="10">
        <f ca="1">I538-Results!$E$5*H538</f>
        <v>-11.734203648710904</v>
      </c>
      <c r="S538" s="10" cm="1">
        <f t="array" aca="1" ref="S538" ca="1">SUMPRODUCT(J538:O538,TRANSPOSE(Test!AR$28:AR$33))+Test!$AD$20-Test!$AC$26</f>
        <v>-1.1642684588038286</v>
      </c>
      <c r="T538" s="10">
        <f ca="1">SUMPRODUCT(J538:O538,Results!K$9:P$9)</f>
        <v>-12.054207201733378</v>
      </c>
      <c r="U538" s="10">
        <f ca="1">SUMPRODUCT(J538:O538,Results!K$9:P$9)+Test!$AD$20-Test!$AC$31</f>
        <v>-11.983611890581042</v>
      </c>
      <c r="V538" s="10">
        <f t="shared" ca="1" si="57"/>
        <v>2.9421303305872488</v>
      </c>
      <c r="W538" s="10">
        <f t="shared" ca="1" si="58"/>
        <v>7.592510778396667</v>
      </c>
      <c r="X538" s="10">
        <f t="shared" ca="1" si="59"/>
        <v>7.4615409090060503</v>
      </c>
      <c r="Y538" s="10">
        <f t="shared" ca="1" si="60"/>
        <v>-3.1083942809010257</v>
      </c>
      <c r="Z538" s="10">
        <f t="shared" ca="1" si="61"/>
        <v>-4.2726627397048542</v>
      </c>
      <c r="AA538" s="10">
        <f t="shared" ca="1" si="62"/>
        <v>7.7109491508761874</v>
      </c>
    </row>
    <row r="539" spans="1:27">
      <c r="A539" s="6">
        <f ca="1">LN((RAND()^(-Results!$E$4))-1)</f>
        <v>-0.98835404636401081</v>
      </c>
      <c r="B539" s="6">
        <f ca="1">LN((RAND()^(-Results!$E$4))-1)</f>
        <v>7.6633857532505747</v>
      </c>
      <c r="C539" s="6">
        <f ca="1">LN((RAND()^(-Results!$E$4))-1)</f>
        <v>-4.3164154070856142</v>
      </c>
      <c r="D539" s="6">
        <f ca="1">LN((RAND()^(-Results!$E$4))-1)</f>
        <v>4.5919774961652706</v>
      </c>
      <c r="E539" s="6">
        <f ca="1">LN((RAND()^(-Results!$E$4))-1)</f>
        <v>3.9305280896352013</v>
      </c>
      <c r="F539" s="6">
        <f ca="1">LN((RAND()^(-Results!$E$4))-1)</f>
        <v>2.5108864307839291</v>
      </c>
      <c r="G539" s="6">
        <f ca="1">LN((RAND()^(-Results!$E$4))-1)</f>
        <v>12.178581927199039</v>
      </c>
      <c r="H539" s="6">
        <f t="shared" ca="1" si="56"/>
        <v>9.831595709620327</v>
      </c>
      <c r="I539" s="10">
        <f ca="1">SUMPRODUCT(J539:O539,Results!B$12:G$12)+Results!$E$5*H539</f>
        <v>88.994983514716566</v>
      </c>
      <c r="J539" s="10">
        <f ca="1">SUMPRODUCT($A539:$F539,Results!$B$15:$G$15)</f>
        <v>-4.7566437535657364</v>
      </c>
      <c r="K539" s="10">
        <f ca="1">SUMPRODUCT($A539:$F539,Results!$B$16:$G$16)</f>
        <v>-11.206003940046953</v>
      </c>
      <c r="L539" s="10">
        <f ca="1">SUMPRODUCT($A539:$F539,Results!$B$17:$G$17)</f>
        <v>0.78736184591457015</v>
      </c>
      <c r="M539" s="10">
        <f ca="1">SUMPRODUCT($A539:$F539,Results!$B$18:$G$18)</f>
        <v>4.8530895326961678</v>
      </c>
      <c r="N539" s="10">
        <f ca="1">SUMPRODUCT($A539:$F539,Results!$B$19:$G$19)</f>
        <v>-6.1001997616472403</v>
      </c>
      <c r="O539" s="10">
        <f ca="1">SUMPRODUCT($A539:$F539,Results!$B$20:$G$20)</f>
        <v>-38.622528816895723</v>
      </c>
      <c r="P539" s="10" cm="1">
        <f t="array" aca="1" ref="P539" ca="1">SUMPRODUCT(J539:O539,TRANSPOSE(Test!BL$20:BL$25))+Test!$AD$20-Test!$BL$27</f>
        <v>16.901491369688728</v>
      </c>
      <c r="Q539" s="10" cm="1">
        <f t="array" aca="1" ref="Q539" ca="1">SUMPRODUCT(J539:O539,TRANSPOSE(Test!ES$20:ES$25))+Test!$AD$20-Test!$ES$27</f>
        <v>29.064485930824507</v>
      </c>
      <c r="R539" s="10">
        <f ca="1">I539-Results!$E$5*H539</f>
        <v>30.005409256994604</v>
      </c>
      <c r="S539" s="10" cm="1">
        <f t="array" aca="1" ref="S539" ca="1">SUMPRODUCT(J539:O539,TRANSPOSE(Test!AR$28:AR$33))+Test!$AD$20-Test!$AC$26</f>
        <v>-5.4861655716537925</v>
      </c>
      <c r="T539" s="10">
        <f ca="1">SUMPRODUCT(J539:O539,Results!K$9:P$9)</f>
        <v>32.747869673466042</v>
      </c>
      <c r="U539" s="10">
        <f ca="1">SUMPRODUCT(J539:O539,Results!K$9:P$9)+Test!$AD$20-Test!$AC$31</f>
        <v>32.81846498461838</v>
      </c>
      <c r="V539" s="10">
        <f t="shared" ca="1" si="57"/>
        <v>72.093492145027838</v>
      </c>
      <c r="W539" s="10">
        <f t="shared" ca="1" si="58"/>
        <v>59.930497583892063</v>
      </c>
      <c r="X539" s="10">
        <f t="shared" ca="1" si="59"/>
        <v>58.989574257721962</v>
      </c>
      <c r="Y539" s="10">
        <f t="shared" ca="1" si="60"/>
        <v>94.481149086370351</v>
      </c>
      <c r="Z539" s="10">
        <f t="shared" ca="1" si="61"/>
        <v>88.994983514716566</v>
      </c>
      <c r="AA539" s="10">
        <f t="shared" ca="1" si="62"/>
        <v>56.176518530098186</v>
      </c>
    </row>
    <row r="540" spans="1:27">
      <c r="A540" s="6">
        <f ca="1">LN((RAND()^(-Results!$E$4))-1)</f>
        <v>9.8840001161047368</v>
      </c>
      <c r="B540" s="6">
        <f ca="1">LN((RAND()^(-Results!$E$4))-1)</f>
        <v>4.4194543509035373</v>
      </c>
      <c r="C540" s="6">
        <f ca="1">LN((RAND()^(-Results!$E$4))-1)</f>
        <v>5.9018603718984179</v>
      </c>
      <c r="D540" s="6">
        <f ca="1">LN((RAND()^(-Results!$E$4))-1)</f>
        <v>-0.77012105728428493</v>
      </c>
      <c r="E540" s="6">
        <f ca="1">LN((RAND()^(-Results!$E$4))-1)</f>
        <v>3.0983064339993747</v>
      </c>
      <c r="F540" s="6">
        <f ca="1">LN((RAND()^(-Results!$E$4))-1)</f>
        <v>3.5036541274771165</v>
      </c>
      <c r="G540" s="6">
        <f ca="1">LN((RAND()^(-Results!$E$4))-1)</f>
        <v>1.3219415355896857</v>
      </c>
      <c r="H540" s="6">
        <f t="shared" ca="1" si="56"/>
        <v>-1.0250446819890255</v>
      </c>
      <c r="I540" s="10">
        <f ca="1">SUMPRODUCT(J540:O540,Results!B$12:G$12)+Results!$E$5*H540</f>
        <v>-89.475892085156531</v>
      </c>
      <c r="J540" s="10">
        <f ca="1">SUMPRODUCT($A540:$F540,Results!$B$15:$G$15)</f>
        <v>2.1896478719636434</v>
      </c>
      <c r="K540" s="10">
        <f ca="1">SUMPRODUCT($A540:$F540,Results!$B$16:$G$16)</f>
        <v>-28.598560393927471</v>
      </c>
      <c r="L540" s="10">
        <f ca="1">SUMPRODUCT($A540:$F540,Results!$B$17:$G$17)</f>
        <v>-3.3500167628717987</v>
      </c>
      <c r="M540" s="10">
        <f ca="1">SUMPRODUCT($A540:$F540,Results!$B$18:$G$18)</f>
        <v>-35.645147179975154</v>
      </c>
      <c r="N540" s="10">
        <f ca="1">SUMPRODUCT($A540:$F540,Results!$B$19:$G$19)</f>
        <v>4.8063234407630731</v>
      </c>
      <c r="O540" s="10">
        <f ca="1">SUMPRODUCT($A540:$F540,Results!$B$20:$G$20)</f>
        <v>-19.355888584338324</v>
      </c>
      <c r="P540" s="10" cm="1">
        <f t="array" aca="1" ref="P540" ca="1">SUMPRODUCT(J540:O540,TRANSPOSE(Test!BL$20:BL$25))+Test!$AD$20-Test!$BL$27</f>
        <v>-74.770519895199897</v>
      </c>
      <c r="Q540" s="10" cm="1">
        <f t="array" aca="1" ref="Q540" ca="1">SUMPRODUCT(J540:O540,TRANSPOSE(Test!ES$20:ES$25))+Test!$AD$20-Test!$ES$27</f>
        <v>-82.070130856089904</v>
      </c>
      <c r="R540" s="10">
        <f ca="1">I540-Results!$E$5*H540</f>
        <v>-83.325623993222379</v>
      </c>
      <c r="S540" s="10" cm="1">
        <f t="array" aca="1" ref="S540" ca="1">SUMPRODUCT(J540:O540,TRANSPOSE(Test!AR$28:AR$33))+Test!$AD$20-Test!$AC$26</f>
        <v>-47.705179081979445</v>
      </c>
      <c r="T540" s="10">
        <f ca="1">SUMPRODUCT(J540:O540,Results!K$9:P$9)</f>
        <v>-84.609442958884358</v>
      </c>
      <c r="U540" s="10">
        <f ca="1">SUMPRODUCT(J540:O540,Results!K$9:P$9)+Test!$AD$20-Test!$AC$31</f>
        <v>-84.538847647732027</v>
      </c>
      <c r="V540" s="10">
        <f t="shared" ca="1" si="57"/>
        <v>-14.705372189956634</v>
      </c>
      <c r="W540" s="10">
        <f t="shared" ca="1" si="58"/>
        <v>-7.405761229066627</v>
      </c>
      <c r="X540" s="10">
        <f t="shared" ca="1" si="59"/>
        <v>-6.1502680919341515</v>
      </c>
      <c r="Y540" s="10">
        <f t="shared" ca="1" si="60"/>
        <v>-41.770713003177086</v>
      </c>
      <c r="Z540" s="10">
        <f t="shared" ca="1" si="61"/>
        <v>-89.475892085156531</v>
      </c>
      <c r="AA540" s="10">
        <f t="shared" ca="1" si="62"/>
        <v>-4.9370444374245039</v>
      </c>
    </row>
    <row r="541" spans="1:27">
      <c r="A541" s="6">
        <f ca="1">LN((RAND()^(-Results!$E$4))-1)</f>
        <v>3.3878553772322144</v>
      </c>
      <c r="B541" s="6">
        <f ca="1">LN((RAND()^(-Results!$E$4))-1)</f>
        <v>1.8751543073268504</v>
      </c>
      <c r="C541" s="6">
        <f ca="1">LN((RAND()^(-Results!$E$4))-1)</f>
        <v>-1.2386207278321162</v>
      </c>
      <c r="D541" s="6">
        <f ca="1">LN((RAND()^(-Results!$E$4))-1)</f>
        <v>2.1222974879149459</v>
      </c>
      <c r="E541" s="6">
        <f ca="1">LN((RAND()^(-Results!$E$4))-1)</f>
        <v>1.5560088063844104</v>
      </c>
      <c r="F541" s="6">
        <f ca="1">LN((RAND()^(-Results!$E$4))-1)</f>
        <v>3.015468496440219</v>
      </c>
      <c r="G541" s="6">
        <f ca="1">LN((RAND()^(-Results!$E$4))-1)</f>
        <v>-1.4421443317801874</v>
      </c>
      <c r="H541" s="6">
        <f t="shared" ca="1" si="56"/>
        <v>-3.7891305493588989</v>
      </c>
      <c r="I541" s="10">
        <f ca="1">SUMPRODUCT(J541:O541,Results!B$12:G$12)+Results!$E$5*H541</f>
        <v>-37.194664693058812</v>
      </c>
      <c r="J541" s="10">
        <f ca="1">SUMPRODUCT($A541:$F541,Results!$B$15:$G$15)</f>
        <v>2.4214441054971232</v>
      </c>
      <c r="K541" s="10">
        <f ca="1">SUMPRODUCT($A541:$F541,Results!$B$16:$G$16)</f>
        <v>-13.193882753621303</v>
      </c>
      <c r="L541" s="10">
        <f ca="1">SUMPRODUCT($A541:$F541,Results!$B$17:$G$17)</f>
        <v>2.3427096810469257</v>
      </c>
      <c r="M541" s="10">
        <f ca="1">SUMPRODUCT($A541:$F541,Results!$B$18:$G$18)</f>
        <v>-0.28230768914232662</v>
      </c>
      <c r="N541" s="10">
        <f ca="1">SUMPRODUCT($A541:$F541,Results!$B$19:$G$19)</f>
        <v>1.5099945768624647</v>
      </c>
      <c r="O541" s="10">
        <f ca="1">SUMPRODUCT($A541:$F541,Results!$B$20:$G$20)</f>
        <v>-17.936549698216652</v>
      </c>
      <c r="P541" s="10" cm="1">
        <f t="array" aca="1" ref="P541" ca="1">SUMPRODUCT(J541:O541,TRANSPOSE(Test!BL$20:BL$25))+Test!$AD$20-Test!$BL$27</f>
        <v>-14.117683697235918</v>
      </c>
      <c r="Q541" s="10" cm="1">
        <f t="array" aca="1" ref="Q541" ca="1">SUMPRODUCT(J541:O541,TRANSPOSE(Test!ES$20:ES$25))+Test!$AD$20-Test!$ES$27</f>
        <v>-13.946451240689278</v>
      </c>
      <c r="R541" s="10">
        <f ca="1">I541-Results!$E$5*H541</f>
        <v>-14.459881396905416</v>
      </c>
      <c r="S541" s="10" cm="1">
        <f t="array" aca="1" ref="S541" ca="1">SUMPRODUCT(J541:O541,TRANSPOSE(Test!AR$28:AR$33))+Test!$AD$20-Test!$AC$26</f>
        <v>-9.5682013721698169</v>
      </c>
      <c r="T541" s="10">
        <f ca="1">SUMPRODUCT(J541:O541,Results!K$9:P$9)</f>
        <v>-12.83953944916337</v>
      </c>
      <c r="U541" s="10">
        <f ca="1">SUMPRODUCT(J541:O541,Results!K$9:P$9)+Test!$AD$20-Test!$AC$31</f>
        <v>-12.768944138011033</v>
      </c>
      <c r="V541" s="10">
        <f t="shared" ca="1" si="57"/>
        <v>-23.076980995822893</v>
      </c>
      <c r="W541" s="10">
        <f t="shared" ca="1" si="58"/>
        <v>-23.248213452369534</v>
      </c>
      <c r="X541" s="10">
        <f t="shared" ca="1" si="59"/>
        <v>-22.734783296153395</v>
      </c>
      <c r="Y541" s="10">
        <f t="shared" ca="1" si="60"/>
        <v>-27.626463320888995</v>
      </c>
      <c r="Z541" s="10">
        <f t="shared" ca="1" si="61"/>
        <v>-37.194664693058812</v>
      </c>
      <c r="AA541" s="10">
        <f t="shared" ca="1" si="62"/>
        <v>-24.425720555047779</v>
      </c>
    </row>
    <row r="542" spans="1:27">
      <c r="A542" s="6">
        <f ca="1">LN((RAND()^(-Results!$E$4))-1)</f>
        <v>2.3673771503033691</v>
      </c>
      <c r="B542" s="6">
        <f ca="1">LN((RAND()^(-Results!$E$4))-1)</f>
        <v>9.0195805718597306</v>
      </c>
      <c r="C542" s="6">
        <f ca="1">LN((RAND()^(-Results!$E$4))-1)</f>
        <v>1.444998840002768</v>
      </c>
      <c r="D542" s="6">
        <f ca="1">LN((RAND()^(-Results!$E$4))-1)</f>
        <v>4.1183322666152327</v>
      </c>
      <c r="E542" s="6">
        <f ca="1">LN((RAND()^(-Results!$E$4))-1)</f>
        <v>-1.9380078753844363</v>
      </c>
      <c r="F542" s="6">
        <f ca="1">LN((RAND()^(-Results!$E$4))-1)</f>
        <v>-1.3077151526290338</v>
      </c>
      <c r="G542" s="6">
        <f ca="1">LN((RAND()^(-Results!$E$4))-1)</f>
        <v>0.36361808399500073</v>
      </c>
      <c r="H542" s="6">
        <f t="shared" ca="1" si="56"/>
        <v>-1.9833681335837106</v>
      </c>
      <c r="I542" s="10">
        <f ca="1">SUMPRODUCT(J542:O542,Results!B$12:G$12)+Results!$E$5*H542</f>
        <v>-6.0452413858726279</v>
      </c>
      <c r="J542" s="10">
        <f ca="1">SUMPRODUCT($A542:$F542,Results!$B$15:$G$15)</f>
        <v>-11.202771434715096</v>
      </c>
      <c r="K542" s="10">
        <f ca="1">SUMPRODUCT($A542:$F542,Results!$B$16:$G$16)</f>
        <v>-13.730281051808847</v>
      </c>
      <c r="L542" s="10">
        <f ca="1">SUMPRODUCT($A542:$F542,Results!$B$17:$G$17)</f>
        <v>-2.9086500476619834</v>
      </c>
      <c r="M542" s="10">
        <f ca="1">SUMPRODUCT($A542:$F542,Results!$B$18:$G$18)</f>
        <v>-25.549300985998187</v>
      </c>
      <c r="N542" s="10">
        <f ca="1">SUMPRODUCT($A542:$F542,Results!$B$19:$G$19)</f>
        <v>-15.528373732636553</v>
      </c>
      <c r="O542" s="10">
        <f ca="1">SUMPRODUCT($A542:$F542,Results!$B$20:$G$20)</f>
        <v>-27.997078103255241</v>
      </c>
      <c r="P542" s="10" cm="1">
        <f t="array" aca="1" ref="P542" ca="1">SUMPRODUCT(J542:O542,TRANSPOSE(Test!BL$20:BL$25))+Test!$AD$20-Test!$BL$27</f>
        <v>-6.1980568451280789</v>
      </c>
      <c r="Q542" s="10" cm="1">
        <f t="array" aca="1" ref="Q542" ca="1">SUMPRODUCT(J542:O542,TRANSPOSE(Test!ES$20:ES$25))+Test!$AD$20-Test!$ES$27</f>
        <v>1.7365695379582924</v>
      </c>
      <c r="R542" s="10">
        <f ca="1">I542-Results!$E$5*H542</f>
        <v>5.854967415629635</v>
      </c>
      <c r="S542" s="10" cm="1">
        <f t="array" aca="1" ref="S542" ca="1">SUMPRODUCT(J542:O542,TRANSPOSE(Test!AR$28:AR$33))+Test!$AD$20-Test!$AC$26</f>
        <v>-20.989238669609314</v>
      </c>
      <c r="T542" s="10">
        <f ca="1">SUMPRODUCT(J542:O542,Results!K$9:P$9)</f>
        <v>6.4210641973528446</v>
      </c>
      <c r="U542" s="10">
        <f ca="1">SUMPRODUCT(J542:O542,Results!K$9:P$9)+Test!$AD$20-Test!$AC$31</f>
        <v>6.4916595085051831</v>
      </c>
      <c r="V542" s="10">
        <f t="shared" ca="1" si="57"/>
        <v>0.15281545925545093</v>
      </c>
      <c r="W542" s="10">
        <f t="shared" ca="1" si="58"/>
        <v>-7.7818109238309203</v>
      </c>
      <c r="X542" s="10">
        <f t="shared" ca="1" si="59"/>
        <v>-11.900208801502263</v>
      </c>
      <c r="Y542" s="10">
        <f t="shared" ca="1" si="60"/>
        <v>14.943997283736685</v>
      </c>
      <c r="Z542" s="10">
        <f t="shared" ca="1" si="61"/>
        <v>-6.0452413858726279</v>
      </c>
      <c r="AA542" s="10">
        <f t="shared" ca="1" si="62"/>
        <v>-12.536900894377812</v>
      </c>
    </row>
    <row r="543" spans="1:27">
      <c r="A543" s="6">
        <f ca="1">LN((RAND()^(-Results!$E$4))-1)</f>
        <v>0.82129341185168481</v>
      </c>
      <c r="B543" s="6">
        <f ca="1">LN((RAND()^(-Results!$E$4))-1)</f>
        <v>4.7793994975056311</v>
      </c>
      <c r="C543" s="6">
        <f ca="1">LN((RAND()^(-Results!$E$4))-1)</f>
        <v>0.39300806442938457</v>
      </c>
      <c r="D543" s="6">
        <f ca="1">LN((RAND()^(-Results!$E$4))-1)</f>
        <v>6.4783783309784546</v>
      </c>
      <c r="E543" s="6">
        <f ca="1">LN((RAND()^(-Results!$E$4))-1)</f>
        <v>0.68176642850035907</v>
      </c>
      <c r="F543" s="6">
        <f ca="1">LN((RAND()^(-Results!$E$4))-1)</f>
        <v>4.2078394211645929</v>
      </c>
      <c r="G543" s="6">
        <f ca="1">LN((RAND()^(-Results!$E$4))-1)</f>
        <v>1.9840450930456812</v>
      </c>
      <c r="H543" s="6">
        <f t="shared" ca="1" si="56"/>
        <v>-0.36294112453303007</v>
      </c>
      <c r="I543" s="10">
        <f ca="1">SUMPRODUCT(J543:O543,Results!B$12:G$12)+Results!$E$5*H543</f>
        <v>-9.1563707385557418</v>
      </c>
      <c r="J543" s="10">
        <f ca="1">SUMPRODUCT($A543:$F543,Results!$B$15:$G$15)</f>
        <v>14.42403511832593</v>
      </c>
      <c r="K543" s="10">
        <f ca="1">SUMPRODUCT($A543:$F543,Results!$B$16:$G$16)</f>
        <v>-8.3747236336715716</v>
      </c>
      <c r="L543" s="10">
        <f ca="1">SUMPRODUCT($A543:$F543,Results!$B$17:$G$17)</f>
        <v>-3.4271230310939238</v>
      </c>
      <c r="M543" s="10">
        <f ca="1">SUMPRODUCT($A543:$F543,Results!$B$18:$G$18)</f>
        <v>-16.66923130677413</v>
      </c>
      <c r="N543" s="10">
        <f ca="1">SUMPRODUCT($A543:$F543,Results!$B$19:$G$19)</f>
        <v>-15.069905439629151</v>
      </c>
      <c r="O543" s="10">
        <f ca="1">SUMPRODUCT($A543:$F543,Results!$B$20:$G$20)</f>
        <v>-39.786864633417409</v>
      </c>
      <c r="P543" s="10" cm="1">
        <f t="array" aca="1" ref="P543" ca="1">SUMPRODUCT(J543:O543,TRANSPOSE(Test!BL$20:BL$25))+Test!$AD$20-Test!$BL$27</f>
        <v>-14.774955661448395</v>
      </c>
      <c r="Q543" s="10" cm="1">
        <f t="array" aca="1" ref="Q543" ca="1">SUMPRODUCT(J543:O543,TRANSPOSE(Test!ES$20:ES$25))+Test!$AD$20-Test!$ES$27</f>
        <v>-9.1497258517522653</v>
      </c>
      <c r="R543" s="10">
        <f ca="1">I543-Results!$E$5*H543</f>
        <v>-6.9787239913575618</v>
      </c>
      <c r="S543" s="10" cm="1">
        <f t="array" aca="1" ref="S543" ca="1">SUMPRODUCT(J543:O543,TRANSPOSE(Test!AR$28:AR$33))+Test!$AD$20-Test!$AC$26</f>
        <v>-31.100010840216676</v>
      </c>
      <c r="T543" s="10">
        <f ca="1">SUMPRODUCT(J543:O543,Results!K$9:P$9)</f>
        <v>-5.2970609892788811</v>
      </c>
      <c r="U543" s="10">
        <f ca="1">SUMPRODUCT(J543:O543,Results!K$9:P$9)+Test!$AD$20-Test!$AC$31</f>
        <v>-5.2264656781265408</v>
      </c>
      <c r="V543" s="10">
        <f t="shared" ca="1" si="57"/>
        <v>5.6185849228926532</v>
      </c>
      <c r="W543" s="10">
        <f t="shared" ca="1" si="58"/>
        <v>-6.6448868034765241E-3</v>
      </c>
      <c r="X543" s="10">
        <f t="shared" ca="1" si="59"/>
        <v>-2.17764674719818</v>
      </c>
      <c r="Y543" s="10">
        <f t="shared" ca="1" si="60"/>
        <v>21.943640101660932</v>
      </c>
      <c r="Z543" s="10">
        <f t="shared" ca="1" si="61"/>
        <v>-9.1563707385557418</v>
      </c>
      <c r="AA543" s="10">
        <f t="shared" ca="1" si="62"/>
        <v>-3.929905060429201</v>
      </c>
    </row>
    <row r="544" spans="1:27">
      <c r="A544" s="6">
        <f ca="1">LN((RAND()^(-Results!$E$4))-1)</f>
        <v>2.2906707915725577</v>
      </c>
      <c r="B544" s="6">
        <f ca="1">LN((RAND()^(-Results!$E$4))-1)</f>
        <v>3.856373353305774</v>
      </c>
      <c r="C544" s="6">
        <f ca="1">LN((RAND()^(-Results!$E$4))-1)</f>
        <v>2.0308684750768595</v>
      </c>
      <c r="D544" s="6">
        <f ca="1">LN((RAND()^(-Results!$E$4))-1)</f>
        <v>-0.81963148252252238</v>
      </c>
      <c r="E544" s="6">
        <f ca="1">LN((RAND()^(-Results!$E$4))-1)</f>
        <v>1.7327576414479222</v>
      </c>
      <c r="F544" s="6">
        <f ca="1">LN((RAND()^(-Results!$E$4))-1)</f>
        <v>3.9583852822965739</v>
      </c>
      <c r="G544" s="6">
        <f ca="1">LN((RAND()^(-Results!$E$4))-1)</f>
        <v>3.1432809049781465</v>
      </c>
      <c r="H544" s="6">
        <f t="shared" ca="1" si="56"/>
        <v>0.79629468739943521</v>
      </c>
      <c r="I544" s="10">
        <f ca="1">SUMPRODUCT(J544:O544,Results!B$12:G$12)+Results!$E$5*H544</f>
        <v>-38.961675274228419</v>
      </c>
      <c r="J544" s="10">
        <f ca="1">SUMPRODUCT($A544:$F544,Results!$B$15:$G$15)</f>
        <v>7.7525258489151234</v>
      </c>
      <c r="K544" s="10">
        <f ca="1">SUMPRODUCT($A544:$F544,Results!$B$16:$G$16)</f>
        <v>-14.223950265241241</v>
      </c>
      <c r="L544" s="10">
        <f ca="1">SUMPRODUCT($A544:$F544,Results!$B$17:$G$17)</f>
        <v>-6.6060162142706895</v>
      </c>
      <c r="M544" s="10">
        <f ca="1">SUMPRODUCT($A544:$F544,Results!$B$18:$G$18)</f>
        <v>-20.877834769364501</v>
      </c>
      <c r="N544" s="10">
        <f ca="1">SUMPRODUCT($A544:$F544,Results!$B$19:$G$19)</f>
        <v>1.9380131157574672</v>
      </c>
      <c r="O544" s="10">
        <f ca="1">SUMPRODUCT($A544:$F544,Results!$B$20:$G$20)</f>
        <v>-19.231561796318999</v>
      </c>
      <c r="P544" s="10" cm="1">
        <f t="array" aca="1" ref="P544" ca="1">SUMPRODUCT(J544:O544,TRANSPOSE(Test!BL$20:BL$25))+Test!$AD$20-Test!$BL$27</f>
        <v>-46.143444166663535</v>
      </c>
      <c r="Q544" s="10" cm="1">
        <f t="array" aca="1" ref="Q544" ca="1">SUMPRODUCT(J544:O544,TRANSPOSE(Test!ES$20:ES$25))+Test!$AD$20-Test!$ES$27</f>
        <v>-46.204998986676017</v>
      </c>
      <c r="R544" s="10">
        <f ca="1">I544-Results!$E$5*H544</f>
        <v>-43.739443398625028</v>
      </c>
      <c r="S544" s="10" cm="1">
        <f t="array" aca="1" ref="S544" ca="1">SUMPRODUCT(J544:O544,TRANSPOSE(Test!AR$28:AR$33))+Test!$AD$20-Test!$AC$26</f>
        <v>-37.801127994649725</v>
      </c>
      <c r="T544" s="10">
        <f ca="1">SUMPRODUCT(J544:O544,Results!K$9:P$9)</f>
        <v>-44.816890394918268</v>
      </c>
      <c r="U544" s="10">
        <f ca="1">SUMPRODUCT(J544:O544,Results!K$9:P$9)+Test!$AD$20-Test!$AC$31</f>
        <v>-44.746295083765929</v>
      </c>
      <c r="V544" s="10">
        <f t="shared" ca="1" si="57"/>
        <v>7.181768892435116</v>
      </c>
      <c r="W544" s="10">
        <f t="shared" ca="1" si="58"/>
        <v>7.243323712447598</v>
      </c>
      <c r="X544" s="10">
        <f t="shared" ca="1" si="59"/>
        <v>4.7777681243966086</v>
      </c>
      <c r="Y544" s="10">
        <f t="shared" ca="1" si="60"/>
        <v>-1.1605472795786937</v>
      </c>
      <c r="Z544" s="10">
        <f t="shared" ca="1" si="61"/>
        <v>-38.961675274228419</v>
      </c>
      <c r="AA544" s="10">
        <f t="shared" ca="1" si="62"/>
        <v>5.7846198095375101</v>
      </c>
    </row>
    <row r="545" spans="1:27">
      <c r="A545" s="6">
        <f ca="1">LN((RAND()^(-Results!$E$4))-1)</f>
        <v>2.1119252008173071</v>
      </c>
      <c r="B545" s="6">
        <f ca="1">LN((RAND()^(-Results!$E$4))-1)</f>
        <v>7.2868523057285621</v>
      </c>
      <c r="C545" s="6">
        <f ca="1">LN((RAND()^(-Results!$E$4))-1)</f>
        <v>4.0366981487756934</v>
      </c>
      <c r="D545" s="6">
        <f ca="1">LN((RAND()^(-Results!$E$4))-1)</f>
        <v>-0.89342723877382335</v>
      </c>
      <c r="E545" s="6">
        <f ca="1">LN((RAND()^(-Results!$E$4))-1)</f>
        <v>1.6143255482496821</v>
      </c>
      <c r="F545" s="6">
        <f ca="1">LN((RAND()^(-Results!$E$4))-1)</f>
        <v>-0.41388256624046682</v>
      </c>
      <c r="G545" s="6">
        <f ca="1">LN((RAND()^(-Results!$E$4))-1)</f>
        <v>0.4407907001159147</v>
      </c>
      <c r="H545" s="6">
        <f t="shared" ca="1" si="56"/>
        <v>-1.9061955174627965</v>
      </c>
      <c r="I545" s="10">
        <f ca="1">SUMPRODUCT(J545:O545,Results!B$12:G$12)+Results!$E$5*H545</f>
        <v>-37.495650317592627</v>
      </c>
      <c r="J545" s="10">
        <f ca="1">SUMPRODUCT($A545:$F545,Results!$B$15:$G$15)</f>
        <v>-7.1771008841621615</v>
      </c>
      <c r="K545" s="10">
        <f ca="1">SUMPRODUCT($A545:$F545,Results!$B$16:$G$16)</f>
        <v>-12.357510600737703</v>
      </c>
      <c r="L545" s="10">
        <f ca="1">SUMPRODUCT($A545:$F545,Results!$B$17:$G$17)</f>
        <v>-7.3187759297565682</v>
      </c>
      <c r="M545" s="10">
        <f ca="1">SUMPRODUCT($A545:$F545,Results!$B$18:$G$18)</f>
        <v>-30.526281838348403</v>
      </c>
      <c r="N545" s="10">
        <f ca="1">SUMPRODUCT($A545:$F545,Results!$B$19:$G$19)</f>
        <v>-4.3344141344348648</v>
      </c>
      <c r="O545" s="10">
        <f ca="1">SUMPRODUCT($A545:$F545,Results!$B$20:$G$20)</f>
        <v>-16.083724962544096</v>
      </c>
      <c r="P545" s="10" cm="1">
        <f t="array" aca="1" ref="P545" ca="1">SUMPRODUCT(J545:O545,TRANSPOSE(Test!BL$20:BL$25))+Test!$AD$20-Test!$BL$27</f>
        <v>-32.331575614941748</v>
      </c>
      <c r="Q545" s="10" cm="1">
        <f t="array" aca="1" ref="Q545" ca="1">SUMPRODUCT(J545:O545,TRANSPOSE(Test!ES$20:ES$25))+Test!$AD$20-Test!$ES$27</f>
        <v>-28.93619788504499</v>
      </c>
      <c r="R545" s="10">
        <f ca="1">I545-Results!$E$5*H545</f>
        <v>-26.058477212815848</v>
      </c>
      <c r="S545" s="10" cm="1">
        <f t="array" aca="1" ref="S545" ca="1">SUMPRODUCT(J545:O545,TRANSPOSE(Test!AR$28:AR$33))+Test!$AD$20-Test!$AC$26</f>
        <v>-32.070742680212156</v>
      </c>
      <c r="T545" s="10">
        <f ca="1">SUMPRODUCT(J545:O545,Results!K$9:P$9)</f>
        <v>-28.029795405591887</v>
      </c>
      <c r="U545" s="10">
        <f ca="1">SUMPRODUCT(J545:O545,Results!K$9:P$9)+Test!$AD$20-Test!$AC$31</f>
        <v>-27.959200094439549</v>
      </c>
      <c r="V545" s="10">
        <f t="shared" ca="1" si="57"/>
        <v>-5.1640747026508791</v>
      </c>
      <c r="W545" s="10">
        <f t="shared" ca="1" si="58"/>
        <v>-8.5594524325476371</v>
      </c>
      <c r="X545" s="10">
        <f t="shared" ca="1" si="59"/>
        <v>-11.437173104776779</v>
      </c>
      <c r="Y545" s="10">
        <f t="shared" ca="1" si="60"/>
        <v>-5.4249076373804712</v>
      </c>
      <c r="Z545" s="10">
        <f t="shared" ca="1" si="61"/>
        <v>-37.495650317592627</v>
      </c>
      <c r="AA545" s="10">
        <f t="shared" ca="1" si="62"/>
        <v>-9.5364502231530786</v>
      </c>
    </row>
    <row r="546" spans="1:27">
      <c r="A546" s="6">
        <f ca="1">LN((RAND()^(-Results!$E$4))-1)</f>
        <v>2.5326808067848039</v>
      </c>
      <c r="B546" s="6">
        <f ca="1">LN((RAND()^(-Results!$E$4))-1)</f>
        <v>3.8347692702682257</v>
      </c>
      <c r="C546" s="6">
        <f ca="1">LN((RAND()^(-Results!$E$4))-1)</f>
        <v>3.3864148550534781</v>
      </c>
      <c r="D546" s="6">
        <f ca="1">LN((RAND()^(-Results!$E$4))-1)</f>
        <v>2.0419226032703954</v>
      </c>
      <c r="E546" s="6">
        <f ca="1">LN((RAND()^(-Results!$E$4))-1)</f>
        <v>4.2481409047051555</v>
      </c>
      <c r="F546" s="6">
        <f ca="1">LN((RAND()^(-Results!$E$4))-1)</f>
        <v>-0.74604055957758109</v>
      </c>
      <c r="G546" s="6">
        <f ca="1">LN((RAND()^(-Results!$E$4))-1)</f>
        <v>0.90140315874912491</v>
      </c>
      <c r="H546" s="6">
        <f t="shared" ca="1" si="56"/>
        <v>-1.4455830588295864</v>
      </c>
      <c r="I546" s="10">
        <f ca="1">SUMPRODUCT(J546:O546,Results!B$12:G$12)+Results!$E$5*H546</f>
        <v>-16.977285646428275</v>
      </c>
      <c r="J546" s="10">
        <f ca="1">SUMPRODUCT($A546:$F546,Results!$B$15:$G$15)</f>
        <v>-3.5201942438908578</v>
      </c>
      <c r="K546" s="10">
        <f ca="1">SUMPRODUCT($A546:$F546,Results!$B$16:$G$16)</f>
        <v>-5.2543717429291936</v>
      </c>
      <c r="L546" s="10">
        <f ca="1">SUMPRODUCT($A546:$F546,Results!$B$17:$G$17)</f>
        <v>-0.76739999559250416</v>
      </c>
      <c r="M546" s="10">
        <f ca="1">SUMPRODUCT($A546:$F546,Results!$B$18:$G$18)</f>
        <v>-15.594551818630098</v>
      </c>
      <c r="N546" s="10">
        <f ca="1">SUMPRODUCT($A546:$F546,Results!$B$19:$G$19)</f>
        <v>-6.194493290031045</v>
      </c>
      <c r="O546" s="10">
        <f ca="1">SUMPRODUCT($A546:$F546,Results!$B$20:$G$20)</f>
        <v>-14.920428050056593</v>
      </c>
      <c r="P546" s="10" cm="1">
        <f t="array" aca="1" ref="P546" ca="1">SUMPRODUCT(J546:O546,TRANSPOSE(Test!BL$20:BL$25))+Test!$AD$20-Test!$BL$27</f>
        <v>-8.0626119778695653</v>
      </c>
      <c r="Q546" s="10" cm="1">
        <f t="array" aca="1" ref="Q546" ca="1">SUMPRODUCT(J546:O546,TRANSPOSE(Test!ES$20:ES$25))+Test!$AD$20-Test!$ES$27</f>
        <v>-6.353708788856693</v>
      </c>
      <c r="R546" s="10">
        <f ca="1">I546-Results!$E$5*H546</f>
        <v>-8.3037872934507568</v>
      </c>
      <c r="S546" s="10" cm="1">
        <f t="array" aca="1" ref="S546" ca="1">SUMPRODUCT(J546:O546,TRANSPOSE(Test!AR$28:AR$33))+Test!$AD$20-Test!$AC$26</f>
        <v>-11.749190686602567</v>
      </c>
      <c r="T546" s="10">
        <f ca="1">SUMPRODUCT(J546:O546,Results!K$9:P$9)</f>
        <v>-8.5480186940182321</v>
      </c>
      <c r="U546" s="10">
        <f ca="1">SUMPRODUCT(J546:O546,Results!K$9:P$9)+Test!$AD$20-Test!$AC$31</f>
        <v>-8.47742338286589</v>
      </c>
      <c r="V546" s="10">
        <f t="shared" ca="1" si="57"/>
        <v>-8.9146736685587094</v>
      </c>
      <c r="W546" s="10">
        <f t="shared" ca="1" si="58"/>
        <v>-10.623576857571582</v>
      </c>
      <c r="X546" s="10">
        <f t="shared" ca="1" si="59"/>
        <v>-8.6734983529775178</v>
      </c>
      <c r="Y546" s="10">
        <f t="shared" ca="1" si="60"/>
        <v>-5.2280949598257074</v>
      </c>
      <c r="Z546" s="10">
        <f t="shared" ca="1" si="61"/>
        <v>-16.977285646428275</v>
      </c>
      <c r="AA546" s="10">
        <f t="shared" ca="1" si="62"/>
        <v>-8.4998622635623846</v>
      </c>
    </row>
    <row r="547" spans="1:27">
      <c r="A547" s="6">
        <f ca="1">LN((RAND()^(-Results!$E$4))-1)</f>
        <v>5.3895890419552988</v>
      </c>
      <c r="B547" s="6">
        <f ca="1">LN((RAND()^(-Results!$E$4))-1)</f>
        <v>3.0660786468628598</v>
      </c>
      <c r="C547" s="6">
        <f ca="1">LN((RAND()^(-Results!$E$4))-1)</f>
        <v>0.47762247906600858</v>
      </c>
      <c r="D547" s="6">
        <f ca="1">LN((RAND()^(-Results!$E$4))-1)</f>
        <v>4.6619277589389245</v>
      </c>
      <c r="E547" s="6">
        <f ca="1">LN((RAND()^(-Results!$E$4))-1)</f>
        <v>3.6315286309894641</v>
      </c>
      <c r="F547" s="6">
        <f ca="1">LN((RAND()^(-Results!$E$4))-1)</f>
        <v>2.8930532491090033</v>
      </c>
      <c r="G547" s="6">
        <f ca="1">LN((RAND()^(-Results!$E$4))-1)</f>
        <v>1.1019289067012961</v>
      </c>
      <c r="H547" s="6">
        <f t="shared" ca="1" si="56"/>
        <v>-1.2450573108774152</v>
      </c>
      <c r="I547" s="10">
        <f ca="1">SUMPRODUCT(J547:O547,Results!B$12:G$12)+Results!$E$5*H547</f>
        <v>-24.695352291186659</v>
      </c>
      <c r="J547" s="10">
        <f ca="1">SUMPRODUCT($A547:$F547,Results!$B$15:$G$15)</f>
        <v>3.1001869135453024</v>
      </c>
      <c r="K547" s="10">
        <f ca="1">SUMPRODUCT($A547:$F547,Results!$B$16:$G$16)</f>
        <v>-15.516903717088738</v>
      </c>
      <c r="L547" s="10">
        <f ca="1">SUMPRODUCT($A547:$F547,Results!$B$17:$G$17)</f>
        <v>3.6785349573393309</v>
      </c>
      <c r="M547" s="10">
        <f ca="1">SUMPRODUCT($A547:$F547,Results!$B$18:$G$18)</f>
        <v>-6.7850446852785451</v>
      </c>
      <c r="N547" s="10">
        <f ca="1">SUMPRODUCT($A547:$F547,Results!$B$19:$G$19)</f>
        <v>-3.8711349641285082</v>
      </c>
      <c r="O547" s="10">
        <f ca="1">SUMPRODUCT($A547:$F547,Results!$B$20:$G$20)</f>
        <v>-27.856233257050366</v>
      </c>
      <c r="P547" s="10" cm="1">
        <f t="array" aca="1" ref="P547" ca="1">SUMPRODUCT(J547:O547,TRANSPOSE(Test!BL$20:BL$25))+Test!$AD$20-Test!$BL$27</f>
        <v>-14.498420028117216</v>
      </c>
      <c r="Q547" s="10" cm="1">
        <f t="array" aca="1" ref="Q547" ca="1">SUMPRODUCT(J547:O547,TRANSPOSE(Test!ES$20:ES$25))+Test!$AD$20-Test!$ES$27</f>
        <v>-14.329101824022715</v>
      </c>
      <c r="R547" s="10">
        <f ca="1">I547-Results!$E$5*H547</f>
        <v>-17.225008425922169</v>
      </c>
      <c r="S547" s="10" cm="1">
        <f t="array" aca="1" ref="S547" ca="1">SUMPRODUCT(J547:O547,TRANSPOSE(Test!AR$28:AR$33))+Test!$AD$20-Test!$AC$26</f>
        <v>-13.756570478537292</v>
      </c>
      <c r="T547" s="10">
        <f ca="1">SUMPRODUCT(J547:O547,Results!K$9:P$9)</f>
        <v>-15.062589729236997</v>
      </c>
      <c r="U547" s="10">
        <f ca="1">SUMPRODUCT(J547:O547,Results!K$9:P$9)+Test!$AD$20-Test!$AC$31</f>
        <v>-14.991994418084655</v>
      </c>
      <c r="V547" s="10">
        <f t="shared" ca="1" si="57"/>
        <v>-10.196932263069442</v>
      </c>
      <c r="W547" s="10">
        <f t="shared" ca="1" si="58"/>
        <v>-10.366250467163944</v>
      </c>
      <c r="X547" s="10">
        <f t="shared" ca="1" si="59"/>
        <v>-7.4703438652644891</v>
      </c>
      <c r="Y547" s="10">
        <f t="shared" ca="1" si="60"/>
        <v>-10.938781812649367</v>
      </c>
      <c r="Z547" s="10">
        <f t="shared" ca="1" si="61"/>
        <v>-24.695352291186659</v>
      </c>
      <c r="AA547" s="10">
        <f t="shared" ca="1" si="62"/>
        <v>-9.7033578731020036</v>
      </c>
    </row>
    <row r="548" spans="1:27">
      <c r="A548" s="6">
        <f ca="1">LN((RAND()^(-Results!$E$4))-1)</f>
        <v>18.055819160298469</v>
      </c>
      <c r="B548" s="6">
        <f ca="1">LN((RAND()^(-Results!$E$4))-1)</f>
        <v>0.83904077084250051</v>
      </c>
      <c r="C548" s="6">
        <f ca="1">LN((RAND()^(-Results!$E$4))-1)</f>
        <v>1.4905073658828494</v>
      </c>
      <c r="D548" s="6">
        <f ca="1">LN((RAND()^(-Results!$E$4))-1)</f>
        <v>0.45025357562162188</v>
      </c>
      <c r="E548" s="6">
        <f ca="1">LN((RAND()^(-Results!$E$4))-1)</f>
        <v>0.75912923474306671</v>
      </c>
      <c r="F548" s="6">
        <f ca="1">LN((RAND()^(-Results!$E$4))-1)</f>
        <v>-1.4667934351776226</v>
      </c>
      <c r="G548" s="6">
        <f ca="1">LN((RAND()^(-Results!$E$4))-1)</f>
        <v>1.5045187690601758</v>
      </c>
      <c r="H548" s="6">
        <f t="shared" ca="1" si="56"/>
        <v>-0.8424674485185355</v>
      </c>
      <c r="I548" s="10">
        <f ca="1">SUMPRODUCT(J548:O548,Results!B$12:G$12)+Results!$E$5*H548</f>
        <v>-59.777752992472372</v>
      </c>
      <c r="J548" s="10">
        <f ca="1">SUMPRODUCT($A548:$F548,Results!$B$15:$G$15)</f>
        <v>-27.72194762837449</v>
      </c>
      <c r="K548" s="10">
        <f ca="1">SUMPRODUCT($A548:$F548,Results!$B$16:$G$16)</f>
        <v>-39.932954336593681</v>
      </c>
      <c r="L548" s="10">
        <f ca="1">SUMPRODUCT($A548:$F548,Results!$B$17:$G$17)</f>
        <v>17.273856112073119</v>
      </c>
      <c r="M548" s="10">
        <f ca="1">SUMPRODUCT($A548:$F548,Results!$B$18:$G$18)</f>
        <v>-2.4584177870954074</v>
      </c>
      <c r="N548" s="10">
        <f ca="1">SUMPRODUCT($A548:$F548,Results!$B$19:$G$19)</f>
        <v>15.219350266515871</v>
      </c>
      <c r="O548" s="10">
        <f ca="1">SUMPRODUCT($A548:$F548,Results!$B$20:$G$20)</f>
        <v>4.1698054001866538</v>
      </c>
      <c r="P548" s="10" cm="1">
        <f t="array" aca="1" ref="P548" ca="1">SUMPRODUCT(J548:O548,TRANSPOSE(Test!BL$20:BL$25))+Test!$AD$20-Test!$BL$27</f>
        <v>-33.170454341073871</v>
      </c>
      <c r="Q548" s="10" cm="1">
        <f t="array" aca="1" ref="Q548" ca="1">SUMPRODUCT(J548:O548,TRANSPOSE(Test!ES$20:ES$25))+Test!$AD$20-Test!$ES$27</f>
        <v>-46.961941412123451</v>
      </c>
      <c r="R548" s="10">
        <f ca="1">I548-Results!$E$5*H548</f>
        <v>-54.722948301361157</v>
      </c>
      <c r="S548" s="10" cm="1">
        <f t="array" aca="1" ref="S548" ca="1">SUMPRODUCT(J548:O548,TRANSPOSE(Test!AR$28:AR$33))+Test!$AD$20-Test!$AC$26</f>
        <v>12.625366280376358</v>
      </c>
      <c r="T548" s="10">
        <f ca="1">SUMPRODUCT(J548:O548,Results!K$9:P$9)</f>
        <v>-52.017678476308454</v>
      </c>
      <c r="U548" s="10">
        <f ca="1">SUMPRODUCT(J548:O548,Results!K$9:P$9)+Test!$AD$20-Test!$AC$31</f>
        <v>-51.947083165156116</v>
      </c>
      <c r="V548" s="10">
        <f t="shared" ca="1" si="57"/>
        <v>-26.607298651398501</v>
      </c>
      <c r="W548" s="10">
        <f t="shared" ca="1" si="58"/>
        <v>-12.815811580348921</v>
      </c>
      <c r="X548" s="10">
        <f t="shared" ca="1" si="59"/>
        <v>-5.0548046911112152</v>
      </c>
      <c r="Y548" s="10">
        <f t="shared" ca="1" si="60"/>
        <v>-72.403119272848727</v>
      </c>
      <c r="Z548" s="10">
        <f t="shared" ca="1" si="61"/>
        <v>-59.777752992472372</v>
      </c>
      <c r="AA548" s="10">
        <f t="shared" ca="1" si="62"/>
        <v>-7.8306698273162567</v>
      </c>
    </row>
    <row r="549" spans="1:27">
      <c r="A549" s="6">
        <f ca="1">LN((RAND()^(-Results!$E$4))-1)</f>
        <v>3.9649724946971464E-2</v>
      </c>
      <c r="B549" s="6">
        <f ca="1">LN((RAND()^(-Results!$E$4))-1)</f>
        <v>6.6278784148164833</v>
      </c>
      <c r="C549" s="6">
        <f ca="1">LN((RAND()^(-Results!$E$4))-1)</f>
        <v>3.0256107501343341</v>
      </c>
      <c r="D549" s="6">
        <f ca="1">LN((RAND()^(-Results!$E$4))-1)</f>
        <v>2.6568042822050089</v>
      </c>
      <c r="E549" s="6">
        <f ca="1">LN((RAND()^(-Results!$E$4))-1)</f>
        <v>4.5820247745451228</v>
      </c>
      <c r="F549" s="6">
        <f ca="1">LN((RAND()^(-Results!$E$4))-1)</f>
        <v>10.947809465981365</v>
      </c>
      <c r="G549" s="6">
        <f ca="1">LN((RAND()^(-Results!$E$4))-1)</f>
        <v>1.8846011663241236</v>
      </c>
      <c r="H549" s="6">
        <f t="shared" ca="1" si="56"/>
        <v>-0.46238505125458773</v>
      </c>
      <c r="I549" s="10">
        <f ca="1">SUMPRODUCT(J549:O549,Results!B$12:G$12)+Results!$E$5*H549</f>
        <v>-72.428847869096415</v>
      </c>
      <c r="J549" s="10">
        <f ca="1">SUMPRODUCT($A549:$F549,Results!$B$15:$G$15)</f>
        <v>35.520473185059672</v>
      </c>
      <c r="K549" s="10">
        <f ca="1">SUMPRODUCT($A549:$F549,Results!$B$16:$G$16)</f>
        <v>-16.871574906513295</v>
      </c>
      <c r="L549" s="10">
        <f ca="1">SUMPRODUCT($A549:$F549,Results!$B$17:$G$17)</f>
        <v>-15.923737734142088</v>
      </c>
      <c r="M549" s="10">
        <f ca="1">SUMPRODUCT($A549:$F549,Results!$B$18:$G$18)</f>
        <v>-38.087825672005835</v>
      </c>
      <c r="N549" s="10">
        <f ca="1">SUMPRODUCT($A549:$F549,Results!$B$19:$G$19)</f>
        <v>-6.7988020186065432</v>
      </c>
      <c r="O549" s="10">
        <f ca="1">SUMPRODUCT($A549:$F549,Results!$B$20:$G$20)</f>
        <v>-56.072780237989647</v>
      </c>
      <c r="P549" s="10" cm="1">
        <f t="array" aca="1" ref="P549" ca="1">SUMPRODUCT(J549:O549,TRANSPOSE(Test!BL$20:BL$25))+Test!$AD$20-Test!$BL$27</f>
        <v>-78.150604217036147</v>
      </c>
      <c r="Q549" s="10" cm="1">
        <f t="array" aca="1" ref="Q549" ca="1">SUMPRODUCT(J549:O549,TRANSPOSE(Test!ES$20:ES$25))+Test!$AD$20-Test!$ES$27</f>
        <v>-74.158533526438092</v>
      </c>
      <c r="R549" s="10">
        <f ca="1">I549-Results!$E$5*H549</f>
        <v>-69.654537561568887</v>
      </c>
      <c r="S549" s="10" cm="1">
        <f t="array" aca="1" ref="S549" ca="1">SUMPRODUCT(J549:O549,TRANSPOSE(Test!AR$28:AR$33))+Test!$AD$20-Test!$AC$26</f>
        <v>-83.497071712687614</v>
      </c>
      <c r="T549" s="10">
        <f ca="1">SUMPRODUCT(J549:O549,Results!K$9:P$9)</f>
        <v>-70.728189525406009</v>
      </c>
      <c r="U549" s="10">
        <f ca="1">SUMPRODUCT(J549:O549,Results!K$9:P$9)+Test!$AD$20-Test!$AC$31</f>
        <v>-70.657594214253677</v>
      </c>
      <c r="V549" s="10">
        <f t="shared" ca="1" si="57"/>
        <v>5.7217563479397313</v>
      </c>
      <c r="W549" s="10">
        <f t="shared" ca="1" si="58"/>
        <v>1.7296856573416761</v>
      </c>
      <c r="X549" s="10">
        <f t="shared" ca="1" si="59"/>
        <v>-2.7743103075275286</v>
      </c>
      <c r="Y549" s="10">
        <f t="shared" ca="1" si="60"/>
        <v>11.068223843591198</v>
      </c>
      <c r="Z549" s="10">
        <f t="shared" ca="1" si="61"/>
        <v>-72.428847869096415</v>
      </c>
      <c r="AA549" s="10">
        <f t="shared" ca="1" si="62"/>
        <v>-1.771253654842738</v>
      </c>
    </row>
    <row r="550" spans="1:27">
      <c r="A550" s="6">
        <f ca="1">LN((RAND()^(-Results!$E$4))-1)</f>
        <v>3.6354557827785103</v>
      </c>
      <c r="B550" s="6">
        <f ca="1">LN((RAND()^(-Results!$E$4))-1)</f>
        <v>16.550882886867459</v>
      </c>
      <c r="C550" s="6">
        <f ca="1">LN((RAND()^(-Results!$E$4))-1)</f>
        <v>9.6180759596314509</v>
      </c>
      <c r="D550" s="6">
        <f ca="1">LN((RAND()^(-Results!$E$4))-1)</f>
        <v>0.69633015414854704</v>
      </c>
      <c r="E550" s="6">
        <f ca="1">LN((RAND()^(-Results!$E$4))-1)</f>
        <v>2.3824006175737069</v>
      </c>
      <c r="F550" s="6">
        <f ca="1">LN((RAND()^(-Results!$E$4))-1)</f>
        <v>5.4690099105572889</v>
      </c>
      <c r="G550" s="6">
        <f ca="1">LN((RAND()^(-Results!$E$4))-1)</f>
        <v>-2.5431087874146847E-2</v>
      </c>
      <c r="H550" s="6">
        <f t="shared" ca="1" si="56"/>
        <v>-2.3724173054528581</v>
      </c>
      <c r="I550" s="10">
        <f ca="1">SUMPRODUCT(J550:O550,Results!B$12:G$12)+Results!$E$5*H550</f>
        <v>-103.9050891094079</v>
      </c>
      <c r="J550" s="10">
        <f ca="1">SUMPRODUCT($A550:$F550,Results!$B$15:$G$15)</f>
        <v>11.074942322531808</v>
      </c>
      <c r="K550" s="10">
        <f ca="1">SUMPRODUCT($A550:$F550,Results!$B$16:$G$16)</f>
        <v>-30.539111802283102</v>
      </c>
      <c r="L550" s="10">
        <f ca="1">SUMPRODUCT($A550:$F550,Results!$B$17:$G$17)</f>
        <v>-23.83964378935967</v>
      </c>
      <c r="M550" s="10">
        <f ca="1">SUMPRODUCT($A550:$F550,Results!$B$18:$G$18)</f>
        <v>-82.981191198017314</v>
      </c>
      <c r="N550" s="10">
        <f ca="1">SUMPRODUCT($A550:$F550,Results!$B$19:$G$19)</f>
        <v>-16.467401320362857</v>
      </c>
      <c r="O550" s="10">
        <f ca="1">SUMPRODUCT($A550:$F550,Results!$B$20:$G$20)</f>
        <v>-60.565562851917122</v>
      </c>
      <c r="P550" s="10" cm="1">
        <f t="array" aca="1" ref="P550" ca="1">SUMPRODUCT(J550:O550,TRANSPOSE(Test!BL$20:BL$25))+Test!$AD$20-Test!$BL$27</f>
        <v>-105.87087876146629</v>
      </c>
      <c r="Q550" s="10" cm="1">
        <f t="array" aca="1" ref="Q550" ca="1">SUMPRODUCT(J550:O550,TRANSPOSE(Test!ES$20:ES$25))+Test!$AD$20-Test!$ES$27</f>
        <v>-98.328537248463036</v>
      </c>
      <c r="R550" s="10">
        <f ca="1">I550-Results!$E$5*H550</f>
        <v>-89.670585276690744</v>
      </c>
      <c r="S550" s="10" cm="1">
        <f t="array" aca="1" ref="S550" ca="1">SUMPRODUCT(J550:O550,TRANSPOSE(Test!AR$28:AR$33))+Test!$AD$20-Test!$AC$26</f>
        <v>-111.98446919602273</v>
      </c>
      <c r="T550" s="10">
        <f ca="1">SUMPRODUCT(J550:O550,Results!K$9:P$9)</f>
        <v>-94.00476890173266</v>
      </c>
      <c r="U550" s="10">
        <f ca="1">SUMPRODUCT(J550:O550,Results!K$9:P$9)+Test!$AD$20-Test!$AC$31</f>
        <v>-93.934173590580329</v>
      </c>
      <c r="V550" s="10">
        <f t="shared" ca="1" si="57"/>
        <v>1.9657896520583904</v>
      </c>
      <c r="W550" s="10">
        <f t="shared" ca="1" si="58"/>
        <v>-5.5765518609448606</v>
      </c>
      <c r="X550" s="10">
        <f t="shared" ca="1" si="59"/>
        <v>-14.234503832717152</v>
      </c>
      <c r="Y550" s="10">
        <f t="shared" ca="1" si="60"/>
        <v>8.0793800866148331</v>
      </c>
      <c r="Z550" s="10">
        <f t="shared" ca="1" si="61"/>
        <v>-103.9050891094079</v>
      </c>
      <c r="AA550" s="10">
        <f t="shared" ca="1" si="62"/>
        <v>-9.9709155188275673</v>
      </c>
    </row>
    <row r="551" spans="1:27">
      <c r="A551" s="6">
        <f ca="1">LN((RAND()^(-Results!$E$4))-1)</f>
        <v>1.8916980510139541</v>
      </c>
      <c r="B551" s="6">
        <f ca="1">LN((RAND()^(-Results!$E$4))-1)</f>
        <v>-0.74854255111724455</v>
      </c>
      <c r="C551" s="6">
        <f ca="1">LN((RAND()^(-Results!$E$4))-1)</f>
        <v>2.8074699272228258</v>
      </c>
      <c r="D551" s="6">
        <f ca="1">LN((RAND()^(-Results!$E$4))-1)</f>
        <v>1.4061940773864003</v>
      </c>
      <c r="E551" s="6">
        <f ca="1">LN((RAND()^(-Results!$E$4))-1)</f>
        <v>4.8059378555197112</v>
      </c>
      <c r="F551" s="6">
        <f ca="1">LN((RAND()^(-Results!$E$4))-1)</f>
        <v>-2.4210212992249338</v>
      </c>
      <c r="G551" s="6">
        <f ca="1">LN((RAND()^(-Results!$E$4))-1)</f>
        <v>1.6392644603276336E-2</v>
      </c>
      <c r="H551" s="6">
        <f t="shared" ca="1" si="56"/>
        <v>-2.330593572975435</v>
      </c>
      <c r="I551" s="10">
        <f ca="1">SUMPRODUCT(J551:O551,Results!B$12:G$12)+Results!$E$5*H551</f>
        <v>-8.2857370502977172</v>
      </c>
      <c r="J551" s="10">
        <f ca="1">SUMPRODUCT($A551:$F551,Results!$B$15:$G$15)</f>
        <v>-4.4566699353108126</v>
      </c>
      <c r="K551" s="10">
        <f ca="1">SUMPRODUCT($A551:$F551,Results!$B$16:$G$16)</f>
        <v>4.2772701266467523</v>
      </c>
      <c r="L551" s="10">
        <f ca="1">SUMPRODUCT($A551:$F551,Results!$B$17:$G$17)</f>
        <v>4.0123010123140421</v>
      </c>
      <c r="M551" s="10">
        <f ca="1">SUMPRODUCT($A551:$F551,Results!$B$18:$G$18)</f>
        <v>3.1750154842226319E-2</v>
      </c>
      <c r="N551" s="10">
        <f ca="1">SUMPRODUCT($A551:$F551,Results!$B$19:$G$19)</f>
        <v>-2.3755572831163527</v>
      </c>
      <c r="O551" s="10">
        <f ca="1">SUMPRODUCT($A551:$F551,Results!$B$20:$G$20)</f>
        <v>2.394085602656892</v>
      </c>
      <c r="P551" s="10" cm="1">
        <f t="array" aca="1" ref="P551" ca="1">SUMPRODUCT(J551:O551,TRANSPOSE(Test!BL$20:BL$25))+Test!$AD$20-Test!$BL$27</f>
        <v>12.095772443768961</v>
      </c>
      <c r="Q551" s="10" cm="1">
        <f t="array" aca="1" ref="Q551" ca="1">SUMPRODUCT(J551:O551,TRANSPOSE(Test!ES$20:ES$25))+Test!$AD$20-Test!$ES$27</f>
        <v>10.477323244910941</v>
      </c>
      <c r="R551" s="10">
        <f ca="1">I551-Results!$E$5*H551</f>
        <v>5.6978243875548937</v>
      </c>
      <c r="S551" s="10" cm="1">
        <f t="array" aca="1" ref="S551" ca="1">SUMPRODUCT(J551:O551,TRANSPOSE(Test!AR$28:AR$33))+Test!$AD$20-Test!$AC$26</f>
        <v>12.38878783252389</v>
      </c>
      <c r="T551" s="10">
        <f ca="1">SUMPRODUCT(J551:O551,Results!K$9:P$9)</f>
        <v>5.7863609277271388</v>
      </c>
      <c r="U551" s="10">
        <f ca="1">SUMPRODUCT(J551:O551,Results!K$9:P$9)+Test!$AD$20-Test!$AC$31</f>
        <v>5.8569562388794765</v>
      </c>
      <c r="V551" s="10">
        <f t="shared" ca="1" si="57"/>
        <v>-20.381509494066677</v>
      </c>
      <c r="W551" s="10">
        <f t="shared" ca="1" si="58"/>
        <v>-18.76306029520866</v>
      </c>
      <c r="X551" s="10">
        <f t="shared" ca="1" si="59"/>
        <v>-13.983561437852611</v>
      </c>
      <c r="Y551" s="10">
        <f t="shared" ca="1" si="60"/>
        <v>-20.674524882821608</v>
      </c>
      <c r="Z551" s="10">
        <f t="shared" ca="1" si="61"/>
        <v>-8.2857370502977172</v>
      </c>
      <c r="AA551" s="10">
        <f t="shared" ca="1" si="62"/>
        <v>-14.142693289177194</v>
      </c>
    </row>
    <row r="552" spans="1:27">
      <c r="A552" s="6">
        <f ca="1">LN((RAND()^(-Results!$E$4))-1)</f>
        <v>4.9864946066363736</v>
      </c>
      <c r="B552" s="6">
        <f ca="1">LN((RAND()^(-Results!$E$4))-1)</f>
        <v>2.4172699067123196</v>
      </c>
      <c r="C552" s="6">
        <f ca="1">LN((RAND()^(-Results!$E$4))-1)</f>
        <v>4.0055586801033725</v>
      </c>
      <c r="D552" s="6">
        <f ca="1">LN((RAND()^(-Results!$E$4))-1)</f>
        <v>1.9416165796208111</v>
      </c>
      <c r="E552" s="6">
        <f ca="1">LN((RAND()^(-Results!$E$4))-1)</f>
        <v>-0.94243887960844697</v>
      </c>
      <c r="F552" s="6">
        <f ca="1">LN((RAND()^(-Results!$E$4))-1)</f>
        <v>0.95578124261148056</v>
      </c>
      <c r="G552" s="6">
        <f ca="1">LN((RAND()^(-Results!$E$4))-1)</f>
        <v>6.5919494650248032</v>
      </c>
      <c r="H552" s="6">
        <f t="shared" ca="1" si="56"/>
        <v>4.2449632474460923</v>
      </c>
      <c r="I552" s="10">
        <f ca="1">SUMPRODUCT(J552:O552,Results!B$12:G$12)+Results!$E$5*H552</f>
        <v>-10.975978852179598</v>
      </c>
      <c r="J552" s="10">
        <f ca="1">SUMPRODUCT($A552:$F552,Results!$B$15:$G$15)</f>
        <v>3.4929986972887179</v>
      </c>
      <c r="K552" s="10">
        <f ca="1">SUMPRODUCT($A552:$F552,Results!$B$16:$G$16)</f>
        <v>-11.721947146768246</v>
      </c>
      <c r="L552" s="10">
        <f ca="1">SUMPRODUCT($A552:$F552,Results!$B$17:$G$17)</f>
        <v>-2.0887851558747088</v>
      </c>
      <c r="M552" s="10">
        <f ca="1">SUMPRODUCT($A552:$F552,Results!$B$18:$G$18)</f>
        <v>-24.89559359536462</v>
      </c>
      <c r="N552" s="10">
        <f ca="1">SUMPRODUCT($A552:$F552,Results!$B$19:$G$19)</f>
        <v>-6.3790985708243317</v>
      </c>
      <c r="O552" s="10">
        <f ca="1">SUMPRODUCT($A552:$F552,Results!$B$20:$G$20)</f>
        <v>-12.782781582526159</v>
      </c>
      <c r="P552" s="10" cm="1">
        <f t="array" aca="1" ref="P552" ca="1">SUMPRODUCT(J552:O552,TRANSPOSE(Test!BL$20:BL$25))+Test!$AD$20-Test!$BL$27</f>
        <v>-34.434215907175634</v>
      </c>
      <c r="Q552" s="10" cm="1">
        <f t="array" aca="1" ref="Q552" ca="1">SUMPRODUCT(J552:O552,TRANSPOSE(Test!ES$20:ES$25))+Test!$AD$20-Test!$ES$27</f>
        <v>-37.473793521759404</v>
      </c>
      <c r="R552" s="10">
        <f ca="1">I552-Results!$E$5*H552</f>
        <v>-36.445758336856152</v>
      </c>
      <c r="S552" s="10" cm="1">
        <f t="array" aca="1" ref="S552" ca="1">SUMPRODUCT(J552:O552,TRANSPOSE(Test!AR$28:AR$33))+Test!$AD$20-Test!$AC$26</f>
        <v>-26.368225713137505</v>
      </c>
      <c r="T552" s="10">
        <f ca="1">SUMPRODUCT(J552:O552,Results!K$9:P$9)</f>
        <v>-36.838382916921994</v>
      </c>
      <c r="U552" s="10">
        <f ca="1">SUMPRODUCT(J552:O552,Results!K$9:P$9)+Test!$AD$20-Test!$AC$31</f>
        <v>-36.767787605769655</v>
      </c>
      <c r="V552" s="10">
        <f t="shared" ca="1" si="57"/>
        <v>23.458237054996037</v>
      </c>
      <c r="W552" s="10">
        <f t="shared" ca="1" si="58"/>
        <v>26.497814669579807</v>
      </c>
      <c r="X552" s="10">
        <f t="shared" ca="1" si="59"/>
        <v>25.469779484676554</v>
      </c>
      <c r="Y552" s="10">
        <f t="shared" ca="1" si="60"/>
        <v>15.392246860957908</v>
      </c>
      <c r="Z552" s="10">
        <f t="shared" ca="1" si="61"/>
        <v>-10.975978852179598</v>
      </c>
      <c r="AA552" s="10">
        <f t="shared" ca="1" si="62"/>
        <v>25.791808753590058</v>
      </c>
    </row>
    <row r="553" spans="1:27">
      <c r="A553" s="6">
        <f ca="1">LN((RAND()^(-Results!$E$4))-1)</f>
        <v>2.49127602119645</v>
      </c>
      <c r="B553" s="6">
        <f ca="1">LN((RAND()^(-Results!$E$4))-1)</f>
        <v>0.97583928317538016</v>
      </c>
      <c r="C553" s="6">
        <f ca="1">LN((RAND()^(-Results!$E$4))-1)</f>
        <v>7.5702597409456907</v>
      </c>
      <c r="D553" s="6">
        <f ca="1">LN((RAND()^(-Results!$E$4))-1)</f>
        <v>-5.9564888051662553E-2</v>
      </c>
      <c r="E553" s="6">
        <f ca="1">LN((RAND()^(-Results!$E$4))-1)</f>
        <v>5.3459655562078741</v>
      </c>
      <c r="F553" s="6">
        <f ca="1">LN((RAND()^(-Results!$E$4))-1)</f>
        <v>-2.0270544830514967</v>
      </c>
      <c r="G553" s="6">
        <f ca="1">LN((RAND()^(-Results!$E$4))-1)</f>
        <v>6.2589720391248047</v>
      </c>
      <c r="H553" s="6">
        <f t="shared" ca="1" si="56"/>
        <v>3.9119858215460934</v>
      </c>
      <c r="I553" s="10">
        <f ca="1">SUMPRODUCT(J553:O553,Results!B$12:G$12)+Results!$E$5*H553</f>
        <v>-3.8659389441563086</v>
      </c>
      <c r="J553" s="10">
        <f ca="1">SUMPRODUCT($A553:$F553,Results!$B$15:$G$15)</f>
        <v>1.3865899590645192</v>
      </c>
      <c r="K553" s="10">
        <f ca="1">SUMPRODUCT($A553:$F553,Results!$B$16:$G$16)</f>
        <v>2.840053847709247</v>
      </c>
      <c r="L553" s="10">
        <f ca="1">SUMPRODUCT($A553:$F553,Results!$B$17:$G$17)</f>
        <v>-3.4843349376721244</v>
      </c>
      <c r="M553" s="10">
        <f ca="1">SUMPRODUCT($A553:$F553,Results!$B$18:$G$18)</f>
        <v>-24.875277322337773</v>
      </c>
      <c r="N553" s="10">
        <f ca="1">SUMPRODUCT($A553:$F553,Results!$B$19:$G$19)</f>
        <v>-5.4333509050968729</v>
      </c>
      <c r="O553" s="10">
        <f ca="1">SUMPRODUCT($A553:$F553,Results!$B$20:$G$20)</f>
        <v>-0.56020752034437038</v>
      </c>
      <c r="P553" s="10" cm="1">
        <f t="array" aca="1" ref="P553" ca="1">SUMPRODUCT(J553:O553,TRANSPOSE(Test!BL$20:BL$25))+Test!$AD$20-Test!$BL$27</f>
        <v>-20.595574402173511</v>
      </c>
      <c r="Q553" s="10" cm="1">
        <f t="array" aca="1" ref="Q553" ca="1">SUMPRODUCT(J553:O553,TRANSPOSE(Test!ES$20:ES$25))+Test!$AD$20-Test!$ES$27</f>
        <v>-24.010955347406778</v>
      </c>
      <c r="R553" s="10">
        <f ca="1">I553-Results!$E$5*H553</f>
        <v>-27.33785387343287</v>
      </c>
      <c r="S553" s="10" cm="1">
        <f t="array" aca="1" ref="S553" ca="1">SUMPRODUCT(J553:O553,TRANSPOSE(Test!AR$28:AR$33))+Test!$AD$20-Test!$AC$26</f>
        <v>-16.246972060908938</v>
      </c>
      <c r="T553" s="10">
        <f ca="1">SUMPRODUCT(J553:O553,Results!K$9:P$9)</f>
        <v>-29.703979715671831</v>
      </c>
      <c r="U553" s="10">
        <f ca="1">SUMPRODUCT(J553:O553,Results!K$9:P$9)+Test!$AD$20-Test!$AC$31</f>
        <v>-29.633384404519493</v>
      </c>
      <c r="V553" s="10">
        <f t="shared" ca="1" si="57"/>
        <v>16.729635458017203</v>
      </c>
      <c r="W553" s="10">
        <f t="shared" ca="1" si="58"/>
        <v>20.145016403250469</v>
      </c>
      <c r="X553" s="10">
        <f t="shared" ca="1" si="59"/>
        <v>23.471914929276561</v>
      </c>
      <c r="Y553" s="10">
        <f t="shared" ca="1" si="60"/>
        <v>12.381033116752629</v>
      </c>
      <c r="Z553" s="10">
        <f t="shared" ca="1" si="61"/>
        <v>-3.8659389441563086</v>
      </c>
      <c r="AA553" s="10">
        <f t="shared" ca="1" si="62"/>
        <v>25.767445460363184</v>
      </c>
    </row>
    <row r="554" spans="1:27">
      <c r="A554" s="6">
        <f ca="1">LN((RAND()^(-Results!$E$4))-1)</f>
        <v>2.0689767480609702</v>
      </c>
      <c r="B554" s="6">
        <f ca="1">LN((RAND()^(-Results!$E$4))-1)</f>
        <v>1.0885864090720367</v>
      </c>
      <c r="C554" s="6">
        <f ca="1">LN((RAND()^(-Results!$E$4))-1)</f>
        <v>0.75871767593927786</v>
      </c>
      <c r="D554" s="6">
        <f ca="1">LN((RAND()^(-Results!$E$4))-1)</f>
        <v>8.9978248902698801E-2</v>
      </c>
      <c r="E554" s="6">
        <f ca="1">LN((RAND()^(-Results!$E$4))-1)</f>
        <v>4.2745704913751448</v>
      </c>
      <c r="F554" s="6">
        <f ca="1">LN((RAND()^(-Results!$E$4))-1)</f>
        <v>3.2566789604237454</v>
      </c>
      <c r="G554" s="6">
        <f ca="1">LN((RAND()^(-Results!$E$4))-1)</f>
        <v>0.84773810808985017</v>
      </c>
      <c r="H554" s="6">
        <f t="shared" ca="1" si="56"/>
        <v>-1.4992481094888612</v>
      </c>
      <c r="I554" s="10">
        <f ca="1">SUMPRODUCT(J554:O554,Results!B$12:G$12)+Results!$E$5*H554</f>
        <v>-34.92874117163872</v>
      </c>
      <c r="J554" s="10">
        <f ca="1">SUMPRODUCT($A554:$F554,Results!$B$15:$G$15)</f>
        <v>6.8339585231725071</v>
      </c>
      <c r="K554" s="10">
        <f ca="1">SUMPRODUCT($A554:$F554,Results!$B$16:$G$16)</f>
        <v>-8.3887612750418512</v>
      </c>
      <c r="L554" s="10">
        <f ca="1">SUMPRODUCT($A554:$F554,Results!$B$17:$G$17)</f>
        <v>-1.1130392417947466</v>
      </c>
      <c r="M554" s="10">
        <f ca="1">SUMPRODUCT($A554:$F554,Results!$B$18:$G$18)</f>
        <v>-4.541483557601194</v>
      </c>
      <c r="N554" s="10">
        <f ca="1">SUMPRODUCT($A554:$F554,Results!$B$19:$G$19)</f>
        <v>4.3308098197328171</v>
      </c>
      <c r="O554" s="10">
        <f ca="1">SUMPRODUCT($A554:$F554,Results!$B$20:$G$20)</f>
        <v>-13.691494561952462</v>
      </c>
      <c r="P554" s="10" cm="1">
        <f t="array" aca="1" ref="P554" ca="1">SUMPRODUCT(J554:O554,TRANSPOSE(Test!BL$20:BL$25))+Test!$AD$20-Test!$BL$27</f>
        <v>-23.527809782728319</v>
      </c>
      <c r="Q554" s="10" cm="1">
        <f t="array" aca="1" ref="Q554" ca="1">SUMPRODUCT(J554:O554,TRANSPOSE(Test!ES$20:ES$25))+Test!$AD$20-Test!$ES$27</f>
        <v>-24.556477328616758</v>
      </c>
      <c r="R554" s="10">
        <f ca="1">I554-Results!$E$5*H554</f>
        <v>-25.933252514705551</v>
      </c>
      <c r="S554" s="10" cm="1">
        <f t="array" aca="1" ref="S554" ca="1">SUMPRODUCT(J554:O554,TRANSPOSE(Test!AR$28:AR$33))+Test!$AD$20-Test!$AC$26</f>
        <v>-16.438074880967285</v>
      </c>
      <c r="T554" s="10">
        <f ca="1">SUMPRODUCT(J554:O554,Results!K$9:P$9)</f>
        <v>-25.85652978332476</v>
      </c>
      <c r="U554" s="10">
        <f ca="1">SUMPRODUCT(J554:O554,Results!K$9:P$9)+Test!$AD$20-Test!$AC$31</f>
        <v>-25.785934472172425</v>
      </c>
      <c r="V554" s="10">
        <f t="shared" ca="1" si="57"/>
        <v>-11.400931388910401</v>
      </c>
      <c r="W554" s="10">
        <f t="shared" ca="1" si="58"/>
        <v>-10.372263843021962</v>
      </c>
      <c r="X554" s="10">
        <f t="shared" ca="1" si="59"/>
        <v>-8.9954886569331691</v>
      </c>
      <c r="Y554" s="10">
        <f t="shared" ca="1" si="60"/>
        <v>-18.490666290671435</v>
      </c>
      <c r="Z554" s="10">
        <f t="shared" ca="1" si="61"/>
        <v>-34.92874117163872</v>
      </c>
      <c r="AA554" s="10">
        <f t="shared" ca="1" si="62"/>
        <v>-9.1428066994662949</v>
      </c>
    </row>
    <row r="555" spans="1:27">
      <c r="A555" s="6">
        <f ca="1">LN((RAND()^(-Results!$E$4))-1)</f>
        <v>3.5547417582230096</v>
      </c>
      <c r="B555" s="6">
        <f ca="1">LN((RAND()^(-Results!$E$4))-1)</f>
        <v>8.6357594648553568E-2</v>
      </c>
      <c r="C555" s="6">
        <f ca="1">LN((RAND()^(-Results!$E$4))-1)</f>
        <v>2.0759879762291078</v>
      </c>
      <c r="D555" s="6">
        <f ca="1">LN((RAND()^(-Results!$E$4))-1)</f>
        <v>12.187011856092804</v>
      </c>
      <c r="E555" s="6">
        <f ca="1">LN((RAND()^(-Results!$E$4))-1)</f>
        <v>4.8637105435799777</v>
      </c>
      <c r="F555" s="6">
        <f ca="1">LN((RAND()^(-Results!$E$4))-1)</f>
        <v>6.1305133366198437</v>
      </c>
      <c r="G555" s="6">
        <f ca="1">LN((RAND()^(-Results!$E$4))-1)</f>
        <v>6.6593508999574897</v>
      </c>
      <c r="H555" s="6">
        <f t="shared" ca="1" si="56"/>
        <v>4.312364682378778</v>
      </c>
      <c r="I555" s="10">
        <f ca="1">SUMPRODUCT(J555:O555,Results!B$12:G$12)+Results!$E$5*H555</f>
        <v>15.0687586047253</v>
      </c>
      <c r="J555" s="10">
        <f ca="1">SUMPRODUCT($A555:$F555,Results!$B$15:$G$15)</f>
        <v>31.039659822522054</v>
      </c>
      <c r="K555" s="10">
        <f ca="1">SUMPRODUCT($A555:$F555,Results!$B$16:$G$16)</f>
        <v>-2.8003750416702626</v>
      </c>
      <c r="L555" s="10">
        <f ca="1">SUMPRODUCT($A555:$F555,Results!$B$17:$G$17)</f>
        <v>3.1609834895133213</v>
      </c>
      <c r="M555" s="10">
        <f ca="1">SUMPRODUCT($A555:$F555,Results!$B$18:$G$18)</f>
        <v>-10.168756904708289</v>
      </c>
      <c r="N555" s="10">
        <f ca="1">SUMPRODUCT($A555:$F555,Results!$B$19:$G$19)</f>
        <v>-21.578451544761872</v>
      </c>
      <c r="O555" s="10">
        <f ca="1">SUMPRODUCT($A555:$F555,Results!$B$20:$G$20)</f>
        <v>-49.363373511476652</v>
      </c>
      <c r="P555" s="10" cm="1">
        <f t="array" aca="1" ref="P555" ca="1">SUMPRODUCT(J555:O555,TRANSPOSE(Test!BL$20:BL$25))+Test!$AD$20-Test!$BL$27</f>
        <v>-6.3821480199448004</v>
      </c>
      <c r="Q555" s="10" cm="1">
        <f t="array" aca="1" ref="Q555" ca="1">SUMPRODUCT(J555:O555,TRANSPOSE(Test!ES$20:ES$25))+Test!$AD$20-Test!$ES$27</f>
        <v>-5.8585512137194087</v>
      </c>
      <c r="R555" s="10">
        <f ca="1">I555-Results!$E$5*H555</f>
        <v>-10.805429489547368</v>
      </c>
      <c r="S555" s="10" cm="1">
        <f t="array" aca="1" ref="S555" ca="1">SUMPRODUCT(J555:O555,TRANSPOSE(Test!AR$28:AR$33))+Test!$AD$20-Test!$AC$26</f>
        <v>-25.007390992546753</v>
      </c>
      <c r="T555" s="10">
        <f ca="1">SUMPRODUCT(J555:O555,Results!K$9:P$9)</f>
        <v>-6.9633985513871615</v>
      </c>
      <c r="U555" s="10">
        <f ca="1">SUMPRODUCT(J555:O555,Results!K$9:P$9)+Test!$AD$20-Test!$AC$31</f>
        <v>-6.8928032402348229</v>
      </c>
      <c r="V555" s="10">
        <f t="shared" ca="1" si="57"/>
        <v>21.4509066246701</v>
      </c>
      <c r="W555" s="10">
        <f t="shared" ca="1" si="58"/>
        <v>20.927309818444709</v>
      </c>
      <c r="X555" s="10">
        <f t="shared" ca="1" si="59"/>
        <v>25.874188094272668</v>
      </c>
      <c r="Y555" s="10">
        <f t="shared" ca="1" si="60"/>
        <v>40.07614959727205</v>
      </c>
      <c r="Z555" s="10">
        <f t="shared" ca="1" si="61"/>
        <v>15.0687586047253</v>
      </c>
      <c r="AA555" s="10">
        <f t="shared" ca="1" si="62"/>
        <v>21.961561844960123</v>
      </c>
    </row>
    <row r="556" spans="1:27">
      <c r="A556" s="6">
        <f ca="1">LN((RAND()^(-Results!$E$4))-1)</f>
        <v>-0.94676635004863552</v>
      </c>
      <c r="B556" s="6">
        <f ca="1">LN((RAND()^(-Results!$E$4))-1)</f>
        <v>7.7007362491848523</v>
      </c>
      <c r="C556" s="6">
        <f ca="1">LN((RAND()^(-Results!$E$4))-1)</f>
        <v>1.4773031142127055</v>
      </c>
      <c r="D556" s="6">
        <f ca="1">LN((RAND()^(-Results!$E$4))-1)</f>
        <v>1.6309485142688707</v>
      </c>
      <c r="E556" s="6">
        <f ca="1">LN((RAND()^(-Results!$E$4))-1)</f>
        <v>-3.7265151244070789</v>
      </c>
      <c r="F556" s="6">
        <f ca="1">LN((RAND()^(-Results!$E$4))-1)</f>
        <v>3.715895698485089</v>
      </c>
      <c r="G556" s="6">
        <f ca="1">LN((RAND()^(-Results!$E$4))-1)</f>
        <v>-1.8694146936176412</v>
      </c>
      <c r="H556" s="6">
        <f t="shared" ca="1" si="56"/>
        <v>-4.2164009111963523</v>
      </c>
      <c r="I556" s="10">
        <f ca="1">SUMPRODUCT(J556:O556,Results!B$12:G$12)+Results!$E$5*H556</f>
        <v>-51.572861616703094</v>
      </c>
      <c r="J556" s="10">
        <f ca="1">SUMPRODUCT($A556:$F556,Results!$B$15:$G$15)</f>
        <v>9.9295298026051189</v>
      </c>
      <c r="K556" s="10">
        <f ca="1">SUMPRODUCT($A556:$F556,Results!$B$16:$G$16)</f>
        <v>-12.189786167218923</v>
      </c>
      <c r="L556" s="10">
        <f ca="1">SUMPRODUCT($A556:$F556,Results!$B$17:$G$17)</f>
        <v>-12.405271623445884</v>
      </c>
      <c r="M556" s="10">
        <f ca="1">SUMPRODUCT($A556:$F556,Results!$B$18:$G$18)</f>
        <v>-34.027113368659634</v>
      </c>
      <c r="N556" s="10">
        <f ca="1">SUMPRODUCT($A556:$F556,Results!$B$19:$G$19)</f>
        <v>-12.04862018580164</v>
      </c>
      <c r="O556" s="10">
        <f ca="1">SUMPRODUCT($A556:$F556,Results!$B$20:$G$20)</f>
        <v>-32.136636490534904</v>
      </c>
      <c r="P556" s="10" cm="1">
        <f t="array" aca="1" ref="P556" ca="1">SUMPRODUCT(J556:O556,TRANSPOSE(Test!BL$20:BL$25))+Test!$AD$20-Test!$BL$27</f>
        <v>-42.144010216445544</v>
      </c>
      <c r="Q556" s="10" cm="1">
        <f t="array" aca="1" ref="Q556" ca="1">SUMPRODUCT(J556:O556,TRANSPOSE(Test!ES$20:ES$25))+Test!$AD$20-Test!$ES$27</f>
        <v>-35.252356261905248</v>
      </c>
      <c r="R556" s="10">
        <f ca="1">I556-Results!$E$5*H556</f>
        <v>-26.27445614952498</v>
      </c>
      <c r="S556" s="10" cm="1">
        <f t="array" aca="1" ref="S556" ca="1">SUMPRODUCT(J556:O556,TRANSPOSE(Test!AR$28:AR$33))+Test!$AD$20-Test!$AC$26</f>
        <v>-52.269465005352977</v>
      </c>
      <c r="T556" s="10">
        <f ca="1">SUMPRODUCT(J556:O556,Results!K$9:P$9)</f>
        <v>-27.399743379865992</v>
      </c>
      <c r="U556" s="10">
        <f ca="1">SUMPRODUCT(J556:O556,Results!K$9:P$9)+Test!$AD$20-Test!$AC$31</f>
        <v>-27.329148068713653</v>
      </c>
      <c r="V556" s="10">
        <f t="shared" ca="1" si="57"/>
        <v>-9.4288514002575496</v>
      </c>
      <c r="W556" s="10">
        <f t="shared" ca="1" si="58"/>
        <v>-16.320505354797845</v>
      </c>
      <c r="X556" s="10">
        <f t="shared" ca="1" si="59"/>
        <v>-25.298405467178114</v>
      </c>
      <c r="Y556" s="10">
        <f t="shared" ca="1" si="60"/>
        <v>0.69660338864988347</v>
      </c>
      <c r="Z556" s="10">
        <f t="shared" ca="1" si="61"/>
        <v>-51.572861616703094</v>
      </c>
      <c r="AA556" s="10">
        <f t="shared" ca="1" si="62"/>
        <v>-24.24371354798944</v>
      </c>
    </row>
    <row r="557" spans="1:27">
      <c r="A557" s="6">
        <f ca="1">LN((RAND()^(-Results!$E$4))-1)</f>
        <v>1.3161075310007102</v>
      </c>
      <c r="B557" s="6">
        <f ca="1">LN((RAND()^(-Results!$E$4))-1)</f>
        <v>0.95010046954409932</v>
      </c>
      <c r="C557" s="6">
        <f ca="1">LN((RAND()^(-Results!$E$4))-1)</f>
        <v>1.6595935508925252</v>
      </c>
      <c r="D557" s="6">
        <f ca="1">LN((RAND()^(-Results!$E$4))-1)</f>
        <v>1.3049548150892805</v>
      </c>
      <c r="E557" s="6">
        <f ca="1">LN((RAND()^(-Results!$E$4))-1)</f>
        <v>-5.94570154296876E-2</v>
      </c>
      <c r="F557" s="6">
        <f ca="1">LN((RAND()^(-Results!$E$4))-1)</f>
        <v>0.92569676465352013</v>
      </c>
      <c r="G557" s="6">
        <f ca="1">LN((RAND()^(-Results!$E$4))-1)</f>
        <v>-1.8626483746287117</v>
      </c>
      <c r="H557" s="6">
        <f t="shared" ca="1" si="56"/>
        <v>-4.209634592207423</v>
      </c>
      <c r="I557" s="10">
        <f ca="1">SUMPRODUCT(J557:O557,Results!B$12:G$12)+Results!$E$5*H557</f>
        <v>-39.050804825628717</v>
      </c>
      <c r="J557" s="10">
        <f ca="1">SUMPRODUCT($A557:$F557,Results!$B$15:$G$15)</f>
        <v>4.7481839230046683</v>
      </c>
      <c r="K557" s="10">
        <f ca="1">SUMPRODUCT($A557:$F557,Results!$B$16:$G$16)</f>
        <v>-3.1536077090081402</v>
      </c>
      <c r="L557" s="10">
        <f ca="1">SUMPRODUCT($A557:$F557,Results!$B$17:$G$17)</f>
        <v>-1.6935987716909202</v>
      </c>
      <c r="M557" s="10">
        <f ca="1">SUMPRODUCT($A557:$F557,Results!$B$18:$G$18)</f>
        <v>-10.613937524809623</v>
      </c>
      <c r="N557" s="10">
        <f ca="1">SUMPRODUCT($A557:$F557,Results!$B$19:$G$19)</f>
        <v>-4.1264005898939811</v>
      </c>
      <c r="O557" s="10">
        <f ca="1">SUMPRODUCT($A557:$F557,Results!$B$20:$G$20)</f>
        <v>-8.1957359537771275</v>
      </c>
      <c r="P557" s="10" cm="1">
        <f t="array" aca="1" ref="P557" ca="1">SUMPRODUCT(J557:O557,TRANSPOSE(Test!BL$20:BL$25))+Test!$AD$20-Test!$BL$27</f>
        <v>-14.44351330154791</v>
      </c>
      <c r="Q557" s="10" cm="1">
        <f t="array" aca="1" ref="Q557" ca="1">SUMPRODUCT(J557:O557,TRANSPOSE(Test!ES$20:ES$25))+Test!$AD$20-Test!$ES$27</f>
        <v>-14.88864175560775</v>
      </c>
      <c r="R557" s="10">
        <f ca="1">I557-Results!$E$5*H557</f>
        <v>-13.792997272384177</v>
      </c>
      <c r="S557" s="10" cm="1">
        <f t="array" aca="1" ref="S557" ca="1">SUMPRODUCT(J557:O557,TRANSPOSE(Test!AR$28:AR$33))+Test!$AD$20-Test!$AC$26</f>
        <v>-13.043636640793878</v>
      </c>
      <c r="T557" s="10">
        <f ca="1">SUMPRODUCT(J557:O557,Results!K$9:P$9)</f>
        <v>-13.919928238139622</v>
      </c>
      <c r="U557" s="10">
        <f ca="1">SUMPRODUCT(J557:O557,Results!K$9:P$9)+Test!$AD$20-Test!$AC$31</f>
        <v>-13.849332926987284</v>
      </c>
      <c r="V557" s="10">
        <f t="shared" ca="1" si="57"/>
        <v>-24.607291524080807</v>
      </c>
      <c r="W557" s="10">
        <f t="shared" ca="1" si="58"/>
        <v>-24.162163070020966</v>
      </c>
      <c r="X557" s="10">
        <f t="shared" ca="1" si="59"/>
        <v>-25.25780755324454</v>
      </c>
      <c r="Y557" s="10">
        <f t="shared" ca="1" si="60"/>
        <v>-26.007168184834839</v>
      </c>
      <c r="Z557" s="10">
        <f t="shared" ca="1" si="61"/>
        <v>-39.050804825628717</v>
      </c>
      <c r="AA557" s="10">
        <f t="shared" ca="1" si="62"/>
        <v>-25.201471898641433</v>
      </c>
    </row>
    <row r="558" spans="1:27">
      <c r="A558" s="6">
        <f ca="1">LN((RAND()^(-Results!$E$4))-1)</f>
        <v>3.3331525217420399</v>
      </c>
      <c r="B558" s="6">
        <f ca="1">LN((RAND()^(-Results!$E$4))-1)</f>
        <v>1.8184203962138583</v>
      </c>
      <c r="C558" s="6">
        <f ca="1">LN((RAND()^(-Results!$E$4))-1)</f>
        <v>1.1609040095903427</v>
      </c>
      <c r="D558" s="6">
        <f ca="1">LN((RAND()^(-Results!$E$4))-1)</f>
        <v>3.9017115509175588</v>
      </c>
      <c r="E558" s="6">
        <f ca="1">LN((RAND()^(-Results!$E$4))-1)</f>
        <v>2.5551576705140109</v>
      </c>
      <c r="F558" s="6">
        <f ca="1">LN((RAND()^(-Results!$E$4))-1)</f>
        <v>21.947213555325607</v>
      </c>
      <c r="G558" s="6">
        <f ca="1">LN((RAND()^(-Results!$E$4))-1)</f>
        <v>3.5739482707686143</v>
      </c>
      <c r="H558" s="6">
        <f t="shared" ca="1" si="56"/>
        <v>1.226962053189903</v>
      </c>
      <c r="I558" s="10">
        <f ca="1">SUMPRODUCT(J558:O558,Results!B$12:G$12)+Results!$E$5*H558</f>
        <v>-130.88086514003191</v>
      </c>
      <c r="J558" s="10">
        <f ca="1">SUMPRODUCT($A558:$F558,Results!$B$15:$G$15)</f>
        <v>72.450315530271268</v>
      </c>
      <c r="K558" s="10">
        <f ca="1">SUMPRODUCT($A558:$F558,Results!$B$16:$G$16)</f>
        <v>-31.076722233308789</v>
      </c>
      <c r="L558" s="10">
        <f ca="1">SUMPRODUCT($A558:$F558,Results!$B$17:$G$17)</f>
        <v>-18.319653675178571</v>
      </c>
      <c r="M558" s="10">
        <f ca="1">SUMPRODUCT($A558:$F558,Results!$B$18:$G$18)</f>
        <v>-38.892624579467828</v>
      </c>
      <c r="N558" s="10">
        <f ca="1">SUMPRODUCT($A558:$F558,Results!$B$19:$G$19)</f>
        <v>1.5103338738345791</v>
      </c>
      <c r="O558" s="10">
        <f ca="1">SUMPRODUCT($A558:$F558,Results!$B$20:$G$20)</f>
        <v>-75.079111675157591</v>
      </c>
      <c r="P558" s="10" cm="1">
        <f t="array" aca="1" ref="P558" ca="1">SUMPRODUCT(J558:O558,TRANSPOSE(Test!BL$20:BL$25))+Test!$AD$20-Test!$BL$27</f>
        <v>-139.41103261949425</v>
      </c>
      <c r="Q558" s="10" cm="1">
        <f t="array" aca="1" ref="Q558" ca="1">SUMPRODUCT(J558:O558,TRANSPOSE(Test!ES$20:ES$25))+Test!$AD$20-Test!$ES$27</f>
        <v>-144.204075878867</v>
      </c>
      <c r="R558" s="10">
        <f ca="1">I558-Results!$E$5*H558</f>
        <v>-138.24263745917133</v>
      </c>
      <c r="S558" s="10" cm="1">
        <f t="array" aca="1" ref="S558" ca="1">SUMPRODUCT(J558:O558,TRANSPOSE(Test!AR$28:AR$33))+Test!$AD$20-Test!$AC$26</f>
        <v>-123.47557852519742</v>
      </c>
      <c r="T558" s="10">
        <f ca="1">SUMPRODUCT(J558:O558,Results!K$9:P$9)</f>
        <v>-137.91107974688285</v>
      </c>
      <c r="U558" s="10">
        <f ca="1">SUMPRODUCT(J558:O558,Results!K$9:P$9)+Test!$AD$20-Test!$AC$31</f>
        <v>-137.8404844357305</v>
      </c>
      <c r="V558" s="10">
        <f t="shared" ca="1" si="57"/>
        <v>8.5301674794623352</v>
      </c>
      <c r="W558" s="10">
        <f t="shared" ca="1" si="58"/>
        <v>13.323210738835087</v>
      </c>
      <c r="X558" s="10">
        <f t="shared" ca="1" si="59"/>
        <v>7.3617723191394191</v>
      </c>
      <c r="Y558" s="10">
        <f t="shared" ca="1" si="60"/>
        <v>-7.4052866148344947</v>
      </c>
      <c r="Z558" s="10">
        <f t="shared" ca="1" si="61"/>
        <v>-130.88086514003191</v>
      </c>
      <c r="AA558" s="10">
        <f t="shared" ca="1" si="62"/>
        <v>6.9596192956985874</v>
      </c>
    </row>
    <row r="559" spans="1:27">
      <c r="A559" s="6">
        <f ca="1">LN((RAND()^(-Results!$E$4))-1)</f>
        <v>2.2015839779543112</v>
      </c>
      <c r="B559" s="6">
        <f ca="1">LN((RAND()^(-Results!$E$4))-1)</f>
        <v>0.84997482822273596</v>
      </c>
      <c r="C559" s="6">
        <f ca="1">LN((RAND()^(-Results!$E$4))-1)</f>
        <v>1.2944354102575502</v>
      </c>
      <c r="D559" s="6">
        <f ca="1">LN((RAND()^(-Results!$E$4))-1)</f>
        <v>5.0856662220713842</v>
      </c>
      <c r="E559" s="6">
        <f ca="1">LN((RAND()^(-Results!$E$4))-1)</f>
        <v>-1.4029778076838617</v>
      </c>
      <c r="F559" s="6">
        <f ca="1">LN((RAND()^(-Results!$E$4))-1)</f>
        <v>3.0533236113657649</v>
      </c>
      <c r="G559" s="6">
        <f ca="1">LN((RAND()^(-Results!$E$4))-1)</f>
        <v>1.634496290835017E-2</v>
      </c>
      <c r="H559" s="6">
        <f t="shared" ca="1" si="56"/>
        <v>-2.3306412546703612</v>
      </c>
      <c r="I559" s="10">
        <f ca="1">SUMPRODUCT(J559:O559,Results!B$12:G$12)+Results!$E$5*H559</f>
        <v>-30.057592172160909</v>
      </c>
      <c r="J559" s="10">
        <f ca="1">SUMPRODUCT($A559:$F559,Results!$B$15:$G$15)</f>
        <v>14.603715857388199</v>
      </c>
      <c r="K559" s="10">
        <f ca="1">SUMPRODUCT($A559:$F559,Results!$B$16:$G$16)</f>
        <v>-5.1949941800892576</v>
      </c>
      <c r="L559" s="10">
        <f ca="1">SUMPRODUCT($A559:$F559,Results!$B$17:$G$17)</f>
        <v>-0.9837638851714976</v>
      </c>
      <c r="M559" s="10">
        <f ca="1">SUMPRODUCT($A559:$F559,Results!$B$18:$G$18)</f>
        <v>-13.361560673678515</v>
      </c>
      <c r="N559" s="10">
        <f ca="1">SUMPRODUCT($A559:$F559,Results!$B$19:$G$19)</f>
        <v>-11.407828886663035</v>
      </c>
      <c r="O559" s="10">
        <f ca="1">SUMPRODUCT($A559:$F559,Results!$B$20:$G$20)</f>
        <v>-22.207182336152041</v>
      </c>
      <c r="P559" s="10" cm="1">
        <f t="array" aca="1" ref="P559" ca="1">SUMPRODUCT(J559:O559,TRANSPOSE(Test!BL$20:BL$25))+Test!$AD$20-Test!$BL$27</f>
        <v>-17.258835306988082</v>
      </c>
      <c r="Q559" s="10" cm="1">
        <f t="array" aca="1" ref="Q559" ca="1">SUMPRODUCT(J559:O559,TRANSPOSE(Test!ES$20:ES$25))+Test!$AD$20-Test!$ES$27</f>
        <v>-17.474224835224291</v>
      </c>
      <c r="R559" s="10">
        <f ca="1">I559-Results!$E$5*H559</f>
        <v>-16.073744644138742</v>
      </c>
      <c r="S559" s="10" cm="1">
        <f t="array" aca="1" ref="S559" ca="1">SUMPRODUCT(J559:O559,TRANSPOSE(Test!AR$28:AR$33))+Test!$AD$20-Test!$AC$26</f>
        <v>-21.529312765125432</v>
      </c>
      <c r="T559" s="10">
        <f ca="1">SUMPRODUCT(J559:O559,Results!K$9:P$9)</f>
        <v>-14.793916697474302</v>
      </c>
      <c r="U559" s="10">
        <f ca="1">SUMPRODUCT(J559:O559,Results!K$9:P$9)+Test!$AD$20-Test!$AC$31</f>
        <v>-14.723321386321967</v>
      </c>
      <c r="V559" s="10">
        <f t="shared" ca="1" si="57"/>
        <v>-12.798756865172827</v>
      </c>
      <c r="W559" s="10">
        <f t="shared" ca="1" si="58"/>
        <v>-12.583367336936618</v>
      </c>
      <c r="X559" s="10">
        <f t="shared" ca="1" si="59"/>
        <v>-13.983847528022167</v>
      </c>
      <c r="Y559" s="10">
        <f t="shared" ca="1" si="60"/>
        <v>-8.5282794070354768</v>
      </c>
      <c r="Z559" s="10">
        <f t="shared" ca="1" si="61"/>
        <v>-30.057592172160909</v>
      </c>
      <c r="AA559" s="10">
        <f t="shared" ca="1" si="62"/>
        <v>-15.334270785838942</v>
      </c>
    </row>
    <row r="560" spans="1:27">
      <c r="A560" s="6">
        <f ca="1">LN((RAND()^(-Results!$E$4))-1)</f>
        <v>0.82699980035260934</v>
      </c>
      <c r="B560" s="6">
        <f ca="1">LN((RAND()^(-Results!$E$4))-1)</f>
        <v>4.5356361103451857</v>
      </c>
      <c r="C560" s="6">
        <f ca="1">LN((RAND()^(-Results!$E$4))-1)</f>
        <v>-7.0852661580057111E-2</v>
      </c>
      <c r="D560" s="6">
        <f ca="1">LN((RAND()^(-Results!$E$4))-1)</f>
        <v>2.4407346042938824</v>
      </c>
      <c r="E560" s="6">
        <f ca="1">LN((RAND()^(-Results!$E$4))-1)</f>
        <v>2.7887108485496062</v>
      </c>
      <c r="F560" s="6">
        <f ca="1">LN((RAND()^(-Results!$E$4))-1)</f>
        <v>4.0545534372686545</v>
      </c>
      <c r="G560" s="6">
        <f ca="1">LN((RAND()^(-Results!$E$4))-1)</f>
        <v>-0.69283415966968875</v>
      </c>
      <c r="H560" s="6">
        <f t="shared" ca="1" si="56"/>
        <v>-3.0398203772484003</v>
      </c>
      <c r="I560" s="10">
        <f ca="1">SUMPRODUCT(J560:O560,Results!B$12:G$12)+Results!$E$5*H560</f>
        <v>-34.225470307359075</v>
      </c>
      <c r="J560" s="10">
        <f ca="1">SUMPRODUCT($A560:$F560,Results!$B$15:$G$15)</f>
        <v>8.2625100831503495</v>
      </c>
      <c r="K560" s="10">
        <f ca="1">SUMPRODUCT($A560:$F560,Results!$B$16:$G$16)</f>
        <v>-10.874106108204316</v>
      </c>
      <c r="L560" s="10">
        <f ca="1">SUMPRODUCT($A560:$F560,Results!$B$17:$G$17)</f>
        <v>-3.7950568022014739</v>
      </c>
      <c r="M560" s="10">
        <f ca="1">SUMPRODUCT($A560:$F560,Results!$B$18:$G$18)</f>
        <v>-11.419131697567115</v>
      </c>
      <c r="N560" s="10">
        <f ca="1">SUMPRODUCT($A560:$F560,Results!$B$19:$G$19)</f>
        <v>-3.7288485561963784</v>
      </c>
      <c r="O560" s="10">
        <f ca="1">SUMPRODUCT($A560:$F560,Results!$B$20:$G$20)</f>
        <v>-29.673294500386085</v>
      </c>
      <c r="P560" s="10" cm="1">
        <f t="array" aca="1" ref="P560" ca="1">SUMPRODUCT(J560:O560,TRANSPOSE(Test!BL$20:BL$25))+Test!$AD$20-Test!$BL$27</f>
        <v>-21.664366049453754</v>
      </c>
      <c r="Q560" s="10" cm="1">
        <f t="array" aca="1" ref="Q560" ca="1">SUMPRODUCT(J560:O560,TRANSPOSE(Test!ES$20:ES$25))+Test!$AD$20-Test!$ES$27</f>
        <v>-17.416692518561391</v>
      </c>
      <c r="R560" s="10">
        <f ca="1">I560-Results!$E$5*H560</f>
        <v>-15.986548043868673</v>
      </c>
      <c r="S560" s="10" cm="1">
        <f t="array" aca="1" ref="S560" ca="1">SUMPRODUCT(J560:O560,TRANSPOSE(Test!AR$28:AR$33))+Test!$AD$20-Test!$AC$26</f>
        <v>-27.432726733107863</v>
      </c>
      <c r="T560" s="10">
        <f ca="1">SUMPRODUCT(J560:O560,Results!K$9:P$9)</f>
        <v>-15.33888574785338</v>
      </c>
      <c r="U560" s="10">
        <f ca="1">SUMPRODUCT(J560:O560,Results!K$9:P$9)+Test!$AD$20-Test!$AC$31</f>
        <v>-15.26829043670104</v>
      </c>
      <c r="V560" s="10">
        <f t="shared" ca="1" si="57"/>
        <v>-12.56110425790532</v>
      </c>
      <c r="W560" s="10">
        <f t="shared" ca="1" si="58"/>
        <v>-16.808777788797684</v>
      </c>
      <c r="X560" s="10">
        <f t="shared" ca="1" si="59"/>
        <v>-18.238922263490402</v>
      </c>
      <c r="Y560" s="10">
        <f t="shared" ca="1" si="60"/>
        <v>-6.7927435742512117</v>
      </c>
      <c r="Z560" s="10">
        <f t="shared" ca="1" si="61"/>
        <v>-34.225470307359075</v>
      </c>
      <c r="AA560" s="10">
        <f t="shared" ca="1" si="62"/>
        <v>-18.957179870658035</v>
      </c>
    </row>
    <row r="561" spans="1:27">
      <c r="A561" s="6">
        <f ca="1">LN((RAND()^(-Results!$E$4))-1)</f>
        <v>-1.6747218576608744</v>
      </c>
      <c r="B561" s="6">
        <f ca="1">LN((RAND()^(-Results!$E$4))-1)</f>
        <v>1.6228665514186869</v>
      </c>
      <c r="C561" s="6">
        <f ca="1">LN((RAND()^(-Results!$E$4))-1)</f>
        <v>-1.9239831840042876</v>
      </c>
      <c r="D561" s="6">
        <f ca="1">LN((RAND()^(-Results!$E$4))-1)</f>
        <v>5.3656196698760033</v>
      </c>
      <c r="E561" s="6">
        <f ca="1">LN((RAND()^(-Results!$E$4))-1)</f>
        <v>3.4936737222560796</v>
      </c>
      <c r="F561" s="6">
        <f ca="1">LN((RAND()^(-Results!$E$4))-1)</f>
        <v>0.97825215462837756</v>
      </c>
      <c r="G561" s="6">
        <f ca="1">LN((RAND()^(-Results!$E$4))-1)</f>
        <v>2.7759276418556502</v>
      </c>
      <c r="H561" s="6">
        <f t="shared" ca="1" si="56"/>
        <v>0.42894142427693893</v>
      </c>
      <c r="I561" s="10">
        <f ca="1">SUMPRODUCT(J561:O561,Results!B$12:G$12)+Results!$E$5*H561</f>
        <v>34.986969295343016</v>
      </c>
      <c r="J561" s="10">
        <f ca="1">SUMPRODUCT($A561:$F561,Results!$B$15:$G$15)</f>
        <v>4.3370416147108575</v>
      </c>
      <c r="K561" s="10">
        <f ca="1">SUMPRODUCT($A561:$F561,Results!$B$16:$G$16)</f>
        <v>3.8571656445740947</v>
      </c>
      <c r="L561" s="10">
        <f ca="1">SUMPRODUCT($A561:$F561,Results!$B$17:$G$17)</f>
        <v>2.9846476901905783</v>
      </c>
      <c r="M561" s="10">
        <f ca="1">SUMPRODUCT($A561:$F561,Results!$B$18:$G$18)</f>
        <v>8.9098961853284262</v>
      </c>
      <c r="N561" s="10">
        <f ca="1">SUMPRODUCT($A561:$F561,Results!$B$19:$G$19)</f>
        <v>-9.4937707565185345</v>
      </c>
      <c r="O561" s="10">
        <f ca="1">SUMPRODUCT($A561:$F561,Results!$B$20:$G$20)</f>
        <v>-21.746926692475519</v>
      </c>
      <c r="P561" s="10" cm="1">
        <f t="array" aca="1" ref="P561" ca="1">SUMPRODUCT(J561:O561,TRANSPOSE(Test!BL$20:BL$25))+Test!$AD$20-Test!$BL$27</f>
        <v>27.577422068355883</v>
      </c>
      <c r="Q561" s="10" cm="1">
        <f t="array" aca="1" ref="Q561" ca="1">SUMPRODUCT(J561:O561,TRANSPOSE(Test!ES$20:ES$25))+Test!$AD$20-Test!$ES$27</f>
        <v>34.049456239522655</v>
      </c>
      <c r="R561" s="10">
        <f ca="1">I561-Results!$E$5*H561</f>
        <v>32.413320749681382</v>
      </c>
      <c r="S561" s="10" cm="1">
        <f t="array" aca="1" ref="S561" ca="1">SUMPRODUCT(J561:O561,TRANSPOSE(Test!AR$28:AR$33))+Test!$AD$20-Test!$AC$26</f>
        <v>7.6495156707769887</v>
      </c>
      <c r="T561" s="10">
        <f ca="1">SUMPRODUCT(J561:O561,Results!K$9:P$9)</f>
        <v>34.771110923834733</v>
      </c>
      <c r="U561" s="10">
        <f ca="1">SUMPRODUCT(J561:O561,Results!K$9:P$9)+Test!$AD$20-Test!$AC$31</f>
        <v>34.841706234987072</v>
      </c>
      <c r="V561" s="10">
        <f t="shared" ca="1" si="57"/>
        <v>7.409547226987133</v>
      </c>
      <c r="W561" s="10">
        <f t="shared" ca="1" si="58"/>
        <v>0.93751305582036082</v>
      </c>
      <c r="X561" s="10">
        <f t="shared" ca="1" si="59"/>
        <v>2.5736485456616336</v>
      </c>
      <c r="Y561" s="10">
        <f t="shared" ca="1" si="60"/>
        <v>27.337453624566027</v>
      </c>
      <c r="Z561" s="10">
        <f t="shared" ca="1" si="61"/>
        <v>34.986969295343016</v>
      </c>
      <c r="AA561" s="10">
        <f t="shared" ca="1" si="62"/>
        <v>0.14526306035594416</v>
      </c>
    </row>
    <row r="562" spans="1:27">
      <c r="A562" s="6">
        <f ca="1">LN((RAND()^(-Results!$E$4))-1)</f>
        <v>-2.3047015052618329</v>
      </c>
      <c r="B562" s="6">
        <f ca="1">LN((RAND()^(-Results!$E$4))-1)</f>
        <v>1.3087934629462727</v>
      </c>
      <c r="C562" s="6">
        <f ca="1">LN((RAND()^(-Results!$E$4))-1)</f>
        <v>1.2777916460745138</v>
      </c>
      <c r="D562" s="6">
        <f ca="1">LN((RAND()^(-Results!$E$4))-1)</f>
        <v>6.4398314663556837</v>
      </c>
      <c r="E562" s="6">
        <f ca="1">LN((RAND()^(-Results!$E$4))-1)</f>
        <v>0.93611848556287114</v>
      </c>
      <c r="F562" s="6">
        <f ca="1">LN((RAND()^(-Results!$E$4))-1)</f>
        <v>0.64275094727862847</v>
      </c>
      <c r="G562" s="6">
        <f ca="1">LN((RAND()^(-Results!$E$4))-1)</f>
        <v>1.9687183946800588</v>
      </c>
      <c r="H562" s="6">
        <f t="shared" ca="1" si="56"/>
        <v>-0.37826782289865246</v>
      </c>
      <c r="I562" s="10">
        <f ca="1">SUMPRODUCT(J562:O562,Results!B$12:G$12)+Results!$E$5*H562</f>
        <v>19.290925426992921</v>
      </c>
      <c r="J562" s="10">
        <f ca="1">SUMPRODUCT($A562:$F562,Results!$B$15:$G$15)</f>
        <v>12.740430672923758</v>
      </c>
      <c r="K562" s="10">
        <f ca="1">SUMPRODUCT($A562:$F562,Results!$B$16:$G$16)</f>
        <v>9.0878759625733583</v>
      </c>
      <c r="L562" s="10">
        <f ca="1">SUMPRODUCT($A562:$F562,Results!$B$17:$G$17)</f>
        <v>-1.5796472919478188</v>
      </c>
      <c r="M562" s="10">
        <f ca="1">SUMPRODUCT($A562:$F562,Results!$B$18:$G$18)</f>
        <v>-7.6960064808035433</v>
      </c>
      <c r="N562" s="10">
        <f ca="1">SUMPRODUCT($A562:$F562,Results!$B$19:$G$19)</f>
        <v>-18.697825718502148</v>
      </c>
      <c r="O562" s="10">
        <f ca="1">SUMPRODUCT($A562:$F562,Results!$B$20:$G$20)</f>
        <v>-22.303887680390059</v>
      </c>
      <c r="P562" s="10" cm="1">
        <f t="array" aca="1" ref="P562" ca="1">SUMPRODUCT(J562:O562,TRANSPOSE(Test!BL$20:BL$25))+Test!$AD$20-Test!$BL$27</f>
        <v>15.678395262480269</v>
      </c>
      <c r="Q562" s="10" cm="1">
        <f t="array" aca="1" ref="Q562" ca="1">SUMPRODUCT(J562:O562,TRANSPOSE(Test!ES$20:ES$25))+Test!$AD$20-Test!$ES$27</f>
        <v>21.022826099383135</v>
      </c>
      <c r="R562" s="10">
        <f ca="1">I562-Results!$E$5*H562</f>
        <v>21.560532364384834</v>
      </c>
      <c r="S562" s="10" cm="1">
        <f t="array" aca="1" ref="S562" ca="1">SUMPRODUCT(J562:O562,TRANSPOSE(Test!AR$28:AR$33))+Test!$AD$20-Test!$AC$26</f>
        <v>-7.6749410591236753</v>
      </c>
      <c r="T562" s="10">
        <f ca="1">SUMPRODUCT(J562:O562,Results!K$9:P$9)</f>
        <v>22.752944791170663</v>
      </c>
      <c r="U562" s="10">
        <f ca="1">SUMPRODUCT(J562:O562,Results!K$9:P$9)+Test!$AD$20-Test!$AC$31</f>
        <v>22.823540102323001</v>
      </c>
      <c r="V562" s="10">
        <f t="shared" ca="1" si="57"/>
        <v>3.612530164512652</v>
      </c>
      <c r="W562" s="10">
        <f t="shared" ca="1" si="58"/>
        <v>-1.7319006723902142</v>
      </c>
      <c r="X562" s="10">
        <f t="shared" ca="1" si="59"/>
        <v>-2.269606937391913</v>
      </c>
      <c r="Y562" s="10">
        <f t="shared" ca="1" si="60"/>
        <v>26.965866486116596</v>
      </c>
      <c r="Z562" s="10">
        <f t="shared" ca="1" si="61"/>
        <v>19.290925426992921</v>
      </c>
      <c r="AA562" s="10">
        <f t="shared" ca="1" si="62"/>
        <v>-3.5326146753300804</v>
      </c>
    </row>
    <row r="563" spans="1:27">
      <c r="A563" s="6">
        <f ca="1">LN((RAND()^(-Results!$E$4))-1)</f>
        <v>2.693857916551635</v>
      </c>
      <c r="B563" s="6">
        <f ca="1">LN((RAND()^(-Results!$E$4))-1)</f>
        <v>0.17674946218740104</v>
      </c>
      <c r="C563" s="6">
        <f ca="1">LN((RAND()^(-Results!$E$4))-1)</f>
        <v>-0.25194857789400632</v>
      </c>
      <c r="D563" s="6">
        <f ca="1">LN((RAND()^(-Results!$E$4))-1)</f>
        <v>5.1538053362220539</v>
      </c>
      <c r="E563" s="6">
        <f ca="1">LN((RAND()^(-Results!$E$4))-1)</f>
        <v>12.814781634568474</v>
      </c>
      <c r="F563" s="6">
        <f ca="1">LN((RAND()^(-Results!$E$4))-1)</f>
        <v>2.8448044238094976</v>
      </c>
      <c r="G563" s="6">
        <f ca="1">LN((RAND()^(-Results!$E$4))-1)</f>
        <v>17.225753054032495</v>
      </c>
      <c r="H563" s="6">
        <f t="shared" ca="1" si="56"/>
        <v>14.878766836453783</v>
      </c>
      <c r="I563" s="10">
        <f ca="1">SUMPRODUCT(J563:O563,Results!B$12:G$12)+Results!$E$5*H563</f>
        <v>97.183375834615148</v>
      </c>
      <c r="J563" s="10">
        <f ca="1">SUMPRODUCT($A563:$F563,Results!$B$15:$G$15)</f>
        <v>6.2794452784557366</v>
      </c>
      <c r="K563" s="10">
        <f ca="1">SUMPRODUCT($A563:$F563,Results!$B$16:$G$16)</f>
        <v>-2.5838705854449553</v>
      </c>
      <c r="L563" s="10">
        <f ca="1">SUMPRODUCT($A563:$F563,Results!$B$17:$G$17)</f>
        <v>8.0235697302125306</v>
      </c>
      <c r="M563" s="10">
        <f ca="1">SUMPRODUCT($A563:$F563,Results!$B$18:$G$18)</f>
        <v>15.233384068736697</v>
      </c>
      <c r="N563" s="10">
        <f ca="1">SUMPRODUCT($A563:$F563,Results!$B$19:$G$19)</f>
        <v>0.89075158428495738</v>
      </c>
      <c r="O563" s="10">
        <f ca="1">SUMPRODUCT($A563:$F563,Results!$B$20:$G$20)</f>
        <v>-26.761488059932205</v>
      </c>
      <c r="P563" s="10" cm="1">
        <f t="array" aca="1" ref="P563" ca="1">SUMPRODUCT(J563:O563,TRANSPOSE(Test!BL$20:BL$25))+Test!$AD$20-Test!$BL$27</f>
        <v>16.858004180782469</v>
      </c>
      <c r="Q563" s="10" cm="1">
        <f t="array" aca="1" ref="Q563" ca="1">SUMPRODUCT(J563:O563,TRANSPOSE(Test!ES$20:ES$25))+Test!$AD$20-Test!$ES$27</f>
        <v>18.188806000269519</v>
      </c>
      <c r="R563" s="10">
        <f ca="1">I563-Results!$E$5*H563</f>
        <v>7.9107748158924522</v>
      </c>
      <c r="S563" s="10" cm="1">
        <f t="array" aca="1" ref="S563" ca="1">SUMPRODUCT(J563:O563,TRANSPOSE(Test!AR$28:AR$33))+Test!$AD$20-Test!$AC$26</f>
        <v>9.5186506416966452</v>
      </c>
      <c r="T563" s="10">
        <f ca="1">SUMPRODUCT(J563:O563,Results!K$9:P$9)</f>
        <v>10.784015622918805</v>
      </c>
      <c r="U563" s="10">
        <f ca="1">SUMPRODUCT(J563:O563,Results!K$9:P$9)+Test!$AD$20-Test!$AC$31</f>
        <v>10.854610934071143</v>
      </c>
      <c r="V563" s="10">
        <f t="shared" ca="1" si="57"/>
        <v>80.325371653832676</v>
      </c>
      <c r="W563" s="10">
        <f t="shared" ca="1" si="58"/>
        <v>78.994569834345626</v>
      </c>
      <c r="X563" s="10">
        <f t="shared" ca="1" si="59"/>
        <v>89.272601018722696</v>
      </c>
      <c r="Y563" s="10">
        <f t="shared" ca="1" si="60"/>
        <v>87.664725192918496</v>
      </c>
      <c r="Z563" s="10">
        <f t="shared" ca="1" si="61"/>
        <v>97.183375834615148</v>
      </c>
      <c r="AA563" s="10">
        <f t="shared" ca="1" si="62"/>
        <v>86.328764900544002</v>
      </c>
    </row>
    <row r="564" spans="1:27">
      <c r="A564" s="6">
        <f ca="1">LN((RAND()^(-Results!$E$4))-1)</f>
        <v>1.7445654121334282</v>
      </c>
      <c r="B564" s="6">
        <f ca="1">LN((RAND()^(-Results!$E$4))-1)</f>
        <v>4.5238384422284765</v>
      </c>
      <c r="C564" s="6">
        <f ca="1">LN((RAND()^(-Results!$E$4))-1)</f>
        <v>1.3357737145827526</v>
      </c>
      <c r="D564" s="6">
        <f ca="1">LN((RAND()^(-Results!$E$4))-1)</f>
        <v>7.4330356747880293</v>
      </c>
      <c r="E564" s="6">
        <f ca="1">LN((RAND()^(-Results!$E$4))-1)</f>
        <v>-1.60909760598937</v>
      </c>
      <c r="F564" s="6">
        <f ca="1">LN((RAND()^(-Results!$E$4))-1)</f>
        <v>2.777736563794952</v>
      </c>
      <c r="G564" s="6">
        <f ca="1">LN((RAND()^(-Results!$E$4))-1)</f>
        <v>-0.52273750584016021</v>
      </c>
      <c r="H564" s="6">
        <f t="shared" ca="1" si="56"/>
        <v>-2.8697237234188715</v>
      </c>
      <c r="I564" s="10">
        <f ca="1">SUMPRODUCT(J564:O564,Results!B$12:G$12)+Results!$E$5*H564</f>
        <v>-22.041182431503607</v>
      </c>
      <c r="J564" s="10">
        <f ca="1">SUMPRODUCT($A564:$F564,Results!$B$15:$G$15)</f>
        <v>12.312520810375817</v>
      </c>
      <c r="K564" s="10">
        <f ca="1">SUMPRODUCT($A564:$F564,Results!$B$16:$G$16)</f>
        <v>-7.5448736426552445</v>
      </c>
      <c r="L564" s="10">
        <f ca="1">SUMPRODUCT($A564:$F564,Results!$B$17:$G$17)</f>
        <v>-2.5357845752630173</v>
      </c>
      <c r="M564" s="10">
        <f ca="1">SUMPRODUCT($A564:$F564,Results!$B$18:$G$18)</f>
        <v>-21.031022007055512</v>
      </c>
      <c r="N564" s="10">
        <f ca="1">SUMPRODUCT($A564:$F564,Results!$B$19:$G$19)</f>
        <v>-19.498108903145027</v>
      </c>
      <c r="O564" s="10">
        <f ca="1">SUMPRODUCT($A564:$F564,Results!$B$20:$G$20)</f>
        <v>-36.467657613829068</v>
      </c>
      <c r="P564" s="10" cm="1">
        <f t="array" aca="1" ref="P564" ca="1">SUMPRODUCT(J564:O564,TRANSPOSE(Test!BL$20:BL$25))+Test!$AD$20-Test!$BL$27</f>
        <v>-12.1742543414884</v>
      </c>
      <c r="Q564" s="10" cm="1">
        <f t="array" aca="1" ref="Q564" ca="1">SUMPRODUCT(J564:O564,TRANSPOSE(Test!ES$20:ES$25))+Test!$AD$20-Test!$ES$27</f>
        <v>-7.5405559913541254</v>
      </c>
      <c r="R564" s="10">
        <f ca="1">I564-Results!$E$5*H564</f>
        <v>-4.822840090990379</v>
      </c>
      <c r="S564" s="10" cm="1">
        <f t="array" aca="1" ref="S564" ca="1">SUMPRODUCT(J564:O564,TRANSPOSE(Test!AR$28:AR$33))+Test!$AD$20-Test!$AC$26</f>
        <v>-28.783357690857549</v>
      </c>
      <c r="T564" s="10">
        <f ca="1">SUMPRODUCT(J564:O564,Results!K$9:P$9)</f>
        <v>-3.0854496933638842</v>
      </c>
      <c r="U564" s="10">
        <f ca="1">SUMPRODUCT(J564:O564,Results!K$9:P$9)+Test!$AD$20-Test!$AC$31</f>
        <v>-3.0148543822115457</v>
      </c>
      <c r="V564" s="10">
        <f t="shared" ca="1" si="57"/>
        <v>-9.8669280900152074</v>
      </c>
      <c r="W564" s="10">
        <f t="shared" ca="1" si="58"/>
        <v>-14.500626440149482</v>
      </c>
      <c r="X564" s="10">
        <f t="shared" ca="1" si="59"/>
        <v>-17.218342340513228</v>
      </c>
      <c r="Y564" s="10">
        <f t="shared" ca="1" si="60"/>
        <v>6.7421752593539424</v>
      </c>
      <c r="Z564" s="10">
        <f t="shared" ca="1" si="61"/>
        <v>-22.041182431503607</v>
      </c>
      <c r="AA564" s="10">
        <f t="shared" ca="1" si="62"/>
        <v>-19.026328049292061</v>
      </c>
    </row>
    <row r="565" spans="1:27">
      <c r="A565" s="6">
        <f ca="1">LN((RAND()^(-Results!$E$4))-1)</f>
        <v>-2.7479243772602904</v>
      </c>
      <c r="B565" s="6">
        <f ca="1">LN((RAND()^(-Results!$E$4))-1)</f>
        <v>2.2122821810107878</v>
      </c>
      <c r="C565" s="6">
        <f ca="1">LN((RAND()^(-Results!$E$4))-1)</f>
        <v>4.3710713465875743</v>
      </c>
      <c r="D565" s="6">
        <f ca="1">LN((RAND()^(-Results!$E$4))-1)</f>
        <v>4.2127528962220175</v>
      </c>
      <c r="E565" s="6">
        <f ca="1">LN((RAND()^(-Results!$E$4))-1)</f>
        <v>0.80680445395383171</v>
      </c>
      <c r="F565" s="6">
        <f ca="1">LN((RAND()^(-Results!$E$4))-1)</f>
        <v>4.5817558965215728</v>
      </c>
      <c r="G565" s="6">
        <f ca="1">LN((RAND()^(-Results!$E$4))-1)</f>
        <v>1.4684225475185766</v>
      </c>
      <c r="H565" s="6">
        <f t="shared" ca="1" si="56"/>
        <v>-0.87856367006013469</v>
      </c>
      <c r="I565" s="10">
        <f ca="1">SUMPRODUCT(J565:O565,Results!B$12:G$12)+Results!$E$5*H565</f>
        <v>-30.893947976405272</v>
      </c>
      <c r="J565" s="10">
        <f ca="1">SUMPRODUCT($A565:$F565,Results!$B$15:$G$15)</f>
        <v>29.135794873952843</v>
      </c>
      <c r="K565" s="10">
        <f ca="1">SUMPRODUCT($A565:$F565,Results!$B$16:$G$16)</f>
        <v>5.0485640727653198</v>
      </c>
      <c r="L565" s="10">
        <f ca="1">SUMPRODUCT($A565:$F565,Results!$B$17:$G$17)</f>
        <v>-11.690425848528538</v>
      </c>
      <c r="M565" s="10">
        <f ca="1">SUMPRODUCT($A565:$F565,Results!$B$18:$G$18)</f>
        <v>-30.130430128369643</v>
      </c>
      <c r="N565" s="10">
        <f ca="1">SUMPRODUCT($A565:$F565,Results!$B$19:$G$19)</f>
        <v>-17.535772178116325</v>
      </c>
      <c r="O565" s="10">
        <f ca="1">SUMPRODUCT($A565:$F565,Results!$B$20:$G$20)</f>
        <v>-30.542437539027283</v>
      </c>
      <c r="P565" s="10" cm="1">
        <f t="array" aca="1" ref="P565" ca="1">SUMPRODUCT(J565:O565,TRANSPOSE(Test!BL$20:BL$25))+Test!$AD$20-Test!$BL$27</f>
        <v>-32.678253509908494</v>
      </c>
      <c r="Q565" s="10" cm="1">
        <f t="array" aca="1" ref="Q565" ca="1">SUMPRODUCT(J565:O565,TRANSPOSE(Test!ES$20:ES$25))+Test!$AD$20-Test!$ES$27</f>
        <v>-29.516255504840188</v>
      </c>
      <c r="R565" s="10">
        <f ca="1">I565-Results!$E$5*H565</f>
        <v>-25.622565956044465</v>
      </c>
      <c r="S565" s="10" cm="1">
        <f t="array" aca="1" ref="S565" ca="1">SUMPRODUCT(J565:O565,TRANSPOSE(Test!AR$28:AR$33))+Test!$AD$20-Test!$AC$26</f>
        <v>-48.458187024788863</v>
      </c>
      <c r="T565" s="10">
        <f ca="1">SUMPRODUCT(J565:O565,Results!K$9:P$9)</f>
        <v>-26.797727027415029</v>
      </c>
      <c r="U565" s="10">
        <f ca="1">SUMPRODUCT(J565:O565,Results!K$9:P$9)+Test!$AD$20-Test!$AC$31</f>
        <v>-26.727131716262686</v>
      </c>
      <c r="V565" s="10">
        <f t="shared" ca="1" si="57"/>
        <v>1.7843055335032219</v>
      </c>
      <c r="W565" s="10">
        <f t="shared" ca="1" si="58"/>
        <v>-1.3776924715650836</v>
      </c>
      <c r="X565" s="10">
        <f t="shared" ca="1" si="59"/>
        <v>-5.2713820203608073</v>
      </c>
      <c r="Y565" s="10">
        <f t="shared" ca="1" si="60"/>
        <v>17.564239048383591</v>
      </c>
      <c r="Z565" s="10">
        <f t="shared" ca="1" si="61"/>
        <v>-30.893947976405272</v>
      </c>
      <c r="AA565" s="10">
        <f t="shared" ca="1" si="62"/>
        <v>-4.1668162601425855</v>
      </c>
    </row>
    <row r="566" spans="1:27">
      <c r="A566" s="6">
        <f ca="1">LN((RAND()^(-Results!$E$4))-1)</f>
        <v>2.870858835359031</v>
      </c>
      <c r="B566" s="6">
        <f ca="1">LN((RAND()^(-Results!$E$4))-1)</f>
        <v>2.4594791015220876</v>
      </c>
      <c r="C566" s="6">
        <f ca="1">LN((RAND()^(-Results!$E$4))-1)</f>
        <v>8.6815757622395342</v>
      </c>
      <c r="D566" s="6">
        <f ca="1">LN((RAND()^(-Results!$E$4))-1)</f>
        <v>-1.613782615014181E-2</v>
      </c>
      <c r="E566" s="6">
        <f ca="1">LN((RAND()^(-Results!$E$4))-1)</f>
        <v>1.7668569145905164</v>
      </c>
      <c r="F566" s="6">
        <f ca="1">LN((RAND()^(-Results!$E$4))-1)</f>
        <v>9.3928441644710148</v>
      </c>
      <c r="G566" s="6">
        <f ca="1">LN((RAND()^(-Results!$E$4))-1)</f>
        <v>12.120456618720421</v>
      </c>
      <c r="H566" s="6">
        <f t="shared" ca="1" si="56"/>
        <v>9.7734704011417097</v>
      </c>
      <c r="I566" s="10">
        <f ca="1">SUMPRODUCT(J566:O566,Results!B$12:G$12)+Results!$E$5*H566</f>
        <v>-51.602037589600485</v>
      </c>
      <c r="J566" s="10">
        <f ca="1">SUMPRODUCT($A566:$F566,Results!$B$15:$G$15)</f>
        <v>40.807130441514481</v>
      </c>
      <c r="K566" s="10">
        <f ca="1">SUMPRODUCT($A566:$F566,Results!$B$16:$G$16)</f>
        <v>-13.420318681397077</v>
      </c>
      <c r="L566" s="10">
        <f ca="1">SUMPRODUCT($A566:$F566,Results!$B$17:$G$17)</f>
        <v>-18.431479903665895</v>
      </c>
      <c r="M566" s="10">
        <f ca="1">SUMPRODUCT($A566:$F566,Results!$B$18:$G$18)</f>
        <v>-55.829896471663936</v>
      </c>
      <c r="N566" s="10">
        <f ca="1">SUMPRODUCT($A566:$F566,Results!$B$19:$G$19)</f>
        <v>-5.8012785948145034</v>
      </c>
      <c r="O566" s="10">
        <f ca="1">SUMPRODUCT($A566:$F566,Results!$B$20:$G$20)</f>
        <v>-34.003342042116401</v>
      </c>
      <c r="P566" s="10" cm="1">
        <f t="array" aca="1" ref="P566" ca="1">SUMPRODUCT(J566:O566,TRANSPOSE(Test!BL$20:BL$25))+Test!$AD$20-Test!$BL$27</f>
        <v>-108.65967013263108</v>
      </c>
      <c r="Q566" s="10" cm="1">
        <f t="array" aca="1" ref="Q566" ca="1">SUMPRODUCT(J566:O566,TRANSPOSE(Test!ES$20:ES$25))+Test!$AD$20-Test!$ES$27</f>
        <v>-114.7444201786376</v>
      </c>
      <c r="R566" s="10">
        <f ca="1">I566-Results!$E$5*H566</f>
        <v>-110.24285999645075</v>
      </c>
      <c r="S566" s="10" cm="1">
        <f t="array" aca="1" ref="S566" ca="1">SUMPRODUCT(J566:O566,TRANSPOSE(Test!AR$28:AR$33))+Test!$AD$20-Test!$AC$26</f>
        <v>-94.021563437914551</v>
      </c>
      <c r="T566" s="10">
        <f ca="1">SUMPRODUCT(J566:O566,Results!K$9:P$9)</f>
        <v>-113.86085105764677</v>
      </c>
      <c r="U566" s="10">
        <f ca="1">SUMPRODUCT(J566:O566,Results!K$9:P$9)+Test!$AD$20-Test!$AC$31</f>
        <v>-113.79025574649444</v>
      </c>
      <c r="V566" s="10">
        <f t="shared" ca="1" si="57"/>
        <v>57.057632543030593</v>
      </c>
      <c r="W566" s="10">
        <f t="shared" ca="1" si="58"/>
        <v>63.142382589037112</v>
      </c>
      <c r="X566" s="10">
        <f t="shared" ca="1" si="59"/>
        <v>58.640822406850262</v>
      </c>
      <c r="Y566" s="10">
        <f t="shared" ca="1" si="60"/>
        <v>42.419525848314066</v>
      </c>
      <c r="Z566" s="10">
        <f t="shared" ca="1" si="61"/>
        <v>-51.602037589600485</v>
      </c>
      <c r="AA566" s="10">
        <f t="shared" ca="1" si="62"/>
        <v>62.188218156893953</v>
      </c>
    </row>
    <row r="567" spans="1:27">
      <c r="A567" s="6">
        <f ca="1">LN((RAND()^(-Results!$E$4))-1)</f>
        <v>0.44053065128962415</v>
      </c>
      <c r="B567" s="6">
        <f ca="1">LN((RAND()^(-Results!$E$4))-1)</f>
        <v>-2.9982143209532072E-2</v>
      </c>
      <c r="C567" s="6">
        <f ca="1">LN((RAND()^(-Results!$E$4))-1)</f>
        <v>0.80890473775730687</v>
      </c>
      <c r="D567" s="6">
        <f ca="1">LN((RAND()^(-Results!$E$4))-1)</f>
        <v>4.5980645059105445</v>
      </c>
      <c r="E567" s="6">
        <f ca="1">LN((RAND()^(-Results!$E$4))-1)</f>
        <v>6.45612223358685</v>
      </c>
      <c r="F567" s="6">
        <f ca="1">LN((RAND()^(-Results!$E$4))-1)</f>
        <v>-0.36947722549014883</v>
      </c>
      <c r="G567" s="6">
        <f ca="1">LN((RAND()^(-Results!$E$4))-1)</f>
        <v>6.1929700665360832</v>
      </c>
      <c r="H567" s="6">
        <f t="shared" ca="1" si="56"/>
        <v>3.8459838489573719</v>
      </c>
      <c r="I567" s="10">
        <f ca="1">SUMPRODUCT(J567:O567,Results!B$12:G$12)+Results!$E$5*H567</f>
        <v>44.049062141590383</v>
      </c>
      <c r="J567" s="10">
        <f ca="1">SUMPRODUCT($A567:$F567,Results!$B$15:$G$15)</f>
        <v>2.4840876805239605</v>
      </c>
      <c r="K567" s="10">
        <f ca="1">SUMPRODUCT($A567:$F567,Results!$B$16:$G$16)</f>
        <v>5.4763685231039405</v>
      </c>
      <c r="L567" s="10">
        <f ca="1">SUMPRODUCT($A567:$F567,Results!$B$17:$G$17)</f>
        <v>4.9266808939482569</v>
      </c>
      <c r="M567" s="10">
        <f ca="1">SUMPRODUCT($A567:$F567,Results!$B$18:$G$18)</f>
        <v>6.7066644085015614</v>
      </c>
      <c r="N567" s="10">
        <f ca="1">SUMPRODUCT($A567:$F567,Results!$B$19:$G$19)</f>
        <v>-6.943426489374132</v>
      </c>
      <c r="O567" s="10">
        <f ca="1">SUMPRODUCT($A567:$F567,Results!$B$20:$G$20)</f>
        <v>-13.643915496378149</v>
      </c>
      <c r="P567" s="10" cm="1">
        <f t="array" aca="1" ref="P567" ca="1">SUMPRODUCT(J567:O567,TRANSPOSE(Test!BL$20:BL$25))+Test!$AD$20-Test!$BL$27</f>
        <v>24.200651526830946</v>
      </c>
      <c r="Q567" s="10" cm="1">
        <f t="array" aca="1" ref="Q567" ca="1">SUMPRODUCT(J567:O567,TRANSPOSE(Test!ES$20:ES$25))+Test!$AD$20-Test!$ES$27</f>
        <v>26.433582986057967</v>
      </c>
      <c r="R567" s="10">
        <f ca="1">I567-Results!$E$5*H567</f>
        <v>20.973159047846153</v>
      </c>
      <c r="S567" s="10" cm="1">
        <f t="array" aca="1" ref="S567" ca="1">SUMPRODUCT(J567:O567,TRANSPOSE(Test!AR$28:AR$33))+Test!$AD$20-Test!$AC$26</f>
        <v>12.071838134501968</v>
      </c>
      <c r="T567" s="10">
        <f ca="1">SUMPRODUCT(J567:O567,Results!K$9:P$9)</f>
        <v>22.65528396088235</v>
      </c>
      <c r="U567" s="10">
        <f ca="1">SUMPRODUCT(J567:O567,Results!K$9:P$9)+Test!$AD$20-Test!$AC$31</f>
        <v>22.725879272034689</v>
      </c>
      <c r="V567" s="10">
        <f t="shared" ca="1" si="57"/>
        <v>19.848410614759437</v>
      </c>
      <c r="W567" s="10">
        <f t="shared" ca="1" si="58"/>
        <v>17.615479155532416</v>
      </c>
      <c r="X567" s="10">
        <f t="shared" ca="1" si="59"/>
        <v>23.07590309374423</v>
      </c>
      <c r="Y567" s="10">
        <f t="shared" ca="1" si="60"/>
        <v>31.977224007088417</v>
      </c>
      <c r="Z567" s="10">
        <f t="shared" ca="1" si="61"/>
        <v>44.049062141590383</v>
      </c>
      <c r="AA567" s="10">
        <f t="shared" ca="1" si="62"/>
        <v>21.323182869555694</v>
      </c>
    </row>
    <row r="568" spans="1:27">
      <c r="A568" s="6">
        <f ca="1">LN((RAND()^(-Results!$E$4))-1)</f>
        <v>-0.92659773978730842</v>
      </c>
      <c r="B568" s="6">
        <f ca="1">LN((RAND()^(-Results!$E$4))-1)</f>
        <v>4.577021669356701</v>
      </c>
      <c r="C568" s="6">
        <f ca="1">LN((RAND()^(-Results!$E$4))-1)</f>
        <v>2.1518525596150888</v>
      </c>
      <c r="D568" s="6">
        <f ca="1">LN((RAND()^(-Results!$E$4))-1)</f>
        <v>2.842158498550301</v>
      </c>
      <c r="E568" s="6">
        <f ca="1">LN((RAND()^(-Results!$E$4))-1)</f>
        <v>5.61351716113934</v>
      </c>
      <c r="F568" s="6">
        <f ca="1">LN((RAND()^(-Results!$E$4))-1)</f>
        <v>4.7603752966701212</v>
      </c>
      <c r="G568" s="6">
        <f ca="1">LN((RAND()^(-Results!$E$4))-1)</f>
        <v>-3.2995706548292087</v>
      </c>
      <c r="H568" s="6">
        <f t="shared" ca="1" si="56"/>
        <v>-5.6465568724079205</v>
      </c>
      <c r="I568" s="10">
        <f ca="1">SUMPRODUCT(J568:O568,Results!B$12:G$12)+Results!$E$5*H568</f>
        <v>-55.019868137381273</v>
      </c>
      <c r="J568" s="10">
        <f ca="1">SUMPRODUCT($A568:$F568,Results!$B$15:$G$15)</f>
        <v>16.794434883686009</v>
      </c>
      <c r="K568" s="10">
        <f ca="1">SUMPRODUCT($A568:$F568,Results!$B$16:$G$16)</f>
        <v>-4.6990631473570748</v>
      </c>
      <c r="L568" s="10">
        <f ca="1">SUMPRODUCT($A568:$F568,Results!$B$17:$G$17)</f>
        <v>-7.6491216220858895</v>
      </c>
      <c r="M568" s="10">
        <f ca="1">SUMPRODUCT($A568:$F568,Results!$B$18:$G$18)</f>
        <v>-18.782409765933693</v>
      </c>
      <c r="N568" s="10">
        <f ca="1">SUMPRODUCT($A568:$F568,Results!$B$19:$G$19)</f>
        <v>-7.4290728230822971</v>
      </c>
      <c r="O568" s="10">
        <f ca="1">SUMPRODUCT($A568:$F568,Results!$B$20:$G$20)</f>
        <v>-35.015728013944084</v>
      </c>
      <c r="P568" s="10" cm="1">
        <f t="array" aca="1" ref="P568" ca="1">SUMPRODUCT(J568:O568,TRANSPOSE(Test!BL$20:BL$25))+Test!$AD$20-Test!$BL$27</f>
        <v>-26.733335789033838</v>
      </c>
      <c r="Q568" s="10" cm="1">
        <f t="array" aca="1" ref="Q568" ca="1">SUMPRODUCT(J568:O568,TRANSPOSE(Test!ES$20:ES$25))+Test!$AD$20-Test!$ES$27</f>
        <v>-21.752034199213149</v>
      </c>
      <c r="R568" s="10">
        <f ca="1">I568-Results!$E$5*H568</f>
        <v>-21.14052690293375</v>
      </c>
      <c r="S568" s="10" cm="1">
        <f t="array" aca="1" ref="S568" ca="1">SUMPRODUCT(J568:O568,TRANSPOSE(Test!AR$28:AR$33))+Test!$AD$20-Test!$AC$26</f>
        <v>-38.435068229721075</v>
      </c>
      <c r="T568" s="10">
        <f ca="1">SUMPRODUCT(J568:O568,Results!K$9:P$9)</f>
        <v>-21.452196612838485</v>
      </c>
      <c r="U568" s="10">
        <f ca="1">SUMPRODUCT(J568:O568,Results!K$9:P$9)+Test!$AD$20-Test!$AC$31</f>
        <v>-21.381601301686143</v>
      </c>
      <c r="V568" s="10">
        <f t="shared" ca="1" si="57"/>
        <v>-28.286532348347436</v>
      </c>
      <c r="W568" s="10">
        <f t="shared" ca="1" si="58"/>
        <v>-33.267833938168124</v>
      </c>
      <c r="X568" s="10">
        <f t="shared" ca="1" si="59"/>
        <v>-33.879341234447523</v>
      </c>
      <c r="Y568" s="10">
        <f t="shared" ca="1" si="60"/>
        <v>-16.584799907660198</v>
      </c>
      <c r="Z568" s="10">
        <f t="shared" ca="1" si="61"/>
        <v>-55.019868137381273</v>
      </c>
      <c r="AA568" s="10">
        <f t="shared" ca="1" si="62"/>
        <v>-33.638266835695134</v>
      </c>
    </row>
    <row r="569" spans="1:27">
      <c r="A569" s="6">
        <f ca="1">LN((RAND()^(-Results!$E$4))-1)</f>
        <v>-1.8223180644541306</v>
      </c>
      <c r="B569" s="6">
        <f ca="1">LN((RAND()^(-Results!$E$4))-1)</f>
        <v>3.2106833796770817</v>
      </c>
      <c r="C569" s="6">
        <f ca="1">LN((RAND()^(-Results!$E$4))-1)</f>
        <v>4.0489629659199755</v>
      </c>
      <c r="D569" s="6">
        <f ca="1">LN((RAND()^(-Results!$E$4))-1)</f>
        <v>12.291850332997946</v>
      </c>
      <c r="E569" s="6">
        <f ca="1">LN((RAND()^(-Results!$E$4))-1)</f>
        <v>-1.6285020213758628</v>
      </c>
      <c r="F569" s="6">
        <f ca="1">LN((RAND()^(-Results!$E$4))-1)</f>
        <v>-0.7062285111400296</v>
      </c>
      <c r="G569" s="6">
        <f ca="1">LN((RAND()^(-Results!$E$4))-1)</f>
        <v>1.8919467837659238</v>
      </c>
      <c r="H569" s="6">
        <f t="shared" ca="1" si="56"/>
        <v>-0.45503943381278744</v>
      </c>
      <c r="I569" s="10">
        <f ca="1">SUMPRODUCT(J569:O569,Results!B$12:G$12)+Results!$E$5*H569</f>
        <v>30.228224451417848</v>
      </c>
      <c r="J569" s="10">
        <f ca="1">SUMPRODUCT($A569:$F569,Results!$B$15:$G$15)</f>
        <v>17.674729056300496</v>
      </c>
      <c r="K569" s="10">
        <f ca="1">SUMPRODUCT($A569:$F569,Results!$B$16:$G$16)</f>
        <v>12.939308174176485</v>
      </c>
      <c r="L569" s="10">
        <f ca="1">SUMPRODUCT($A569:$F569,Results!$B$17:$G$17)</f>
        <v>-2.4645734348090413</v>
      </c>
      <c r="M569" s="10">
        <f ca="1">SUMPRODUCT($A569:$F569,Results!$B$18:$G$18)</f>
        <v>-24.771665882392</v>
      </c>
      <c r="N569" s="10">
        <f ca="1">SUMPRODUCT($A569:$F569,Results!$B$19:$G$19)</f>
        <v>-38.596054705218847</v>
      </c>
      <c r="O569" s="10">
        <f ca="1">SUMPRODUCT($A569:$F569,Results!$B$20:$G$20)</f>
        <v>-37.137379309537202</v>
      </c>
      <c r="P569" s="10" cm="1">
        <f t="array" aca="1" ref="P569" ca="1">SUMPRODUCT(J569:O569,TRANSPOSE(Test!BL$20:BL$25))+Test!$AD$20-Test!$BL$27</f>
        <v>23.647927302491958</v>
      </c>
      <c r="Q569" s="10" cm="1">
        <f t="array" aca="1" ref="Q569" ca="1">SUMPRODUCT(J569:O569,TRANSPOSE(Test!ES$20:ES$25))+Test!$AD$20-Test!$ES$27</f>
        <v>31.486473568585748</v>
      </c>
      <c r="R569" s="10">
        <f ca="1">I569-Results!$E$5*H569</f>
        <v>32.958461054294574</v>
      </c>
      <c r="S569" s="10" cm="1">
        <f t="array" aca="1" ref="S569" ca="1">SUMPRODUCT(J569:O569,TRANSPOSE(Test!AR$28:AR$33))+Test!$AD$20-Test!$AC$26</f>
        <v>-16.966831557718045</v>
      </c>
      <c r="T569" s="10">
        <f ca="1">SUMPRODUCT(J569:O569,Results!K$9:P$9)</f>
        <v>34.87516437810072</v>
      </c>
      <c r="U569" s="10">
        <f ca="1">SUMPRODUCT(J569:O569,Results!K$9:P$9)+Test!$AD$20-Test!$AC$31</f>
        <v>34.945759689253059</v>
      </c>
      <c r="V569" s="10">
        <f t="shared" ca="1" si="57"/>
        <v>6.5802971489258901</v>
      </c>
      <c r="W569" s="10">
        <f t="shared" ca="1" si="58"/>
        <v>-1.2582491171678996</v>
      </c>
      <c r="X569" s="10">
        <f t="shared" ca="1" si="59"/>
        <v>-2.730236602876726</v>
      </c>
      <c r="Y569" s="10">
        <f t="shared" ca="1" si="60"/>
        <v>47.195056009135897</v>
      </c>
      <c r="Z569" s="10">
        <f t="shared" ca="1" si="61"/>
        <v>30.228224451417848</v>
      </c>
      <c r="AA569" s="10">
        <f t="shared" ca="1" si="62"/>
        <v>-4.7175352378352109</v>
      </c>
    </row>
    <row r="570" spans="1:27">
      <c r="A570" s="6">
        <f ca="1">LN((RAND()^(-Results!$E$4))-1)</f>
        <v>0.67953454845878847</v>
      </c>
      <c r="B570" s="6">
        <f ca="1">LN((RAND()^(-Results!$E$4))-1)</f>
        <v>1.3202692880891147</v>
      </c>
      <c r="C570" s="6">
        <f ca="1">LN((RAND()^(-Results!$E$4))-1)</f>
        <v>-0.59245749644738999</v>
      </c>
      <c r="D570" s="6">
        <f ca="1">LN((RAND()^(-Results!$E$4))-1)</f>
        <v>-1.5011270594740853</v>
      </c>
      <c r="E570" s="6">
        <f ca="1">LN((RAND()^(-Results!$E$4))-1)</f>
        <v>6.4489174365230078</v>
      </c>
      <c r="F570" s="6">
        <f ca="1">LN((RAND()^(-Results!$E$4))-1)</f>
        <v>1.7707643211014821</v>
      </c>
      <c r="G570" s="6">
        <f ca="1">LN((RAND()^(-Results!$E$4))-1)</f>
        <v>4.4977979299843991</v>
      </c>
      <c r="H570" s="6">
        <f t="shared" ca="1" si="56"/>
        <v>2.1508117124056878</v>
      </c>
      <c r="I570" s="10">
        <f ca="1">SUMPRODUCT(J570:O570,Results!B$12:G$12)+Results!$E$5*H570</f>
        <v>4.3518667040841201</v>
      </c>
      <c r="J570" s="10">
        <f ca="1">SUMPRODUCT($A570:$F570,Results!$B$15:$G$15)</f>
        <v>-1.6226893924318766</v>
      </c>
      <c r="K570" s="10">
        <f ca="1">SUMPRODUCT($A570:$F570,Results!$B$16:$G$16)</f>
        <v>-5.6160090446442368</v>
      </c>
      <c r="L570" s="10">
        <f ca="1">SUMPRODUCT($A570:$F570,Results!$B$17:$G$17)</f>
        <v>0.60701003449540014</v>
      </c>
      <c r="M570" s="10">
        <f ca="1">SUMPRODUCT($A570:$F570,Results!$B$18:$G$18)</f>
        <v>5.9479637998133441</v>
      </c>
      <c r="N570" s="10">
        <f ca="1">SUMPRODUCT($A570:$F570,Results!$B$19:$G$19)</f>
        <v>9.1879899154138798</v>
      </c>
      <c r="O570" s="10">
        <f ca="1">SUMPRODUCT($A570:$F570,Results!$B$20:$G$20)</f>
        <v>-7.3447202271069409</v>
      </c>
      <c r="P570" s="10" cm="1">
        <f t="array" aca="1" ref="P570" ca="1">SUMPRODUCT(J570:O570,TRANSPOSE(Test!BL$20:BL$25))+Test!$AD$20-Test!$BL$27</f>
        <v>-6.8514314572428248</v>
      </c>
      <c r="Q570" s="10" cm="1">
        <f t="array" aca="1" ref="Q570" ca="1">SUMPRODUCT(J570:O570,TRANSPOSE(Test!ES$20:ES$25))+Test!$AD$20-Test!$ES$27</f>
        <v>-5.8935727301305576</v>
      </c>
      <c r="R570" s="10">
        <f ca="1">I570-Results!$E$5*H570</f>
        <v>-8.5530035703500076</v>
      </c>
      <c r="S570" s="10" cm="1">
        <f t="array" aca="1" ref="S570" ca="1">SUMPRODUCT(J570:O570,TRANSPOSE(Test!AR$28:AR$33))+Test!$AD$20-Test!$AC$26</f>
        <v>-1.4650907423431505</v>
      </c>
      <c r="T570" s="10">
        <f ca="1">SUMPRODUCT(J570:O570,Results!K$9:P$9)</f>
        <v>-8.5176094140147409</v>
      </c>
      <c r="U570" s="10">
        <f ca="1">SUMPRODUCT(J570:O570,Results!K$9:P$9)+Test!$AD$20-Test!$AC$31</f>
        <v>-8.4470141028624006</v>
      </c>
      <c r="V570" s="10">
        <f t="shared" ca="1" si="57"/>
        <v>11.203298161326945</v>
      </c>
      <c r="W570" s="10">
        <f t="shared" ca="1" si="58"/>
        <v>10.245439434214678</v>
      </c>
      <c r="X570" s="10">
        <f t="shared" ca="1" si="59"/>
        <v>12.904870274434128</v>
      </c>
      <c r="Y570" s="10">
        <f t="shared" ca="1" si="60"/>
        <v>5.8169574464272706</v>
      </c>
      <c r="Z570" s="10">
        <f t="shared" ca="1" si="61"/>
        <v>4.3518667040841201</v>
      </c>
      <c r="AA570" s="10">
        <f t="shared" ca="1" si="62"/>
        <v>12.798880806946521</v>
      </c>
    </row>
    <row r="571" spans="1:27">
      <c r="A571" s="6">
        <f ca="1">LN((RAND()^(-Results!$E$4))-1)</f>
        <v>0.39403126085816126</v>
      </c>
      <c r="B571" s="6">
        <f ca="1">LN((RAND()^(-Results!$E$4))-1)</f>
        <v>1.6411207090281319</v>
      </c>
      <c r="C571" s="6">
        <f ca="1">LN((RAND()^(-Results!$E$4))-1)</f>
        <v>4.7552542189088438</v>
      </c>
      <c r="D571" s="6">
        <f ca="1">LN((RAND()^(-Results!$E$4))-1)</f>
        <v>13.003063126579077</v>
      </c>
      <c r="E571" s="6">
        <f ca="1">LN((RAND()^(-Results!$E$4))-1)</f>
        <v>1.4802600648976096</v>
      </c>
      <c r="F571" s="6">
        <f ca="1">LN((RAND()^(-Results!$E$4))-1)</f>
        <v>0.65373498875020364</v>
      </c>
      <c r="G571" s="6">
        <f ca="1">LN((RAND()^(-Results!$E$4))-1)</f>
        <v>-2.830517506382197</v>
      </c>
      <c r="H571" s="6">
        <f t="shared" ca="1" si="56"/>
        <v>-5.1775037239609087</v>
      </c>
      <c r="I571" s="10">
        <f ca="1">SUMPRODUCT(J571:O571,Results!B$12:G$12)+Results!$E$5*H571</f>
        <v>-11.291413425529353</v>
      </c>
      <c r="J571" s="10">
        <f ca="1">SUMPRODUCT($A571:$F571,Results!$B$15:$G$15)</f>
        <v>22.261717832108573</v>
      </c>
      <c r="K571" s="10">
        <f ca="1">SUMPRODUCT($A571:$F571,Results!$B$16:$G$16)</f>
        <v>10.562358192249986</v>
      </c>
      <c r="L571" s="10">
        <f ca="1">SUMPRODUCT($A571:$F571,Results!$B$17:$G$17)</f>
        <v>0.18626692053016991</v>
      </c>
      <c r="M571" s="10">
        <f ca="1">SUMPRODUCT($A571:$F571,Results!$B$18:$G$18)</f>
        <v>-21.94240628466299</v>
      </c>
      <c r="N571" s="10">
        <f ca="1">SUMPRODUCT($A571:$F571,Results!$B$19:$G$19)</f>
        <v>-35.486377335640945</v>
      </c>
      <c r="O571" s="10">
        <f ca="1">SUMPRODUCT($A571:$F571,Results!$B$20:$G$20)</f>
        <v>-39.917453061424403</v>
      </c>
      <c r="P571" s="10" cm="1">
        <f t="array" aca="1" ref="P571" ca="1">SUMPRODUCT(J571:O571,TRANSPOSE(Test!BL$20:BL$25))+Test!$AD$20-Test!$BL$27</f>
        <v>17.389383354744652</v>
      </c>
      <c r="Q571" s="10" cm="1">
        <f t="array" aca="1" ref="Q571" ca="1">SUMPRODUCT(J571:O571,TRANSPOSE(Test!ES$20:ES$25))+Test!$AD$20-Test!$ES$27</f>
        <v>21.931072237489087</v>
      </c>
      <c r="R571" s="10">
        <f ca="1">I571-Results!$E$5*H571</f>
        <v>19.7736089182361</v>
      </c>
      <c r="S571" s="10" cm="1">
        <f t="array" aca="1" ref="S571" ca="1">SUMPRODUCT(J571:O571,TRANSPOSE(Test!AR$28:AR$33))+Test!$AD$20-Test!$AC$26</f>
        <v>-17.183106997535312</v>
      </c>
      <c r="T571" s="10">
        <f ca="1">SUMPRODUCT(J571:O571,Results!K$9:P$9)</f>
        <v>22.231527027945546</v>
      </c>
      <c r="U571" s="10">
        <f ca="1">SUMPRODUCT(J571:O571,Results!K$9:P$9)+Test!$AD$20-Test!$AC$31</f>
        <v>22.302122339097885</v>
      </c>
      <c r="V571" s="10">
        <f t="shared" ca="1" si="57"/>
        <v>-28.680796780274004</v>
      </c>
      <c r="W571" s="10">
        <f t="shared" ca="1" si="58"/>
        <v>-33.222485663018439</v>
      </c>
      <c r="X571" s="10">
        <f t="shared" ca="1" si="59"/>
        <v>-31.065022343765452</v>
      </c>
      <c r="Y571" s="10">
        <f t="shared" ca="1" si="60"/>
        <v>5.8916935720059591</v>
      </c>
      <c r="Z571" s="10">
        <f t="shared" ca="1" si="61"/>
        <v>-11.291413425529353</v>
      </c>
      <c r="AA571" s="10">
        <f t="shared" ca="1" si="62"/>
        <v>-33.593535764627234</v>
      </c>
    </row>
    <row r="572" spans="1:27">
      <c r="A572" s="6">
        <f ca="1">LN((RAND()^(-Results!$E$4))-1)</f>
        <v>-0.97555270866096799</v>
      </c>
      <c r="B572" s="6">
        <f ca="1">LN((RAND()^(-Results!$E$4))-1)</f>
        <v>6.6611195404932042</v>
      </c>
      <c r="C572" s="6">
        <f ca="1">LN((RAND()^(-Results!$E$4))-1)</f>
        <v>5.9680154619107775</v>
      </c>
      <c r="D572" s="6">
        <f ca="1">LN((RAND()^(-Results!$E$4))-1)</f>
        <v>1.2470556938904109</v>
      </c>
      <c r="E572" s="6">
        <f ca="1">LN((RAND()^(-Results!$E$4))-1)</f>
        <v>3.5020419227175443</v>
      </c>
      <c r="F572" s="6">
        <f ca="1">LN((RAND()^(-Results!$E$4))-1)</f>
        <v>2.9504721688287603</v>
      </c>
      <c r="G572" s="6">
        <f ca="1">LN((RAND()^(-Results!$E$4))-1)</f>
        <v>2.7055072046139292</v>
      </c>
      <c r="H572" s="6">
        <f t="shared" ca="1" si="56"/>
        <v>0.35852098703521795</v>
      </c>
      <c r="I572" s="10">
        <f ca="1">SUMPRODUCT(J572:O572,Results!B$12:G$12)+Results!$E$5*H572</f>
        <v>-34.762922981843374</v>
      </c>
      <c r="J572" s="10">
        <f ca="1">SUMPRODUCT($A572:$F572,Results!$B$15:$G$15)</f>
        <v>14.587971352627545</v>
      </c>
      <c r="K572" s="10">
        <f ca="1">SUMPRODUCT($A572:$F572,Results!$B$16:$G$16)</f>
        <v>-4.2368827948653154</v>
      </c>
      <c r="L572" s="10">
        <f ca="1">SUMPRODUCT($A572:$F572,Results!$B$17:$G$17)</f>
        <v>-13.794100358747427</v>
      </c>
      <c r="M572" s="10">
        <f ca="1">SUMPRODUCT($A572:$F572,Results!$B$18:$G$18)</f>
        <v>-40.596837469936851</v>
      </c>
      <c r="N572" s="10">
        <f ca="1">SUMPRODUCT($A572:$F572,Results!$B$19:$G$19)</f>
        <v>-12.305948840494315</v>
      </c>
      <c r="O572" s="10">
        <f ca="1">SUMPRODUCT($A572:$F572,Results!$B$20:$G$20)</f>
        <v>-31.124386540559691</v>
      </c>
      <c r="P572" s="10" cm="1">
        <f t="array" aca="1" ref="P572" ca="1">SUMPRODUCT(J572:O572,TRANSPOSE(Test!BL$20:BL$25))+Test!$AD$20-Test!$BL$27</f>
        <v>-45.14896926271188</v>
      </c>
      <c r="Q572" s="10" cm="1">
        <f t="array" aca="1" ref="Q572" ca="1">SUMPRODUCT(J572:O572,TRANSPOSE(Test!ES$20:ES$25))+Test!$AD$20-Test!$ES$27</f>
        <v>-40.474935290521898</v>
      </c>
      <c r="R572" s="10">
        <f ca="1">I572-Results!$E$5*H572</f>
        <v>-36.914048904054681</v>
      </c>
      <c r="S572" s="10" cm="1">
        <f t="array" aca="1" ref="S572" ca="1">SUMPRODUCT(J572:O572,TRANSPOSE(Test!AR$28:AR$33))+Test!$AD$20-Test!$AC$26</f>
        <v>-55.71505433775372</v>
      </c>
      <c r="T572" s="10">
        <f ca="1">SUMPRODUCT(J572:O572,Results!K$9:P$9)</f>
        <v>-39.507639093386558</v>
      </c>
      <c r="U572" s="10">
        <f ca="1">SUMPRODUCT(J572:O572,Results!K$9:P$9)+Test!$AD$20-Test!$AC$31</f>
        <v>-39.437043782234227</v>
      </c>
      <c r="V572" s="10">
        <f t="shared" ca="1" si="57"/>
        <v>10.386046280868506</v>
      </c>
      <c r="W572" s="10">
        <f t="shared" ca="1" si="58"/>
        <v>5.7120123086785242</v>
      </c>
      <c r="X572" s="10">
        <f t="shared" ca="1" si="59"/>
        <v>2.1511259222113068</v>
      </c>
      <c r="Y572" s="10">
        <f t="shared" ca="1" si="60"/>
        <v>20.952131355910346</v>
      </c>
      <c r="Z572" s="10">
        <f t="shared" ca="1" si="61"/>
        <v>-34.762922981843374</v>
      </c>
      <c r="AA572" s="10">
        <f t="shared" ca="1" si="62"/>
        <v>4.6741208003908525</v>
      </c>
    </row>
    <row r="573" spans="1:27">
      <c r="A573" s="6">
        <f ca="1">LN((RAND()^(-Results!$E$4))-1)</f>
        <v>0.70095533983889935</v>
      </c>
      <c r="B573" s="6">
        <f ca="1">LN((RAND()^(-Results!$E$4))-1)</f>
        <v>5.2157582194333898</v>
      </c>
      <c r="C573" s="6">
        <f ca="1">LN((RAND()^(-Results!$E$4))-1)</f>
        <v>1.8383913640843839</v>
      </c>
      <c r="D573" s="6">
        <f ca="1">LN((RAND()^(-Results!$E$4))-1)</f>
        <v>1.6647450496357286E-2</v>
      </c>
      <c r="E573" s="6">
        <f ca="1">LN((RAND()^(-Results!$E$4))-1)</f>
        <v>3.2877350935846947</v>
      </c>
      <c r="F573" s="6">
        <f ca="1">LN((RAND()^(-Results!$E$4))-1)</f>
        <v>-0.28527066050870759</v>
      </c>
      <c r="G573" s="6">
        <f ca="1">LN((RAND()^(-Results!$E$4))-1)</f>
        <v>-1.125314000951676</v>
      </c>
      <c r="H573" s="6">
        <f t="shared" ca="1" si="56"/>
        <v>-3.4723002185303873</v>
      </c>
      <c r="I573" s="10">
        <f ca="1">SUMPRODUCT(J573:O573,Results!B$12:G$12)+Results!$E$5*H573</f>
        <v>-26.817549603470084</v>
      </c>
      <c r="J573" s="10">
        <f ca="1">SUMPRODUCT($A573:$F573,Results!$B$15:$G$15)</f>
        <v>-6.0590356837219543</v>
      </c>
      <c r="K573" s="10">
        <f ca="1">SUMPRODUCT($A573:$F573,Results!$B$16:$G$16)</f>
        <v>-6.7747067610346248</v>
      </c>
      <c r="L573" s="10">
        <f ca="1">SUMPRODUCT($A573:$F573,Results!$B$17:$G$17)</f>
        <v>-3.4960776568715684</v>
      </c>
      <c r="M573" s="10">
        <f ca="1">SUMPRODUCT($A573:$F573,Results!$B$18:$G$18)</f>
        <v>-14.232458629246366</v>
      </c>
      <c r="N573" s="10">
        <f ca="1">SUMPRODUCT($A573:$F573,Results!$B$19:$G$19)</f>
        <v>-2.5546092340062057</v>
      </c>
      <c r="O573" s="10">
        <f ca="1">SUMPRODUCT($A573:$F573,Results!$B$20:$G$20)</f>
        <v>-14.182515740677362</v>
      </c>
      <c r="P573" s="10" cm="1">
        <f t="array" aca="1" ref="P573" ca="1">SUMPRODUCT(J573:O573,TRANSPOSE(Test!BL$20:BL$25))+Test!$AD$20-Test!$BL$27</f>
        <v>-10.900125741593293</v>
      </c>
      <c r="Q573" s="10" cm="1">
        <f t="array" aca="1" ref="Q573" ca="1">SUMPRODUCT(J573:O573,TRANSPOSE(Test!ES$20:ES$25))+Test!$AD$20-Test!$ES$27</f>
        <v>-6.7022067946562345</v>
      </c>
      <c r="R573" s="10">
        <f ca="1">I573-Results!$E$5*H573</f>
        <v>-5.9837482922877605</v>
      </c>
      <c r="S573" s="10" cm="1">
        <f t="array" aca="1" ref="S573" ca="1">SUMPRODUCT(J573:O573,TRANSPOSE(Test!AR$28:AR$33))+Test!$AD$20-Test!$AC$26</f>
        <v>-14.956678092817803</v>
      </c>
      <c r="T573" s="10">
        <f ca="1">SUMPRODUCT(J573:O573,Results!K$9:P$9)</f>
        <v>-6.7614346278782964</v>
      </c>
      <c r="U573" s="10">
        <f ca="1">SUMPRODUCT(J573:O573,Results!K$9:P$9)+Test!$AD$20-Test!$AC$31</f>
        <v>-6.6908393167259597</v>
      </c>
      <c r="V573" s="10">
        <f t="shared" ca="1" si="57"/>
        <v>-15.917423861876792</v>
      </c>
      <c r="W573" s="10">
        <f t="shared" ca="1" si="58"/>
        <v>-20.11534280881385</v>
      </c>
      <c r="X573" s="10">
        <f t="shared" ca="1" si="59"/>
        <v>-20.833801311182324</v>
      </c>
      <c r="Y573" s="10">
        <f t="shared" ca="1" si="60"/>
        <v>-11.860871510652281</v>
      </c>
      <c r="Z573" s="10">
        <f t="shared" ca="1" si="61"/>
        <v>-26.817549603470084</v>
      </c>
      <c r="AA573" s="10">
        <f t="shared" ca="1" si="62"/>
        <v>-20.126710286744125</v>
      </c>
    </row>
    <row r="574" spans="1:27">
      <c r="A574" s="6">
        <f ca="1">LN((RAND()^(-Results!$E$4))-1)</f>
        <v>4.2654413122432251</v>
      </c>
      <c r="B574" s="6">
        <f ca="1">LN((RAND()^(-Results!$E$4))-1)</f>
        <v>3.1186116933951156</v>
      </c>
      <c r="C574" s="6">
        <f ca="1">LN((RAND()^(-Results!$E$4))-1)</f>
        <v>7.5930787843487586</v>
      </c>
      <c r="D574" s="6">
        <f ca="1">LN((RAND()^(-Results!$E$4))-1)</f>
        <v>9.7300982732547947</v>
      </c>
      <c r="E574" s="6">
        <f ca="1">LN((RAND()^(-Results!$E$4))-1)</f>
        <v>10.827221502633851</v>
      </c>
      <c r="F574" s="6">
        <f ca="1">LN((RAND()^(-Results!$E$4))-1)</f>
        <v>5.148696371311142</v>
      </c>
      <c r="G574" s="6">
        <f ca="1">LN((RAND()^(-Results!$E$4))-1)</f>
        <v>6.4929349716896159</v>
      </c>
      <c r="H574" s="6">
        <f t="shared" ca="1" si="56"/>
        <v>4.1459487541109041</v>
      </c>
      <c r="I574" s="10">
        <f ca="1">SUMPRODUCT(J574:O574,Results!B$12:G$12)+Results!$E$5*H574</f>
        <v>-11.842261658380608</v>
      </c>
      <c r="J574" s="10">
        <f ca="1">SUMPRODUCT($A574:$F574,Results!$B$15:$G$15)</f>
        <v>29.003000731179821</v>
      </c>
      <c r="K574" s="10">
        <f ca="1">SUMPRODUCT($A574:$F574,Results!$B$16:$G$16)</f>
        <v>-3.604675212948012</v>
      </c>
      <c r="L574" s="10">
        <f ca="1">SUMPRODUCT($A574:$F574,Results!$B$17:$G$17)</f>
        <v>-2.9585184293602813</v>
      </c>
      <c r="M574" s="10">
        <f ca="1">SUMPRODUCT($A574:$F574,Results!$B$18:$G$18)</f>
        <v>-31.628265820427629</v>
      </c>
      <c r="N574" s="10">
        <f ca="1">SUMPRODUCT($A574:$F574,Results!$B$19:$G$19)</f>
        <v>-20.868469055359395</v>
      </c>
      <c r="O574" s="10">
        <f ca="1">SUMPRODUCT($A574:$F574,Results!$B$20:$G$20)</f>
        <v>-52.20904137118346</v>
      </c>
      <c r="P574" s="10" cm="1">
        <f t="array" aca="1" ref="P574" ca="1">SUMPRODUCT(J574:O574,TRANSPOSE(Test!BL$20:BL$25))+Test!$AD$20-Test!$BL$27</f>
        <v>-29.635025932199433</v>
      </c>
      <c r="Q574" s="10" cm="1">
        <f t="array" aca="1" ref="Q574" ca="1">SUMPRODUCT(J574:O574,TRANSPOSE(Test!ES$20:ES$25))+Test!$AD$20-Test!$ES$27</f>
        <v>-29.524149040443099</v>
      </c>
      <c r="R574" s="10">
        <f ca="1">I574-Results!$E$5*H574</f>
        <v>-36.717954183046032</v>
      </c>
      <c r="S574" s="10" cm="1">
        <f t="array" aca="1" ref="S574" ca="1">SUMPRODUCT(J574:O574,TRANSPOSE(Test!AR$28:AR$33))+Test!$AD$20-Test!$AC$26</f>
        <v>-45.717241195565741</v>
      </c>
      <c r="T574" s="10">
        <f ca="1">SUMPRODUCT(J574:O574,Results!K$9:P$9)</f>
        <v>-35.671304743444054</v>
      </c>
      <c r="U574" s="10">
        <f ca="1">SUMPRODUCT(J574:O574,Results!K$9:P$9)+Test!$AD$20-Test!$AC$31</f>
        <v>-35.600709432291723</v>
      </c>
      <c r="V574" s="10">
        <f t="shared" ca="1" si="57"/>
        <v>17.792764273818825</v>
      </c>
      <c r="W574" s="10">
        <f t="shared" ca="1" si="58"/>
        <v>17.681887382062492</v>
      </c>
      <c r="X574" s="10">
        <f t="shared" ca="1" si="59"/>
        <v>24.875692524665425</v>
      </c>
      <c r="Y574" s="10">
        <f t="shared" ca="1" si="60"/>
        <v>33.874979537185133</v>
      </c>
      <c r="Z574" s="10">
        <f t="shared" ca="1" si="61"/>
        <v>-11.842261658380608</v>
      </c>
      <c r="AA574" s="10">
        <f t="shared" ca="1" si="62"/>
        <v>23.758447773911115</v>
      </c>
    </row>
    <row r="575" spans="1:27">
      <c r="A575" s="6">
        <f ca="1">LN((RAND()^(-Results!$E$4))-1)</f>
        <v>1.0064449399681712</v>
      </c>
      <c r="B575" s="6">
        <f ca="1">LN((RAND()^(-Results!$E$4))-1)</f>
        <v>1.2670133957364076</v>
      </c>
      <c r="C575" s="6">
        <f ca="1">LN((RAND()^(-Results!$E$4))-1)</f>
        <v>3.6277287182485116</v>
      </c>
      <c r="D575" s="6">
        <f ca="1">LN((RAND()^(-Results!$E$4))-1)</f>
        <v>9.9037776437268228</v>
      </c>
      <c r="E575" s="6">
        <f ca="1">LN((RAND()^(-Results!$E$4))-1)</f>
        <v>0.34392977827812488</v>
      </c>
      <c r="F575" s="6">
        <f ca="1">LN((RAND()^(-Results!$E$4))-1)</f>
        <v>3.0673314286085707</v>
      </c>
      <c r="G575" s="6">
        <f ca="1">LN((RAND()^(-Results!$E$4))-1)</f>
        <v>0.30459676360236154</v>
      </c>
      <c r="H575" s="6">
        <f t="shared" ca="1" si="56"/>
        <v>-2.0423894539763499</v>
      </c>
      <c r="I575" s="10">
        <f ca="1">SUMPRODUCT(J575:O575,Results!B$12:G$12)+Results!$E$5*H575</f>
        <v>-16.658271214092984</v>
      </c>
      <c r="J575" s="10">
        <f ca="1">SUMPRODUCT($A575:$F575,Results!$B$15:$G$15)</f>
        <v>24.878049458898289</v>
      </c>
      <c r="K575" s="10">
        <f ca="1">SUMPRODUCT($A575:$F575,Results!$B$16:$G$16)</f>
        <v>3.2068904334193573</v>
      </c>
      <c r="L575" s="10">
        <f ca="1">SUMPRODUCT($A575:$F575,Results!$B$17:$G$17)</f>
        <v>-2.0887007650200813</v>
      </c>
      <c r="M575" s="10">
        <f ca="1">SUMPRODUCT($A575:$F575,Results!$B$18:$G$18)</f>
        <v>-21.791948127013178</v>
      </c>
      <c r="N575" s="10">
        <f ca="1">SUMPRODUCT($A575:$F575,Results!$B$19:$G$19)</f>
        <v>-25.920277853303975</v>
      </c>
      <c r="O575" s="10">
        <f ca="1">SUMPRODUCT($A575:$F575,Results!$B$20:$G$20)</f>
        <v>-36.927562410125773</v>
      </c>
      <c r="P575" s="10" cm="1">
        <f t="array" aca="1" ref="P575" ca="1">SUMPRODUCT(J575:O575,TRANSPOSE(Test!BL$20:BL$25))+Test!$AD$20-Test!$BL$27</f>
        <v>-6.488658573899805</v>
      </c>
      <c r="Q575" s="10" cm="1">
        <f t="array" aca="1" ref="Q575" ca="1">SUMPRODUCT(J575:O575,TRANSPOSE(Test!ES$20:ES$25))+Test!$AD$20-Test!$ES$27</f>
        <v>-4.2657521939093712</v>
      </c>
      <c r="R575" s="10">
        <f ca="1">I575-Results!$E$5*H575</f>
        <v>-4.4039344902348851</v>
      </c>
      <c r="S575" s="10" cm="1">
        <f t="array" aca="1" ref="S575" ca="1">SUMPRODUCT(J575:O575,TRANSPOSE(Test!AR$28:AR$33))+Test!$AD$20-Test!$AC$26</f>
        <v>-28.066762755216551</v>
      </c>
      <c r="T575" s="10">
        <f ca="1">SUMPRODUCT(J575:O575,Results!K$9:P$9)</f>
        <v>-2.5874771103589431</v>
      </c>
      <c r="U575" s="10">
        <f ca="1">SUMPRODUCT(J575:O575,Results!K$9:P$9)+Test!$AD$20-Test!$AC$31</f>
        <v>-2.5168817992066046</v>
      </c>
      <c r="V575" s="10">
        <f t="shared" ca="1" si="57"/>
        <v>-10.169612640193179</v>
      </c>
      <c r="W575" s="10">
        <f t="shared" ca="1" si="58"/>
        <v>-12.392519020183613</v>
      </c>
      <c r="X575" s="10">
        <f t="shared" ca="1" si="59"/>
        <v>-12.254336723858099</v>
      </c>
      <c r="Y575" s="10">
        <f t="shared" ca="1" si="60"/>
        <v>11.408491541123567</v>
      </c>
      <c r="Z575" s="10">
        <f t="shared" ca="1" si="61"/>
        <v>-16.658271214092984</v>
      </c>
      <c r="AA575" s="10">
        <f t="shared" ca="1" si="62"/>
        <v>-14.14138941488638</v>
      </c>
    </row>
    <row r="576" spans="1:27">
      <c r="A576" s="6">
        <f ca="1">LN((RAND()^(-Results!$E$4))-1)</f>
        <v>4.3655368824622922</v>
      </c>
      <c r="B576" s="6">
        <f ca="1">LN((RAND()^(-Results!$E$4))-1)</f>
        <v>2.1778866590332244</v>
      </c>
      <c r="C576" s="6">
        <f ca="1">LN((RAND()^(-Results!$E$4))-1)</f>
        <v>10.24390954834235</v>
      </c>
      <c r="D576" s="6">
        <f ca="1">LN((RAND()^(-Results!$E$4))-1)</f>
        <v>6.4446143509664804</v>
      </c>
      <c r="E576" s="6">
        <f ca="1">LN((RAND()^(-Results!$E$4))-1)</f>
        <v>0.43597016465139221</v>
      </c>
      <c r="F576" s="6">
        <f ca="1">LN((RAND()^(-Results!$E$4))-1)</f>
        <v>3.159559542487262</v>
      </c>
      <c r="G576" s="6">
        <f ca="1">LN((RAND()^(-Results!$E$4))-1)</f>
        <v>2.3300887327208737</v>
      </c>
      <c r="H576" s="6">
        <f t="shared" ca="1" si="56"/>
        <v>-1.6897484857837597E-2</v>
      </c>
      <c r="I576" s="10">
        <f ca="1">SUMPRODUCT(J576:O576,Results!B$12:G$12)+Results!$E$5*H576</f>
        <v>-61.678161672375609</v>
      </c>
      <c r="J576" s="10">
        <f ca="1">SUMPRODUCT($A576:$F576,Results!$B$15:$G$15)</f>
        <v>28.571433519392244</v>
      </c>
      <c r="K576" s="10">
        <f ca="1">SUMPRODUCT($A576:$F576,Results!$B$16:$G$16)</f>
        <v>-3.2142467986188565</v>
      </c>
      <c r="L576" s="10">
        <f ca="1">SUMPRODUCT($A576:$F576,Results!$B$17:$G$17)</f>
        <v>-9.5937921794434526</v>
      </c>
      <c r="M576" s="10">
        <f ca="1">SUMPRODUCT($A576:$F576,Results!$B$18:$G$18)</f>
        <v>-53.242805444909003</v>
      </c>
      <c r="N576" s="10">
        <f ca="1">SUMPRODUCT($A576:$F576,Results!$B$19:$G$19)</f>
        <v>-24.102911703190742</v>
      </c>
      <c r="O576" s="10">
        <f ca="1">SUMPRODUCT($A576:$F576,Results!$B$20:$G$20)</f>
        <v>-31.644046441220446</v>
      </c>
      <c r="P576" s="10" cm="1">
        <f t="array" aca="1" ref="P576" ca="1">SUMPRODUCT(J576:O576,TRANSPOSE(Test!BL$20:BL$25))+Test!$AD$20-Test!$BL$27</f>
        <v>-58.057146476822489</v>
      </c>
      <c r="Q576" s="10" cm="1">
        <f t="array" aca="1" ref="Q576" ca="1">SUMPRODUCT(J576:O576,TRANSPOSE(Test!ES$20:ES$25))+Test!$AD$20-Test!$ES$27</f>
        <v>-62.356775956462911</v>
      </c>
      <c r="R576" s="10">
        <f ca="1">I576-Results!$E$5*H576</f>
        <v>-61.57677676322858</v>
      </c>
      <c r="S576" s="10" cm="1">
        <f t="array" aca="1" ref="S576" ca="1">SUMPRODUCT(J576:O576,TRANSPOSE(Test!AR$28:AR$33))+Test!$AD$20-Test!$AC$26</f>
        <v>-61.763571743448104</v>
      </c>
      <c r="T576" s="10">
        <f ca="1">SUMPRODUCT(J576:O576,Results!K$9:P$9)</f>
        <v>-63.132893360604214</v>
      </c>
      <c r="U576" s="10">
        <f ca="1">SUMPRODUCT(J576:O576,Results!K$9:P$9)+Test!$AD$20-Test!$AC$31</f>
        <v>-63.062298049451883</v>
      </c>
      <c r="V576" s="10">
        <f t="shared" ca="1" si="57"/>
        <v>-3.6210151955531202</v>
      </c>
      <c r="W576" s="10">
        <f t="shared" ca="1" si="58"/>
        <v>0.67861428408730262</v>
      </c>
      <c r="X576" s="10">
        <f t="shared" ca="1" si="59"/>
        <v>-0.10138490914702913</v>
      </c>
      <c r="Y576" s="10">
        <f t="shared" ca="1" si="60"/>
        <v>8.5410071072494986E-2</v>
      </c>
      <c r="Z576" s="10">
        <f t="shared" ca="1" si="61"/>
        <v>-61.678161672375609</v>
      </c>
      <c r="AA576" s="10">
        <f t="shared" ca="1" si="62"/>
        <v>1.384136377076274</v>
      </c>
    </row>
    <row r="577" spans="1:27">
      <c r="A577" s="6">
        <f ca="1">LN((RAND()^(-Results!$E$4))-1)</f>
        <v>-0.70858538496382262</v>
      </c>
      <c r="B577" s="6">
        <f ca="1">LN((RAND()^(-Results!$E$4))-1)</f>
        <v>1.522796337530032</v>
      </c>
      <c r="C577" s="6">
        <f ca="1">LN((RAND()^(-Results!$E$4))-1)</f>
        <v>-1.7226472752225599</v>
      </c>
      <c r="D577" s="6">
        <f ca="1">LN((RAND()^(-Results!$E$4))-1)</f>
        <v>0.97894001769893058</v>
      </c>
      <c r="E577" s="6">
        <f ca="1">LN((RAND()^(-Results!$E$4))-1)</f>
        <v>2.4394607915679951</v>
      </c>
      <c r="F577" s="6">
        <f ca="1">LN((RAND()^(-Results!$E$4))-1)</f>
        <v>1.2194933077110821</v>
      </c>
      <c r="G577" s="6">
        <f ca="1">LN((RAND()^(-Results!$E$4))-1)</f>
        <v>-0.4969241233022425</v>
      </c>
      <c r="H577" s="6">
        <f t="shared" ca="1" si="56"/>
        <v>-2.8439103408809538</v>
      </c>
      <c r="I577" s="10">
        <f ca="1">SUMPRODUCT(J577:O577,Results!B$12:G$12)+Results!$E$5*H577</f>
        <v>-7.5099453834599608</v>
      </c>
      <c r="J577" s="10">
        <f ca="1">SUMPRODUCT($A577:$F577,Results!$B$15:$G$15)</f>
        <v>4.7874008434778403E-4</v>
      </c>
      <c r="K577" s="10">
        <f ca="1">SUMPRODUCT($A577:$F577,Results!$B$16:$G$16)</f>
        <v>-2.1047268313263201</v>
      </c>
      <c r="L577" s="10">
        <f ca="1">SUMPRODUCT($A577:$F577,Results!$B$17:$G$17)</f>
        <v>0.73659467804016043</v>
      </c>
      <c r="M577" s="10">
        <f ca="1">SUMPRODUCT($A577:$F577,Results!$B$18:$G$18)</f>
        <v>5.9453716915959163</v>
      </c>
      <c r="N577" s="10">
        <f ca="1">SUMPRODUCT($A577:$F577,Results!$B$19:$G$19)</f>
        <v>0.66849401655631624</v>
      </c>
      <c r="O577" s="10">
        <f ca="1">SUMPRODUCT($A577:$F577,Results!$B$20:$G$20)</f>
        <v>-10.559759973815293</v>
      </c>
      <c r="P577" s="10" cm="1">
        <f t="array" aca="1" ref="P577" ca="1">SUMPRODUCT(J577:O577,TRANSPOSE(Test!BL$20:BL$25))+Test!$AD$20-Test!$BL$27</f>
        <v>6.041780967924268</v>
      </c>
      <c r="Q577" s="10" cm="1">
        <f t="array" aca="1" ref="Q577" ca="1">SUMPRODUCT(J577:O577,TRANSPOSE(Test!ES$20:ES$25))+Test!$AD$20-Test!$ES$27</f>
        <v>9.5348007580332919</v>
      </c>
      <c r="R577" s="10">
        <f ca="1">I577-Results!$E$5*H577</f>
        <v>9.5535166618257641</v>
      </c>
      <c r="S577" s="10" cm="1">
        <f t="array" aca="1" ref="S577" ca="1">SUMPRODUCT(J577:O577,TRANSPOSE(Test!AR$28:AR$33))+Test!$AD$20-Test!$AC$26</f>
        <v>1.4381582142443783</v>
      </c>
      <c r="T577" s="10">
        <f ca="1">SUMPRODUCT(J577:O577,Results!K$9:P$9)</f>
        <v>10.444683191917694</v>
      </c>
      <c r="U577" s="10">
        <f ca="1">SUMPRODUCT(J577:O577,Results!K$9:P$9)+Test!$AD$20-Test!$AC$31</f>
        <v>10.515278503070032</v>
      </c>
      <c r="V577" s="10">
        <f t="shared" ca="1" si="57"/>
        <v>-13.551726351384229</v>
      </c>
      <c r="W577" s="10">
        <f t="shared" ca="1" si="58"/>
        <v>-17.044746141493253</v>
      </c>
      <c r="X577" s="10">
        <f t="shared" ca="1" si="59"/>
        <v>-17.063462045285725</v>
      </c>
      <c r="Y577" s="10">
        <f t="shared" ca="1" si="60"/>
        <v>-8.9481035977043391</v>
      </c>
      <c r="Z577" s="10">
        <f t="shared" ca="1" si="61"/>
        <v>-7.5099453834599608</v>
      </c>
      <c r="AA577" s="10">
        <f t="shared" ca="1" si="62"/>
        <v>-18.025223886529993</v>
      </c>
    </row>
    <row r="578" spans="1:27">
      <c r="A578" s="6">
        <f ca="1">LN((RAND()^(-Results!$E$4))-1)</f>
        <v>2.5423566906128925</v>
      </c>
      <c r="B578" s="6">
        <f ca="1">LN((RAND()^(-Results!$E$4))-1)</f>
        <v>11.841781629962648</v>
      </c>
      <c r="C578" s="6">
        <f ca="1">LN((RAND()^(-Results!$E$4))-1)</f>
        <v>4.1030761499763919</v>
      </c>
      <c r="D578" s="6">
        <f ca="1">LN((RAND()^(-Results!$E$4))-1)</f>
        <v>0.55752305859564988</v>
      </c>
      <c r="E578" s="6">
        <f ca="1">LN((RAND()^(-Results!$E$4))-1)</f>
        <v>1.7221197566064745</v>
      </c>
      <c r="F578" s="6">
        <f ca="1">LN((RAND()^(-Results!$E$4))-1)</f>
        <v>5.4092594976406643</v>
      </c>
      <c r="G578" s="6">
        <f ca="1">LN((RAND()^(-Results!$E$4))-1)</f>
        <v>2.9927282908970416</v>
      </c>
      <c r="H578" s="6">
        <f t="shared" ca="1" si="56"/>
        <v>0.64574207331833033</v>
      </c>
      <c r="I578" s="10">
        <f ca="1">SUMPRODUCT(J578:O578,Results!B$12:G$12)+Results!$E$5*H578</f>
        <v>-55.403662974267142</v>
      </c>
      <c r="J578" s="10">
        <f ca="1">SUMPRODUCT($A578:$F578,Results!$B$15:$G$15)</f>
        <v>7.6757270021808175</v>
      </c>
      <c r="K578" s="10">
        <f ca="1">SUMPRODUCT($A578:$F578,Results!$B$16:$G$16)</f>
        <v>-25.747698026044713</v>
      </c>
      <c r="L578" s="10">
        <f ca="1">SUMPRODUCT($A578:$F578,Results!$B$17:$G$17)</f>
        <v>-15.098379199778751</v>
      </c>
      <c r="M578" s="10">
        <f ca="1">SUMPRODUCT($A578:$F578,Results!$B$18:$G$18)</f>
        <v>-49.296031221041119</v>
      </c>
      <c r="N578" s="10">
        <f ca="1">SUMPRODUCT($A578:$F578,Results!$B$19:$G$19)</f>
        <v>-7.5831824088274393</v>
      </c>
      <c r="O578" s="10">
        <f ca="1">SUMPRODUCT($A578:$F578,Results!$B$20:$G$20)</f>
        <v>-46.968545410854219</v>
      </c>
      <c r="P578" s="10" cm="1">
        <f t="array" aca="1" ref="P578" ca="1">SUMPRODUCT(J578:O578,TRANSPOSE(Test!BL$20:BL$25))+Test!$AD$20-Test!$BL$27</f>
        <v>-72.375961328954872</v>
      </c>
      <c r="Q578" s="10" cm="1">
        <f t="array" aca="1" ref="Q578" ca="1">SUMPRODUCT(J578:O578,TRANSPOSE(Test!ES$20:ES$25))+Test!$AD$20-Test!$ES$27</f>
        <v>-65.859960624081467</v>
      </c>
      <c r="R578" s="10">
        <f ca="1">I578-Results!$E$5*H578</f>
        <v>-59.278115414177122</v>
      </c>
      <c r="S578" s="10" cm="1">
        <f t="array" aca="1" ref="S578" ca="1">SUMPRODUCT(J578:O578,TRANSPOSE(Test!AR$28:AR$33))+Test!$AD$20-Test!$AC$26</f>
        <v>-75.50755880128051</v>
      </c>
      <c r="T578" s="10">
        <f ca="1">SUMPRODUCT(J578:O578,Results!K$9:P$9)</f>
        <v>-61.301997069156357</v>
      </c>
      <c r="U578" s="10">
        <f ca="1">SUMPRODUCT(J578:O578,Results!K$9:P$9)+Test!$AD$20-Test!$AC$31</f>
        <v>-61.231401758004026</v>
      </c>
      <c r="V578" s="10">
        <f t="shared" ca="1" si="57"/>
        <v>16.97229835468773</v>
      </c>
      <c r="W578" s="10">
        <f t="shared" ca="1" si="58"/>
        <v>10.456297649814324</v>
      </c>
      <c r="X578" s="10">
        <f t="shared" ca="1" si="59"/>
        <v>3.8744524399099802</v>
      </c>
      <c r="Y578" s="10">
        <f t="shared" ca="1" si="60"/>
        <v>20.103895827013368</v>
      </c>
      <c r="Z578" s="10">
        <f t="shared" ca="1" si="61"/>
        <v>-55.403662974267142</v>
      </c>
      <c r="AA578" s="10">
        <f t="shared" ca="1" si="62"/>
        <v>5.8277387837368835</v>
      </c>
    </row>
    <row r="579" spans="1:27">
      <c r="A579" s="6">
        <f ca="1">LN((RAND()^(-Results!$E$4))-1)</f>
        <v>12.40934390917073</v>
      </c>
      <c r="B579" s="6">
        <f ca="1">LN((RAND()^(-Results!$E$4))-1)</f>
        <v>1.0663591245545918</v>
      </c>
      <c r="C579" s="6">
        <f ca="1">LN((RAND()^(-Results!$E$4))-1)</f>
        <v>8.5547176305957642</v>
      </c>
      <c r="D579" s="6">
        <f ca="1">LN((RAND()^(-Results!$E$4))-1)</f>
        <v>7.848505546801789</v>
      </c>
      <c r="E579" s="6">
        <f ca="1">LN((RAND()^(-Results!$E$4))-1)</f>
        <v>-1.6081679759090102</v>
      </c>
      <c r="F579" s="6">
        <f ca="1">LN((RAND()^(-Results!$E$4))-1)</f>
        <v>1.0781342800391265</v>
      </c>
      <c r="G579" s="6">
        <f ca="1">LN((RAND()^(-Results!$E$4))-1)</f>
        <v>-0.63756473965192595</v>
      </c>
      <c r="H579" s="6">
        <f t="shared" ref="H579:H642" ca="1" si="63">G579-$AC$5</f>
        <v>-2.9845509572306375</v>
      </c>
      <c r="I579" s="10">
        <f ca="1">SUMPRODUCT(J579:O579,Results!B$12:G$12)+Results!$E$5*H579</f>
        <v>-81.382370700891116</v>
      </c>
      <c r="J579" s="10">
        <f ca="1">SUMPRODUCT($A579:$F579,Results!$B$15:$G$15)</f>
        <v>10.819521393529714</v>
      </c>
      <c r="K579" s="10">
        <f ca="1">SUMPRODUCT($A579:$F579,Results!$B$16:$G$16)</f>
        <v>-18.784956825231493</v>
      </c>
      <c r="L579" s="10">
        <f ca="1">SUMPRODUCT($A579:$F579,Results!$B$17:$G$17)</f>
        <v>3.1418442985646235</v>
      </c>
      <c r="M579" s="10">
        <f ca="1">SUMPRODUCT($A579:$F579,Results!$B$18:$G$18)</f>
        <v>-41.59338683915928</v>
      </c>
      <c r="N579" s="10">
        <f ca="1">SUMPRODUCT($A579:$F579,Results!$B$19:$G$19)</f>
        <v>-18.111364813409626</v>
      </c>
      <c r="O579" s="10">
        <f ca="1">SUMPRODUCT($A579:$F579,Results!$B$20:$G$20)</f>
        <v>-23.437367369653472</v>
      </c>
      <c r="P579" s="10" cm="1">
        <f t="array" aca="1" ref="P579" ca="1">SUMPRODUCT(J579:O579,TRANSPOSE(Test!BL$20:BL$25))+Test!$AD$20-Test!$BL$27</f>
        <v>-49.976821126308387</v>
      </c>
      <c r="Q579" s="10" cm="1">
        <f t="array" aca="1" ref="Q579" ca="1">SUMPRODUCT(J579:O579,TRANSPOSE(Test!ES$20:ES$25))+Test!$AD$20-Test!$ES$27</f>
        <v>-60.238425910640487</v>
      </c>
      <c r="R579" s="10">
        <f ca="1">I579-Results!$E$5*H579</f>
        <v>-63.475064957507293</v>
      </c>
      <c r="S579" s="10" cm="1">
        <f t="array" aca="1" ref="S579" ca="1">SUMPRODUCT(J579:O579,TRANSPOSE(Test!AR$28:AR$33))+Test!$AD$20-Test!$AC$26</f>
        <v>-36.182303092934852</v>
      </c>
      <c r="T579" s="10">
        <f ca="1">SUMPRODUCT(J579:O579,Results!K$9:P$9)</f>
        <v>-62.413947761971393</v>
      </c>
      <c r="U579" s="10">
        <f ca="1">SUMPRODUCT(J579:O579,Results!K$9:P$9)+Test!$AD$20-Test!$AC$31</f>
        <v>-62.343352450819054</v>
      </c>
      <c r="V579" s="10">
        <f t="shared" ref="V579:V642" ca="1" si="64">I579-P579</f>
        <v>-31.405549574582729</v>
      </c>
      <c r="W579" s="10">
        <f t="shared" ref="W579:W642" ca="1" si="65">I579-Q579</f>
        <v>-21.143944790250629</v>
      </c>
      <c r="X579" s="10">
        <f t="shared" ref="X579:X642" ca="1" si="66">I579-R579</f>
        <v>-17.907305743383823</v>
      </c>
      <c r="Y579" s="10">
        <f t="shared" ref="Y579:Y642" ca="1" si="67">I579-S579</f>
        <v>-45.200067607956264</v>
      </c>
      <c r="Z579" s="10">
        <f t="shared" ref="Z579:Z642" ca="1" si="68">I579-$AD$20</f>
        <v>-81.382370700891116</v>
      </c>
      <c r="AA579" s="10">
        <f t="shared" ref="AA579:AA642" ca="1" si="69">I579-U579</f>
        <v>-19.039018250072061</v>
      </c>
    </row>
    <row r="580" spans="1:27">
      <c r="A580" s="6">
        <f ca="1">LN((RAND()^(-Results!$E$4))-1)</f>
        <v>-0.25264538370323514</v>
      </c>
      <c r="B580" s="6">
        <f ca="1">LN((RAND()^(-Results!$E$4))-1)</f>
        <v>8.6672295236186674</v>
      </c>
      <c r="C580" s="6">
        <f ca="1">LN((RAND()^(-Results!$E$4))-1)</f>
        <v>8.3904140567126611</v>
      </c>
      <c r="D580" s="6">
        <f ca="1">LN((RAND()^(-Results!$E$4))-1)</f>
        <v>8.7834193428788918</v>
      </c>
      <c r="E580" s="6">
        <f ca="1">LN((RAND()^(-Results!$E$4))-1)</f>
        <v>1.0184807879313682</v>
      </c>
      <c r="F580" s="6">
        <f ca="1">LN((RAND()^(-Results!$E$4))-1)</f>
        <v>1.5970641880900054</v>
      </c>
      <c r="G580" s="6">
        <f ca="1">LN((RAND()^(-Results!$E$4))-1)</f>
        <v>0.848140373593532</v>
      </c>
      <c r="H580" s="6">
        <f t="shared" ca="1" si="63"/>
        <v>-1.4988458439851793</v>
      </c>
      <c r="I580" s="10">
        <f ca="1">SUMPRODUCT(J580:O580,Results!B$12:G$12)+Results!$E$5*H580</f>
        <v>-27.301382999327735</v>
      </c>
      <c r="J580" s="10">
        <f ca="1">SUMPRODUCT($A580:$F580,Results!$B$15:$G$15)</f>
        <v>20.140048502138374</v>
      </c>
      <c r="K580" s="10">
        <f ca="1">SUMPRODUCT($A580:$F580,Results!$B$16:$G$16)</f>
        <v>-4.2466289090224763E-2</v>
      </c>
      <c r="L580" s="10">
        <f ca="1">SUMPRODUCT($A580:$F580,Results!$B$17:$G$17)</f>
        <v>-13.144252644139852</v>
      </c>
      <c r="M580" s="10">
        <f ca="1">SUMPRODUCT($A580:$F580,Results!$B$18:$G$18)</f>
        <v>-55.96708418132387</v>
      </c>
      <c r="N580" s="10">
        <f ca="1">SUMPRODUCT($A580:$F580,Results!$B$19:$G$19)</f>
        <v>-35.314512006390807</v>
      </c>
      <c r="O580" s="10">
        <f ca="1">SUMPRODUCT($A580:$F580,Results!$B$20:$G$20)</f>
        <v>-50.297606373108209</v>
      </c>
      <c r="P580" s="10" cm="1">
        <f t="array" aca="1" ref="P580" ca="1">SUMPRODUCT(J580:O580,TRANSPOSE(Test!BL$20:BL$25))+Test!$AD$20-Test!$BL$27</f>
        <v>-30.10708451883356</v>
      </c>
      <c r="Q580" s="10" cm="1">
        <f t="array" aca="1" ref="Q580" ca="1">SUMPRODUCT(J580:O580,TRANSPOSE(Test!ES$20:ES$25))+Test!$AD$20-Test!$ES$27</f>
        <v>-22.161638705786658</v>
      </c>
      <c r="R580" s="10">
        <f ca="1">I580-Results!$E$5*H580</f>
        <v>-18.308307935416661</v>
      </c>
      <c r="S580" s="10" cm="1">
        <f t="array" aca="1" ref="S580" ca="1">SUMPRODUCT(J580:O580,TRANSPOSE(Test!AR$28:AR$33))+Test!$AD$20-Test!$AC$26</f>
        <v>-62.119872306319614</v>
      </c>
      <c r="T580" s="10">
        <f ca="1">SUMPRODUCT(J580:O580,Results!K$9:P$9)</f>
        <v>-19.424709165606487</v>
      </c>
      <c r="U580" s="10">
        <f ca="1">SUMPRODUCT(J580:O580,Results!K$9:P$9)+Test!$AD$20-Test!$AC$31</f>
        <v>-19.354113854454152</v>
      </c>
      <c r="V580" s="10">
        <f t="shared" ca="1" si="64"/>
        <v>2.8057015195058241</v>
      </c>
      <c r="W580" s="10">
        <f t="shared" ca="1" si="65"/>
        <v>-5.139744293541078</v>
      </c>
      <c r="X580" s="10">
        <f t="shared" ca="1" si="66"/>
        <v>-8.9930750639110748</v>
      </c>
      <c r="Y580" s="10">
        <f t="shared" ca="1" si="67"/>
        <v>34.818489306991879</v>
      </c>
      <c r="Z580" s="10">
        <f t="shared" ca="1" si="68"/>
        <v>-27.301382999327735</v>
      </c>
      <c r="AA580" s="10">
        <f t="shared" ca="1" si="69"/>
        <v>-7.9472691448735837</v>
      </c>
    </row>
    <row r="581" spans="1:27">
      <c r="A581" s="6">
        <f ca="1">LN((RAND()^(-Results!$E$4))-1)</f>
        <v>2.537544415232396</v>
      </c>
      <c r="B581" s="6">
        <f ca="1">LN((RAND()^(-Results!$E$4))-1)</f>
        <v>3.9652657096037744</v>
      </c>
      <c r="C581" s="6">
        <f ca="1">LN((RAND()^(-Results!$E$4))-1)</f>
        <v>0.73017215017027559</v>
      </c>
      <c r="D581" s="6">
        <f ca="1">LN((RAND()^(-Results!$E$4))-1)</f>
        <v>15.638599446638288</v>
      </c>
      <c r="E581" s="6">
        <f ca="1">LN((RAND()^(-Results!$E$4))-1)</f>
        <v>1.5424350859850249</v>
      </c>
      <c r="F581" s="6">
        <f ca="1">LN((RAND()^(-Results!$E$4))-1)</f>
        <v>0.78704138776283838</v>
      </c>
      <c r="G581" s="6">
        <f ca="1">LN((RAND()^(-Results!$E$4))-1)</f>
        <v>0.62896656726354216</v>
      </c>
      <c r="H581" s="6">
        <f t="shared" ca="1" si="63"/>
        <v>-1.7180196503151692</v>
      </c>
      <c r="I581" s="10">
        <f ca="1">SUMPRODUCT(J581:O581,Results!B$12:G$12)+Results!$E$5*H581</f>
        <v>31.367261619920392</v>
      </c>
      <c r="J581" s="10">
        <f ca="1">SUMPRODUCT($A581:$F581,Results!$B$15:$G$15)</f>
        <v>11.76619369621109</v>
      </c>
      <c r="K581" s="10">
        <f ca="1">SUMPRODUCT($A581:$F581,Results!$B$16:$G$16)</f>
        <v>0.55573143408421888</v>
      </c>
      <c r="L581" s="10">
        <f ca="1">SUMPRODUCT($A581:$F581,Results!$B$17:$G$17)</f>
        <v>7.0419314105649686</v>
      </c>
      <c r="M581" s="10">
        <f ca="1">SUMPRODUCT($A581:$F581,Results!$B$18:$G$18)</f>
        <v>-8.439162843592694</v>
      </c>
      <c r="N581" s="10">
        <f ca="1">SUMPRODUCT($A581:$F581,Results!$B$19:$G$19)</f>
        <v>-34.845263197626686</v>
      </c>
      <c r="O581" s="10">
        <f ca="1">SUMPRODUCT($A581:$F581,Results!$B$20:$G$20)</f>
        <v>-51.267723852812999</v>
      </c>
      <c r="P581" s="10" cm="1">
        <f t="array" aca="1" ref="P581" ca="1">SUMPRODUCT(J581:O581,TRANSPOSE(Test!BL$20:BL$25))+Test!$AD$20-Test!$BL$27</f>
        <v>37.075737510075456</v>
      </c>
      <c r="Q581" s="10" cm="1">
        <f t="array" aca="1" ref="Q581" ca="1">SUMPRODUCT(J581:O581,TRANSPOSE(Test!ES$20:ES$25))+Test!$AD$20-Test!$ES$27</f>
        <v>45.087341563471284</v>
      </c>
      <c r="R581" s="10">
        <f ca="1">I581-Results!$E$5*H581</f>
        <v>41.675379521811408</v>
      </c>
      <c r="S581" s="10" cm="1">
        <f t="array" aca="1" ref="S581" ca="1">SUMPRODUCT(J581:O581,TRANSPOSE(Test!AR$28:AR$33))+Test!$AD$20-Test!$AC$26</f>
        <v>-2.1568536570896271</v>
      </c>
      <c r="T581" s="10">
        <f ca="1">SUMPRODUCT(J581:O581,Results!K$9:P$9)</f>
        <v>46.890588742072602</v>
      </c>
      <c r="U581" s="10">
        <f ca="1">SUMPRODUCT(J581:O581,Results!K$9:P$9)+Test!$AD$20-Test!$AC$31</f>
        <v>46.96118405322494</v>
      </c>
      <c r="V581" s="10">
        <f t="shared" ca="1" si="64"/>
        <v>-5.7084758901550643</v>
      </c>
      <c r="W581" s="10">
        <f t="shared" ca="1" si="65"/>
        <v>-13.720079943550893</v>
      </c>
      <c r="X581" s="10">
        <f t="shared" ca="1" si="66"/>
        <v>-10.308117901891016</v>
      </c>
      <c r="Y581" s="10">
        <f t="shared" ca="1" si="67"/>
        <v>33.524115277010019</v>
      </c>
      <c r="Z581" s="10">
        <f t="shared" ca="1" si="68"/>
        <v>31.367261619920392</v>
      </c>
      <c r="AA581" s="10">
        <f t="shared" ca="1" si="69"/>
        <v>-15.593922433304549</v>
      </c>
    </row>
    <row r="582" spans="1:27">
      <c r="A582" s="6">
        <f ca="1">LN((RAND()^(-Results!$E$4))-1)</f>
        <v>3.6411649522915051</v>
      </c>
      <c r="B582" s="6">
        <f ca="1">LN((RAND()^(-Results!$E$4))-1)</f>
        <v>3.0386664233451213</v>
      </c>
      <c r="C582" s="6">
        <f ca="1">LN((RAND()^(-Results!$E$4))-1)</f>
        <v>-0.63795038590174602</v>
      </c>
      <c r="D582" s="6">
        <f ca="1">LN((RAND()^(-Results!$E$4))-1)</f>
        <v>0.49596974690022078</v>
      </c>
      <c r="E582" s="6">
        <f ca="1">LN((RAND()^(-Results!$E$4))-1)</f>
        <v>17.237565128622922</v>
      </c>
      <c r="F582" s="6">
        <f ca="1">LN((RAND()^(-Results!$E$4))-1)</f>
        <v>2.694804039444278</v>
      </c>
      <c r="G582" s="6">
        <f ca="1">LN((RAND()^(-Results!$E$4))-1)</f>
        <v>4.165063754810669</v>
      </c>
      <c r="H582" s="6">
        <f t="shared" ca="1" si="63"/>
        <v>1.8180775372319578</v>
      </c>
      <c r="I582" s="10">
        <f ca="1">SUMPRODUCT(J582:O582,Results!B$12:G$12)+Results!$E$5*H582</f>
        <v>6.6455737385997828</v>
      </c>
      <c r="J582" s="10">
        <f ca="1">SUMPRODUCT($A582:$F582,Results!$B$15:$G$15)</f>
        <v>-6.408740800858661</v>
      </c>
      <c r="K582" s="10">
        <f ca="1">SUMPRODUCT($A582:$F582,Results!$B$16:$G$16)</f>
        <v>-11.809677283640351</v>
      </c>
      <c r="L582" s="10">
        <f ca="1">SUMPRODUCT($A582:$F582,Results!$B$17:$G$17)</f>
        <v>7.0001167692818811</v>
      </c>
      <c r="M582" s="10">
        <f ca="1">SUMPRODUCT($A582:$F582,Results!$B$18:$G$18)</f>
        <v>16.766632416432081</v>
      </c>
      <c r="N582" s="10">
        <f ca="1">SUMPRODUCT($A582:$F582,Results!$B$19:$G$19)</f>
        <v>14.403034824392831</v>
      </c>
      <c r="O582" s="10">
        <f ca="1">SUMPRODUCT($A582:$F582,Results!$B$20:$G$20)</f>
        <v>-23.831218142733547</v>
      </c>
      <c r="P582" s="10" cm="1">
        <f t="array" aca="1" ref="P582" ca="1">SUMPRODUCT(J582:O582,TRANSPOSE(Test!BL$20:BL$25))+Test!$AD$20-Test!$BL$27</f>
        <v>5.1871999373827862</v>
      </c>
      <c r="Q582" s="10" cm="1">
        <f t="array" aca="1" ref="Q582" ca="1">SUMPRODUCT(J582:O582,TRANSPOSE(Test!ES$20:ES$25))+Test!$AD$20-Test!$ES$27</f>
        <v>7.3112303040981317</v>
      </c>
      <c r="R582" s="10">
        <f ca="1">I582-Results!$E$5*H582</f>
        <v>-4.2628914847919646</v>
      </c>
      <c r="S582" s="10" cm="1">
        <f t="array" aca="1" ref="S582" ca="1">SUMPRODUCT(J582:O582,TRANSPOSE(Test!AR$28:AR$33))+Test!$AD$20-Test!$AC$26</f>
        <v>8.0394616781386006</v>
      </c>
      <c r="T582" s="10">
        <f ca="1">SUMPRODUCT(J582:O582,Results!K$9:P$9)</f>
        <v>-2.5808668414270635</v>
      </c>
      <c r="U582" s="10">
        <f ca="1">SUMPRODUCT(J582:O582,Results!K$9:P$9)+Test!$AD$20-Test!$AC$31</f>
        <v>-2.5102715302747249</v>
      </c>
      <c r="V582" s="10">
        <f t="shared" ca="1" si="64"/>
        <v>1.4583738012169967</v>
      </c>
      <c r="W582" s="10">
        <f t="shared" ca="1" si="65"/>
        <v>-0.66565656549834884</v>
      </c>
      <c r="X582" s="10">
        <f t="shared" ca="1" si="66"/>
        <v>10.908465223391747</v>
      </c>
      <c r="Y582" s="10">
        <f t="shared" ca="1" si="67"/>
        <v>-1.3938879395388177</v>
      </c>
      <c r="Z582" s="10">
        <f t="shared" ca="1" si="68"/>
        <v>6.6455737385997828</v>
      </c>
      <c r="AA582" s="10">
        <f t="shared" ca="1" si="69"/>
        <v>9.1558452688745078</v>
      </c>
    </row>
    <row r="583" spans="1:27">
      <c r="A583" s="6">
        <f ca="1">LN((RAND()^(-Results!$E$4))-1)</f>
        <v>-1.7492823753972249</v>
      </c>
      <c r="B583" s="6">
        <f ca="1">LN((RAND()^(-Results!$E$4))-1)</f>
        <v>0.62954305738562266</v>
      </c>
      <c r="C583" s="6">
        <f ca="1">LN((RAND()^(-Results!$E$4))-1)</f>
        <v>7.334480393441237</v>
      </c>
      <c r="D583" s="6">
        <f ca="1">LN((RAND()^(-Results!$E$4))-1)</f>
        <v>-1.3712550672907831</v>
      </c>
      <c r="E583" s="6">
        <f ca="1">LN((RAND()^(-Results!$E$4))-1)</f>
        <v>0.69523721624057444</v>
      </c>
      <c r="F583" s="6">
        <f ca="1">LN((RAND()^(-Results!$E$4))-1)</f>
        <v>1.0536259341709355</v>
      </c>
      <c r="G583" s="6">
        <f ca="1">LN((RAND()^(-Results!$E$4))-1)</f>
        <v>1.24339181219394</v>
      </c>
      <c r="H583" s="6">
        <f t="shared" ca="1" si="63"/>
        <v>-1.1035944053847713</v>
      </c>
      <c r="I583" s="10">
        <f ca="1">SUMPRODUCT(J583:O583,Results!B$12:G$12)+Results!$E$5*H583</f>
        <v>-48.467060989652701</v>
      </c>
      <c r="J583" s="10">
        <f ca="1">SUMPRODUCT($A583:$F583,Results!$B$15:$G$15)</f>
        <v>17.743956352099136</v>
      </c>
      <c r="K583" s="10">
        <f ca="1">SUMPRODUCT($A583:$F583,Results!$B$16:$G$16)</f>
        <v>7.2527992423434098</v>
      </c>
      <c r="L583" s="10">
        <f ca="1">SUMPRODUCT($A583:$F583,Results!$B$17:$G$17)</f>
        <v>-12.822239297327512</v>
      </c>
      <c r="M583" s="10">
        <f ca="1">SUMPRODUCT($A583:$F583,Results!$B$18:$G$18)</f>
        <v>-35.173045767972098</v>
      </c>
      <c r="N583" s="10">
        <f ca="1">SUMPRODUCT($A583:$F583,Results!$B$19:$G$19)</f>
        <v>-8.3543099355692814</v>
      </c>
      <c r="O583" s="10">
        <f ca="1">SUMPRODUCT($A583:$F583,Results!$B$20:$G$20)</f>
        <v>-3.4518587188756387</v>
      </c>
      <c r="P583" s="10" cm="1">
        <f t="array" aca="1" ref="P583" ca="1">SUMPRODUCT(J583:O583,TRANSPOSE(Test!BL$20:BL$25))+Test!$AD$20-Test!$BL$27</f>
        <v>-43.254166489329045</v>
      </c>
      <c r="Q583" s="10" cm="1">
        <f t="array" aca="1" ref="Q583" ca="1">SUMPRODUCT(J583:O583,TRANSPOSE(Test!ES$20:ES$25))+Test!$AD$20-Test!$ES$27</f>
        <v>-45.295718880025262</v>
      </c>
      <c r="R583" s="10">
        <f ca="1">I583-Results!$E$5*H583</f>
        <v>-41.845494557344075</v>
      </c>
      <c r="S583" s="10" cm="1">
        <f t="array" aca="1" ref="S583" ca="1">SUMPRODUCT(J583:O583,TRANSPOSE(Test!AR$28:AR$33))+Test!$AD$20-Test!$AC$26</f>
        <v>-41.885060947126568</v>
      </c>
      <c r="T583" s="10">
        <f ca="1">SUMPRODUCT(J583:O583,Results!K$9:P$9)</f>
        <v>-45.680600664940989</v>
      </c>
      <c r="U583" s="10">
        <f ca="1">SUMPRODUCT(J583:O583,Results!K$9:P$9)+Test!$AD$20-Test!$AC$31</f>
        <v>-45.610005353788651</v>
      </c>
      <c r="V583" s="10">
        <f t="shared" ca="1" si="64"/>
        <v>-5.2128945003236566</v>
      </c>
      <c r="W583" s="10">
        <f t="shared" ca="1" si="65"/>
        <v>-3.1713421096274388</v>
      </c>
      <c r="X583" s="10">
        <f t="shared" ca="1" si="66"/>
        <v>-6.6215664323086258</v>
      </c>
      <c r="Y583" s="10">
        <f t="shared" ca="1" si="67"/>
        <v>-6.5820000425261327</v>
      </c>
      <c r="Z583" s="10">
        <f t="shared" ca="1" si="68"/>
        <v>-48.467060989652701</v>
      </c>
      <c r="AA583" s="10">
        <f t="shared" ca="1" si="69"/>
        <v>-2.8570556358640502</v>
      </c>
    </row>
    <row r="584" spans="1:27">
      <c r="A584" s="6">
        <f ca="1">LN((RAND()^(-Results!$E$4))-1)</f>
        <v>1.4621301465080285E-2</v>
      </c>
      <c r="B584" s="6">
        <f ca="1">LN((RAND()^(-Results!$E$4))-1)</f>
        <v>2.1009176763408295</v>
      </c>
      <c r="C584" s="6">
        <f ca="1">LN((RAND()^(-Results!$E$4))-1)</f>
        <v>0.99592281533717786</v>
      </c>
      <c r="D584" s="6">
        <f ca="1">LN((RAND()^(-Results!$E$4))-1)</f>
        <v>0.54774763489379075</v>
      </c>
      <c r="E584" s="6">
        <f ca="1">LN((RAND()^(-Results!$E$4))-1)</f>
        <v>5.3506205647753724</v>
      </c>
      <c r="F584" s="6">
        <f ca="1">LN((RAND()^(-Results!$E$4))-1)</f>
        <v>3.0856860355616345</v>
      </c>
      <c r="G584" s="6">
        <f ca="1">LN((RAND()^(-Results!$E$4))-1)</f>
        <v>0.75378741378728653</v>
      </c>
      <c r="H584" s="6">
        <f t="shared" ca="1" si="63"/>
        <v>-1.5931988037914246</v>
      </c>
      <c r="I584" s="10">
        <f ca="1">SUMPRODUCT(J584:O584,Results!B$12:G$12)+Results!$E$5*H584</f>
        <v>-26.009687449706831</v>
      </c>
      <c r="J584" s="10">
        <f ca="1">SUMPRODUCT($A584:$F584,Results!$B$15:$G$15)</f>
        <v>8.3885082026690299</v>
      </c>
      <c r="K584" s="10">
        <f ca="1">SUMPRODUCT($A584:$F584,Results!$B$16:$G$16)</f>
        <v>-4.0803327729757779</v>
      </c>
      <c r="L584" s="10">
        <f ca="1">SUMPRODUCT($A584:$F584,Results!$B$17:$G$17)</f>
        <v>-3.2480888763256144</v>
      </c>
      <c r="M584" s="10">
        <f ca="1">SUMPRODUCT($A584:$F584,Results!$B$18:$G$18)</f>
        <v>-6.2309872745709161</v>
      </c>
      <c r="N584" s="10">
        <f ca="1">SUMPRODUCT($A584:$F584,Results!$B$19:$G$19)</f>
        <v>0.93839199137956597</v>
      </c>
      <c r="O584" s="10">
        <f ca="1">SUMPRODUCT($A584:$F584,Results!$B$20:$G$20)</f>
        <v>-17.944216791045235</v>
      </c>
      <c r="P584" s="10" cm="1">
        <f t="array" aca="1" ref="P584" ca="1">SUMPRODUCT(J584:O584,TRANSPOSE(Test!BL$20:BL$25))+Test!$AD$20-Test!$BL$27</f>
        <v>-17.34525339279606</v>
      </c>
      <c r="Q584" s="10" cm="1">
        <f t="array" aca="1" ref="Q584" ca="1">SUMPRODUCT(J584:O584,TRANSPOSE(Test!ES$20:ES$25))+Test!$AD$20-Test!$ES$27</f>
        <v>-15.488279562430087</v>
      </c>
      <c r="R584" s="10">
        <f ca="1">I584-Results!$E$5*H584</f>
        <v>-16.450494626958282</v>
      </c>
      <c r="S584" s="10" cm="1">
        <f t="array" aca="1" ref="S584" ca="1">SUMPRODUCT(J584:O584,TRANSPOSE(Test!AR$28:AR$33))+Test!$AD$20-Test!$AC$26</f>
        <v>-18.675129446558074</v>
      </c>
      <c r="T584" s="10">
        <f ca="1">SUMPRODUCT(J584:O584,Results!K$9:P$9)</f>
        <v>-16.667933401079459</v>
      </c>
      <c r="U584" s="10">
        <f ca="1">SUMPRODUCT(J584:O584,Results!K$9:P$9)+Test!$AD$20-Test!$AC$31</f>
        <v>-16.597338089927117</v>
      </c>
      <c r="V584" s="10">
        <f t="shared" ca="1" si="64"/>
        <v>-8.6644340569107712</v>
      </c>
      <c r="W584" s="10">
        <f t="shared" ca="1" si="65"/>
        <v>-10.521407887276744</v>
      </c>
      <c r="X584" s="10">
        <f t="shared" ca="1" si="66"/>
        <v>-9.5591928227485496</v>
      </c>
      <c r="Y584" s="10">
        <f t="shared" ca="1" si="67"/>
        <v>-7.3345580031487572</v>
      </c>
      <c r="Z584" s="10">
        <f t="shared" ca="1" si="68"/>
        <v>-26.009687449706831</v>
      </c>
      <c r="AA584" s="10">
        <f t="shared" ca="1" si="69"/>
        <v>-9.4123493597797143</v>
      </c>
    </row>
    <row r="585" spans="1:27">
      <c r="A585" s="6">
        <f ca="1">LN((RAND()^(-Results!$E$4))-1)</f>
        <v>5.5281069692076992</v>
      </c>
      <c r="B585" s="6">
        <f ca="1">LN((RAND()^(-Results!$E$4))-1)</f>
        <v>2.7576694243949285</v>
      </c>
      <c r="C585" s="6">
        <f ca="1">LN((RAND()^(-Results!$E$4))-1)</f>
        <v>2.7767804318811953</v>
      </c>
      <c r="D585" s="6">
        <f ca="1">LN((RAND()^(-Results!$E$4))-1)</f>
        <v>4.5425380221887544</v>
      </c>
      <c r="E585" s="6">
        <f ca="1">LN((RAND()^(-Results!$E$4))-1)</f>
        <v>-0.63091820695873069</v>
      </c>
      <c r="F585" s="6">
        <f ca="1">LN((RAND()^(-Results!$E$4))-1)</f>
        <v>1.1960468011882455</v>
      </c>
      <c r="G585" s="6">
        <f ca="1">LN((RAND()^(-Results!$E$4))-1)</f>
        <v>-1.7218190521129635</v>
      </c>
      <c r="H585" s="6">
        <f t="shared" ca="1" si="63"/>
        <v>-4.0688052696916746</v>
      </c>
      <c r="I585" s="10">
        <f ca="1">SUMPRODUCT(J585:O585,Results!B$12:G$12)+Results!$E$5*H585</f>
        <v>-48.182827100645483</v>
      </c>
      <c r="J585" s="10">
        <f ca="1">SUMPRODUCT($A585:$F585,Results!$B$15:$G$15)</f>
        <v>3.4065491677781461</v>
      </c>
      <c r="K585" s="10">
        <f ca="1">SUMPRODUCT($A585:$F585,Results!$B$16:$G$16)</f>
        <v>-12.684419514776129</v>
      </c>
      <c r="L585" s="10">
        <f ca="1">SUMPRODUCT($A585:$F585,Results!$B$17:$G$17)</f>
        <v>1.0195197472343374</v>
      </c>
      <c r="M585" s="10">
        <f ca="1">SUMPRODUCT($A585:$F585,Results!$B$18:$G$18)</f>
        <v>-19.670044148103962</v>
      </c>
      <c r="N585" s="10">
        <f ca="1">SUMPRODUCT($A585:$F585,Results!$B$19:$G$19)</f>
        <v>-9.9319761030660274</v>
      </c>
      <c r="O585" s="10">
        <f ca="1">SUMPRODUCT($A585:$F585,Results!$B$20:$G$20)</f>
        <v>-20.506672223730845</v>
      </c>
      <c r="P585" s="10" cm="1">
        <f t="array" aca="1" ref="P585" ca="1">SUMPRODUCT(J585:O585,TRANSPOSE(Test!BL$20:BL$25))+Test!$AD$20-Test!$BL$27</f>
        <v>-22.145164023750205</v>
      </c>
      <c r="Q585" s="10" cm="1">
        <f t="array" aca="1" ref="Q585" ca="1">SUMPRODUCT(J585:O585,TRANSPOSE(Test!ES$20:ES$25))+Test!$AD$20-Test!$ES$27</f>
        <v>-23.65595609594439</v>
      </c>
      <c r="R585" s="10">
        <f ca="1">I585-Results!$E$5*H585</f>
        <v>-23.769995482495435</v>
      </c>
      <c r="S585" s="10" cm="1">
        <f t="array" aca="1" ref="S585" ca="1">SUMPRODUCT(J585:O585,TRANSPOSE(Test!AR$28:AR$33))+Test!$AD$20-Test!$AC$26</f>
        <v>-20.213765754495348</v>
      </c>
      <c r="T585" s="10">
        <f ca="1">SUMPRODUCT(J585:O585,Results!K$9:P$9)</f>
        <v>-22.701116448909751</v>
      </c>
      <c r="U585" s="10">
        <f ca="1">SUMPRODUCT(J585:O585,Results!K$9:P$9)+Test!$AD$20-Test!$AC$31</f>
        <v>-22.630521137757409</v>
      </c>
      <c r="V585" s="10">
        <f t="shared" ca="1" si="64"/>
        <v>-26.037663076895278</v>
      </c>
      <c r="W585" s="10">
        <f t="shared" ca="1" si="65"/>
        <v>-24.526871004701093</v>
      </c>
      <c r="X585" s="10">
        <f t="shared" ca="1" si="66"/>
        <v>-24.412831618150047</v>
      </c>
      <c r="Y585" s="10">
        <f t="shared" ca="1" si="67"/>
        <v>-27.969061346150134</v>
      </c>
      <c r="Z585" s="10">
        <f t="shared" ca="1" si="68"/>
        <v>-48.182827100645483</v>
      </c>
      <c r="AA585" s="10">
        <f t="shared" ca="1" si="69"/>
        <v>-25.552305962888074</v>
      </c>
    </row>
    <row r="586" spans="1:27">
      <c r="A586" s="6">
        <f ca="1">LN((RAND()^(-Results!$E$4))-1)</f>
        <v>0.83560410326974177</v>
      </c>
      <c r="B586" s="6">
        <f ca="1">LN((RAND()^(-Results!$E$4))-1)</f>
        <v>-0.18579826839038094</v>
      </c>
      <c r="C586" s="6">
        <f ca="1">LN((RAND()^(-Results!$E$4))-1)</f>
        <v>5.5189329090036781</v>
      </c>
      <c r="D586" s="6">
        <f ca="1">LN((RAND()^(-Results!$E$4))-1)</f>
        <v>11.905740227325721</v>
      </c>
      <c r="E586" s="6">
        <f ca="1">LN((RAND()^(-Results!$E$4))-1)</f>
        <v>-0.18496777230385095</v>
      </c>
      <c r="F586" s="6">
        <f ca="1">LN((RAND()^(-Results!$E$4))-1)</f>
        <v>2.7262069025291127</v>
      </c>
      <c r="G586" s="6">
        <f ca="1">LN((RAND()^(-Results!$E$4))-1)</f>
        <v>-0.67266149182796031</v>
      </c>
      <c r="H586" s="6">
        <f t="shared" ca="1" si="63"/>
        <v>-3.0196477094066716</v>
      </c>
      <c r="I586" s="10">
        <f ca="1">SUMPRODUCT(J586:O586,Results!B$12:G$12)+Results!$E$5*H586</f>
        <v>-22.557073723386456</v>
      </c>
      <c r="J586" s="10">
        <f ca="1">SUMPRODUCT($A586:$F586,Results!$B$15:$G$15)</f>
        <v>31.819788704412858</v>
      </c>
      <c r="K586" s="10">
        <f ca="1">SUMPRODUCT($A586:$F586,Results!$B$16:$G$16)</f>
        <v>9.2553677206412797</v>
      </c>
      <c r="L586" s="10">
        <f ca="1">SUMPRODUCT($A586:$F586,Results!$B$17:$G$17)</f>
        <v>-2.4513977243295546</v>
      </c>
      <c r="M586" s="10">
        <f ca="1">SUMPRODUCT($A586:$F586,Results!$B$18:$G$18)</f>
        <v>-27.086020739672854</v>
      </c>
      <c r="N586" s="10">
        <f ca="1">SUMPRODUCT($A586:$F586,Results!$B$19:$G$19)</f>
        <v>-32.980349651687831</v>
      </c>
      <c r="O586" s="10">
        <f ca="1">SUMPRODUCT($A586:$F586,Results!$B$20:$G$20)</f>
        <v>-37.542968107623473</v>
      </c>
      <c r="P586" s="10" cm="1">
        <f t="array" aca="1" ref="P586" ca="1">SUMPRODUCT(J586:O586,TRANSPOSE(Test!BL$20:BL$25))+Test!$AD$20-Test!$BL$27</f>
        <v>-4.6419068316306742</v>
      </c>
      <c r="Q586" s="10" cm="1">
        <f t="array" aca="1" ref="Q586" ca="1">SUMPRODUCT(J586:O586,TRANSPOSE(Test!ES$20:ES$25))+Test!$AD$20-Test!$ES$27</f>
        <v>-3.7316352690730845</v>
      </c>
      <c r="R586" s="10">
        <f ca="1">I586-Results!$E$5*H586</f>
        <v>-4.4391874669464251</v>
      </c>
      <c r="S586" s="10" cm="1">
        <f t="array" aca="1" ref="S586" ca="1">SUMPRODUCT(J586:O586,TRANSPOSE(Test!AR$28:AR$33))+Test!$AD$20-Test!$AC$26</f>
        <v>-30.370222860805001</v>
      </c>
      <c r="T586" s="10">
        <f ca="1">SUMPRODUCT(J586:O586,Results!K$9:P$9)</f>
        <v>-2.6670509158269198</v>
      </c>
      <c r="U586" s="10">
        <f ca="1">SUMPRODUCT(J586:O586,Results!K$9:P$9)+Test!$AD$20-Test!$AC$31</f>
        <v>-2.5964556046745813</v>
      </c>
      <c r="V586" s="10">
        <f t="shared" ca="1" si="64"/>
        <v>-17.915166891755781</v>
      </c>
      <c r="W586" s="10">
        <f t="shared" ca="1" si="65"/>
        <v>-18.825438454313371</v>
      </c>
      <c r="X586" s="10">
        <f t="shared" ca="1" si="66"/>
        <v>-18.11788625644003</v>
      </c>
      <c r="Y586" s="10">
        <f t="shared" ca="1" si="67"/>
        <v>7.8131491374185451</v>
      </c>
      <c r="Z586" s="10">
        <f t="shared" ca="1" si="68"/>
        <v>-22.557073723386456</v>
      </c>
      <c r="AA586" s="10">
        <f t="shared" ca="1" si="69"/>
        <v>-19.960618118711874</v>
      </c>
    </row>
    <row r="587" spans="1:27">
      <c r="A587" s="6">
        <f ca="1">LN((RAND()^(-Results!$E$4))-1)</f>
        <v>2.9202225385994485</v>
      </c>
      <c r="B587" s="6">
        <f ca="1">LN((RAND()^(-Results!$E$4))-1)</f>
        <v>0.12603476553520004</v>
      </c>
      <c r="C587" s="6">
        <f ca="1">LN((RAND()^(-Results!$E$4))-1)</f>
        <v>8.1254633985657758</v>
      </c>
      <c r="D587" s="6">
        <f ca="1">LN((RAND()^(-Results!$E$4))-1)</f>
        <v>0.4125465760423378</v>
      </c>
      <c r="E587" s="6">
        <f ca="1">LN((RAND()^(-Results!$E$4))-1)</f>
        <v>2.0596754555590513</v>
      </c>
      <c r="F587" s="6">
        <f ca="1">LN((RAND()^(-Results!$E$4))-1)</f>
        <v>1.236556285120326</v>
      </c>
      <c r="G587" s="6">
        <f ca="1">LN((RAND()^(-Results!$E$4))-1)</f>
        <v>4.9716212225281975</v>
      </c>
      <c r="H587" s="6">
        <f t="shared" ca="1" si="63"/>
        <v>2.6246350049494862</v>
      </c>
      <c r="I587" s="10">
        <f ca="1">SUMPRODUCT(J587:O587,Results!B$12:G$12)+Results!$E$5*H587</f>
        <v>-38.407821506866156</v>
      </c>
      <c r="J587" s="10">
        <f ca="1">SUMPRODUCT($A587:$F587,Results!$B$15:$G$15)</f>
        <v>15.555076099644875</v>
      </c>
      <c r="K587" s="10">
        <f ca="1">SUMPRODUCT($A587:$F587,Results!$B$16:$G$16)</f>
        <v>-0.6559416153215698</v>
      </c>
      <c r="L587" s="10">
        <f ca="1">SUMPRODUCT($A587:$F587,Results!$B$17:$G$17)</f>
        <v>-7.5686440534612167</v>
      </c>
      <c r="M587" s="10">
        <f ca="1">SUMPRODUCT($A587:$F587,Results!$B$18:$G$18)</f>
        <v>-35.108215652567118</v>
      </c>
      <c r="N587" s="10">
        <f ca="1">SUMPRODUCT($A587:$F587,Results!$B$19:$G$19)</f>
        <v>-7.4142967293970896</v>
      </c>
      <c r="O587" s="10">
        <f ca="1">SUMPRODUCT($A587:$F587,Results!$B$20:$G$20)</f>
        <v>-6.9305438542157276</v>
      </c>
      <c r="P587" s="10" cm="1">
        <f t="array" aca="1" ref="P587" ca="1">SUMPRODUCT(J587:O587,TRANSPOSE(Test!BL$20:BL$25))+Test!$AD$20-Test!$BL$27</f>
        <v>-48.110052363325444</v>
      </c>
      <c r="Q587" s="10" cm="1">
        <f t="array" aca="1" ref="Q587" ca="1">SUMPRODUCT(J587:O587,TRANSPOSE(Test!ES$20:ES$25))+Test!$AD$20-Test!$ES$27</f>
        <v>-53.964046116167623</v>
      </c>
      <c r="R587" s="10">
        <f ca="1">I587-Results!$E$5*H587</f>
        <v>-54.155631536563078</v>
      </c>
      <c r="S587" s="10" cm="1">
        <f t="array" aca="1" ref="S587" ca="1">SUMPRODUCT(J587:O587,TRANSPOSE(Test!AR$28:AR$33))+Test!$AD$20-Test!$AC$26</f>
        <v>-38.909669319688</v>
      </c>
      <c r="T587" s="10">
        <f ca="1">SUMPRODUCT(J587:O587,Results!K$9:P$9)</f>
        <v>-56.808274264568425</v>
      </c>
      <c r="U587" s="10">
        <f ca="1">SUMPRODUCT(J587:O587,Results!K$9:P$9)+Test!$AD$20-Test!$AC$31</f>
        <v>-56.737678953416093</v>
      </c>
      <c r="V587" s="10">
        <f t="shared" ca="1" si="64"/>
        <v>9.7022308564592876</v>
      </c>
      <c r="W587" s="10">
        <f t="shared" ca="1" si="65"/>
        <v>15.556224609301466</v>
      </c>
      <c r="X587" s="10">
        <f t="shared" ca="1" si="66"/>
        <v>15.747810029696922</v>
      </c>
      <c r="Y587" s="10">
        <f t="shared" ca="1" si="67"/>
        <v>0.50184781282184332</v>
      </c>
      <c r="Z587" s="10">
        <f t="shared" ca="1" si="68"/>
        <v>-38.407821506866156</v>
      </c>
      <c r="AA587" s="10">
        <f t="shared" ca="1" si="69"/>
        <v>18.329857446549937</v>
      </c>
    </row>
    <row r="588" spans="1:27">
      <c r="A588" s="6">
        <f ca="1">LN((RAND()^(-Results!$E$4))-1)</f>
        <v>0.74209575180472043</v>
      </c>
      <c r="B588" s="6">
        <f ca="1">LN((RAND()^(-Results!$E$4))-1)</f>
        <v>2.6377555990844015</v>
      </c>
      <c r="C588" s="6">
        <f ca="1">LN((RAND()^(-Results!$E$4))-1)</f>
        <v>5.8762448639692595</v>
      </c>
      <c r="D588" s="6">
        <f ca="1">LN((RAND()^(-Results!$E$4))-1)</f>
        <v>0.21631280891110069</v>
      </c>
      <c r="E588" s="6">
        <f ca="1">LN((RAND()^(-Results!$E$4))-1)</f>
        <v>-1.2018298319732019</v>
      </c>
      <c r="F588" s="6">
        <f ca="1">LN((RAND()^(-Results!$E$4))-1)</f>
        <v>-0.31917205430347262</v>
      </c>
      <c r="G588" s="6">
        <f ca="1">LN((RAND()^(-Results!$E$4))-1)</f>
        <v>4.4325119287232537</v>
      </c>
      <c r="H588" s="6">
        <f t="shared" ca="1" si="63"/>
        <v>2.0855257111445424</v>
      </c>
      <c r="I588" s="10">
        <f ca="1">SUMPRODUCT(J588:O588,Results!B$12:G$12)+Results!$E$5*H588</f>
        <v>-17.948042717655696</v>
      </c>
      <c r="J588" s="10">
        <f ca="1">SUMPRODUCT($A588:$F588,Results!$B$15:$G$15)</f>
        <v>6.6585116469137162</v>
      </c>
      <c r="K588" s="10">
        <f ca="1">SUMPRODUCT($A588:$F588,Results!$B$16:$G$16)</f>
        <v>-0.51686706714908237</v>
      </c>
      <c r="L588" s="10">
        <f ca="1">SUMPRODUCT($A588:$F588,Results!$B$17:$G$17)</f>
        <v>-8.4821157960521347</v>
      </c>
      <c r="M588" s="10">
        <f ca="1">SUMPRODUCT($A588:$F588,Results!$B$18:$G$18)</f>
        <v>-32.90684569294325</v>
      </c>
      <c r="N588" s="10">
        <f ca="1">SUMPRODUCT($A588:$F588,Results!$B$19:$G$19)</f>
        <v>-10.19705437553046</v>
      </c>
      <c r="O588" s="10">
        <f ca="1">SUMPRODUCT($A588:$F588,Results!$B$20:$G$20)</f>
        <v>-6.8123543830692936</v>
      </c>
      <c r="P588" s="10" cm="1">
        <f t="array" aca="1" ref="P588" ca="1">SUMPRODUCT(J588:O588,TRANSPOSE(Test!BL$20:BL$25))+Test!$AD$20-Test!$BL$27</f>
        <v>-33.2612681405381</v>
      </c>
      <c r="Q588" s="10" cm="1">
        <f t="array" aca="1" ref="Q588" ca="1">SUMPRODUCT(J588:O588,TRANSPOSE(Test!ES$20:ES$25))+Test!$AD$20-Test!$ES$27</f>
        <v>-33.965792003245468</v>
      </c>
      <c r="R588" s="10">
        <f ca="1">I588-Results!$E$5*H588</f>
        <v>-30.46119698452295</v>
      </c>
      <c r="S588" s="10" cm="1">
        <f t="array" aca="1" ref="S588" ca="1">SUMPRODUCT(J588:O588,TRANSPOSE(Test!AR$28:AR$33))+Test!$AD$20-Test!$AC$26</f>
        <v>-32.818267940349081</v>
      </c>
      <c r="T588" s="10">
        <f ca="1">SUMPRODUCT(J588:O588,Results!K$9:P$9)</f>
        <v>-32.901363237973946</v>
      </c>
      <c r="U588" s="10">
        <f ca="1">SUMPRODUCT(J588:O588,Results!K$9:P$9)+Test!$AD$20-Test!$AC$31</f>
        <v>-32.830767926821608</v>
      </c>
      <c r="V588" s="10">
        <f t="shared" ca="1" si="64"/>
        <v>15.313225422882404</v>
      </c>
      <c r="W588" s="10">
        <f t="shared" ca="1" si="65"/>
        <v>16.017749285589773</v>
      </c>
      <c r="X588" s="10">
        <f t="shared" ca="1" si="66"/>
        <v>12.513154266867254</v>
      </c>
      <c r="Y588" s="10">
        <f t="shared" ca="1" si="67"/>
        <v>14.870225222693385</v>
      </c>
      <c r="Z588" s="10">
        <f t="shared" ca="1" si="68"/>
        <v>-17.948042717655696</v>
      </c>
      <c r="AA588" s="10">
        <f t="shared" ca="1" si="69"/>
        <v>14.882725209165912</v>
      </c>
    </row>
    <row r="589" spans="1:27">
      <c r="A589" s="6">
        <f ca="1">LN((RAND()^(-Results!$E$4))-1)</f>
        <v>7.9967579734017066E-3</v>
      </c>
      <c r="B589" s="6">
        <f ca="1">LN((RAND()^(-Results!$E$4))-1)</f>
        <v>4.5032143095509873</v>
      </c>
      <c r="C589" s="6">
        <f ca="1">LN((RAND()^(-Results!$E$4))-1)</f>
        <v>1.5942845285842342</v>
      </c>
      <c r="D589" s="6">
        <f ca="1">LN((RAND()^(-Results!$E$4))-1)</f>
        <v>1.6315145666337589</v>
      </c>
      <c r="E589" s="6">
        <f ca="1">LN((RAND()^(-Results!$E$4))-1)</f>
        <v>10.226355118997683</v>
      </c>
      <c r="F589" s="6">
        <f ca="1">LN((RAND()^(-Results!$E$4))-1)</f>
        <v>5.7994402513781216</v>
      </c>
      <c r="G589" s="6">
        <f ca="1">LN((RAND()^(-Results!$E$4))-1)</f>
        <v>0.88297089124858341</v>
      </c>
      <c r="H589" s="6">
        <f t="shared" ca="1" si="63"/>
        <v>-1.4640153263301279</v>
      </c>
      <c r="I589" s="10">
        <f ca="1">SUMPRODUCT(J589:O589,Results!B$12:G$12)+Results!$E$5*H589</f>
        <v>-35.87680197949885</v>
      </c>
      <c r="J589" s="10">
        <f ca="1">SUMPRODUCT($A589:$F589,Results!$B$15:$G$15)</f>
        <v>15.135029327861711</v>
      </c>
      <c r="K589" s="10">
        <f ca="1">SUMPRODUCT($A589:$F589,Results!$B$16:$G$16)</f>
        <v>-8.1792378712717024</v>
      </c>
      <c r="L589" s="10">
        <f ca="1">SUMPRODUCT($A589:$F589,Results!$B$17:$G$17)</f>
        <v>-5.7620103685256643</v>
      </c>
      <c r="M589" s="10">
        <f ca="1">SUMPRODUCT($A589:$F589,Results!$B$18:$G$18)</f>
        <v>-11.348029471809257</v>
      </c>
      <c r="N589" s="10">
        <f ca="1">SUMPRODUCT($A589:$F589,Results!$B$19:$G$19)</f>
        <v>0.57174687901362065</v>
      </c>
      <c r="O589" s="10">
        <f ca="1">SUMPRODUCT($A589:$F589,Results!$B$20:$G$20)</f>
        <v>-36.632486816589562</v>
      </c>
      <c r="P589" s="10" cm="1">
        <f t="array" aca="1" ref="P589" ca="1">SUMPRODUCT(J589:O589,TRANSPOSE(Test!BL$20:BL$25))+Test!$AD$20-Test!$BL$27</f>
        <v>-28.630015121672521</v>
      </c>
      <c r="Q589" s="10" cm="1">
        <f t="array" aca="1" ref="Q589" ca="1">SUMPRODUCT(J589:O589,TRANSPOSE(Test!ES$20:ES$25))+Test!$AD$20-Test!$ES$27</f>
        <v>-24.395008607281802</v>
      </c>
      <c r="R589" s="10">
        <f ca="1">I589-Results!$E$5*H589</f>
        <v>-27.092710021518084</v>
      </c>
      <c r="S589" s="10" cm="1">
        <f t="array" aca="1" ref="S589" ca="1">SUMPRODUCT(J589:O589,TRANSPOSE(Test!AR$28:AR$33))+Test!$AD$20-Test!$AC$26</f>
        <v>-35.103082877789767</v>
      </c>
      <c r="T589" s="10">
        <f ca="1">SUMPRODUCT(J589:O589,Results!K$9:P$9)</f>
        <v>-27.214168411820392</v>
      </c>
      <c r="U589" s="10">
        <f ca="1">SUMPRODUCT(J589:O589,Results!K$9:P$9)+Test!$AD$20-Test!$AC$31</f>
        <v>-27.143573100668053</v>
      </c>
      <c r="V589" s="10">
        <f t="shared" ca="1" si="64"/>
        <v>-7.2467868578263293</v>
      </c>
      <c r="W589" s="10">
        <f t="shared" ca="1" si="65"/>
        <v>-11.481793372217048</v>
      </c>
      <c r="X589" s="10">
        <f t="shared" ca="1" si="66"/>
        <v>-8.7840919579807668</v>
      </c>
      <c r="Y589" s="10">
        <f t="shared" ca="1" si="67"/>
        <v>-0.77371910170908365</v>
      </c>
      <c r="Z589" s="10">
        <f t="shared" ca="1" si="68"/>
        <v>-35.87680197949885</v>
      </c>
      <c r="AA589" s="10">
        <f t="shared" ca="1" si="69"/>
        <v>-8.733228878830797</v>
      </c>
    </row>
    <row r="590" spans="1:27">
      <c r="A590" s="6">
        <f ca="1">LN((RAND()^(-Results!$E$4))-1)</f>
        <v>9.6148460731717247</v>
      </c>
      <c r="B590" s="6">
        <f ca="1">LN((RAND()^(-Results!$E$4))-1)</f>
        <v>2.8366851645555107</v>
      </c>
      <c r="C590" s="6">
        <f ca="1">LN((RAND()^(-Results!$E$4))-1)</f>
        <v>1.442853142362988</v>
      </c>
      <c r="D590" s="6">
        <f ca="1">LN((RAND()^(-Results!$E$4))-1)</f>
        <v>4.9696545243358878</v>
      </c>
      <c r="E590" s="6">
        <f ca="1">LN((RAND()^(-Results!$E$4))-1)</f>
        <v>0.9810181991362612</v>
      </c>
      <c r="F590" s="6">
        <f ca="1">LN((RAND()^(-Results!$E$4))-1)</f>
        <v>0.44168902478049993</v>
      </c>
      <c r="G590" s="6">
        <f ca="1">LN((RAND()^(-Results!$E$4))-1)</f>
        <v>0.25106514701965016</v>
      </c>
      <c r="H590" s="6">
        <f t="shared" ca="1" si="63"/>
        <v>-2.095921070559061</v>
      </c>
      <c r="I590" s="10">
        <f ca="1">SUMPRODUCT(J590:O590,Results!B$12:G$12)+Results!$E$5*H590</f>
        <v>-34.866518197254123</v>
      </c>
      <c r="J590" s="10">
        <f ca="1">SUMPRODUCT($A590:$F590,Results!$B$15:$G$15)</f>
        <v>-7.5490961541798498</v>
      </c>
      <c r="K590" s="10">
        <f ca="1">SUMPRODUCT($A590:$F590,Results!$B$16:$G$16)</f>
        <v>-21.850948285272477</v>
      </c>
      <c r="L590" s="10">
        <f ca="1">SUMPRODUCT($A590:$F590,Results!$B$17:$G$17)</f>
        <v>8.2901822101040477</v>
      </c>
      <c r="M590" s="10">
        <f ca="1">SUMPRODUCT($A590:$F590,Results!$B$18:$G$18)</f>
        <v>-9.8194223011514215</v>
      </c>
      <c r="N590" s="10">
        <f ca="1">SUMPRODUCT($A590:$F590,Results!$B$19:$G$19)</f>
        <v>-4.0399905012490596</v>
      </c>
      <c r="O590" s="10">
        <f ca="1">SUMPRODUCT($A590:$F590,Results!$B$20:$G$20)</f>
        <v>-19.278693447598222</v>
      </c>
      <c r="P590" s="10" cm="1">
        <f t="array" aca="1" ref="P590" ca="1">SUMPRODUCT(J590:O590,TRANSPOSE(Test!BL$20:BL$25))+Test!$AD$20-Test!$BL$27</f>
        <v>-14.977441707480551</v>
      </c>
      <c r="Q590" s="10" cm="1">
        <f t="array" aca="1" ref="Q590" ca="1">SUMPRODUCT(J590:O590,TRANSPOSE(Test!ES$20:ES$25))+Test!$AD$20-Test!$ES$27</f>
        <v>-18.540474652045901</v>
      </c>
      <c r="R590" s="10">
        <f ca="1">I590-Results!$E$5*H590</f>
        <v>-22.290991773899758</v>
      </c>
      <c r="S590" s="10" cm="1">
        <f t="array" aca="1" ref="S590" ca="1">SUMPRODUCT(J590:O590,TRANSPOSE(Test!AR$28:AR$33))+Test!$AD$20-Test!$AC$26</f>
        <v>-4.8067359461714148</v>
      </c>
      <c r="T590" s="10">
        <f ca="1">SUMPRODUCT(J590:O590,Results!K$9:P$9)</f>
        <v>-19.703710033210911</v>
      </c>
      <c r="U590" s="10">
        <f ca="1">SUMPRODUCT(J590:O590,Results!K$9:P$9)+Test!$AD$20-Test!$AC$31</f>
        <v>-19.633114722058576</v>
      </c>
      <c r="V590" s="10">
        <f t="shared" ca="1" si="64"/>
        <v>-19.889076489773572</v>
      </c>
      <c r="W590" s="10">
        <f t="shared" ca="1" si="65"/>
        <v>-16.326043545208222</v>
      </c>
      <c r="X590" s="10">
        <f t="shared" ca="1" si="66"/>
        <v>-12.575526423354365</v>
      </c>
      <c r="Y590" s="10">
        <f t="shared" ca="1" si="67"/>
        <v>-30.059782251082709</v>
      </c>
      <c r="Z590" s="10">
        <f t="shared" ca="1" si="68"/>
        <v>-34.866518197254123</v>
      </c>
      <c r="AA590" s="10">
        <f t="shared" ca="1" si="69"/>
        <v>-15.233403475195548</v>
      </c>
    </row>
    <row r="591" spans="1:27">
      <c r="A591" s="6">
        <f ca="1">LN((RAND()^(-Results!$E$4))-1)</f>
        <v>0.64837564485702848</v>
      </c>
      <c r="B591" s="6">
        <f ca="1">LN((RAND()^(-Results!$E$4))-1)</f>
        <v>7.1480893265051071</v>
      </c>
      <c r="C591" s="6">
        <f ca="1">LN((RAND()^(-Results!$E$4))-1)</f>
        <v>2.0211589106849637</v>
      </c>
      <c r="D591" s="6">
        <f ca="1">LN((RAND()^(-Results!$E$4))-1)</f>
        <v>1.9970138662563415</v>
      </c>
      <c r="E591" s="6">
        <f ca="1">LN((RAND()^(-Results!$E$4))-1)</f>
        <v>11.387121967234862</v>
      </c>
      <c r="F591" s="6">
        <f ca="1">LN((RAND()^(-Results!$E$4))-1)</f>
        <v>-0.96548561390395471</v>
      </c>
      <c r="G591" s="6">
        <f ca="1">LN((RAND()^(-Results!$E$4))-1)</f>
        <v>4.8947859175625341</v>
      </c>
      <c r="H591" s="6">
        <f t="shared" ca="1" si="63"/>
        <v>2.5477996999838228</v>
      </c>
      <c r="I591" s="10">
        <f ca="1">SUMPRODUCT(J591:O591,Results!B$12:G$12)+Results!$E$5*H591</f>
        <v>29.291937499012739</v>
      </c>
      <c r="J591" s="10">
        <f ca="1">SUMPRODUCT($A591:$F591,Results!$B$15:$G$15)</f>
        <v>-11.013861559856084</v>
      </c>
      <c r="K591" s="10">
        <f ca="1">SUMPRODUCT($A591:$F591,Results!$B$16:$G$16)</f>
        <v>-4.9346825004326877</v>
      </c>
      <c r="L591" s="10">
        <f ca="1">SUMPRODUCT($A591:$F591,Results!$B$17:$G$17)</f>
        <v>1.9527434356304552E-3</v>
      </c>
      <c r="M591" s="10">
        <f ca="1">SUMPRODUCT($A591:$F591,Results!$B$18:$G$18)</f>
        <v>-6.5641530441839961</v>
      </c>
      <c r="N591" s="10">
        <f ca="1">SUMPRODUCT($A591:$F591,Results!$B$19:$G$19)</f>
        <v>-3.2373224270298597</v>
      </c>
      <c r="O591" s="10">
        <f ca="1">SUMPRODUCT($A591:$F591,Results!$B$20:$G$20)</f>
        <v>-26.162514600644357</v>
      </c>
      <c r="P591" s="10" cm="1">
        <f t="array" aca="1" ref="P591" ca="1">SUMPRODUCT(J591:O591,TRANSPOSE(Test!BL$20:BL$25))+Test!$AD$20-Test!$BL$27</f>
        <v>11.325380294720036</v>
      </c>
      <c r="Q591" s="10" cm="1">
        <f t="array" aca="1" ref="Q591" ca="1">SUMPRODUCT(J591:O591,TRANSPOSE(Test!ES$20:ES$25))+Test!$AD$20-Test!$ES$27</f>
        <v>19.295899463482108</v>
      </c>
      <c r="R591" s="10">
        <f ca="1">I591-Results!$E$5*H591</f>
        <v>14.005139299109803</v>
      </c>
      <c r="S591" s="10" cm="1">
        <f t="array" aca="1" ref="S591" ca="1">SUMPRODUCT(J591:O591,TRANSPOSE(Test!AR$28:AR$33))+Test!$AD$20-Test!$AC$26</f>
        <v>-3.9439169811140928</v>
      </c>
      <c r="T591" s="10">
        <f ca="1">SUMPRODUCT(J591:O591,Results!K$9:P$9)</f>
        <v>14.172743466755923</v>
      </c>
      <c r="U591" s="10">
        <f ca="1">SUMPRODUCT(J591:O591,Results!K$9:P$9)+Test!$AD$20-Test!$AC$31</f>
        <v>14.243338777908262</v>
      </c>
      <c r="V591" s="10">
        <f t="shared" ca="1" si="64"/>
        <v>17.966557204292705</v>
      </c>
      <c r="W591" s="10">
        <f t="shared" ca="1" si="65"/>
        <v>9.9960380355306313</v>
      </c>
      <c r="X591" s="10">
        <f t="shared" ca="1" si="66"/>
        <v>15.286798199902936</v>
      </c>
      <c r="Y591" s="10">
        <f t="shared" ca="1" si="67"/>
        <v>33.235854480126832</v>
      </c>
      <c r="Z591" s="10">
        <f t="shared" ca="1" si="68"/>
        <v>29.291937499012739</v>
      </c>
      <c r="AA591" s="10">
        <f t="shared" ca="1" si="69"/>
        <v>15.048598721104478</v>
      </c>
    </row>
    <row r="592" spans="1:27">
      <c r="A592" s="6">
        <f ca="1">LN((RAND()^(-Results!$E$4))-1)</f>
        <v>3.261517703000739</v>
      </c>
      <c r="B592" s="6">
        <f ca="1">LN((RAND()^(-Results!$E$4))-1)</f>
        <v>2.6885132649573729</v>
      </c>
      <c r="C592" s="6">
        <f ca="1">LN((RAND()^(-Results!$E$4))-1)</f>
        <v>1.5749790735046001</v>
      </c>
      <c r="D592" s="6">
        <f ca="1">LN((RAND()^(-Results!$E$4))-1)</f>
        <v>0.77211670025496815</v>
      </c>
      <c r="E592" s="6">
        <f ca="1">LN((RAND()^(-Results!$E$4))-1)</f>
        <v>7.9269496298895739</v>
      </c>
      <c r="F592" s="6">
        <f ca="1">LN((RAND()^(-Results!$E$4))-1)</f>
        <v>-1.2535234855384265</v>
      </c>
      <c r="G592" s="6">
        <f ca="1">LN((RAND()^(-Results!$E$4))-1)</f>
        <v>-0.36214632161830546</v>
      </c>
      <c r="H592" s="6">
        <f t="shared" ca="1" si="63"/>
        <v>-2.7091325391970167</v>
      </c>
      <c r="I592" s="10">
        <f ca="1">SUMPRODUCT(J592:O592,Results!B$12:G$12)+Results!$E$5*H592</f>
        <v>-15.05591658119943</v>
      </c>
      <c r="J592" s="10">
        <f ca="1">SUMPRODUCT($A592:$F592,Results!$B$15:$G$15)</f>
        <v>-10.923862365558577</v>
      </c>
      <c r="K592" s="10">
        <f ca="1">SUMPRODUCT($A592:$F592,Results!$B$16:$G$16)</f>
        <v>-6.2055357293496076</v>
      </c>
      <c r="L592" s="10">
        <f ca="1">SUMPRODUCT($A592:$F592,Results!$B$17:$G$17)</f>
        <v>4.3496134531513713</v>
      </c>
      <c r="M592" s="10">
        <f ca="1">SUMPRODUCT($A592:$F592,Results!$B$18:$G$18)</f>
        <v>0.81081403850833378</v>
      </c>
      <c r="N592" s="10">
        <f ca="1">SUMPRODUCT($A592:$F592,Results!$B$19:$G$19)</f>
        <v>2.8642579484463888</v>
      </c>
      <c r="O592" s="10">
        <f ca="1">SUMPRODUCT($A592:$F592,Results!$B$20:$G$20)</f>
        <v>-8.7765554308180782</v>
      </c>
      <c r="P592" s="10" cm="1">
        <f t="array" aca="1" ref="P592" ca="1">SUMPRODUCT(J592:O592,TRANSPOSE(Test!BL$20:BL$25))+Test!$AD$20-Test!$BL$27</f>
        <v>5.9803043499352384</v>
      </c>
      <c r="Q592" s="10" cm="1">
        <f t="array" aca="1" ref="Q592" ca="1">SUMPRODUCT(J592:O592,TRANSPOSE(Test!ES$20:ES$25))+Test!$AD$20-Test!$ES$27</f>
        <v>6.9410821630467652</v>
      </c>
      <c r="R592" s="10">
        <f ca="1">I592-Results!$E$5*H592</f>
        <v>1.1988786539826712</v>
      </c>
      <c r="S592" s="10" cm="1">
        <f t="array" aca="1" ref="S592" ca="1">SUMPRODUCT(J592:O592,TRANSPOSE(Test!AR$28:AR$33))+Test!$AD$20-Test!$AC$26</f>
        <v>7.3152904402766126</v>
      </c>
      <c r="T592" s="10">
        <f ca="1">SUMPRODUCT(J592:O592,Results!K$9:P$9)</f>
        <v>1.7017915051209256</v>
      </c>
      <c r="U592" s="10">
        <f ca="1">SUMPRODUCT(J592:O592,Results!K$9:P$9)+Test!$AD$20-Test!$AC$31</f>
        <v>1.772386816273265</v>
      </c>
      <c r="V592" s="10">
        <f t="shared" ca="1" si="64"/>
        <v>-21.036220931134668</v>
      </c>
      <c r="W592" s="10">
        <f t="shared" ca="1" si="65"/>
        <v>-21.996998744246195</v>
      </c>
      <c r="X592" s="10">
        <f t="shared" ca="1" si="66"/>
        <v>-16.254795235182101</v>
      </c>
      <c r="Y592" s="10">
        <f t="shared" ca="1" si="67"/>
        <v>-22.371207021476042</v>
      </c>
      <c r="Z592" s="10">
        <f t="shared" ca="1" si="68"/>
        <v>-15.05591658119943</v>
      </c>
      <c r="AA592" s="10">
        <f t="shared" ca="1" si="69"/>
        <v>-16.828303397472695</v>
      </c>
    </row>
    <row r="593" spans="1:27">
      <c r="A593" s="6">
        <f ca="1">LN((RAND()^(-Results!$E$4))-1)</f>
        <v>-2.8363208459732183</v>
      </c>
      <c r="B593" s="6">
        <f ca="1">LN((RAND()^(-Results!$E$4))-1)</f>
        <v>3.9507363915872422</v>
      </c>
      <c r="C593" s="6">
        <f ca="1">LN((RAND()^(-Results!$E$4))-1)</f>
        <v>2.5431586900388483</v>
      </c>
      <c r="D593" s="6">
        <f ca="1">LN((RAND()^(-Results!$E$4))-1)</f>
        <v>0.54150288444825334</v>
      </c>
      <c r="E593" s="6">
        <f ca="1">LN((RAND()^(-Results!$E$4))-1)</f>
        <v>1.9439945840335053</v>
      </c>
      <c r="F593" s="6">
        <f ca="1">LN((RAND()^(-Results!$E$4))-1)</f>
        <v>-1.067669259109844</v>
      </c>
      <c r="G593" s="6">
        <f ca="1">LN((RAND()^(-Results!$E$4))-1)</f>
        <v>9.087600131509646</v>
      </c>
      <c r="H593" s="6">
        <f t="shared" ca="1" si="63"/>
        <v>6.7406139139309342</v>
      </c>
      <c r="I593" s="10">
        <f ca="1">SUMPRODUCT(J593:O593,Results!B$12:G$12)+Results!$E$5*H593</f>
        <v>47.838670960002254</v>
      </c>
      <c r="J593" s="10">
        <f ca="1">SUMPRODUCT($A593:$F593,Results!$B$15:$G$15)</f>
        <v>0.17936754739587801</v>
      </c>
      <c r="K593" s="10">
        <f ca="1">SUMPRODUCT($A593:$F593,Results!$B$16:$G$16)</f>
        <v>4.9671684243995511</v>
      </c>
      <c r="L593" s="10">
        <f ca="1">SUMPRODUCT($A593:$F593,Results!$B$17:$G$17)</f>
        <v>-6.4770547681054529</v>
      </c>
      <c r="M593" s="10">
        <f ca="1">SUMPRODUCT($A593:$F593,Results!$B$18:$G$18)</f>
        <v>-15.753868144548747</v>
      </c>
      <c r="N593" s="10">
        <f ca="1">SUMPRODUCT($A593:$F593,Results!$B$19:$G$19)</f>
        <v>-8.9059735170972694</v>
      </c>
      <c r="O593" s="10">
        <f ca="1">SUMPRODUCT($A593:$F593,Results!$B$20:$G$20)</f>
        <v>-10.475886980002219</v>
      </c>
      <c r="P593" s="10" cm="1">
        <f t="array" aca="1" ref="P593" ca="1">SUMPRODUCT(J593:O593,TRANSPOSE(Test!BL$20:BL$25))+Test!$AD$20-Test!$BL$27</f>
        <v>-0.78699069213665851</v>
      </c>
      <c r="Q593" s="10" cm="1">
        <f t="array" aca="1" ref="Q593" ca="1">SUMPRODUCT(J593:O593,TRANSPOSE(Test!ES$20:ES$25))+Test!$AD$20-Test!$ES$27</f>
        <v>4.9974528977502786</v>
      </c>
      <c r="R593" s="10">
        <f ca="1">I593-Results!$E$5*H593</f>
        <v>7.3949874764166523</v>
      </c>
      <c r="S593" s="10" cm="1">
        <f t="array" aca="1" ref="S593" ca="1">SUMPRODUCT(J593:O593,TRANSPOSE(Test!AR$28:AR$33))+Test!$AD$20-Test!$AC$26</f>
        <v>-14.274252084419537</v>
      </c>
      <c r="T593" s="10">
        <f ca="1">SUMPRODUCT(J593:O593,Results!K$9:P$9)</f>
        <v>5.9456813954846774</v>
      </c>
      <c r="U593" s="10">
        <f ca="1">SUMPRODUCT(J593:O593,Results!K$9:P$9)+Test!$AD$20-Test!$AC$31</f>
        <v>6.0162767066370151</v>
      </c>
      <c r="V593" s="10">
        <f t="shared" ca="1" si="64"/>
        <v>48.625661652138916</v>
      </c>
      <c r="W593" s="10">
        <f t="shared" ca="1" si="65"/>
        <v>42.841218062251976</v>
      </c>
      <c r="X593" s="10">
        <f t="shared" ca="1" si="66"/>
        <v>40.443683483585602</v>
      </c>
      <c r="Y593" s="10">
        <f t="shared" ca="1" si="67"/>
        <v>62.112923044421791</v>
      </c>
      <c r="Z593" s="10">
        <f t="shared" ca="1" si="68"/>
        <v>47.838670960002254</v>
      </c>
      <c r="AA593" s="10">
        <f t="shared" ca="1" si="69"/>
        <v>41.822394253365239</v>
      </c>
    </row>
    <row r="594" spans="1:27">
      <c r="A594" s="6">
        <f ca="1">LN((RAND()^(-Results!$E$4))-1)</f>
        <v>-0.91567371068110526</v>
      </c>
      <c r="B594" s="6">
        <f ca="1">LN((RAND()^(-Results!$E$4))-1)</f>
        <v>-1.2967472922319523</v>
      </c>
      <c r="C594" s="6">
        <f ca="1">LN((RAND()^(-Results!$E$4))-1)</f>
        <v>2.2153176100812342</v>
      </c>
      <c r="D594" s="6">
        <f ca="1">LN((RAND()^(-Results!$E$4))-1)</f>
        <v>2.9320254504395407</v>
      </c>
      <c r="E594" s="6">
        <f ca="1">LN((RAND()^(-Results!$E$4))-1)</f>
        <v>-1.9459488465041543</v>
      </c>
      <c r="F594" s="6">
        <f ca="1">LN((RAND()^(-Results!$E$4))-1)</f>
        <v>-2.2245768977470526</v>
      </c>
      <c r="G594" s="6">
        <f ca="1">LN((RAND()^(-Results!$E$4))-1)</f>
        <v>2.9139753360206813</v>
      </c>
      <c r="H594" s="6">
        <f t="shared" ca="1" si="63"/>
        <v>0.56698911844196997</v>
      </c>
      <c r="I594" s="10">
        <f ca="1">SUMPRODUCT(J594:O594,Results!B$12:G$12)+Results!$E$5*H594</f>
        <v>17.835246115554664</v>
      </c>
      <c r="J594" s="10">
        <f ca="1">SUMPRODUCT($A594:$F594,Results!$B$15:$G$15)</f>
        <v>3.5497484073726451</v>
      </c>
      <c r="K594" s="10">
        <f ca="1">SUMPRODUCT($A594:$F594,Results!$B$16:$G$16)</f>
        <v>10.358084582676691</v>
      </c>
      <c r="L594" s="10">
        <f ca="1">SUMPRODUCT($A594:$F594,Results!$B$17:$G$17)</f>
        <v>0.19419725566963653</v>
      </c>
      <c r="M594" s="10">
        <f ca="1">SUMPRODUCT($A594:$F594,Results!$B$18:$G$18)</f>
        <v>-6.0886751030669659</v>
      </c>
      <c r="N594" s="10">
        <f ca="1">SUMPRODUCT($A594:$F594,Results!$B$19:$G$19)</f>
        <v>-12.106885781323728</v>
      </c>
      <c r="O594" s="10">
        <f ca="1">SUMPRODUCT($A594:$F594,Results!$B$20:$G$20)</f>
        <v>2.3041379545330716</v>
      </c>
      <c r="P594" s="10" cm="1">
        <f t="array" aca="1" ref="P594" ca="1">SUMPRODUCT(J594:O594,TRANSPOSE(Test!BL$20:BL$25))+Test!$AD$20-Test!$BL$27</f>
        <v>13.342305907573255</v>
      </c>
      <c r="Q594" s="10" cm="1">
        <f t="array" aca="1" ref="Q594" ca="1">SUMPRODUCT(J594:O594,TRANSPOSE(Test!ES$20:ES$25))+Test!$AD$20-Test!$ES$27</f>
        <v>13.52777068050762</v>
      </c>
      <c r="R594" s="10">
        <f ca="1">I594-Results!$E$5*H594</f>
        <v>14.433311404902845</v>
      </c>
      <c r="S594" s="10" cm="1">
        <f t="array" aca="1" ref="S594" ca="1">SUMPRODUCT(J594:O594,TRANSPOSE(Test!AR$28:AR$33))+Test!$AD$20-Test!$AC$26</f>
        <v>5.0389919767529676</v>
      </c>
      <c r="T594" s="10">
        <f ca="1">SUMPRODUCT(J594:O594,Results!K$9:P$9)</f>
        <v>14.448168314899871</v>
      </c>
      <c r="U594" s="10">
        <f ca="1">SUMPRODUCT(J594:O594,Results!K$9:P$9)+Test!$AD$20-Test!$AC$31</f>
        <v>14.518763626052209</v>
      </c>
      <c r="V594" s="10">
        <f t="shared" ca="1" si="64"/>
        <v>4.4929402079814089</v>
      </c>
      <c r="W594" s="10">
        <f t="shared" ca="1" si="65"/>
        <v>4.3074754350470439</v>
      </c>
      <c r="X594" s="10">
        <f t="shared" ca="1" si="66"/>
        <v>3.401934710651819</v>
      </c>
      <c r="Y594" s="10">
        <f t="shared" ca="1" si="67"/>
        <v>12.796254138801697</v>
      </c>
      <c r="Z594" s="10">
        <f t="shared" ca="1" si="68"/>
        <v>17.835246115554664</v>
      </c>
      <c r="AA594" s="10">
        <f t="shared" ca="1" si="69"/>
        <v>3.3164824895024552</v>
      </c>
    </row>
    <row r="595" spans="1:27">
      <c r="A595" s="6">
        <f ca="1">LN((RAND()^(-Results!$E$4))-1)</f>
        <v>2.8149563211024855</v>
      </c>
      <c r="B595" s="6">
        <f ca="1">LN((RAND()^(-Results!$E$4))-1)</f>
        <v>0.22137121902600657</v>
      </c>
      <c r="C595" s="6">
        <f ca="1">LN((RAND()^(-Results!$E$4))-1)</f>
        <v>13.719805410340873</v>
      </c>
      <c r="D595" s="6">
        <f ca="1">LN((RAND()^(-Results!$E$4))-1)</f>
        <v>5.0569949014541864</v>
      </c>
      <c r="E595" s="6">
        <f ca="1">LN((RAND()^(-Results!$E$4))-1)</f>
        <v>1.5837630874723949</v>
      </c>
      <c r="F595" s="6">
        <f ca="1">LN((RAND()^(-Results!$E$4))-1)</f>
        <v>5.0923671973018392</v>
      </c>
      <c r="G595" s="6">
        <f ca="1">LN((RAND()^(-Results!$E$4))-1)</f>
        <v>-0.10697106601128289</v>
      </c>
      <c r="H595" s="6">
        <f t="shared" ca="1" si="63"/>
        <v>-2.4539572835899941</v>
      </c>
      <c r="I595" s="10">
        <f ca="1">SUMPRODUCT(J595:O595,Results!B$12:G$12)+Results!$E$5*H595</f>
        <v>-104.52380588219999</v>
      </c>
      <c r="J595" s="10">
        <f ca="1">SUMPRODUCT($A595:$F595,Results!$B$15:$G$15)</f>
        <v>44.582124080236142</v>
      </c>
      <c r="K595" s="10">
        <f ca="1">SUMPRODUCT($A595:$F595,Results!$B$16:$G$16)</f>
        <v>3.3101404497033213</v>
      </c>
      <c r="L595" s="10">
        <f ca="1">SUMPRODUCT($A595:$F595,Results!$B$17:$G$17)</f>
        <v>-16.340005712894211</v>
      </c>
      <c r="M595" s="10">
        <f ca="1">SUMPRODUCT($A595:$F595,Results!$B$18:$G$18)</f>
        <v>-66.383356560188801</v>
      </c>
      <c r="N595" s="10">
        <f ca="1">SUMPRODUCT($A595:$F595,Results!$B$19:$G$19)</f>
        <v>-24.863640442672988</v>
      </c>
      <c r="O595" s="10">
        <f ca="1">SUMPRODUCT($A595:$F595,Results!$B$20:$G$20)</f>
        <v>-30.311724723873848</v>
      </c>
      <c r="P595" s="10" cm="1">
        <f t="array" aca="1" ref="P595" ca="1">SUMPRODUCT(J595:O595,TRANSPOSE(Test!BL$20:BL$25))+Test!$AD$20-Test!$BL$27</f>
        <v>-83.708293914574568</v>
      </c>
      <c r="Q595" s="10" cm="1">
        <f t="array" aca="1" ref="Q595" ca="1">SUMPRODUCT(J595:O595,TRANSPOSE(Test!ES$20:ES$25))+Test!$AD$20-Test!$ES$27</f>
        <v>-91.18973337351737</v>
      </c>
      <c r="R595" s="10">
        <f ca="1">I595-Results!$E$5*H595</f>
        <v>-89.800062180660035</v>
      </c>
      <c r="S595" s="10" cm="1">
        <f t="array" aca="1" ref="S595" ca="1">SUMPRODUCT(J595:O595,TRANSPOSE(Test!AR$28:AR$33))+Test!$AD$20-Test!$AC$26</f>
        <v>-83.715138154458685</v>
      </c>
      <c r="T595" s="10">
        <f ca="1">SUMPRODUCT(J595:O595,Results!K$9:P$9)</f>
        <v>-93.424321009393267</v>
      </c>
      <c r="U595" s="10">
        <f ca="1">SUMPRODUCT(J595:O595,Results!K$9:P$9)+Test!$AD$20-Test!$AC$31</f>
        <v>-93.353725698240936</v>
      </c>
      <c r="V595" s="10">
        <f t="shared" ca="1" si="64"/>
        <v>-20.815511967625426</v>
      </c>
      <c r="W595" s="10">
        <f t="shared" ca="1" si="65"/>
        <v>-13.334072508682624</v>
      </c>
      <c r="X595" s="10">
        <f t="shared" ca="1" si="66"/>
        <v>-14.723743701539959</v>
      </c>
      <c r="Y595" s="10">
        <f t="shared" ca="1" si="67"/>
        <v>-20.808667727741309</v>
      </c>
      <c r="Z595" s="10">
        <f t="shared" ca="1" si="68"/>
        <v>-104.52380588219999</v>
      </c>
      <c r="AA595" s="10">
        <f t="shared" ca="1" si="69"/>
        <v>-11.170080183959058</v>
      </c>
    </row>
    <row r="596" spans="1:27">
      <c r="A596" s="6">
        <f ca="1">LN((RAND()^(-Results!$E$4))-1)</f>
        <v>11.139070303070548</v>
      </c>
      <c r="B596" s="6">
        <f ca="1">LN((RAND()^(-Results!$E$4))-1)</f>
        <v>0.42784492740507873</v>
      </c>
      <c r="C596" s="6">
        <f ca="1">LN((RAND()^(-Results!$E$4))-1)</f>
        <v>0.61443372220392489</v>
      </c>
      <c r="D596" s="6">
        <f ca="1">LN((RAND()^(-Results!$E$4))-1)</f>
        <v>0.58948235993803388</v>
      </c>
      <c r="E596" s="6">
        <f ca="1">LN((RAND()^(-Results!$E$4))-1)</f>
        <v>1.1721262235874941</v>
      </c>
      <c r="F596" s="6">
        <f ca="1">LN((RAND()^(-Results!$E$4))-1)</f>
        <v>1.8696540990292345</v>
      </c>
      <c r="G596" s="6">
        <f ca="1">LN((RAND()^(-Results!$E$4))-1)</f>
        <v>1.7899701715891523</v>
      </c>
      <c r="H596" s="6">
        <f t="shared" ca="1" si="63"/>
        <v>-0.55701604598955901</v>
      </c>
      <c r="I596" s="10">
        <f ca="1">SUMPRODUCT(J596:O596,Results!B$12:G$12)+Results!$E$5*H596</f>
        <v>-51.157834749020545</v>
      </c>
      <c r="J596" s="10">
        <f ca="1">SUMPRODUCT($A596:$F596,Results!$B$15:$G$15)</f>
        <v>-8.1631682821153788</v>
      </c>
      <c r="K596" s="10">
        <f ca="1">SUMPRODUCT($A596:$F596,Results!$B$16:$G$16)</f>
        <v>-27.522335784559115</v>
      </c>
      <c r="L596" s="10">
        <f ca="1">SUMPRODUCT($A596:$F596,Results!$B$17:$G$17)</f>
        <v>8.771759446420635</v>
      </c>
      <c r="M596" s="10">
        <f ca="1">SUMPRODUCT($A596:$F596,Results!$B$18:$G$18)</f>
        <v>-3.2851105597330941</v>
      </c>
      <c r="N596" s="10">
        <f ca="1">SUMPRODUCT($A596:$F596,Results!$B$19:$G$19)</f>
        <v>10.608222976968841</v>
      </c>
      <c r="O596" s="10">
        <f ca="1">SUMPRODUCT($A596:$F596,Results!$B$20:$G$20)</f>
        <v>-5.852996590330684</v>
      </c>
      <c r="P596" s="10" cm="1">
        <f t="array" aca="1" ref="P596" ca="1">SUMPRODUCT(J596:O596,TRANSPOSE(Test!BL$20:BL$25))+Test!$AD$20-Test!$BL$27</f>
        <v>-34.922559059462536</v>
      </c>
      <c r="Q596" s="10" cm="1">
        <f t="array" aca="1" ref="Q596" ca="1">SUMPRODUCT(J596:O596,TRANSPOSE(Test!ES$20:ES$25))+Test!$AD$20-Test!$ES$27</f>
        <v>-43.746255059464318</v>
      </c>
      <c r="R596" s="10">
        <f ca="1">I596-Results!$E$5*H596</f>
        <v>-47.815738473083194</v>
      </c>
      <c r="S596" s="10" cm="1">
        <f t="array" aca="1" ref="S596" ca="1">SUMPRODUCT(J596:O596,TRANSPOSE(Test!AR$28:AR$33))+Test!$AD$20-Test!$AC$26</f>
        <v>-4.6013151144376927</v>
      </c>
      <c r="T596" s="10">
        <f ca="1">SUMPRODUCT(J596:O596,Results!K$9:P$9)</f>
        <v>-46.010596645505409</v>
      </c>
      <c r="U596" s="10">
        <f ca="1">SUMPRODUCT(J596:O596,Results!K$9:P$9)+Test!$AD$20-Test!$AC$31</f>
        <v>-45.94000133435307</v>
      </c>
      <c r="V596" s="10">
        <f t="shared" ca="1" si="64"/>
        <v>-16.235275689558009</v>
      </c>
      <c r="W596" s="10">
        <f t="shared" ca="1" si="65"/>
        <v>-7.4115796895562269</v>
      </c>
      <c r="X596" s="10">
        <f t="shared" ca="1" si="66"/>
        <v>-3.3420962759373509</v>
      </c>
      <c r="Y596" s="10">
        <f t="shared" ca="1" si="67"/>
        <v>-46.556519634582855</v>
      </c>
      <c r="Z596" s="10">
        <f t="shared" ca="1" si="68"/>
        <v>-51.157834749020545</v>
      </c>
      <c r="AA596" s="10">
        <f t="shared" ca="1" si="69"/>
        <v>-5.2178334146674743</v>
      </c>
    </row>
    <row r="597" spans="1:27">
      <c r="A597" s="6">
        <f ca="1">LN((RAND()^(-Results!$E$4))-1)</f>
        <v>1.4431264875980603</v>
      </c>
      <c r="B597" s="6">
        <f ca="1">LN((RAND()^(-Results!$E$4))-1)</f>
        <v>4.1889960027358528</v>
      </c>
      <c r="C597" s="6">
        <f ca="1">LN((RAND()^(-Results!$E$4))-1)</f>
        <v>1.060197955011271</v>
      </c>
      <c r="D597" s="6">
        <f ca="1">LN((RAND()^(-Results!$E$4))-1)</f>
        <v>-1.214366080278467</v>
      </c>
      <c r="E597" s="6">
        <f ca="1">LN((RAND()^(-Results!$E$4))-1)</f>
        <v>1.8077614641290007</v>
      </c>
      <c r="F597" s="6">
        <f ca="1">LN((RAND()^(-Results!$E$4))-1)</f>
        <v>2.9041104544870096</v>
      </c>
      <c r="G597" s="6">
        <f ca="1">LN((RAND()^(-Results!$E$4))-1)</f>
        <v>8.2658833672630507</v>
      </c>
      <c r="H597" s="6">
        <f t="shared" ca="1" si="63"/>
        <v>5.918897149684339</v>
      </c>
      <c r="I597" s="10">
        <f ca="1">SUMPRODUCT(J597:O597,Results!B$12:G$12)+Results!$E$5*H597</f>
        <v>4.7016179030974392</v>
      </c>
      <c r="J597" s="10">
        <f ca="1">SUMPRODUCT($A597:$F597,Results!$B$15:$G$15)</f>
        <v>2.6129484628765178</v>
      </c>
      <c r="K597" s="10">
        <f ca="1">SUMPRODUCT($A597:$F597,Results!$B$16:$G$16)</f>
        <v>-12.652267292196305</v>
      </c>
      <c r="L597" s="10">
        <f ca="1">SUMPRODUCT($A597:$F597,Results!$B$17:$G$17)</f>
        <v>-5.5667888565040773</v>
      </c>
      <c r="M597" s="10">
        <f ca="1">SUMPRODUCT($A597:$F597,Results!$B$18:$G$18)</f>
        <v>-15.676427909313546</v>
      </c>
      <c r="N597" s="10">
        <f ca="1">SUMPRODUCT($A597:$F597,Results!$B$19:$G$19)</f>
        <v>2.7984643856093356</v>
      </c>
      <c r="O597" s="10">
        <f ca="1">SUMPRODUCT($A597:$F597,Results!$B$20:$G$20)</f>
        <v>-16.205729072898116</v>
      </c>
      <c r="P597" s="10" cm="1">
        <f t="array" aca="1" ref="P597" ca="1">SUMPRODUCT(J597:O597,TRANSPOSE(Test!BL$20:BL$25))+Test!$AD$20-Test!$BL$27</f>
        <v>-34.816119188643945</v>
      </c>
      <c r="Q597" s="10" cm="1">
        <f t="array" aca="1" ref="Q597" ca="1">SUMPRODUCT(J597:O597,TRANSPOSE(Test!ES$20:ES$25))+Test!$AD$20-Test!$ES$27</f>
        <v>-33.294325417595786</v>
      </c>
      <c r="R597" s="10">
        <f ca="1">I597-Results!$E$5*H597</f>
        <v>-30.811764995008591</v>
      </c>
      <c r="S597" s="10" cm="1">
        <f t="array" aca="1" ref="S597" ca="1">SUMPRODUCT(J597:O597,TRANSPOSE(Test!AR$28:AR$33))+Test!$AD$20-Test!$AC$26</f>
        <v>-29.058649641862033</v>
      </c>
      <c r="T597" s="10">
        <f ca="1">SUMPRODUCT(J597:O597,Results!K$9:P$9)</f>
        <v>-31.734454985025739</v>
      </c>
      <c r="U597" s="10">
        <f ca="1">SUMPRODUCT(J597:O597,Results!K$9:P$9)+Test!$AD$20-Test!$AC$31</f>
        <v>-31.6638596738734</v>
      </c>
      <c r="V597" s="10">
        <f t="shared" ca="1" si="64"/>
        <v>39.517737091741381</v>
      </c>
      <c r="W597" s="10">
        <f t="shared" ca="1" si="65"/>
        <v>37.995943320693229</v>
      </c>
      <c r="X597" s="10">
        <f t="shared" ca="1" si="66"/>
        <v>35.51338289810603</v>
      </c>
      <c r="Y597" s="10">
        <f t="shared" ca="1" si="67"/>
        <v>33.760267544959476</v>
      </c>
      <c r="Z597" s="10">
        <f t="shared" ca="1" si="68"/>
        <v>4.7016179030974392</v>
      </c>
      <c r="AA597" s="10">
        <f t="shared" ca="1" si="69"/>
        <v>36.365477576970839</v>
      </c>
    </row>
    <row r="598" spans="1:27">
      <c r="A598" s="6">
        <f ca="1">LN((RAND()^(-Results!$E$4))-1)</f>
        <v>6.5250215834737082</v>
      </c>
      <c r="B598" s="6">
        <f ca="1">LN((RAND()^(-Results!$E$4))-1)</f>
        <v>-0.28893315381793944</v>
      </c>
      <c r="C598" s="6">
        <f ca="1">LN((RAND()^(-Results!$E$4))-1)</f>
        <v>3.6930120640460373</v>
      </c>
      <c r="D598" s="6">
        <f ca="1">LN((RAND()^(-Results!$E$4))-1)</f>
        <v>0.59471962815955737</v>
      </c>
      <c r="E598" s="6">
        <f ca="1">LN((RAND()^(-Results!$E$4))-1)</f>
        <v>1.5251681604151015</v>
      </c>
      <c r="F598" s="6">
        <f ca="1">LN((RAND()^(-Results!$E$4))-1)</f>
        <v>3.1110077928132496</v>
      </c>
      <c r="G598" s="6">
        <f ca="1">LN((RAND()^(-Results!$E$4))-1)</f>
        <v>0.31999988603908347</v>
      </c>
      <c r="H598" s="6">
        <f t="shared" ca="1" si="63"/>
        <v>-2.0269863315396277</v>
      </c>
      <c r="I598" s="10">
        <f ca="1">SUMPRODUCT(J598:O598,Results!B$12:G$12)+Results!$E$5*H598</f>
        <v>-67.700874380028154</v>
      </c>
      <c r="J598" s="10">
        <f ca="1">SUMPRODUCT($A598:$F598,Results!$B$15:$G$15)</f>
        <v>9.1567928056279673</v>
      </c>
      <c r="K598" s="10">
        <f ca="1">SUMPRODUCT($A598:$F598,Results!$B$16:$G$16)</f>
        <v>-14.372235126431498</v>
      </c>
      <c r="L598" s="10">
        <f ca="1">SUMPRODUCT($A598:$F598,Results!$B$17:$G$17)</f>
        <v>-0.21275835144983901</v>
      </c>
      <c r="M598" s="10">
        <f ca="1">SUMPRODUCT($A598:$F598,Results!$B$18:$G$18)</f>
        <v>-17.590976891259533</v>
      </c>
      <c r="N598" s="10">
        <f ca="1">SUMPRODUCT($A598:$F598,Results!$B$19:$G$19)</f>
        <v>2.5940726443159354</v>
      </c>
      <c r="O598" s="10">
        <f ca="1">SUMPRODUCT($A598:$F598,Results!$B$20:$G$20)</f>
        <v>-9.3907138138054069</v>
      </c>
      <c r="P598" s="10" cm="1">
        <f t="array" aca="1" ref="P598" ca="1">SUMPRODUCT(J598:O598,TRANSPOSE(Test!BL$20:BL$25))+Test!$AD$20-Test!$BL$27</f>
        <v>-46.416754314090305</v>
      </c>
      <c r="Q598" s="10" cm="1">
        <f t="array" aca="1" ref="Q598" ca="1">SUMPRODUCT(J598:O598,TRANSPOSE(Test!ES$20:ES$25))+Test!$AD$20-Test!$ES$27</f>
        <v>-53.907643120655067</v>
      </c>
      <c r="R598" s="10">
        <f ca="1">I598-Results!$E$5*H598</f>
        <v>-55.538956390790389</v>
      </c>
      <c r="S598" s="10" cm="1">
        <f t="array" aca="1" ref="S598" ca="1">SUMPRODUCT(J598:O598,TRANSPOSE(Test!AR$28:AR$33))+Test!$AD$20-Test!$AC$26</f>
        <v>-26.222467527943117</v>
      </c>
      <c r="T598" s="10">
        <f ca="1">SUMPRODUCT(J598:O598,Results!K$9:P$9)</f>
        <v>-55.785680739791886</v>
      </c>
      <c r="U598" s="10">
        <f ca="1">SUMPRODUCT(J598:O598,Results!K$9:P$9)+Test!$AD$20-Test!$AC$31</f>
        <v>-55.715085428639554</v>
      </c>
      <c r="V598" s="10">
        <f t="shared" ca="1" si="64"/>
        <v>-21.284120065937849</v>
      </c>
      <c r="W598" s="10">
        <f t="shared" ca="1" si="65"/>
        <v>-13.793231259373087</v>
      </c>
      <c r="X598" s="10">
        <f t="shared" ca="1" si="66"/>
        <v>-12.161917989237764</v>
      </c>
      <c r="Y598" s="10">
        <f t="shared" ca="1" si="67"/>
        <v>-41.478406852085037</v>
      </c>
      <c r="Z598" s="10">
        <f t="shared" ca="1" si="68"/>
        <v>-67.700874380028154</v>
      </c>
      <c r="AA598" s="10">
        <f t="shared" ca="1" si="69"/>
        <v>-11.985788951388599</v>
      </c>
    </row>
    <row r="599" spans="1:27">
      <c r="A599" s="6">
        <f ca="1">LN((RAND()^(-Results!$E$4))-1)</f>
        <v>1.1124424548759446</v>
      </c>
      <c r="B599" s="6">
        <f ca="1">LN((RAND()^(-Results!$E$4))-1)</f>
        <v>2.3574408867782939</v>
      </c>
      <c r="C599" s="6">
        <f ca="1">LN((RAND()^(-Results!$E$4))-1)</f>
        <v>1.5639963927065983</v>
      </c>
      <c r="D599" s="6">
        <f ca="1">LN((RAND()^(-Results!$E$4))-1)</f>
        <v>3.1045731704014421</v>
      </c>
      <c r="E599" s="6">
        <f ca="1">LN((RAND()^(-Results!$E$4))-1)</f>
        <v>0.81633993170153141</v>
      </c>
      <c r="F599" s="6">
        <f ca="1">LN((RAND()^(-Results!$E$4))-1)</f>
        <v>3.8730708725795737</v>
      </c>
      <c r="G599" s="6">
        <f ca="1">LN((RAND()^(-Results!$E$4))-1)</f>
        <v>8.6722824028937584</v>
      </c>
      <c r="H599" s="6">
        <f t="shared" ca="1" si="63"/>
        <v>6.3252961853150467</v>
      </c>
      <c r="I599" s="10">
        <f ca="1">SUMPRODUCT(J599:O599,Results!B$12:G$12)+Results!$E$5*H599</f>
        <v>14.206831167674139</v>
      </c>
      <c r="J599" s="10">
        <f ca="1">SUMPRODUCT($A599:$F599,Results!$B$15:$G$15)</f>
        <v>14.593168203687782</v>
      </c>
      <c r="K599" s="10">
        <f ca="1">SUMPRODUCT($A599:$F599,Results!$B$16:$G$16)</f>
        <v>-6.6336692125603136</v>
      </c>
      <c r="L599" s="10">
        <f ca="1">SUMPRODUCT($A599:$F599,Results!$B$17:$G$17)</f>
        <v>-4.3670461968777072</v>
      </c>
      <c r="M599" s="10">
        <f ca="1">SUMPRODUCT($A599:$F599,Results!$B$18:$G$18)</f>
        <v>-16.389828380118342</v>
      </c>
      <c r="N599" s="10">
        <f ca="1">SUMPRODUCT($A599:$F599,Results!$B$19:$G$19)</f>
        <v>-7.4280749054454436</v>
      </c>
      <c r="O599" s="10">
        <f ca="1">SUMPRODUCT($A599:$F599,Results!$B$20:$G$20)</f>
        <v>-24.708094068082637</v>
      </c>
      <c r="P599" s="10" cm="1">
        <f t="array" aca="1" ref="P599" ca="1">SUMPRODUCT(J599:O599,TRANSPOSE(Test!BL$20:BL$25))+Test!$AD$20-Test!$BL$27</f>
        <v>-26.779414332647228</v>
      </c>
      <c r="Q599" s="10" cm="1">
        <f t="array" aca="1" ref="Q599" ca="1">SUMPRODUCT(J599:O599,TRANSPOSE(Test!ES$20:ES$25))+Test!$AD$20-Test!$ES$27</f>
        <v>-25.550022328657256</v>
      </c>
      <c r="R599" s="10">
        <f ca="1">I599-Results!$E$5*H599</f>
        <v>-23.744945944216141</v>
      </c>
      <c r="S599" s="10" cm="1">
        <f t="array" aca="1" ref="S599" ca="1">SUMPRODUCT(J599:O599,TRANSPOSE(Test!AR$28:AR$33))+Test!$AD$20-Test!$AC$26</f>
        <v>-30.324298634654077</v>
      </c>
      <c r="T599" s="10">
        <f ca="1">SUMPRODUCT(J599:O599,Results!K$9:P$9)</f>
        <v>-23.451522278925893</v>
      </c>
      <c r="U599" s="10">
        <f ca="1">SUMPRODUCT(J599:O599,Results!K$9:P$9)+Test!$AD$20-Test!$AC$31</f>
        <v>-23.380926967773558</v>
      </c>
      <c r="V599" s="10">
        <f t="shared" ca="1" si="64"/>
        <v>40.986245500321367</v>
      </c>
      <c r="W599" s="10">
        <f t="shared" ca="1" si="65"/>
        <v>39.756853496331395</v>
      </c>
      <c r="X599" s="10">
        <f t="shared" ca="1" si="66"/>
        <v>37.95177711189028</v>
      </c>
      <c r="Y599" s="10">
        <f t="shared" ca="1" si="67"/>
        <v>44.531129802328216</v>
      </c>
      <c r="Z599" s="10">
        <f t="shared" ca="1" si="68"/>
        <v>14.206831167674139</v>
      </c>
      <c r="AA599" s="10">
        <f t="shared" ca="1" si="69"/>
        <v>37.5877581354477</v>
      </c>
    </row>
    <row r="600" spans="1:27">
      <c r="A600" s="6">
        <f ca="1">LN((RAND()^(-Results!$E$4))-1)</f>
        <v>-1.7496521280765249</v>
      </c>
      <c r="B600" s="6">
        <f ca="1">LN((RAND()^(-Results!$E$4))-1)</f>
        <v>-1.4244103978302787</v>
      </c>
      <c r="C600" s="6">
        <f ca="1">LN((RAND()^(-Results!$E$4))-1)</f>
        <v>0.98585765277596105</v>
      </c>
      <c r="D600" s="6">
        <f ca="1">LN((RAND()^(-Results!$E$4))-1)</f>
        <v>0.74829671592609304</v>
      </c>
      <c r="E600" s="6">
        <f ca="1">LN((RAND()^(-Results!$E$4))-1)</f>
        <v>6.5224857933339315</v>
      </c>
      <c r="F600" s="6">
        <f ca="1">LN((RAND()^(-Results!$E$4))-1)</f>
        <v>2.1672600526337158</v>
      </c>
      <c r="G600" s="6">
        <f ca="1">LN((RAND()^(-Results!$E$4))-1)</f>
        <v>-0.21444559175475461</v>
      </c>
      <c r="H600" s="6">
        <f t="shared" ca="1" si="63"/>
        <v>-2.5614318093334658</v>
      </c>
      <c r="I600" s="10">
        <f ca="1">SUMPRODUCT(J600:O600,Results!B$12:G$12)+Results!$E$5*H600</f>
        <v>-18.048431221241319</v>
      </c>
      <c r="J600" s="10">
        <f ca="1">SUMPRODUCT($A600:$F600,Results!$B$15:$G$15)</f>
        <v>11.994693500964669</v>
      </c>
      <c r="K600" s="10">
        <f ca="1">SUMPRODUCT($A600:$F600,Results!$B$16:$G$16)</f>
        <v>6.906561514778959</v>
      </c>
      <c r="L600" s="10">
        <f ca="1">SUMPRODUCT($A600:$F600,Results!$B$17:$G$17)</f>
        <v>-1.0589559216516284</v>
      </c>
      <c r="M600" s="10">
        <f ca="1">SUMPRODUCT($A600:$F600,Results!$B$18:$G$18)</f>
        <v>4.2127618495218417</v>
      </c>
      <c r="N600" s="10">
        <f ca="1">SUMPRODUCT($A600:$F600,Results!$B$19:$G$19)</f>
        <v>1.0070957144227117</v>
      </c>
      <c r="O600" s="10">
        <f ca="1">SUMPRODUCT($A600:$F600,Results!$B$20:$G$20)</f>
        <v>-8.1088811083512393</v>
      </c>
      <c r="P600" s="10" cm="1">
        <f t="array" aca="1" ref="P600" ca="1">SUMPRODUCT(J600:O600,TRANSPOSE(Test!BL$20:BL$25))+Test!$AD$20-Test!$BL$27</f>
        <v>2.1928519923342549E-2</v>
      </c>
      <c r="Q600" s="10" cm="1">
        <f t="array" aca="1" ref="Q600" ca="1">SUMPRODUCT(J600:O600,TRANSPOSE(Test!ES$20:ES$25))+Test!$AD$20-Test!$ES$27</f>
        <v>0.43112754525542485</v>
      </c>
      <c r="R600" s="10">
        <f ca="1">I600-Results!$E$5*H600</f>
        <v>-2.6798403652405245</v>
      </c>
      <c r="S600" s="10" cm="1">
        <f t="array" aca="1" ref="S600" ca="1">SUMPRODUCT(J600:O600,TRANSPOSE(Test!AR$28:AR$33))+Test!$AD$20-Test!$AC$26</f>
        <v>-3.3951068788825651</v>
      </c>
      <c r="T600" s="10">
        <f ca="1">SUMPRODUCT(J600:O600,Results!K$9:P$9)</f>
        <v>-2.782378485107496</v>
      </c>
      <c r="U600" s="10">
        <f ca="1">SUMPRODUCT(J600:O600,Results!K$9:P$9)+Test!$AD$20-Test!$AC$31</f>
        <v>-2.7117831739551583</v>
      </c>
      <c r="V600" s="10">
        <f t="shared" ca="1" si="64"/>
        <v>-18.070359741164662</v>
      </c>
      <c r="W600" s="10">
        <f t="shared" ca="1" si="65"/>
        <v>-18.479558766496744</v>
      </c>
      <c r="X600" s="10">
        <f t="shared" ca="1" si="66"/>
        <v>-15.368590856000795</v>
      </c>
      <c r="Y600" s="10">
        <f t="shared" ca="1" si="67"/>
        <v>-14.653324342358754</v>
      </c>
      <c r="Z600" s="10">
        <f t="shared" ca="1" si="68"/>
        <v>-18.048431221241319</v>
      </c>
      <c r="AA600" s="10">
        <f t="shared" ca="1" si="69"/>
        <v>-15.336648047286161</v>
      </c>
    </row>
    <row r="601" spans="1:27">
      <c r="A601" s="6">
        <f ca="1">LN((RAND()^(-Results!$E$4))-1)</f>
        <v>-1.6941409451647909</v>
      </c>
      <c r="B601" s="6">
        <f ca="1">LN((RAND()^(-Results!$E$4))-1)</f>
        <v>1.7066464828934158</v>
      </c>
      <c r="C601" s="6">
        <f ca="1">LN((RAND()^(-Results!$E$4))-1)</f>
        <v>2.9212196614120298</v>
      </c>
      <c r="D601" s="6">
        <f ca="1">LN((RAND()^(-Results!$E$4))-1)</f>
        <v>-0.26816560917291221</v>
      </c>
      <c r="E601" s="6">
        <f ca="1">LN((RAND()^(-Results!$E$4))-1)</f>
        <v>-4.2005738954814319E-2</v>
      </c>
      <c r="F601" s="6">
        <f ca="1">LN((RAND()^(-Results!$E$4))-1)</f>
        <v>0.43478536775530269</v>
      </c>
      <c r="G601" s="6">
        <f ca="1">LN((RAND()^(-Results!$E$4))-1)</f>
        <v>0.34430709695337974</v>
      </c>
      <c r="H601" s="6">
        <f t="shared" ca="1" si="63"/>
        <v>-2.0026791206253316</v>
      </c>
      <c r="I601" s="10">
        <f ca="1">SUMPRODUCT(J601:O601,Results!B$12:G$12)+Results!$E$5*H601</f>
        <v>-24.904719796882311</v>
      </c>
      <c r="J601" s="10">
        <f ca="1">SUMPRODUCT($A601:$F601,Results!$B$15:$G$15)</f>
        <v>7.0516708707327691</v>
      </c>
      <c r="K601" s="10">
        <f ca="1">SUMPRODUCT($A601:$F601,Results!$B$16:$G$16)</f>
        <v>3.1280951637292205</v>
      </c>
      <c r="L601" s="10">
        <f ca="1">SUMPRODUCT($A601:$F601,Results!$B$17:$G$17)</f>
        <v>-7.0706147813209261</v>
      </c>
      <c r="M601" s="10">
        <f ca="1">SUMPRODUCT($A601:$F601,Results!$B$18:$G$18)</f>
        <v>-17.701956977157057</v>
      </c>
      <c r="N601" s="10">
        <f ca="1">SUMPRODUCT($A601:$F601,Results!$B$19:$G$19)</f>
        <v>-5.9868428598478998</v>
      </c>
      <c r="O601" s="10">
        <f ca="1">SUMPRODUCT($A601:$F601,Results!$B$20:$G$20)</f>
        <v>-5.8085372218562599</v>
      </c>
      <c r="P601" s="10" cm="1">
        <f t="array" aca="1" ref="P601" ca="1">SUMPRODUCT(J601:O601,TRANSPOSE(Test!BL$20:BL$25))+Test!$AD$20-Test!$BL$27</f>
        <v>-17.702738110662629</v>
      </c>
      <c r="Q601" s="10" cm="1">
        <f t="array" aca="1" ref="Q601" ca="1">SUMPRODUCT(J601:O601,TRANSPOSE(Test!ES$20:ES$25))+Test!$AD$20-Test!$ES$27</f>
        <v>-16.111349634308397</v>
      </c>
      <c r="R601" s="10">
        <f ca="1">I601-Results!$E$5*H601</f>
        <v>-12.888645073130322</v>
      </c>
      <c r="S601" s="10" cm="1">
        <f t="array" aca="1" ref="S601" ca="1">SUMPRODUCT(J601:O601,TRANSPOSE(Test!AR$28:AR$33))+Test!$AD$20-Test!$AC$26</f>
        <v>-21.194776693848162</v>
      </c>
      <c r="T601" s="10">
        <f ca="1">SUMPRODUCT(J601:O601,Results!K$9:P$9)</f>
        <v>-14.608837773718776</v>
      </c>
      <c r="U601" s="10">
        <f ca="1">SUMPRODUCT(J601:O601,Results!K$9:P$9)+Test!$AD$20-Test!$AC$31</f>
        <v>-14.538242462566441</v>
      </c>
      <c r="V601" s="10">
        <f t="shared" ca="1" si="64"/>
        <v>-7.2019816862196819</v>
      </c>
      <c r="W601" s="10">
        <f t="shared" ca="1" si="65"/>
        <v>-8.7933701625739147</v>
      </c>
      <c r="X601" s="10">
        <f t="shared" ca="1" si="66"/>
        <v>-12.01607472375199</v>
      </c>
      <c r="Y601" s="10">
        <f t="shared" ca="1" si="67"/>
        <v>-3.7099431030341492</v>
      </c>
      <c r="Z601" s="10">
        <f t="shared" ca="1" si="68"/>
        <v>-24.904719796882311</v>
      </c>
      <c r="AA601" s="10">
        <f t="shared" ca="1" si="69"/>
        <v>-10.366477334315871</v>
      </c>
    </row>
    <row r="602" spans="1:27">
      <c r="A602" s="6">
        <f ca="1">LN((RAND()^(-Results!$E$4))-1)</f>
        <v>4.2951533283050347</v>
      </c>
      <c r="B602" s="6">
        <f ca="1">LN((RAND()^(-Results!$E$4))-1)</f>
        <v>-2.0110127514411804</v>
      </c>
      <c r="C602" s="6">
        <f ca="1">LN((RAND()^(-Results!$E$4))-1)</f>
        <v>0.28500731936811097</v>
      </c>
      <c r="D602" s="6">
        <f ca="1">LN((RAND()^(-Results!$E$4))-1)</f>
        <v>14.927646957087424</v>
      </c>
      <c r="E602" s="6">
        <f ca="1">LN((RAND()^(-Results!$E$4))-1)</f>
        <v>3.9657321004727963</v>
      </c>
      <c r="F602" s="6">
        <f ca="1">LN((RAND()^(-Results!$E$4))-1)</f>
        <v>0.53425260593385382</v>
      </c>
      <c r="G602" s="6">
        <f ca="1">LN((RAND()^(-Results!$E$4))-1)</f>
        <v>8.2308933056722662</v>
      </c>
      <c r="H602" s="6">
        <f t="shared" ca="1" si="63"/>
        <v>5.8839070880935544</v>
      </c>
      <c r="I602" s="10">
        <f ca="1">SUMPRODUCT(J602:O602,Results!B$12:G$12)+Results!$E$5*H602</f>
        <v>75.381795351781477</v>
      </c>
      <c r="J602" s="10">
        <f ca="1">SUMPRODUCT($A602:$F602,Results!$B$15:$G$15)</f>
        <v>13.617706564314037</v>
      </c>
      <c r="K602" s="10">
        <f ca="1">SUMPRODUCT($A602:$F602,Results!$B$16:$G$16)</f>
        <v>5.5071316361624145</v>
      </c>
      <c r="L602" s="10">
        <f ca="1">SUMPRODUCT($A602:$F602,Results!$B$17:$G$17)</f>
        <v>14.252844177942231</v>
      </c>
      <c r="M602" s="10">
        <f ca="1">SUMPRODUCT($A602:$F602,Results!$B$18:$G$18)</f>
        <v>10.28295002211649</v>
      </c>
      <c r="N602" s="10">
        <f ca="1">SUMPRODUCT($A602:$F602,Results!$B$19:$G$19)</f>
        <v>-26.044781799488103</v>
      </c>
      <c r="O602" s="10">
        <f ca="1">SUMPRODUCT($A602:$F602,Results!$B$20:$G$20)</f>
        <v>-34.59917893323275</v>
      </c>
      <c r="P602" s="10" cm="1">
        <f t="array" aca="1" ref="P602" ca="1">SUMPRODUCT(J602:O602,TRANSPOSE(Test!BL$20:BL$25))+Test!$AD$20-Test!$BL$27</f>
        <v>47.666968147632375</v>
      </c>
      <c r="Q602" s="10" cm="1">
        <f t="array" aca="1" ref="Q602" ca="1">SUMPRODUCT(J602:O602,TRANSPOSE(Test!ES$20:ES$25))+Test!$AD$20-Test!$ES$27</f>
        <v>48.85768612030536</v>
      </c>
      <c r="R602" s="10">
        <f ca="1">I602-Results!$E$5*H602</f>
        <v>40.07835282322015</v>
      </c>
      <c r="S602" s="10" cm="1">
        <f t="array" aca="1" ref="S602" ca="1">SUMPRODUCT(J602:O602,TRANSPOSE(Test!AR$28:AR$33))+Test!$AD$20-Test!$AC$26</f>
        <v>21.305115074000252</v>
      </c>
      <c r="T602" s="10">
        <f ca="1">SUMPRODUCT(J602:O602,Results!K$9:P$9)</f>
        <v>46.083408213231174</v>
      </c>
      <c r="U602" s="10">
        <f ca="1">SUMPRODUCT(J602:O602,Results!K$9:P$9)+Test!$AD$20-Test!$AC$31</f>
        <v>46.154003524383512</v>
      </c>
      <c r="V602" s="10">
        <f t="shared" ca="1" si="64"/>
        <v>27.714827204149103</v>
      </c>
      <c r="W602" s="10">
        <f t="shared" ca="1" si="65"/>
        <v>26.524109231476118</v>
      </c>
      <c r="X602" s="10">
        <f t="shared" ca="1" si="66"/>
        <v>35.303442528561327</v>
      </c>
      <c r="Y602" s="10">
        <f t="shared" ca="1" si="67"/>
        <v>54.076680277781222</v>
      </c>
      <c r="Z602" s="10">
        <f t="shared" ca="1" si="68"/>
        <v>75.381795351781477</v>
      </c>
      <c r="AA602" s="10">
        <f t="shared" ca="1" si="69"/>
        <v>29.227791827397965</v>
      </c>
    </row>
    <row r="603" spans="1:27">
      <c r="A603" s="6">
        <f ca="1">LN((RAND()^(-Results!$E$4))-1)</f>
        <v>5.1497067194188775</v>
      </c>
      <c r="B603" s="6">
        <f ca="1">LN((RAND()^(-Results!$E$4))-1)</f>
        <v>6.9980790062208857</v>
      </c>
      <c r="C603" s="6">
        <f ca="1">LN((RAND()^(-Results!$E$4))-1)</f>
        <v>0.81109075155513055</v>
      </c>
      <c r="D603" s="6">
        <f ca="1">LN((RAND()^(-Results!$E$4))-1)</f>
        <v>4.8423304290288716</v>
      </c>
      <c r="E603" s="6">
        <f ca="1">LN((RAND()^(-Results!$E$4))-1)</f>
        <v>0.80478762813243865</v>
      </c>
      <c r="F603" s="6">
        <f ca="1">LN((RAND()^(-Results!$E$4))-1)</f>
        <v>3.564610428361676</v>
      </c>
      <c r="G603" s="6">
        <f ca="1">LN((RAND()^(-Results!$E$4))-1)</f>
        <v>4.6091033840876552</v>
      </c>
      <c r="H603" s="6">
        <f t="shared" ca="1" si="63"/>
        <v>2.2621171665089439</v>
      </c>
      <c r="I603" s="10">
        <f ca="1">SUMPRODUCT(J603:O603,Results!B$12:G$12)+Results!$E$5*H603</f>
        <v>-11.448181602845164</v>
      </c>
      <c r="J603" s="10">
        <f ca="1">SUMPRODUCT($A603:$F603,Results!$B$15:$G$15)</f>
        <v>2.5111923208267761</v>
      </c>
      <c r="K603" s="10">
        <f ca="1">SUMPRODUCT($A603:$F603,Results!$B$16:$G$16)</f>
        <v>-22.016264835489768</v>
      </c>
      <c r="L603" s="10">
        <f ca="1">SUMPRODUCT($A603:$F603,Results!$B$17:$G$17)</f>
        <v>-1.389088718041263</v>
      </c>
      <c r="M603" s="10">
        <f ca="1">SUMPRODUCT($A603:$F603,Results!$B$18:$G$18)</f>
        <v>-21.702342592069083</v>
      </c>
      <c r="N603" s="10">
        <f ca="1">SUMPRODUCT($A603:$F603,Results!$B$19:$G$19)</f>
        <v>-8.7538338452620756</v>
      </c>
      <c r="O603" s="10">
        <f ca="1">SUMPRODUCT($A603:$F603,Results!$B$20:$G$20)</f>
        <v>-38.678340502643074</v>
      </c>
      <c r="P603" s="10" cm="1">
        <f t="array" aca="1" ref="P603" ca="1">SUMPRODUCT(J603:O603,TRANSPOSE(Test!BL$20:BL$25))+Test!$AD$20-Test!$BL$27</f>
        <v>-29.959340045811651</v>
      </c>
      <c r="Q603" s="10" cm="1">
        <f t="array" aca="1" ref="Q603" ca="1">SUMPRODUCT(J603:O603,TRANSPOSE(Test!ES$20:ES$25))+Test!$AD$20-Test!$ES$27</f>
        <v>-26.46472044121451</v>
      </c>
      <c r="R603" s="10">
        <f ca="1">I603-Results!$E$5*H603</f>
        <v>-25.020884601898828</v>
      </c>
      <c r="S603" s="10" cm="1">
        <f t="array" aca="1" ref="S603" ca="1">SUMPRODUCT(J603:O603,TRANSPOSE(Test!AR$28:AR$33))+Test!$AD$20-Test!$AC$26</f>
        <v>-33.619657739889796</v>
      </c>
      <c r="T603" s="10">
        <f ca="1">SUMPRODUCT(J603:O603,Results!K$9:P$9)</f>
        <v>-23.428946873894915</v>
      </c>
      <c r="U603" s="10">
        <f ca="1">SUMPRODUCT(J603:O603,Results!K$9:P$9)+Test!$AD$20-Test!$AC$31</f>
        <v>-23.35835156274258</v>
      </c>
      <c r="V603" s="10">
        <f t="shared" ca="1" si="64"/>
        <v>18.511158442966487</v>
      </c>
      <c r="W603" s="10">
        <f t="shared" ca="1" si="65"/>
        <v>15.016538838369346</v>
      </c>
      <c r="X603" s="10">
        <f t="shared" ca="1" si="66"/>
        <v>13.572702999053664</v>
      </c>
      <c r="Y603" s="10">
        <f t="shared" ca="1" si="67"/>
        <v>22.171476137044632</v>
      </c>
      <c r="Z603" s="10">
        <f t="shared" ca="1" si="68"/>
        <v>-11.448181602845164</v>
      </c>
      <c r="AA603" s="10">
        <f t="shared" ca="1" si="69"/>
        <v>11.910169959897416</v>
      </c>
    </row>
    <row r="604" spans="1:27">
      <c r="A604" s="6">
        <f ca="1">LN((RAND()^(-Results!$E$4))-1)</f>
        <v>2.6899451611270191</v>
      </c>
      <c r="B604" s="6">
        <f ca="1">LN((RAND()^(-Results!$E$4))-1)</f>
        <v>4.965944321235729</v>
      </c>
      <c r="C604" s="6">
        <f ca="1">LN((RAND()^(-Results!$E$4))-1)</f>
        <v>1.8232387085560571</v>
      </c>
      <c r="D604" s="6">
        <f ca="1">LN((RAND()^(-Results!$E$4))-1)</f>
        <v>-2.5890679552313398</v>
      </c>
      <c r="E604" s="6">
        <f ca="1">LN((RAND()^(-Results!$E$4))-1)</f>
        <v>3.6168609674864824</v>
      </c>
      <c r="F604" s="6">
        <f ca="1">LN((RAND()^(-Results!$E$4))-1)</f>
        <v>-0.44647052051246267</v>
      </c>
      <c r="G604" s="6">
        <f ca="1">LN((RAND()^(-Results!$E$4))-1)</f>
        <v>1.1445137227810374</v>
      </c>
      <c r="H604" s="6">
        <f t="shared" ca="1" si="63"/>
        <v>-1.2024724947976739</v>
      </c>
      <c r="I604" s="10">
        <f ca="1">SUMPRODUCT(J604:O604,Results!B$12:G$12)+Results!$E$5*H604</f>
        <v>-27.707425487356421</v>
      </c>
      <c r="J604" s="10">
        <f ca="1">SUMPRODUCT($A604:$F604,Results!$B$15:$G$15)</f>
        <v>-11.95429794653095</v>
      </c>
      <c r="K604" s="10">
        <f ca="1">SUMPRODUCT($A604:$F604,Results!$B$16:$G$16)</f>
        <v>-12.843800787826854</v>
      </c>
      <c r="L604" s="10">
        <f ca="1">SUMPRODUCT($A604:$F604,Results!$B$17:$G$17)</f>
        <v>-2.4465192967607576</v>
      </c>
      <c r="M604" s="10">
        <f ca="1">SUMPRODUCT($A604:$F604,Results!$B$18:$G$18)</f>
        <v>-12.972428606090659</v>
      </c>
      <c r="N604" s="10">
        <f ca="1">SUMPRODUCT($A604:$F604,Results!$B$19:$G$19)</f>
        <v>5.7728958619805608</v>
      </c>
      <c r="O604" s="10">
        <f ca="1">SUMPRODUCT($A604:$F604,Results!$B$20:$G$20)</f>
        <v>-6.3548679458815629</v>
      </c>
      <c r="P604" s="10" cm="1">
        <f t="array" aca="1" ref="P604" ca="1">SUMPRODUCT(J604:O604,TRANSPOSE(Test!BL$20:BL$25))+Test!$AD$20-Test!$BL$27</f>
        <v>-21.960794850449908</v>
      </c>
      <c r="Q604" s="10" cm="1">
        <f t="array" aca="1" ref="Q604" ca="1">SUMPRODUCT(J604:O604,TRANSPOSE(Test!ES$20:ES$25))+Test!$AD$20-Test!$ES$27</f>
        <v>-20.609563945909414</v>
      </c>
      <c r="R604" s="10">
        <f ca="1">I604-Results!$E$5*H604</f>
        <v>-20.492590518570378</v>
      </c>
      <c r="S604" s="10" cm="1">
        <f t="array" aca="1" ref="S604" ca="1">SUMPRODUCT(J604:O604,TRANSPOSE(Test!AR$28:AR$33))+Test!$AD$20-Test!$AC$26</f>
        <v>-13.530508143187447</v>
      </c>
      <c r="T604" s="10">
        <f ca="1">SUMPRODUCT(J604:O604,Results!K$9:P$9)</f>
        <v>-21.761335976059975</v>
      </c>
      <c r="U604" s="10">
        <f ca="1">SUMPRODUCT(J604:O604,Results!K$9:P$9)+Test!$AD$20-Test!$AC$31</f>
        <v>-21.690740664907633</v>
      </c>
      <c r="V604" s="10">
        <f t="shared" ca="1" si="64"/>
        <v>-5.746630636906513</v>
      </c>
      <c r="W604" s="10">
        <f t="shared" ca="1" si="65"/>
        <v>-7.0978615414470063</v>
      </c>
      <c r="X604" s="10">
        <f t="shared" ca="1" si="66"/>
        <v>-7.2148349687860431</v>
      </c>
      <c r="Y604" s="10">
        <f t="shared" ca="1" si="67"/>
        <v>-14.176917344168974</v>
      </c>
      <c r="Z604" s="10">
        <f t="shared" ca="1" si="68"/>
        <v>-27.707425487356421</v>
      </c>
      <c r="AA604" s="10">
        <f t="shared" ca="1" si="69"/>
        <v>-6.0166848224487879</v>
      </c>
    </row>
    <row r="605" spans="1:27">
      <c r="A605" s="6">
        <f ca="1">LN((RAND()^(-Results!$E$4))-1)</f>
        <v>-4.0018326244059015</v>
      </c>
      <c r="B605" s="6">
        <f ca="1">LN((RAND()^(-Results!$E$4))-1)</f>
        <v>1.8513897071018459</v>
      </c>
      <c r="C605" s="6">
        <f ca="1">LN((RAND()^(-Results!$E$4))-1)</f>
        <v>-1.4406008145064646</v>
      </c>
      <c r="D605" s="6">
        <f ca="1">LN((RAND()^(-Results!$E$4))-1)</f>
        <v>5.090848204634419</v>
      </c>
      <c r="E605" s="6">
        <f ca="1">LN((RAND()^(-Results!$E$4))-1)</f>
        <v>2.6388142211889876</v>
      </c>
      <c r="F605" s="6">
        <f ca="1">LN((RAND()^(-Results!$E$4))-1)</f>
        <v>0.77735465809710902</v>
      </c>
      <c r="G605" s="6">
        <f ca="1">LN((RAND()^(-Results!$E$4))-1)</f>
        <v>6.4551977124079549</v>
      </c>
      <c r="H605" s="6">
        <f t="shared" ca="1" si="63"/>
        <v>4.1082114948292432</v>
      </c>
      <c r="I605" s="10">
        <f ca="1">SUMPRODUCT(J605:O605,Results!B$12:G$12)+Results!$E$5*H605</f>
        <v>61.535424627347297</v>
      </c>
      <c r="J605" s="10">
        <f ca="1">SUMPRODUCT($A605:$F605,Results!$B$15:$G$15)</f>
        <v>7.5156525691051126</v>
      </c>
      <c r="K605" s="10">
        <f ca="1">SUMPRODUCT($A605:$F605,Results!$B$16:$G$16)</f>
        <v>9.1450617516316761</v>
      </c>
      <c r="L605" s="10">
        <f ca="1">SUMPRODUCT($A605:$F605,Results!$B$17:$G$17)</f>
        <v>-0.35302427411624915</v>
      </c>
      <c r="M605" s="10">
        <f ca="1">SUMPRODUCT($A605:$F605,Results!$B$18:$G$18)</f>
        <v>5.0181009886127308</v>
      </c>
      <c r="N605" s="10">
        <f ca="1">SUMPRODUCT($A605:$F605,Results!$B$19:$G$19)</f>
        <v>-12.723042043373486</v>
      </c>
      <c r="O605" s="10">
        <f ca="1">SUMPRODUCT($A605:$F605,Results!$B$20:$G$20)</f>
        <v>-21.294328696150771</v>
      </c>
      <c r="P605" s="10" cm="1">
        <f t="array" aca="1" ref="P605" ca="1">SUMPRODUCT(J605:O605,TRANSPOSE(Test!BL$20:BL$25))+Test!$AD$20-Test!$BL$27</f>
        <v>28.469538643809059</v>
      </c>
      <c r="Q605" s="10" cm="1">
        <f t="array" aca="1" ref="Q605" ca="1">SUMPRODUCT(J605:O605,TRANSPOSE(Test!ES$20:ES$25))+Test!$AD$20-Test!$ES$27</f>
        <v>36.653254824662469</v>
      </c>
      <c r="R605" s="10">
        <f ca="1">I605-Results!$E$5*H605</f>
        <v>36.886155658371834</v>
      </c>
      <c r="S605" s="10" cm="1">
        <f t="array" aca="1" ref="S605" ca="1">SUMPRODUCT(J605:O605,TRANSPOSE(Test!AR$28:AR$33))+Test!$AD$20-Test!$AC$26</f>
        <v>3.0091861304929175</v>
      </c>
      <c r="T605" s="10">
        <f ca="1">SUMPRODUCT(J605:O605,Results!K$9:P$9)</f>
        <v>38.499294298210785</v>
      </c>
      <c r="U605" s="10">
        <f ca="1">SUMPRODUCT(J605:O605,Results!K$9:P$9)+Test!$AD$20-Test!$AC$31</f>
        <v>38.569889609363123</v>
      </c>
      <c r="V605" s="10">
        <f t="shared" ca="1" si="64"/>
        <v>33.065885983538237</v>
      </c>
      <c r="W605" s="10">
        <f t="shared" ca="1" si="65"/>
        <v>24.882169802684828</v>
      </c>
      <c r="X605" s="10">
        <f t="shared" ca="1" si="66"/>
        <v>24.649268968975463</v>
      </c>
      <c r="Y605" s="10">
        <f t="shared" ca="1" si="67"/>
        <v>58.526238496854376</v>
      </c>
      <c r="Z605" s="10">
        <f t="shared" ca="1" si="68"/>
        <v>61.535424627347297</v>
      </c>
      <c r="AA605" s="10">
        <f t="shared" ca="1" si="69"/>
        <v>22.965535017984173</v>
      </c>
    </row>
    <row r="606" spans="1:27">
      <c r="A606" s="6">
        <f ca="1">LN((RAND()^(-Results!$E$4))-1)</f>
        <v>4.9264089384528225</v>
      </c>
      <c r="B606" s="6">
        <f ca="1">LN((RAND()^(-Results!$E$4))-1)</f>
        <v>1.4317901616634199</v>
      </c>
      <c r="C606" s="6">
        <f ca="1">LN((RAND()^(-Results!$E$4))-1)</f>
        <v>-2.366682711131269E-2</v>
      </c>
      <c r="D606" s="6">
        <f ca="1">LN((RAND()^(-Results!$E$4))-1)</f>
        <v>1.536261115834324</v>
      </c>
      <c r="E606" s="6">
        <f ca="1">LN((RAND()^(-Results!$E$4))-1)</f>
        <v>-0.33526465397778937</v>
      </c>
      <c r="F606" s="6">
        <f ca="1">LN((RAND()^(-Results!$E$4))-1)</f>
        <v>2.4285204812770691</v>
      </c>
      <c r="G606" s="6">
        <f ca="1">LN((RAND()^(-Results!$E$4))-1)</f>
        <v>-1.1756126688816317</v>
      </c>
      <c r="H606" s="6">
        <f t="shared" ca="1" si="63"/>
        <v>-3.5225988864603428</v>
      </c>
      <c r="I606" s="10">
        <f ca="1">SUMPRODUCT(J606:O606,Results!B$12:G$12)+Results!$E$5*H606</f>
        <v>-47.284118151451494</v>
      </c>
      <c r="J606" s="10">
        <f ca="1">SUMPRODUCT($A606:$F606,Results!$B$15:$G$15)</f>
        <v>1.2797419072347829</v>
      </c>
      <c r="K606" s="10">
        <f ca="1">SUMPRODUCT($A606:$F606,Results!$B$16:$G$16)</f>
        <v>-15.369735395337802</v>
      </c>
      <c r="L606" s="10">
        <f ca="1">SUMPRODUCT($A606:$F606,Results!$B$17:$G$17)</f>
        <v>2.1235127780026399</v>
      </c>
      <c r="M606" s="10">
        <f ca="1">SUMPRODUCT($A606:$F606,Results!$B$18:$G$18)</f>
        <v>-6.3306589292501387</v>
      </c>
      <c r="N606" s="10">
        <f ca="1">SUMPRODUCT($A606:$F606,Results!$B$19:$G$19)</f>
        <v>1.5256792058942104</v>
      </c>
      <c r="O606" s="10">
        <f ca="1">SUMPRODUCT($A606:$F606,Results!$B$20:$G$20)</f>
        <v>-12.750052184786965</v>
      </c>
      <c r="P606" s="10" cm="1">
        <f t="array" aca="1" ref="P606" ca="1">SUMPRODUCT(J606:O606,TRANSPOSE(Test!BL$20:BL$25))+Test!$AD$20-Test!$BL$27</f>
        <v>-23.885915757725144</v>
      </c>
      <c r="Q606" s="10" cm="1">
        <f t="array" aca="1" ref="Q606" ca="1">SUMPRODUCT(J606:O606,TRANSPOSE(Test!ES$20:ES$25))+Test!$AD$20-Test!$ES$27</f>
        <v>-26.311308328248174</v>
      </c>
      <c r="R606" s="10">
        <f ca="1">I606-Results!$E$5*H606</f>
        <v>-26.148524832689439</v>
      </c>
      <c r="S606" s="10" cm="1">
        <f t="array" aca="1" ref="S606" ca="1">SUMPRODUCT(J606:O606,TRANSPOSE(Test!AR$28:AR$33))+Test!$AD$20-Test!$AC$26</f>
        <v>-12.898854616604261</v>
      </c>
      <c r="T606" s="10">
        <f ca="1">SUMPRODUCT(J606:O606,Results!K$9:P$9)</f>
        <v>-25.007994338044323</v>
      </c>
      <c r="U606" s="10">
        <f ca="1">SUMPRODUCT(J606:O606,Results!K$9:P$9)+Test!$AD$20-Test!$AC$31</f>
        <v>-24.937399026891985</v>
      </c>
      <c r="V606" s="10">
        <f t="shared" ca="1" si="64"/>
        <v>-23.398202393726351</v>
      </c>
      <c r="W606" s="10">
        <f t="shared" ca="1" si="65"/>
        <v>-20.97280982320332</v>
      </c>
      <c r="X606" s="10">
        <f t="shared" ca="1" si="66"/>
        <v>-21.135593318762055</v>
      </c>
      <c r="Y606" s="10">
        <f t="shared" ca="1" si="67"/>
        <v>-34.385263534847233</v>
      </c>
      <c r="Z606" s="10">
        <f t="shared" ca="1" si="68"/>
        <v>-47.284118151451494</v>
      </c>
      <c r="AA606" s="10">
        <f t="shared" ca="1" si="69"/>
        <v>-22.34671912455951</v>
      </c>
    </row>
    <row r="607" spans="1:27">
      <c r="A607" s="6">
        <f ca="1">LN((RAND()^(-Results!$E$4))-1)</f>
        <v>2.0443290778984786</v>
      </c>
      <c r="B607" s="6">
        <f ca="1">LN((RAND()^(-Results!$E$4))-1)</f>
        <v>5.6920759303426234</v>
      </c>
      <c r="C607" s="6">
        <f ca="1">LN((RAND()^(-Results!$E$4))-1)</f>
        <v>1.455347152476961</v>
      </c>
      <c r="D607" s="6">
        <f ca="1">LN((RAND()^(-Results!$E$4))-1)</f>
        <v>4.7066087009280499</v>
      </c>
      <c r="E607" s="6">
        <f ca="1">LN((RAND()^(-Results!$E$4))-1)</f>
        <v>4.7668199456270086</v>
      </c>
      <c r="F607" s="6">
        <f ca="1">LN((RAND()^(-Results!$E$4))-1)</f>
        <v>9.4114938340516069E-2</v>
      </c>
      <c r="G607" s="6">
        <f ca="1">LN((RAND()^(-Results!$E$4))-1)</f>
        <v>10.079819087115416</v>
      </c>
      <c r="H607" s="6">
        <f t="shared" ca="1" si="63"/>
        <v>7.7328328695367041</v>
      </c>
      <c r="I607" s="10">
        <f ca="1">SUMPRODUCT(J607:O607,Results!B$12:G$12)+Results!$E$5*H607</f>
        <v>54.294825525941818</v>
      </c>
      <c r="J607" s="10">
        <f ca="1">SUMPRODUCT($A607:$F607,Results!$B$15:$G$15)</f>
        <v>-3.4672224288870579</v>
      </c>
      <c r="K607" s="10">
        <f ca="1">SUMPRODUCT($A607:$F607,Results!$B$16:$G$16)</f>
        <v>-7.2951849413379932</v>
      </c>
      <c r="L607" s="10">
        <f ca="1">SUMPRODUCT($A607:$F607,Results!$B$17:$G$17)</f>
        <v>0.7003664526346931</v>
      </c>
      <c r="M607" s="10">
        <f ca="1">SUMPRODUCT($A607:$F607,Results!$B$18:$G$18)</f>
        <v>-11.273459725871815</v>
      </c>
      <c r="N607" s="10">
        <f ca="1">SUMPRODUCT($A607:$F607,Results!$B$19:$G$19)</f>
        <v>-10.45140003224857</v>
      </c>
      <c r="O607" s="10">
        <f ca="1">SUMPRODUCT($A607:$F607,Results!$B$20:$G$20)</f>
        <v>-28.409375910904856</v>
      </c>
      <c r="P607" s="10" cm="1">
        <f t="array" aca="1" ref="P607" ca="1">SUMPRODUCT(J607:O607,TRANSPOSE(Test!BL$20:BL$25))+Test!$AD$20-Test!$BL$27</f>
        <v>4.1221123486261249</v>
      </c>
      <c r="Q607" s="10" cm="1">
        <f t="array" aca="1" ref="Q607" ca="1">SUMPRODUCT(J607:O607,TRANSPOSE(Test!ES$20:ES$25))+Test!$AD$20-Test!$ES$27</f>
        <v>9.884857150212472</v>
      </c>
      <c r="R607" s="10">
        <f ca="1">I607-Results!$E$5*H607</f>
        <v>7.8978283087215928</v>
      </c>
      <c r="S607" s="10" cm="1">
        <f t="array" aca="1" ref="S607" ca="1">SUMPRODUCT(J607:O607,TRANSPOSE(Test!AR$28:AR$33))+Test!$AD$20-Test!$AC$26</f>
        <v>-10.060093503377779</v>
      </c>
      <c r="T607" s="10">
        <f ca="1">SUMPRODUCT(J607:O607,Results!K$9:P$9)</f>
        <v>9.1286583125262641</v>
      </c>
      <c r="U607" s="10">
        <f ca="1">SUMPRODUCT(J607:O607,Results!K$9:P$9)+Test!$AD$20-Test!$AC$31</f>
        <v>9.1992536236786044</v>
      </c>
      <c r="V607" s="10">
        <f t="shared" ca="1" si="64"/>
        <v>50.172713177315693</v>
      </c>
      <c r="W607" s="10">
        <f t="shared" ca="1" si="65"/>
        <v>44.409968375729349</v>
      </c>
      <c r="X607" s="10">
        <f t="shared" ca="1" si="66"/>
        <v>46.396997217220225</v>
      </c>
      <c r="Y607" s="10">
        <f t="shared" ca="1" si="67"/>
        <v>64.354919029319603</v>
      </c>
      <c r="Z607" s="10">
        <f t="shared" ca="1" si="68"/>
        <v>54.294825525941818</v>
      </c>
      <c r="AA607" s="10">
        <f t="shared" ca="1" si="69"/>
        <v>45.095571902263217</v>
      </c>
    </row>
    <row r="608" spans="1:27">
      <c r="A608" s="6">
        <f ca="1">LN((RAND()^(-Results!$E$4))-1)</f>
        <v>-1.5628610183770244</v>
      </c>
      <c r="B608" s="6">
        <f ca="1">LN((RAND()^(-Results!$E$4))-1)</f>
        <v>4.1276972181044407</v>
      </c>
      <c r="C608" s="6">
        <f ca="1">LN((RAND()^(-Results!$E$4))-1)</f>
        <v>-4.3035873101231461</v>
      </c>
      <c r="D608" s="6">
        <f ca="1">LN((RAND()^(-Results!$E$4))-1)</f>
        <v>-0.53669908763763896</v>
      </c>
      <c r="E608" s="6">
        <f ca="1">LN((RAND()^(-Results!$E$4))-1)</f>
        <v>0.69703774092033022</v>
      </c>
      <c r="F608" s="6">
        <f ca="1">LN((RAND()^(-Results!$E$4))-1)</f>
        <v>-0.88158453671063786</v>
      </c>
      <c r="G608" s="6">
        <f ca="1">LN((RAND()^(-Results!$E$4))-1)</f>
        <v>-0.19601708540476648</v>
      </c>
      <c r="H608" s="6">
        <f t="shared" ca="1" si="63"/>
        <v>-2.543003302983478</v>
      </c>
      <c r="I608" s="10">
        <f ca="1">SUMPRODUCT(J608:O608,Results!B$12:G$12)+Results!$E$5*H608</f>
        <v>15.701627399183883</v>
      </c>
      <c r="J608" s="10">
        <f ca="1">SUMPRODUCT($A608:$F608,Results!$B$15:$G$15)</f>
        <v>-15.248328511152872</v>
      </c>
      <c r="K608" s="10">
        <f ca="1">SUMPRODUCT($A608:$F608,Results!$B$16:$G$16)</f>
        <v>-5.4954061439916106</v>
      </c>
      <c r="L608" s="10">
        <f ca="1">SUMPRODUCT($A608:$F608,Results!$B$17:$G$17)</f>
        <v>1.9469575613366064</v>
      </c>
      <c r="M608" s="10">
        <f ca="1">SUMPRODUCT($A608:$F608,Results!$B$18:$G$18)</f>
        <v>12.419254159912265</v>
      </c>
      <c r="N608" s="10">
        <f ca="1">SUMPRODUCT($A608:$F608,Results!$B$19:$G$19)</f>
        <v>3.5027861385061843</v>
      </c>
      <c r="O608" s="10">
        <f ca="1">SUMPRODUCT($A608:$F608,Results!$B$20:$G$20)</f>
        <v>-6.2876396739440761</v>
      </c>
      <c r="P608" s="10" cm="1">
        <f t="array" aca="1" ref="P608" ca="1">SUMPRODUCT(J608:O608,TRANSPOSE(Test!BL$20:BL$25))+Test!$AD$20-Test!$BL$27</f>
        <v>21.258835366299724</v>
      </c>
      <c r="Q608" s="10" cm="1">
        <f t="array" aca="1" ref="Q608" ca="1">SUMPRODUCT(J608:O608,TRANSPOSE(Test!ES$20:ES$25))+Test!$AD$20-Test!$ES$27</f>
        <v>28.848110287172524</v>
      </c>
      <c r="R608" s="10">
        <f ca="1">I608-Results!$E$5*H608</f>
        <v>30.959647217084751</v>
      </c>
      <c r="S608" s="10" cm="1">
        <f t="array" aca="1" ref="S608" ca="1">SUMPRODUCT(J608:O608,TRANSPOSE(Test!AR$28:AR$33))+Test!$AD$20-Test!$AC$26</f>
        <v>13.911672128504172</v>
      </c>
      <c r="T608" s="10">
        <f ca="1">SUMPRODUCT(J608:O608,Results!K$9:P$9)</f>
        <v>32.086684225576512</v>
      </c>
      <c r="U608" s="10">
        <f ca="1">SUMPRODUCT(J608:O608,Results!K$9:P$9)+Test!$AD$20-Test!$AC$31</f>
        <v>32.157279536728851</v>
      </c>
      <c r="V608" s="10">
        <f t="shared" ca="1" si="64"/>
        <v>-5.5572079671158416</v>
      </c>
      <c r="W608" s="10">
        <f t="shared" ca="1" si="65"/>
        <v>-13.146482887988642</v>
      </c>
      <c r="X608" s="10">
        <f t="shared" ca="1" si="66"/>
        <v>-15.258019817900868</v>
      </c>
      <c r="Y608" s="10">
        <f t="shared" ca="1" si="67"/>
        <v>1.7899552706797106</v>
      </c>
      <c r="Z608" s="10">
        <f t="shared" ca="1" si="68"/>
        <v>15.701627399183883</v>
      </c>
      <c r="AA608" s="10">
        <f t="shared" ca="1" si="69"/>
        <v>-16.455652137544966</v>
      </c>
    </row>
    <row r="609" spans="1:27">
      <c r="A609" s="6">
        <f ca="1">LN((RAND()^(-Results!$E$4))-1)</f>
        <v>0.23373362443099779</v>
      </c>
      <c r="B609" s="6">
        <f ca="1">LN((RAND()^(-Results!$E$4))-1)</f>
        <v>0.39977215637108621</v>
      </c>
      <c r="C609" s="6">
        <f ca="1">LN((RAND()^(-Results!$E$4))-1)</f>
        <v>1.4548991484349074</v>
      </c>
      <c r="D609" s="6">
        <f ca="1">LN((RAND()^(-Results!$E$4))-1)</f>
        <v>3.8041490817337942</v>
      </c>
      <c r="E609" s="6">
        <f ca="1">LN((RAND()^(-Results!$E$4))-1)</f>
        <v>2.4612348442085685</v>
      </c>
      <c r="F609" s="6">
        <f ca="1">LN((RAND()^(-Results!$E$4))-1)</f>
        <v>-1.1506217158954968</v>
      </c>
      <c r="G609" s="6">
        <f ca="1">LN((RAND()^(-Results!$E$4))-1)</f>
        <v>-2.8190847395361276</v>
      </c>
      <c r="H609" s="6">
        <f t="shared" ca="1" si="63"/>
        <v>-5.1660709571148384</v>
      </c>
      <c r="I609" s="10">
        <f ca="1">SUMPRODUCT(J609:O609,Results!B$12:G$12)+Results!$E$5*H609</f>
        <v>-15.118332463717085</v>
      </c>
      <c r="J609" s="10">
        <f ca="1">SUMPRODUCT($A609:$F609,Results!$B$15:$G$15)</f>
        <v>1.3721274842747362</v>
      </c>
      <c r="K609" s="10">
        <f ca="1">SUMPRODUCT($A609:$F609,Results!$B$16:$G$16)</f>
        <v>5.0717798973595896</v>
      </c>
      <c r="L609" s="10">
        <f ca="1">SUMPRODUCT($A609:$F609,Results!$B$17:$G$17)</f>
        <v>2.3318607233062143</v>
      </c>
      <c r="M609" s="10">
        <f ca="1">SUMPRODUCT($A609:$F609,Results!$B$18:$G$18)</f>
        <v>-1.581883152759012</v>
      </c>
      <c r="N609" s="10">
        <f ca="1">SUMPRODUCT($A609:$F609,Results!$B$19:$G$19)</f>
        <v>-9.4247478603255246</v>
      </c>
      <c r="O609" s="10">
        <f ca="1">SUMPRODUCT($A609:$F609,Results!$B$20:$G$20)</f>
        <v>-8.8054925000215452</v>
      </c>
      <c r="P609" s="10" cm="1">
        <f t="array" aca="1" ref="P609" ca="1">SUMPRODUCT(J609:O609,TRANSPOSE(Test!BL$20:BL$25))+Test!$AD$20-Test!$BL$27</f>
        <v>16.126195885360826</v>
      </c>
      <c r="Q609" s="10" cm="1">
        <f t="array" aca="1" ref="Q609" ca="1">SUMPRODUCT(J609:O609,TRANSPOSE(Test!ES$20:ES$25))+Test!$AD$20-Test!$ES$27</f>
        <v>17.993070713587876</v>
      </c>
      <c r="R609" s="10">
        <f ca="1">I609-Results!$E$5*H609</f>
        <v>15.878093278971946</v>
      </c>
      <c r="S609" s="10" cm="1">
        <f t="array" aca="1" ref="S609" ca="1">SUMPRODUCT(J609:O609,TRANSPOSE(Test!AR$28:AR$33))+Test!$AD$20-Test!$AC$26</f>
        <v>5.8011815693980466</v>
      </c>
      <c r="T609" s="10">
        <f ca="1">SUMPRODUCT(J609:O609,Results!K$9:P$9)</f>
        <v>16.777846654573509</v>
      </c>
      <c r="U609" s="10">
        <f ca="1">SUMPRODUCT(J609:O609,Results!K$9:P$9)+Test!$AD$20-Test!$AC$31</f>
        <v>16.848441965725847</v>
      </c>
      <c r="V609" s="10">
        <f t="shared" ca="1" si="64"/>
        <v>-31.24452834907791</v>
      </c>
      <c r="W609" s="10">
        <f t="shared" ca="1" si="65"/>
        <v>-33.111403177304965</v>
      </c>
      <c r="X609" s="10">
        <f t="shared" ca="1" si="66"/>
        <v>-30.996425742689031</v>
      </c>
      <c r="Y609" s="10">
        <f t="shared" ca="1" si="67"/>
        <v>-20.919514033115131</v>
      </c>
      <c r="Z609" s="10">
        <f t="shared" ca="1" si="68"/>
        <v>-15.118332463717085</v>
      </c>
      <c r="AA609" s="10">
        <f t="shared" ca="1" si="69"/>
        <v>-31.966774429442932</v>
      </c>
    </row>
    <row r="610" spans="1:27">
      <c r="A610" s="6">
        <f ca="1">LN((RAND()^(-Results!$E$4))-1)</f>
        <v>2.8684265066443682</v>
      </c>
      <c r="B610" s="6">
        <f ca="1">LN((RAND()^(-Results!$E$4))-1)</f>
        <v>7.6621331278584979</v>
      </c>
      <c r="C610" s="6">
        <f ca="1">LN((RAND()^(-Results!$E$4))-1)</f>
        <v>5.2900082611479435</v>
      </c>
      <c r="D610" s="6">
        <f ca="1">LN((RAND()^(-Results!$E$4))-1)</f>
        <v>3.2152469491686015</v>
      </c>
      <c r="E610" s="6">
        <f ca="1">LN((RAND()^(-Results!$E$4))-1)</f>
        <v>1.2495450243329127</v>
      </c>
      <c r="F610" s="6">
        <f ca="1">LN((RAND()^(-Results!$E$4))-1)</f>
        <v>3.9816044827277142</v>
      </c>
      <c r="G610" s="6">
        <f ca="1">LN((RAND()^(-Results!$E$4))-1)</f>
        <v>2.0775224684186897</v>
      </c>
      <c r="H610" s="6">
        <f t="shared" ca="1" si="63"/>
        <v>-0.26946374916002158</v>
      </c>
      <c r="I610" s="10">
        <f ca="1">SUMPRODUCT(J610:O610,Results!B$12:G$12)+Results!$E$5*H610</f>
        <v>-49.653732105482838</v>
      </c>
      <c r="J610" s="10">
        <f ca="1">SUMPRODUCT($A610:$F610,Results!$B$15:$G$15)</f>
        <v>13.048568130928677</v>
      </c>
      <c r="K610" s="10">
        <f ca="1">SUMPRODUCT($A610:$F610,Results!$B$16:$G$16)</f>
        <v>-15.536726870056267</v>
      </c>
      <c r="L610" s="10">
        <f ca="1">SUMPRODUCT($A610:$F610,Results!$B$17:$G$17)</f>
        <v>-10.78092262908617</v>
      </c>
      <c r="M610" s="10">
        <f ca="1">SUMPRODUCT($A610:$F610,Results!$B$18:$G$18)</f>
        <v>-43.672624220474503</v>
      </c>
      <c r="N610" s="10">
        <f ca="1">SUMPRODUCT($A610:$F610,Results!$B$19:$G$19)</f>
        <v>-13.533277611510417</v>
      </c>
      <c r="O610" s="10">
        <f ca="1">SUMPRODUCT($A610:$F610,Results!$B$20:$G$20)</f>
        <v>-39.187452829542757</v>
      </c>
      <c r="P610" s="10" cm="1">
        <f t="array" aca="1" ref="P610" ca="1">SUMPRODUCT(J610:O610,TRANSPOSE(Test!BL$20:BL$25))+Test!$AD$20-Test!$BL$27</f>
        <v>-54.902039330365646</v>
      </c>
      <c r="Q610" s="10" cm="1">
        <f t="array" aca="1" ref="Q610" ca="1">SUMPRODUCT(J610:O610,TRANSPOSE(Test!ES$20:ES$25))+Test!$AD$20-Test!$ES$27</f>
        <v>-51.806093887784968</v>
      </c>
      <c r="R610" s="10">
        <f ca="1">I610-Results!$E$5*H610</f>
        <v>-48.036949610522711</v>
      </c>
      <c r="S610" s="10" cm="1">
        <f t="array" aca="1" ref="S610" ca="1">SUMPRODUCT(J610:O610,TRANSPOSE(Test!AR$28:AR$33))+Test!$AD$20-Test!$AC$26</f>
        <v>-60.354825503078764</v>
      </c>
      <c r="T610" s="10">
        <f ca="1">SUMPRODUCT(J610:O610,Results!K$9:P$9)</f>
        <v>-49.269012052178283</v>
      </c>
      <c r="U610" s="10">
        <f ca="1">SUMPRODUCT(J610:O610,Results!K$9:P$9)+Test!$AD$20-Test!$AC$31</f>
        <v>-49.198416741025952</v>
      </c>
      <c r="V610" s="10">
        <f t="shared" ca="1" si="64"/>
        <v>5.248307224882808</v>
      </c>
      <c r="W610" s="10">
        <f t="shared" ca="1" si="65"/>
        <v>2.1523617823021297</v>
      </c>
      <c r="X610" s="10">
        <f t="shared" ca="1" si="66"/>
        <v>-1.6167824949601268</v>
      </c>
      <c r="Y610" s="10">
        <f t="shared" ca="1" si="67"/>
        <v>10.701093397595926</v>
      </c>
      <c r="Z610" s="10">
        <f t="shared" ca="1" si="68"/>
        <v>-49.653732105482838</v>
      </c>
      <c r="AA610" s="10">
        <f t="shared" ca="1" si="69"/>
        <v>-0.45531536445688658</v>
      </c>
    </row>
    <row r="611" spans="1:27">
      <c r="A611" s="6">
        <f ca="1">LN((RAND()^(-Results!$E$4))-1)</f>
        <v>1.6606927439502779</v>
      </c>
      <c r="B611" s="6">
        <f ca="1">LN((RAND()^(-Results!$E$4))-1)</f>
        <v>5.1088483667637199</v>
      </c>
      <c r="C611" s="6">
        <f ca="1">LN((RAND()^(-Results!$E$4))-1)</f>
        <v>9.3299543913104124</v>
      </c>
      <c r="D611" s="6">
        <f ca="1">LN((RAND()^(-Results!$E$4))-1)</f>
        <v>6.8288690964452945</v>
      </c>
      <c r="E611" s="6">
        <f ca="1">LN((RAND()^(-Results!$E$4))-1)</f>
        <v>4.6271793185740968</v>
      </c>
      <c r="F611" s="6">
        <f ca="1">LN((RAND()^(-Results!$E$4))-1)</f>
        <v>3.6889890915262677</v>
      </c>
      <c r="G611" s="6">
        <f ca="1">LN((RAND()^(-Results!$E$4))-1)</f>
        <v>3.0773482516118267</v>
      </c>
      <c r="H611" s="6">
        <f t="shared" ca="1" si="63"/>
        <v>0.73036203403311539</v>
      </c>
      <c r="I611" s="10">
        <f ca="1">SUMPRODUCT(J611:O611,Results!B$12:G$12)+Results!$E$5*H611</f>
        <v>-40.995392605893841</v>
      </c>
      <c r="J611" s="10">
        <f ca="1">SUMPRODUCT($A611:$F611,Results!$B$15:$G$15)</f>
        <v>27.5559861415732</v>
      </c>
      <c r="K611" s="10">
        <f ca="1">SUMPRODUCT($A611:$F611,Results!$B$16:$G$16)</f>
        <v>-1.3169275612770934</v>
      </c>
      <c r="L611" s="10">
        <f ca="1">SUMPRODUCT($A611:$F611,Results!$B$17:$G$17)</f>
        <v>-11.677932746918646</v>
      </c>
      <c r="M611" s="10">
        <f ca="1">SUMPRODUCT($A611:$F611,Results!$B$18:$G$18)</f>
        <v>-50.756052758546311</v>
      </c>
      <c r="N611" s="10">
        <f ca="1">SUMPRODUCT($A611:$F611,Results!$B$19:$G$19)</f>
        <v>-25.103599593049058</v>
      </c>
      <c r="O611" s="10">
        <f ca="1">SUMPRODUCT($A611:$F611,Results!$B$20:$G$20)</f>
        <v>-43.863233679729639</v>
      </c>
      <c r="P611" s="10" cm="1">
        <f t="array" aca="1" ref="P611" ca="1">SUMPRODUCT(J611:O611,TRANSPOSE(Test!BL$20:BL$25))+Test!$AD$20-Test!$BL$27</f>
        <v>-47.168101059556356</v>
      </c>
      <c r="Q611" s="10" cm="1">
        <f t="array" aca="1" ref="Q611" ca="1">SUMPRODUCT(J611:O611,TRANSPOSE(Test!ES$20:ES$25))+Test!$AD$20-Test!$ES$27</f>
        <v>-45.489597970429401</v>
      </c>
      <c r="R611" s="10">
        <f ca="1">I611-Results!$E$5*H611</f>
        <v>-45.377564810092537</v>
      </c>
      <c r="S611" s="10" cm="1">
        <f t="array" aca="1" ref="S611" ca="1">SUMPRODUCT(J611:O611,TRANSPOSE(Test!AR$28:AR$33))+Test!$AD$20-Test!$AC$26</f>
        <v>-63.676283049892128</v>
      </c>
      <c r="T611" s="10">
        <f ca="1">SUMPRODUCT(J611:O611,Results!K$9:P$9)</f>
        <v>-46.880253659657996</v>
      </c>
      <c r="U611" s="10">
        <f ca="1">SUMPRODUCT(J611:O611,Results!K$9:P$9)+Test!$AD$20-Test!$AC$31</f>
        <v>-46.809658348505664</v>
      </c>
      <c r="V611" s="10">
        <f t="shared" ca="1" si="64"/>
        <v>6.1727084536625156</v>
      </c>
      <c r="W611" s="10">
        <f t="shared" ca="1" si="65"/>
        <v>4.49420536453556</v>
      </c>
      <c r="X611" s="10">
        <f t="shared" ca="1" si="66"/>
        <v>4.3821722041986959</v>
      </c>
      <c r="Y611" s="10">
        <f t="shared" ca="1" si="67"/>
        <v>22.680890443998287</v>
      </c>
      <c r="Z611" s="10">
        <f t="shared" ca="1" si="68"/>
        <v>-40.995392605893841</v>
      </c>
      <c r="AA611" s="10">
        <f t="shared" ca="1" si="69"/>
        <v>5.8142657426118234</v>
      </c>
    </row>
    <row r="612" spans="1:27">
      <c r="A612" s="6">
        <f ca="1">LN((RAND()^(-Results!$E$4))-1)</f>
        <v>0.4308689871725585</v>
      </c>
      <c r="B612" s="6">
        <f ca="1">LN((RAND()^(-Results!$E$4))-1)</f>
        <v>-0.96344965307733499</v>
      </c>
      <c r="C612" s="6">
        <f ca="1">LN((RAND()^(-Results!$E$4))-1)</f>
        <v>2.6238897484632426</v>
      </c>
      <c r="D612" s="6">
        <f ca="1">LN((RAND()^(-Results!$E$4))-1)</f>
        <v>2.2672765895478557</v>
      </c>
      <c r="E612" s="6">
        <f ca="1">LN((RAND()^(-Results!$E$4))-1)</f>
        <v>-0.95316427968609507</v>
      </c>
      <c r="F612" s="6">
        <f ca="1">LN((RAND()^(-Results!$E$4))-1)</f>
        <v>0.58637831644591865</v>
      </c>
      <c r="G612" s="6">
        <f ca="1">LN((RAND()^(-Results!$E$4))-1)</f>
        <v>3.1176708526275161</v>
      </c>
      <c r="H612" s="6">
        <f t="shared" ca="1" si="63"/>
        <v>0.7706846350488048</v>
      </c>
      <c r="I612" s="10">
        <f ca="1">SUMPRODUCT(J612:O612,Results!B$12:G$12)+Results!$E$5*H612</f>
        <v>-6.4335575573924366</v>
      </c>
      <c r="J612" s="10">
        <f ca="1">SUMPRODUCT($A612:$F612,Results!$B$15:$G$15)</f>
        <v>10.468132147595831</v>
      </c>
      <c r="K612" s="10">
        <f ca="1">SUMPRODUCT($A612:$F612,Results!$B$16:$G$16)</f>
        <v>3.5529626319496002</v>
      </c>
      <c r="L612" s="10">
        <f ca="1">SUMPRODUCT($A612:$F612,Results!$B$17:$G$17)</f>
        <v>-1.9882965638975327</v>
      </c>
      <c r="M612" s="10">
        <f ca="1">SUMPRODUCT($A612:$F612,Results!$B$18:$G$18)</f>
        <v>-11.535140828858587</v>
      </c>
      <c r="N612" s="10">
        <f ca="1">SUMPRODUCT($A612:$F612,Results!$B$19:$G$19)</f>
        <v>-8.2706564172345107</v>
      </c>
      <c r="O612" s="10">
        <f ca="1">SUMPRODUCT($A612:$F612,Results!$B$20:$G$20)</f>
        <v>-4.8525306963489427</v>
      </c>
      <c r="P612" s="10" cm="1">
        <f t="array" aca="1" ref="P612" ca="1">SUMPRODUCT(J612:O612,TRANSPOSE(Test!BL$20:BL$25))+Test!$AD$20-Test!$BL$27</f>
        <v>-10.464726103712856</v>
      </c>
      <c r="Q612" s="10" cm="1">
        <f t="array" aca="1" ref="Q612" ca="1">SUMPRODUCT(J612:O612,TRANSPOSE(Test!ES$20:ES$25))+Test!$AD$20-Test!$ES$27</f>
        <v>-12.101415758704391</v>
      </c>
      <c r="R612" s="10">
        <f ca="1">I612-Results!$E$5*H612</f>
        <v>-11.057665367685265</v>
      </c>
      <c r="S612" s="10" cm="1">
        <f t="array" aca="1" ref="S612" ca="1">SUMPRODUCT(J612:O612,TRANSPOSE(Test!AR$28:AR$33))+Test!$AD$20-Test!$AC$26</f>
        <v>-11.631856212591558</v>
      </c>
      <c r="T612" s="10">
        <f ca="1">SUMPRODUCT(J612:O612,Results!K$9:P$9)</f>
        <v>-11.312814261480064</v>
      </c>
      <c r="U612" s="10">
        <f ca="1">SUMPRODUCT(J612:O612,Results!K$9:P$9)+Test!$AD$20-Test!$AC$31</f>
        <v>-11.242218950327722</v>
      </c>
      <c r="V612" s="10">
        <f t="shared" ca="1" si="64"/>
        <v>4.0311685463204192</v>
      </c>
      <c r="W612" s="10">
        <f t="shared" ca="1" si="65"/>
        <v>5.6678582013119545</v>
      </c>
      <c r="X612" s="10">
        <f t="shared" ca="1" si="66"/>
        <v>4.6241078102928288</v>
      </c>
      <c r="Y612" s="10">
        <f t="shared" ca="1" si="67"/>
        <v>5.198298655199121</v>
      </c>
      <c r="Z612" s="10">
        <f t="shared" ca="1" si="68"/>
        <v>-6.4335575573924366</v>
      </c>
      <c r="AA612" s="10">
        <f t="shared" ca="1" si="69"/>
        <v>4.8086613929352851</v>
      </c>
    </row>
    <row r="613" spans="1:27">
      <c r="A613" s="6">
        <f ca="1">LN((RAND()^(-Results!$E$4))-1)</f>
        <v>2.532378173448929</v>
      </c>
      <c r="B613" s="6">
        <f ca="1">LN((RAND()^(-Results!$E$4))-1)</f>
        <v>-1.2113735811178237</v>
      </c>
      <c r="C613" s="6">
        <f ca="1">LN((RAND()^(-Results!$E$4))-1)</f>
        <v>2.100601246825355</v>
      </c>
      <c r="D613" s="6">
        <f ca="1">LN((RAND()^(-Results!$E$4))-1)</f>
        <v>0.76668906552400384</v>
      </c>
      <c r="E613" s="6">
        <f ca="1">LN((RAND()^(-Results!$E$4))-1)</f>
        <v>-1.2839068036784216</v>
      </c>
      <c r="F613" s="6">
        <f ca="1">LN((RAND()^(-Results!$E$4))-1)</f>
        <v>-1.0542104177210332</v>
      </c>
      <c r="G613" s="6">
        <f ca="1">LN((RAND()^(-Results!$E$4))-1)</f>
        <v>1.2452819626877745</v>
      </c>
      <c r="H613" s="6">
        <f t="shared" ca="1" si="63"/>
        <v>-1.1017042548909368</v>
      </c>
      <c r="I613" s="10">
        <f ca="1">SUMPRODUCT(J613:O613,Results!B$12:G$12)+Results!$E$5*H613</f>
        <v>-17.390957780606783</v>
      </c>
      <c r="J613" s="10">
        <f ca="1">SUMPRODUCT($A613:$F613,Results!$B$15:$G$15)</f>
        <v>-0.13925841814551365</v>
      </c>
      <c r="K613" s="10">
        <f ca="1">SUMPRODUCT($A613:$F613,Results!$B$16:$G$16)</f>
        <v>-0.80961635521738007</v>
      </c>
      <c r="L613" s="10">
        <f ca="1">SUMPRODUCT($A613:$F613,Results!$B$17:$G$17)</f>
        <v>1.6054396384051342</v>
      </c>
      <c r="M613" s="10">
        <f ca="1">SUMPRODUCT($A613:$F613,Results!$B$18:$G$18)</f>
        <v>-6.457716815969583</v>
      </c>
      <c r="N613" s="10">
        <f ca="1">SUMPRODUCT($A613:$F613,Results!$B$19:$G$19)</f>
        <v>-2.611081418403415</v>
      </c>
      <c r="O613" s="10">
        <f ca="1">SUMPRODUCT($A613:$F613,Results!$B$20:$G$20)</f>
        <v>4.7433069779012023</v>
      </c>
      <c r="P613" s="10" cm="1">
        <f t="array" aca="1" ref="P613" ca="1">SUMPRODUCT(J613:O613,TRANSPOSE(Test!BL$20:BL$25))+Test!$AD$20-Test!$BL$27</f>
        <v>-7.125595112344854</v>
      </c>
      <c r="Q613" s="10" cm="1">
        <f t="array" aca="1" ref="Q613" ca="1">SUMPRODUCT(J613:O613,TRANSPOSE(Test!ES$20:ES$25))+Test!$AD$20-Test!$ES$27</f>
        <v>-10.715269698283507</v>
      </c>
      <c r="R613" s="10">
        <f ca="1">I613-Results!$E$5*H613</f>
        <v>-10.780732251261162</v>
      </c>
      <c r="S613" s="10" cm="1">
        <f t="array" aca="1" ref="S613" ca="1">SUMPRODUCT(J613:O613,TRANSPOSE(Test!AR$28:AR$33))+Test!$AD$20-Test!$AC$26</f>
        <v>0.3366178674954341</v>
      </c>
      <c r="T613" s="10">
        <f ca="1">SUMPRODUCT(J613:O613,Results!K$9:P$9)</f>
        <v>-10.886894075178246</v>
      </c>
      <c r="U613" s="10">
        <f ca="1">SUMPRODUCT(J613:O613,Results!K$9:P$9)+Test!$AD$20-Test!$AC$31</f>
        <v>-10.816298764025905</v>
      </c>
      <c r="V613" s="10">
        <f t="shared" ca="1" si="64"/>
        <v>-10.265362668261929</v>
      </c>
      <c r="W613" s="10">
        <f t="shared" ca="1" si="65"/>
        <v>-6.6756880823232763</v>
      </c>
      <c r="X613" s="10">
        <f t="shared" ca="1" si="66"/>
        <v>-6.6102255293456214</v>
      </c>
      <c r="Y613" s="10">
        <f t="shared" ca="1" si="67"/>
        <v>-17.727575648102217</v>
      </c>
      <c r="Z613" s="10">
        <f t="shared" ca="1" si="68"/>
        <v>-17.390957780606783</v>
      </c>
      <c r="AA613" s="10">
        <f t="shared" ca="1" si="69"/>
        <v>-6.5746590165808776</v>
      </c>
    </row>
    <row r="614" spans="1:27">
      <c r="A614" s="6">
        <f ca="1">LN((RAND()^(-Results!$E$4))-1)</f>
        <v>-0.9006683197454346</v>
      </c>
      <c r="B614" s="6">
        <f ca="1">LN((RAND()^(-Results!$E$4))-1)</f>
        <v>1.2385548135981472</v>
      </c>
      <c r="C614" s="6">
        <f ca="1">LN((RAND()^(-Results!$E$4))-1)</f>
        <v>0.8471638587406044</v>
      </c>
      <c r="D614" s="6">
        <f ca="1">LN((RAND()^(-Results!$E$4))-1)</f>
        <v>3.0893443432637664</v>
      </c>
      <c r="E614" s="6">
        <f ca="1">LN((RAND()^(-Results!$E$4))-1)</f>
        <v>6.9684779516204054E-2</v>
      </c>
      <c r="F614" s="6">
        <f ca="1">LN((RAND()^(-Results!$E$4))-1)</f>
        <v>-0.69613546477345201</v>
      </c>
      <c r="G614" s="6">
        <f ca="1">LN((RAND()^(-Results!$E$4))-1)</f>
        <v>3.2202855116276261</v>
      </c>
      <c r="H614" s="6">
        <f t="shared" ca="1" si="63"/>
        <v>0.87329929404891482</v>
      </c>
      <c r="I614" s="10">
        <f ca="1">SUMPRODUCT(J614:O614,Results!B$12:G$12)+Results!$E$5*H614</f>
        <v>19.637411101846084</v>
      </c>
      <c r="J614" s="10">
        <f ca="1">SUMPRODUCT($A614:$F614,Results!$B$15:$G$15)</f>
        <v>2.2649378015259782</v>
      </c>
      <c r="K614" s="10">
        <f ca="1">SUMPRODUCT($A614:$F614,Results!$B$16:$G$16)</f>
        <v>4.2105021622147039</v>
      </c>
      <c r="L614" s="10">
        <f ca="1">SUMPRODUCT($A614:$F614,Results!$B$17:$G$17)</f>
        <v>-0.41331348470634099</v>
      </c>
      <c r="M614" s="10">
        <f ca="1">SUMPRODUCT($A614:$F614,Results!$B$18:$G$18)</f>
        <v>-4.9720276048866863</v>
      </c>
      <c r="N614" s="10">
        <f ca="1">SUMPRODUCT($A614:$F614,Results!$B$19:$G$19)</f>
        <v>-10.020076280550908</v>
      </c>
      <c r="O614" s="10">
        <f ca="1">SUMPRODUCT($A614:$F614,Results!$B$20:$G$20)</f>
        <v>-9.2928710682059581</v>
      </c>
      <c r="P614" s="10" cm="1">
        <f t="array" aca="1" ref="P614" ca="1">SUMPRODUCT(J614:O614,TRANSPOSE(Test!BL$20:BL$25))+Test!$AD$20-Test!$BL$27</f>
        <v>10.347529089479782</v>
      </c>
      <c r="Q614" s="10" cm="1">
        <f t="array" aca="1" ref="Q614" ca="1">SUMPRODUCT(J614:O614,TRANSPOSE(Test!ES$20:ES$25))+Test!$AD$20-Test!$ES$27</f>
        <v>13.52880943056222</v>
      </c>
      <c r="R614" s="10">
        <f ca="1">I614-Results!$E$5*H614</f>
        <v>14.397615337552594</v>
      </c>
      <c r="S614" s="10" cm="1">
        <f t="array" aca="1" ref="S614" ca="1">SUMPRODUCT(J614:O614,TRANSPOSE(Test!AR$28:AR$33))+Test!$AD$20-Test!$AC$26</f>
        <v>-0.90102272801246741</v>
      </c>
      <c r="T614" s="10">
        <f ca="1">SUMPRODUCT(J614:O614,Results!K$9:P$9)</f>
        <v>14.89755817611554</v>
      </c>
      <c r="U614" s="10">
        <f ca="1">SUMPRODUCT(J614:O614,Results!K$9:P$9)+Test!$AD$20-Test!$AC$31</f>
        <v>14.968153487267879</v>
      </c>
      <c r="V614" s="10">
        <f t="shared" ca="1" si="64"/>
        <v>9.2898820123663022</v>
      </c>
      <c r="W614" s="10">
        <f t="shared" ca="1" si="65"/>
        <v>6.1086016712838642</v>
      </c>
      <c r="X614" s="10">
        <f t="shared" ca="1" si="66"/>
        <v>5.2397957642934898</v>
      </c>
      <c r="Y614" s="10">
        <f t="shared" ca="1" si="67"/>
        <v>20.538433829858551</v>
      </c>
      <c r="Z614" s="10">
        <f t="shared" ca="1" si="68"/>
        <v>19.637411101846084</v>
      </c>
      <c r="AA614" s="10">
        <f t="shared" ca="1" si="69"/>
        <v>4.6692576145782052</v>
      </c>
    </row>
    <row r="615" spans="1:27">
      <c r="A615" s="6">
        <f ca="1">LN((RAND()^(-Results!$E$4))-1)</f>
        <v>-0.83697490094122373</v>
      </c>
      <c r="B615" s="6">
        <f ca="1">LN((RAND()^(-Results!$E$4))-1)</f>
        <v>5.0393378827566817</v>
      </c>
      <c r="C615" s="6">
        <f ca="1">LN((RAND()^(-Results!$E$4))-1)</f>
        <v>5.9529242100829878</v>
      </c>
      <c r="D615" s="6">
        <f ca="1">LN((RAND()^(-Results!$E$4))-1)</f>
        <v>1.7820991584906083</v>
      </c>
      <c r="E615" s="6">
        <f ca="1">LN((RAND()^(-Results!$E$4))-1)</f>
        <v>3.1858098388888143</v>
      </c>
      <c r="F615" s="6">
        <f ca="1">LN((RAND()^(-Results!$E$4))-1)</f>
        <v>4.670937822329126</v>
      </c>
      <c r="G615" s="6">
        <f ca="1">LN((RAND()^(-Results!$E$4))-1)</f>
        <v>0.77281668032429462</v>
      </c>
      <c r="H615" s="6">
        <f t="shared" ca="1" si="63"/>
        <v>-1.5741695372544167</v>
      </c>
      <c r="I615" s="10">
        <f ca="1">SUMPRODUCT(J615:O615,Results!B$12:G$12)+Results!$E$5*H615</f>
        <v>-55.980628913484672</v>
      </c>
      <c r="J615" s="10">
        <f ca="1">SUMPRODUCT($A615:$F615,Results!$B$15:$G$15)</f>
        <v>22.888555432647497</v>
      </c>
      <c r="K615" s="10">
        <f ca="1">SUMPRODUCT($A615:$F615,Results!$B$16:$G$16)</f>
        <v>-3.7554407785129347</v>
      </c>
      <c r="L615" s="10">
        <f ca="1">SUMPRODUCT($A615:$F615,Results!$B$17:$G$17)</f>
        <v>-14.113089661143405</v>
      </c>
      <c r="M615" s="10">
        <f ca="1">SUMPRODUCT($A615:$F615,Results!$B$18:$G$18)</f>
        <v>-40.102723600302717</v>
      </c>
      <c r="N615" s="10">
        <f ca="1">SUMPRODUCT($A615:$F615,Results!$B$19:$G$19)</f>
        <v>-12.090552355495895</v>
      </c>
      <c r="O615" s="10">
        <f ca="1">SUMPRODUCT($A615:$F615,Results!$B$20:$G$20)</f>
        <v>-32.919928058870013</v>
      </c>
      <c r="P615" s="10" cm="1">
        <f t="array" aca="1" ref="P615" ca="1">SUMPRODUCT(J615:O615,TRANSPOSE(Test!BL$20:BL$25))+Test!$AD$20-Test!$BL$27</f>
        <v>-52.828867415128705</v>
      </c>
      <c r="Q615" s="10" cm="1">
        <f t="array" aca="1" ref="Q615" ca="1">SUMPRODUCT(J615:O615,TRANSPOSE(Test!ES$20:ES$25))+Test!$AD$20-Test!$ES$27</f>
        <v>-50.040511694049911</v>
      </c>
      <c r="R615" s="10">
        <f ca="1">I615-Results!$E$5*H615</f>
        <v>-46.535611689958174</v>
      </c>
      <c r="S615" s="10" cm="1">
        <f t="array" aca="1" ref="S615" ca="1">SUMPRODUCT(J615:O615,TRANSPOSE(Test!AR$28:AR$33))+Test!$AD$20-Test!$AC$26</f>
        <v>-60.911156852500831</v>
      </c>
      <c r="T615" s="10">
        <f ca="1">SUMPRODUCT(J615:O615,Results!K$9:P$9)</f>
        <v>-48.914715903055637</v>
      </c>
      <c r="U615" s="10">
        <f ca="1">SUMPRODUCT(J615:O615,Results!K$9:P$9)+Test!$AD$20-Test!$AC$31</f>
        <v>-48.844120591903305</v>
      </c>
      <c r="V615" s="10">
        <f t="shared" ca="1" si="64"/>
        <v>-3.1517614983559668</v>
      </c>
      <c r="W615" s="10">
        <f t="shared" ca="1" si="65"/>
        <v>-5.9401172194347609</v>
      </c>
      <c r="X615" s="10">
        <f t="shared" ca="1" si="66"/>
        <v>-9.4450172235264986</v>
      </c>
      <c r="Y615" s="10">
        <f t="shared" ca="1" si="67"/>
        <v>4.9305279390161587</v>
      </c>
      <c r="Z615" s="10">
        <f t="shared" ca="1" si="68"/>
        <v>-55.980628913484672</v>
      </c>
      <c r="AA615" s="10">
        <f t="shared" ca="1" si="69"/>
        <v>-7.1365083215813669</v>
      </c>
    </row>
    <row r="616" spans="1:27">
      <c r="A616" s="6">
        <f ca="1">LN((RAND()^(-Results!$E$4))-1)</f>
        <v>0.11514124795729667</v>
      </c>
      <c r="B616" s="6">
        <f ca="1">LN((RAND()^(-Results!$E$4))-1)</f>
        <v>3.8545383129895718</v>
      </c>
      <c r="C616" s="6">
        <f ca="1">LN((RAND()^(-Results!$E$4))-1)</f>
        <v>5.891707691435025</v>
      </c>
      <c r="D616" s="6">
        <f ca="1">LN((RAND()^(-Results!$E$4))-1)</f>
        <v>5.2880818989867544</v>
      </c>
      <c r="E616" s="6">
        <f ca="1">LN((RAND()^(-Results!$E$4))-1)</f>
        <v>0.76956983961339875</v>
      </c>
      <c r="F616" s="6">
        <f ca="1">LN((RAND()^(-Results!$E$4))-1)</f>
        <v>0.98665205161709846</v>
      </c>
      <c r="G616" s="6">
        <f ca="1">LN((RAND()^(-Results!$E$4))-1)</f>
        <v>-2.9522910103032287</v>
      </c>
      <c r="H616" s="6">
        <f t="shared" ca="1" si="63"/>
        <v>-5.29927722788194</v>
      </c>
      <c r="I616" s="10">
        <f ca="1">SUMPRODUCT(J616:O616,Results!B$12:G$12)+Results!$E$5*H616</f>
        <v>-47.84432441243905</v>
      </c>
      <c r="J616" s="10">
        <f ca="1">SUMPRODUCT($A616:$F616,Results!$B$15:$G$15)</f>
        <v>15.155544165823535</v>
      </c>
      <c r="K616" s="10">
        <f ca="1">SUMPRODUCT($A616:$F616,Results!$B$16:$G$16)</f>
        <v>2.1456275156394788</v>
      </c>
      <c r="L616" s="10">
        <f ca="1">SUMPRODUCT($A616:$F616,Results!$B$17:$G$17)</f>
        <v>-7.7396082905552213</v>
      </c>
      <c r="M616" s="10">
        <f ca="1">SUMPRODUCT($A616:$F616,Results!$B$18:$G$18)</f>
        <v>-34.305982121485613</v>
      </c>
      <c r="N616" s="10">
        <f ca="1">SUMPRODUCT($A616:$F616,Results!$B$19:$G$19)</f>
        <v>-21.30327006243019</v>
      </c>
      <c r="O616" s="10">
        <f ca="1">SUMPRODUCT($A616:$F616,Results!$B$20:$G$20)</f>
        <v>-27.15375076244846</v>
      </c>
      <c r="P616" s="10" cm="1">
        <f t="array" aca="1" ref="P616" ca="1">SUMPRODUCT(J616:O616,TRANSPOSE(Test!BL$20:BL$25))+Test!$AD$20-Test!$BL$27</f>
        <v>-20.982639682390364</v>
      </c>
      <c r="Q616" s="10" cm="1">
        <f t="array" aca="1" ref="Q616" ca="1">SUMPRODUCT(J616:O616,TRANSPOSE(Test!ES$20:ES$25))+Test!$AD$20-Test!$ES$27</f>
        <v>-18.014408493823879</v>
      </c>
      <c r="R616" s="10">
        <f ca="1">I616-Results!$E$5*H616</f>
        <v>-16.048661045147412</v>
      </c>
      <c r="S616" s="10" cm="1">
        <f t="array" aca="1" ref="S616" ca="1">SUMPRODUCT(J616:O616,TRANSPOSE(Test!AR$28:AR$33))+Test!$AD$20-Test!$AC$26</f>
        <v>-37.158282022139538</v>
      </c>
      <c r="T616" s="10">
        <f ca="1">SUMPRODUCT(J616:O616,Results!K$9:P$9)</f>
        <v>-16.921995073775665</v>
      </c>
      <c r="U616" s="10">
        <f ca="1">SUMPRODUCT(J616:O616,Results!K$9:P$9)+Test!$AD$20-Test!$AC$31</f>
        <v>-16.851399762623327</v>
      </c>
      <c r="V616" s="10">
        <f t="shared" ca="1" si="64"/>
        <v>-26.861684730048687</v>
      </c>
      <c r="W616" s="10">
        <f t="shared" ca="1" si="65"/>
        <v>-29.829915918615171</v>
      </c>
      <c r="X616" s="10">
        <f t="shared" ca="1" si="66"/>
        <v>-31.795663367291638</v>
      </c>
      <c r="Y616" s="10">
        <f t="shared" ca="1" si="67"/>
        <v>-10.686042390299512</v>
      </c>
      <c r="Z616" s="10">
        <f t="shared" ca="1" si="68"/>
        <v>-47.84432441243905</v>
      </c>
      <c r="AA616" s="10">
        <f t="shared" ca="1" si="69"/>
        <v>-30.992924649815723</v>
      </c>
    </row>
    <row r="617" spans="1:27">
      <c r="A617" s="6">
        <f ca="1">LN((RAND()^(-Results!$E$4))-1)</f>
        <v>-3.6492500175696194</v>
      </c>
      <c r="B617" s="6">
        <f ca="1">LN((RAND()^(-Results!$E$4))-1)</f>
        <v>1.4380031912605302</v>
      </c>
      <c r="C617" s="6">
        <f ca="1">LN((RAND()^(-Results!$E$4))-1)</f>
        <v>0.67177559199829595</v>
      </c>
      <c r="D617" s="6">
        <f ca="1">LN((RAND()^(-Results!$E$4))-1)</f>
        <v>5.6832796166248052</v>
      </c>
      <c r="E617" s="6">
        <f ca="1">LN((RAND()^(-Results!$E$4))-1)</f>
        <v>2.2707119558990598</v>
      </c>
      <c r="F617" s="6">
        <f ca="1">LN((RAND()^(-Results!$E$4))-1)</f>
        <v>1.8886640709282376</v>
      </c>
      <c r="G617" s="6">
        <f ca="1">LN((RAND()^(-Results!$E$4))-1)</f>
        <v>1.4857102885257543</v>
      </c>
      <c r="H617" s="6">
        <f t="shared" ca="1" si="63"/>
        <v>-0.86127592905295702</v>
      </c>
      <c r="I617" s="10">
        <f ca="1">SUMPRODUCT(J617:O617,Results!B$12:G$12)+Results!$E$5*H617</f>
        <v>14.721697010303245</v>
      </c>
      <c r="J617" s="10">
        <f ca="1">SUMPRODUCT($A617:$F617,Results!$B$15:$G$15)</f>
        <v>16.168245377072633</v>
      </c>
      <c r="K617" s="10">
        <f ca="1">SUMPRODUCT($A617:$F617,Results!$B$16:$G$16)</f>
        <v>9.8360960311773802</v>
      </c>
      <c r="L617" s="10">
        <f ca="1">SUMPRODUCT($A617:$F617,Results!$B$17:$G$17)</f>
        <v>-3.3253177881859672</v>
      </c>
      <c r="M617" s="10">
        <f ca="1">SUMPRODUCT($A617:$F617,Results!$B$18:$G$18)</f>
        <v>-5.646779695063092</v>
      </c>
      <c r="N617" s="10">
        <f ca="1">SUMPRODUCT($A617:$F617,Results!$B$19:$G$19)</f>
        <v>-16.263759239195934</v>
      </c>
      <c r="O617" s="10">
        <f ca="1">SUMPRODUCT($A617:$F617,Results!$B$20:$G$20)</f>
        <v>-24.989879471093062</v>
      </c>
      <c r="P617" s="10" cm="1">
        <f t="array" aca="1" ref="P617" ca="1">SUMPRODUCT(J617:O617,TRANSPOSE(Test!BL$20:BL$25))+Test!$AD$20-Test!$BL$27</f>
        <v>12.708663636039061</v>
      </c>
      <c r="Q617" s="10" cm="1">
        <f t="array" aca="1" ref="Q617" ca="1">SUMPRODUCT(J617:O617,TRANSPOSE(Test!ES$20:ES$25))+Test!$AD$20-Test!$ES$27</f>
        <v>19.113862577665596</v>
      </c>
      <c r="R617" s="10">
        <f ca="1">I617-Results!$E$5*H617</f>
        <v>19.889352584620987</v>
      </c>
      <c r="S617" s="10" cm="1">
        <f t="array" aca="1" ref="S617" ca="1">SUMPRODUCT(J617:O617,TRANSPOSE(Test!AR$28:AR$33))+Test!$AD$20-Test!$AC$26</f>
        <v>-11.682266977852784</v>
      </c>
      <c r="T617" s="10">
        <f ca="1">SUMPRODUCT(J617:O617,Results!K$9:P$9)</f>
        <v>20.846541903111554</v>
      </c>
      <c r="U617" s="10">
        <f ca="1">SUMPRODUCT(J617:O617,Results!K$9:P$9)+Test!$AD$20-Test!$AC$31</f>
        <v>20.917137214263892</v>
      </c>
      <c r="V617" s="10">
        <f t="shared" ca="1" si="64"/>
        <v>2.0130333742641842</v>
      </c>
      <c r="W617" s="10">
        <f t="shared" ca="1" si="65"/>
        <v>-4.3921655673623512</v>
      </c>
      <c r="X617" s="10">
        <f t="shared" ca="1" si="66"/>
        <v>-5.1676555743177417</v>
      </c>
      <c r="Y617" s="10">
        <f t="shared" ca="1" si="67"/>
        <v>26.403963988156029</v>
      </c>
      <c r="Z617" s="10">
        <f t="shared" ca="1" si="68"/>
        <v>14.721697010303245</v>
      </c>
      <c r="AA617" s="10">
        <f t="shared" ca="1" si="69"/>
        <v>-6.1954402039606471</v>
      </c>
    </row>
    <row r="618" spans="1:27">
      <c r="A618" s="6">
        <f ca="1">LN((RAND()^(-Results!$E$4))-1)</f>
        <v>1.2618569508871982</v>
      </c>
      <c r="B618" s="6">
        <f ca="1">LN((RAND()^(-Results!$E$4))-1)</f>
        <v>2.3585533604456557</v>
      </c>
      <c r="C618" s="6">
        <f ca="1">LN((RAND()^(-Results!$E$4))-1)</f>
        <v>-0.41881366160652655</v>
      </c>
      <c r="D618" s="6">
        <f ca="1">LN((RAND()^(-Results!$E$4))-1)</f>
        <v>3.1609441064444548</v>
      </c>
      <c r="E618" s="6">
        <f ca="1">LN((RAND()^(-Results!$E$4))-1)</f>
        <v>0.5964115281518606</v>
      </c>
      <c r="F618" s="6">
        <f ca="1">LN((RAND()^(-Results!$E$4))-1)</f>
        <v>-0.21324869281962622</v>
      </c>
      <c r="G618" s="6">
        <f ca="1">LN((RAND()^(-Results!$E$4))-1)</f>
        <v>-1.6357463581800462</v>
      </c>
      <c r="H618" s="6">
        <f t="shared" ca="1" si="63"/>
        <v>-3.9827325757587575</v>
      </c>
      <c r="I618" s="10">
        <f ca="1">SUMPRODUCT(J618:O618,Results!B$12:G$12)+Results!$E$5*H618</f>
        <v>-12.445096423770933</v>
      </c>
      <c r="J618" s="10">
        <f ca="1">SUMPRODUCT($A618:$F618,Results!$B$15:$G$15)</f>
        <v>-3.0801526241139281</v>
      </c>
      <c r="K618" s="10">
        <f ca="1">SUMPRODUCT($A618:$F618,Results!$B$16:$G$16)</f>
        <v>-3.9765276918485402</v>
      </c>
      <c r="L618" s="10">
        <f ca="1">SUMPRODUCT($A618:$F618,Results!$B$17:$G$17)</f>
        <v>2.3016666865483852</v>
      </c>
      <c r="M618" s="10">
        <f ca="1">SUMPRODUCT($A618:$F618,Results!$B$18:$G$18)</f>
        <v>-1.4266625427549937</v>
      </c>
      <c r="N618" s="10">
        <f ca="1">SUMPRODUCT($A618:$F618,Results!$B$19:$G$19)</f>
        <v>-6.256059933940997</v>
      </c>
      <c r="O618" s="10">
        <f ca="1">SUMPRODUCT($A618:$F618,Results!$B$20:$G$20)</f>
        <v>-13.075713205963591</v>
      </c>
      <c r="P618" s="10" cm="1">
        <f t="array" aca="1" ref="P618" ca="1">SUMPRODUCT(J618:O618,TRANSPOSE(Test!BL$20:BL$25))+Test!$AD$20-Test!$BL$27</f>
        <v>8.3971869629634348</v>
      </c>
      <c r="Q618" s="10" cm="1">
        <f t="array" aca="1" ref="Q618" ca="1">SUMPRODUCT(J618:O618,TRANSPOSE(Test!ES$20:ES$25))+Test!$AD$20-Test!$ES$27</f>
        <v>11.466706137772661</v>
      </c>
      <c r="R618" s="10">
        <f ca="1">I618-Results!$E$5*H618</f>
        <v>11.451299030781614</v>
      </c>
      <c r="S618" s="10" cm="1">
        <f t="array" aca="1" ref="S618" ca="1">SUMPRODUCT(J618:O618,TRANSPOSE(Test!AR$28:AR$33))+Test!$AD$20-Test!$AC$26</f>
        <v>1.4434280239062041</v>
      </c>
      <c r="T618" s="10">
        <f ca="1">SUMPRODUCT(J618:O618,Results!K$9:P$9)</f>
        <v>12.798153746784109</v>
      </c>
      <c r="U618" s="10">
        <f ca="1">SUMPRODUCT(J618:O618,Results!K$9:P$9)+Test!$AD$20-Test!$AC$31</f>
        <v>12.868749057936448</v>
      </c>
      <c r="V618" s="10">
        <f t="shared" ca="1" si="64"/>
        <v>-20.842283386734366</v>
      </c>
      <c r="W618" s="10">
        <f t="shared" ca="1" si="65"/>
        <v>-23.911802561543595</v>
      </c>
      <c r="X618" s="10">
        <f t="shared" ca="1" si="66"/>
        <v>-23.896395454552547</v>
      </c>
      <c r="Y618" s="10">
        <f t="shared" ca="1" si="67"/>
        <v>-13.888524447677137</v>
      </c>
      <c r="Z618" s="10">
        <f t="shared" ca="1" si="68"/>
        <v>-12.445096423770933</v>
      </c>
      <c r="AA618" s="10">
        <f t="shared" ca="1" si="69"/>
        <v>-25.313845481707382</v>
      </c>
    </row>
    <row r="619" spans="1:27">
      <c r="A619" s="6">
        <f ca="1">LN((RAND()^(-Results!$E$4))-1)</f>
        <v>-0.16036929778674966</v>
      </c>
      <c r="B619" s="6">
        <f ca="1">LN((RAND()^(-Results!$E$4))-1)</f>
        <v>12.347778783414496</v>
      </c>
      <c r="C619" s="6">
        <f ca="1">LN((RAND()^(-Results!$E$4))-1)</f>
        <v>3.4389364445947459</v>
      </c>
      <c r="D619" s="6">
        <f ca="1">LN((RAND()^(-Results!$E$4))-1)</f>
        <v>7.2939970299491481</v>
      </c>
      <c r="E619" s="6">
        <f ca="1">LN((RAND()^(-Results!$E$4))-1)</f>
        <v>2.6969252141724755</v>
      </c>
      <c r="F619" s="6">
        <f ca="1">LN((RAND()^(-Results!$E$4))-1)</f>
        <v>4.7317203323141932</v>
      </c>
      <c r="G619" s="6">
        <f ca="1">LN((RAND()^(-Results!$E$4))-1)</f>
        <v>3.638641964915676</v>
      </c>
      <c r="H619" s="6">
        <f t="shared" ca="1" si="63"/>
        <v>1.2916557473369648</v>
      </c>
      <c r="I619" s="10">
        <f ca="1">SUMPRODUCT(J619:O619,Results!B$12:G$12)+Results!$E$5*H619</f>
        <v>-9.4683264197353765</v>
      </c>
      <c r="J619" s="10">
        <f ca="1">SUMPRODUCT($A619:$F619,Results!$B$15:$G$15)</f>
        <v>14.062532227550475</v>
      </c>
      <c r="K619" s="10">
        <f ca="1">SUMPRODUCT($A619:$F619,Results!$B$16:$G$16)</f>
        <v>-14.397668453187542</v>
      </c>
      <c r="L619" s="10">
        <f ca="1">SUMPRODUCT($A619:$F619,Results!$B$17:$G$17)</f>
        <v>-12.593000784620678</v>
      </c>
      <c r="M619" s="10">
        <f ca="1">SUMPRODUCT($A619:$F619,Results!$B$18:$G$18)</f>
        <v>-44.506711679086507</v>
      </c>
      <c r="N619" s="10">
        <f ca="1">SUMPRODUCT($A619:$F619,Results!$B$19:$G$19)</f>
        <v>-24.693908276962091</v>
      </c>
      <c r="O619" s="10">
        <f ca="1">SUMPRODUCT($A619:$F619,Results!$B$20:$G$20)</f>
        <v>-64.061572247719809</v>
      </c>
      <c r="P619" s="10" cm="1">
        <f t="array" aca="1" ref="P619" ca="1">SUMPRODUCT(J619:O619,TRANSPOSE(Test!BL$20:BL$25))+Test!$AD$20-Test!$BL$27</f>
        <v>-34.865659868064618</v>
      </c>
      <c r="Q619" s="10" cm="1">
        <f t="array" aca="1" ref="Q619" ca="1">SUMPRODUCT(J619:O619,TRANSPOSE(Test!ES$20:ES$25))+Test!$AD$20-Test!$ES$27</f>
        <v>-22.277911477161851</v>
      </c>
      <c r="R619" s="10">
        <f ca="1">I619-Results!$E$5*H619</f>
        <v>-17.218260903757166</v>
      </c>
      <c r="S619" s="10" cm="1">
        <f t="array" aca="1" ref="S619" ca="1">SUMPRODUCT(J619:O619,TRANSPOSE(Test!AR$28:AR$33))+Test!$AD$20-Test!$AC$26</f>
        <v>-65.269582223997759</v>
      </c>
      <c r="T619" s="10">
        <f ca="1">SUMPRODUCT(J619:O619,Results!K$9:P$9)</f>
        <v>-17.097584858516647</v>
      </c>
      <c r="U619" s="10">
        <f ca="1">SUMPRODUCT(J619:O619,Results!K$9:P$9)+Test!$AD$20-Test!$AC$31</f>
        <v>-17.026989547364305</v>
      </c>
      <c r="V619" s="10">
        <f t="shared" ca="1" si="64"/>
        <v>25.397333448329242</v>
      </c>
      <c r="W619" s="10">
        <f t="shared" ca="1" si="65"/>
        <v>12.809585057426474</v>
      </c>
      <c r="X619" s="10">
        <f t="shared" ca="1" si="66"/>
        <v>7.7499344840217894</v>
      </c>
      <c r="Y619" s="10">
        <f t="shared" ca="1" si="67"/>
        <v>55.801255804262382</v>
      </c>
      <c r="Z619" s="10">
        <f t="shared" ca="1" si="68"/>
        <v>-9.4683264197353765</v>
      </c>
      <c r="AA619" s="10">
        <f t="shared" ca="1" si="69"/>
        <v>7.5586631276289289</v>
      </c>
    </row>
    <row r="620" spans="1:27">
      <c r="A620" s="6">
        <f ca="1">LN((RAND()^(-Results!$E$4))-1)</f>
        <v>4.1025400968583776</v>
      </c>
      <c r="B620" s="6">
        <f ca="1">LN((RAND()^(-Results!$E$4))-1)</f>
        <v>5.2894444897663373</v>
      </c>
      <c r="C620" s="6">
        <f ca="1">LN((RAND()^(-Results!$E$4))-1)</f>
        <v>0.45903664431369479</v>
      </c>
      <c r="D620" s="6">
        <f ca="1">LN((RAND()^(-Results!$E$4))-1)</f>
        <v>4.3910767095399468</v>
      </c>
      <c r="E620" s="6">
        <f ca="1">LN((RAND()^(-Results!$E$4))-1)</f>
        <v>6.1550228642093847</v>
      </c>
      <c r="F620" s="6">
        <f ca="1">LN((RAND()^(-Results!$E$4))-1)</f>
        <v>0.12331619568639728</v>
      </c>
      <c r="G620" s="6">
        <f ca="1">LN((RAND()^(-Results!$E$4))-1)</f>
        <v>-0.12189341577096925</v>
      </c>
      <c r="H620" s="6">
        <f t="shared" ca="1" si="63"/>
        <v>-2.4688796333496805</v>
      </c>
      <c r="I620" s="10">
        <f ca="1">SUMPRODUCT(J620:O620,Results!B$12:G$12)+Results!$E$5*H620</f>
        <v>-8.3923786055102312</v>
      </c>
      <c r="J620" s="10">
        <f ca="1">SUMPRODUCT($A620:$F620,Results!$B$15:$G$15)</f>
        <v>-8.4462822567287343</v>
      </c>
      <c r="K620" s="10">
        <f ca="1">SUMPRODUCT($A620:$F620,Results!$B$16:$G$16)</f>
        <v>-12.255327388558003</v>
      </c>
      <c r="L620" s="10">
        <f ca="1">SUMPRODUCT($A620:$F620,Results!$B$17:$G$17)</f>
        <v>4.6144472521994917</v>
      </c>
      <c r="M620" s="10">
        <f ca="1">SUMPRODUCT($A620:$F620,Results!$B$18:$G$18)</f>
        <v>-3.8220498831295395</v>
      </c>
      <c r="N620" s="10">
        <f ca="1">SUMPRODUCT($A620:$F620,Results!$B$19:$G$19)</f>
        <v>-5.0558705501720658</v>
      </c>
      <c r="O620" s="10">
        <f ca="1">SUMPRODUCT($A620:$F620,Results!$B$20:$G$20)</f>
        <v>-26.701846258989967</v>
      </c>
      <c r="P620" s="10" cm="1">
        <f t="array" aca="1" ref="P620" ca="1">SUMPRODUCT(J620:O620,TRANSPOSE(Test!BL$20:BL$25))+Test!$AD$20-Test!$BL$27</f>
        <v>6.4118368984291294</v>
      </c>
      <c r="Q620" s="10" cm="1">
        <f t="array" aca="1" ref="Q620" ca="1">SUMPRODUCT(J620:O620,TRANSPOSE(Test!ES$20:ES$25))+Test!$AD$20-Test!$ES$27</f>
        <v>10.63056514018956</v>
      </c>
      <c r="R620" s="10">
        <f ca="1">I620-Results!$E$5*H620</f>
        <v>6.420899194587852</v>
      </c>
      <c r="S620" s="10" cm="1">
        <f t="array" aca="1" ref="S620" ca="1">SUMPRODUCT(J620:O620,TRANSPOSE(Test!AR$28:AR$33))+Test!$AD$20-Test!$AC$26</f>
        <v>-1.4788261896337609</v>
      </c>
      <c r="T620" s="10">
        <f ca="1">SUMPRODUCT(J620:O620,Results!K$9:P$9)</f>
        <v>8.411069569035913</v>
      </c>
      <c r="U620" s="10">
        <f ca="1">SUMPRODUCT(J620:O620,Results!K$9:P$9)+Test!$AD$20-Test!$AC$31</f>
        <v>8.4816648801882515</v>
      </c>
      <c r="V620" s="10">
        <f t="shared" ca="1" si="64"/>
        <v>-14.804215503939361</v>
      </c>
      <c r="W620" s="10">
        <f t="shared" ca="1" si="65"/>
        <v>-19.022943745699791</v>
      </c>
      <c r="X620" s="10">
        <f t="shared" ca="1" si="66"/>
        <v>-14.813277800098083</v>
      </c>
      <c r="Y620" s="10">
        <f t="shared" ca="1" si="67"/>
        <v>-6.9135524158764703</v>
      </c>
      <c r="Z620" s="10">
        <f t="shared" ca="1" si="68"/>
        <v>-8.3923786055102312</v>
      </c>
      <c r="AA620" s="10">
        <f t="shared" ca="1" si="69"/>
        <v>-16.874043485698483</v>
      </c>
    </row>
    <row r="621" spans="1:27">
      <c r="A621" s="6">
        <f ca="1">LN((RAND()^(-Results!$E$4))-1)</f>
        <v>1.8429058192380854</v>
      </c>
      <c r="B621" s="6">
        <f ca="1">LN((RAND()^(-Results!$E$4))-1)</f>
        <v>0.82590295988463824</v>
      </c>
      <c r="C621" s="6">
        <f ca="1">LN((RAND()^(-Results!$E$4))-1)</f>
        <v>5.1189507071575449E-2</v>
      </c>
      <c r="D621" s="6">
        <f ca="1">LN((RAND()^(-Results!$E$4))-1)</f>
        <v>0.88062546351926352</v>
      </c>
      <c r="E621" s="6">
        <f ca="1">LN((RAND()^(-Results!$E$4))-1)</f>
        <v>4.1361216318833556</v>
      </c>
      <c r="F621" s="6">
        <f ca="1">LN((RAND()^(-Results!$E$4))-1)</f>
        <v>2.5798731667619355</v>
      </c>
      <c r="G621" s="6">
        <f ca="1">LN((RAND()^(-Results!$E$4))-1)</f>
        <v>2.4241349734823094</v>
      </c>
      <c r="H621" s="6">
        <f t="shared" ca="1" si="63"/>
        <v>7.7148755903598154E-2</v>
      </c>
      <c r="I621" s="10">
        <f ca="1">SUMPRODUCT(J621:O621,Results!B$12:G$12)+Results!$E$5*H621</f>
        <v>-14.191100732171108</v>
      </c>
      <c r="J621" s="10">
        <f ca="1">SUMPRODUCT($A621:$F621,Results!$B$15:$G$15)</f>
        <v>4.7177454713991906</v>
      </c>
      <c r="K621" s="10">
        <f ca="1">SUMPRODUCT($A621:$F621,Results!$B$16:$G$16)</f>
        <v>-6.695118245293914</v>
      </c>
      <c r="L621" s="10">
        <f ca="1">SUMPRODUCT($A621:$F621,Results!$B$17:$G$17)</f>
        <v>0.77181119337923132</v>
      </c>
      <c r="M621" s="10">
        <f ca="1">SUMPRODUCT($A621:$F621,Results!$B$18:$G$18)</f>
        <v>0.1141582723966863</v>
      </c>
      <c r="N621" s="10">
        <f ca="1">SUMPRODUCT($A621:$F621,Results!$B$19:$G$19)</f>
        <v>3.0806505498873085</v>
      </c>
      <c r="O621" s="10">
        <f ca="1">SUMPRODUCT($A621:$F621,Results!$B$20:$G$20)</f>
        <v>-12.969580066766325</v>
      </c>
      <c r="P621" s="10" cm="1">
        <f t="array" aca="1" ref="P621" ca="1">SUMPRODUCT(J621:O621,TRANSPOSE(Test!BL$20:BL$25))+Test!$AD$20-Test!$BL$27</f>
        <v>-12.491483991772633</v>
      </c>
      <c r="Q621" s="10" cm="1">
        <f t="array" aca="1" ref="Q621" ca="1">SUMPRODUCT(J621:O621,TRANSPOSE(Test!ES$20:ES$25))+Test!$AD$20-Test!$ES$27</f>
        <v>-12.766798812706256</v>
      </c>
      <c r="R621" s="10">
        <f ca="1">I621-Results!$E$5*H621</f>
        <v>-14.653993267592696</v>
      </c>
      <c r="S621" s="10" cm="1">
        <f t="array" aca="1" ref="S621" ca="1">SUMPRODUCT(J621:O621,TRANSPOSE(Test!AR$28:AR$33))+Test!$AD$20-Test!$AC$26</f>
        <v>-8.4545265337375781</v>
      </c>
      <c r="T621" s="10">
        <f ca="1">SUMPRODUCT(J621:O621,Results!K$9:P$9)</f>
        <v>-14.013779244859869</v>
      </c>
      <c r="U621" s="10">
        <f ca="1">SUMPRODUCT(J621:O621,Results!K$9:P$9)+Test!$AD$20-Test!$AC$31</f>
        <v>-13.943183933707527</v>
      </c>
      <c r="V621" s="10">
        <f t="shared" ca="1" si="64"/>
        <v>-1.6996167403984757</v>
      </c>
      <c r="W621" s="10">
        <f t="shared" ca="1" si="65"/>
        <v>-1.4243019194648525</v>
      </c>
      <c r="X621" s="10">
        <f t="shared" ca="1" si="66"/>
        <v>0.46289253542158804</v>
      </c>
      <c r="Y621" s="10">
        <f t="shared" ca="1" si="67"/>
        <v>-5.7365741984335301</v>
      </c>
      <c r="Z621" s="10">
        <f t="shared" ca="1" si="68"/>
        <v>-14.191100732171108</v>
      </c>
      <c r="AA621" s="10">
        <f t="shared" ca="1" si="69"/>
        <v>-0.2479167984635815</v>
      </c>
    </row>
    <row r="622" spans="1:27">
      <c r="A622" s="6">
        <f ca="1">LN((RAND()^(-Results!$E$4))-1)</f>
        <v>0.19497211793547906</v>
      </c>
      <c r="B622" s="6">
        <f ca="1">LN((RAND()^(-Results!$E$4))-1)</f>
        <v>8.0828825295246034</v>
      </c>
      <c r="C622" s="6">
        <f ca="1">LN((RAND()^(-Results!$E$4))-1)</f>
        <v>4.6012395248597899</v>
      </c>
      <c r="D622" s="6">
        <f ca="1">LN((RAND()^(-Results!$E$4))-1)</f>
        <v>2.5764728624182243</v>
      </c>
      <c r="E622" s="6">
        <f ca="1">LN((RAND()^(-Results!$E$4))-1)</f>
        <v>4.1991403053743017</v>
      </c>
      <c r="F622" s="6">
        <f ca="1">LN((RAND()^(-Results!$E$4))-1)</f>
        <v>0.2251683748822455</v>
      </c>
      <c r="G622" s="6">
        <f ca="1">LN((RAND()^(-Results!$E$4))-1)</f>
        <v>-6.1464672175321571</v>
      </c>
      <c r="H622" s="6">
        <f t="shared" ca="1" si="63"/>
        <v>-8.4934534351108688</v>
      </c>
      <c r="I622" s="10">
        <f ca="1">SUMPRODUCT(J622:O622,Results!B$12:G$12)+Results!$E$5*H622</f>
        <v>-62.044448083976327</v>
      </c>
      <c r="J622" s="10">
        <f ca="1">SUMPRODUCT($A622:$F622,Results!$B$15:$G$15)</f>
        <v>0.53347090890582771</v>
      </c>
      <c r="K622" s="10">
        <f ca="1">SUMPRODUCT($A622:$F622,Results!$B$16:$G$16)</f>
        <v>-5.9139696359991802</v>
      </c>
      <c r="L622" s="10">
        <f ca="1">SUMPRODUCT($A622:$F622,Results!$B$17:$G$17)</f>
        <v>-8.1699289819537437</v>
      </c>
      <c r="M622" s="10">
        <f ca="1">SUMPRODUCT($A622:$F622,Results!$B$18:$G$18)</f>
        <v>-31.964705171381503</v>
      </c>
      <c r="N622" s="10">
        <f ca="1">SUMPRODUCT($A622:$F622,Results!$B$19:$G$19)</f>
        <v>-13.491981822968771</v>
      </c>
      <c r="O622" s="10">
        <f ca="1">SUMPRODUCT($A622:$F622,Results!$B$20:$G$20)</f>
        <v>-30.292668122288763</v>
      </c>
      <c r="P622" s="10" cm="1">
        <f t="array" aca="1" ref="P622" ca="1">SUMPRODUCT(J622:O622,TRANSPOSE(Test!BL$20:BL$25))+Test!$AD$20-Test!$BL$27</f>
        <v>-19.642737346828724</v>
      </c>
      <c r="Q622" s="10" cm="1">
        <f t="array" aca="1" ref="Q622" ca="1">SUMPRODUCT(J622:O622,TRANSPOSE(Test!ES$20:ES$25))+Test!$AD$20-Test!$ES$27</f>
        <v>-12.608404564920676</v>
      </c>
      <c r="R622" s="10">
        <f ca="1">I622-Results!$E$5*H622</f>
        <v>-11.083727473311114</v>
      </c>
      <c r="S622" s="10" cm="1">
        <f t="array" aca="1" ref="S622" ca="1">SUMPRODUCT(J622:O622,TRANSPOSE(Test!AR$28:AR$33))+Test!$AD$20-Test!$AC$26</f>
        <v>-35.228508899876822</v>
      </c>
      <c r="T622" s="10">
        <f ca="1">SUMPRODUCT(J622:O622,Results!K$9:P$9)</f>
        <v>-12.382185297375692</v>
      </c>
      <c r="U622" s="10">
        <f ca="1">SUMPRODUCT(J622:O622,Results!K$9:P$9)+Test!$AD$20-Test!$AC$31</f>
        <v>-12.31158998622335</v>
      </c>
      <c r="V622" s="10">
        <f t="shared" ca="1" si="64"/>
        <v>-42.401710737147603</v>
      </c>
      <c r="W622" s="10">
        <f t="shared" ca="1" si="65"/>
        <v>-49.436043519055652</v>
      </c>
      <c r="X622" s="10">
        <f t="shared" ca="1" si="66"/>
        <v>-50.960720610665213</v>
      </c>
      <c r="Y622" s="10">
        <f t="shared" ca="1" si="67"/>
        <v>-26.815939184099506</v>
      </c>
      <c r="Z622" s="10">
        <f t="shared" ca="1" si="68"/>
        <v>-62.044448083976327</v>
      </c>
      <c r="AA622" s="10">
        <f t="shared" ca="1" si="69"/>
        <v>-49.732858097752981</v>
      </c>
    </row>
    <row r="623" spans="1:27">
      <c r="A623" s="6">
        <f ca="1">LN((RAND()^(-Results!$E$4))-1)</f>
        <v>-0.64002450508820841</v>
      </c>
      <c r="B623" s="6">
        <f ca="1">LN((RAND()^(-Results!$E$4))-1)</f>
        <v>7.3777881761526203</v>
      </c>
      <c r="C623" s="6">
        <f ca="1">LN((RAND()^(-Results!$E$4))-1)</f>
        <v>3.7686624156586079</v>
      </c>
      <c r="D623" s="6">
        <f ca="1">LN((RAND()^(-Results!$E$4))-1)</f>
        <v>5.826496825423134</v>
      </c>
      <c r="E623" s="6">
        <f ca="1">LN((RAND()^(-Results!$E$4))-1)</f>
        <v>2.8733355948817749</v>
      </c>
      <c r="F623" s="6">
        <f ca="1">LN((RAND()^(-Results!$E$4))-1)</f>
        <v>9.4899992178844617</v>
      </c>
      <c r="G623" s="6">
        <f ca="1">LN((RAND()^(-Results!$E$4))-1)</f>
        <v>-4.2200040928386402</v>
      </c>
      <c r="H623" s="6">
        <f t="shared" ca="1" si="63"/>
        <v>-6.566990310417351</v>
      </c>
      <c r="I623" s="10">
        <f ca="1">SUMPRODUCT(J623:O623,Results!B$12:G$12)+Results!$E$5*H623</f>
        <v>-91.781460305185931</v>
      </c>
      <c r="J623" s="10">
        <f ca="1">SUMPRODUCT($A623:$F623,Results!$B$15:$G$15)</f>
        <v>36.03105550325968</v>
      </c>
      <c r="K623" s="10">
        <f ca="1">SUMPRODUCT($A623:$F623,Results!$B$16:$G$16)</f>
        <v>-12.05387426785922</v>
      </c>
      <c r="L623" s="10">
        <f ca="1">SUMPRODUCT($A623:$F623,Results!$B$17:$G$17)</f>
        <v>-15.588000613399641</v>
      </c>
      <c r="M623" s="10">
        <f ca="1">SUMPRODUCT($A623:$F623,Results!$B$18:$G$18)</f>
        <v>-42.797070867339592</v>
      </c>
      <c r="N623" s="10">
        <f ca="1">SUMPRODUCT($A623:$F623,Results!$B$19:$G$19)</f>
        <v>-17.827089193581379</v>
      </c>
      <c r="O623" s="10">
        <f ca="1">SUMPRODUCT($A623:$F623,Results!$B$20:$G$20)</f>
        <v>-61.299370373451922</v>
      </c>
      <c r="P623" s="10" cm="1">
        <f t="array" aca="1" ref="P623" ca="1">SUMPRODUCT(J623:O623,TRANSPOSE(Test!BL$20:BL$25))+Test!$AD$20-Test!$BL$27</f>
        <v>-63.868302823940134</v>
      </c>
      <c r="Q623" s="10" cm="1">
        <f t="array" aca="1" ref="Q623" ca="1">SUMPRODUCT(J623:O623,TRANSPOSE(Test!ES$20:ES$25))+Test!$AD$20-Test!$ES$27</f>
        <v>-57.516840974101939</v>
      </c>
      <c r="R623" s="10">
        <f ca="1">I623-Results!$E$5*H623</f>
        <v>-52.379518442681828</v>
      </c>
      <c r="S623" s="10" cm="1">
        <f t="array" aca="1" ref="S623" ca="1">SUMPRODUCT(J623:O623,TRANSPOSE(Test!AR$28:AR$33))+Test!$AD$20-Test!$AC$26</f>
        <v>-81.298753822463908</v>
      </c>
      <c r="T623" s="10">
        <f ca="1">SUMPRODUCT(J623:O623,Results!K$9:P$9)</f>
        <v>-52.873753029843435</v>
      </c>
      <c r="U623" s="10">
        <f ca="1">SUMPRODUCT(J623:O623,Results!K$9:P$9)+Test!$AD$20-Test!$AC$31</f>
        <v>-52.803157718691097</v>
      </c>
      <c r="V623" s="10">
        <f t="shared" ca="1" si="64"/>
        <v>-27.913157481245797</v>
      </c>
      <c r="W623" s="10">
        <f t="shared" ca="1" si="65"/>
        <v>-34.264619331083992</v>
      </c>
      <c r="X623" s="10">
        <f t="shared" ca="1" si="66"/>
        <v>-39.401941862504103</v>
      </c>
      <c r="Y623" s="10">
        <f t="shared" ca="1" si="67"/>
        <v>-10.482706482722023</v>
      </c>
      <c r="Z623" s="10">
        <f t="shared" ca="1" si="68"/>
        <v>-91.781460305185931</v>
      </c>
      <c r="AA623" s="10">
        <f t="shared" ca="1" si="69"/>
        <v>-38.978302586494834</v>
      </c>
    </row>
    <row r="624" spans="1:27">
      <c r="A624" s="6">
        <f ca="1">LN((RAND()^(-Results!$E$4))-1)</f>
        <v>9.0464428204411469</v>
      </c>
      <c r="B624" s="6">
        <f ca="1">LN((RAND()^(-Results!$E$4))-1)</f>
        <v>3.5459028344964914</v>
      </c>
      <c r="C624" s="6">
        <f ca="1">LN((RAND()^(-Results!$E$4))-1)</f>
        <v>-0.13968329275161337</v>
      </c>
      <c r="D624" s="6">
        <f ca="1">LN((RAND()^(-Results!$E$4))-1)</f>
        <v>0.14393279200465192</v>
      </c>
      <c r="E624" s="6">
        <f ca="1">LN((RAND()^(-Results!$E$4))-1)</f>
        <v>6.4030588074604555</v>
      </c>
      <c r="F624" s="6">
        <f ca="1">LN((RAND()^(-Results!$E$4))-1)</f>
        <v>1.7469874668416523</v>
      </c>
      <c r="G624" s="6">
        <f ca="1">LN((RAND()^(-Results!$E$4))-1)</f>
        <v>7.3159774134658795</v>
      </c>
      <c r="H624" s="6">
        <f t="shared" ca="1" si="63"/>
        <v>4.9689911958871686</v>
      </c>
      <c r="I624" s="10">
        <f ca="1">SUMPRODUCT(J624:O624,Results!B$12:G$12)+Results!$E$5*H624</f>
        <v>-2.3190279137639074</v>
      </c>
      <c r="J624" s="10">
        <f ca="1">SUMPRODUCT($A624:$F624,Results!$B$15:$G$15)</f>
        <v>-13.382844865800212</v>
      </c>
      <c r="K624" s="10">
        <f ca="1">SUMPRODUCT($A624:$F624,Results!$B$16:$G$16)</f>
        <v>-26.833375297751004</v>
      </c>
      <c r="L624" s="10">
        <f ca="1">SUMPRODUCT($A624:$F624,Results!$B$17:$G$17)</f>
        <v>7.604191133991014</v>
      </c>
      <c r="M624" s="10">
        <f ca="1">SUMPRODUCT($A624:$F624,Results!$B$18:$G$18)</f>
        <v>0.54023624182986296</v>
      </c>
      <c r="N624" s="10">
        <f ca="1">SUMPRODUCT($A624:$F624,Results!$B$19:$G$19)</f>
        <v>12.277879700457667</v>
      </c>
      <c r="O624" s="10">
        <f ca="1">SUMPRODUCT($A624:$F624,Results!$B$20:$G$20)</f>
        <v>-15.109968388429127</v>
      </c>
      <c r="P624" s="10" cm="1">
        <f t="array" aca="1" ref="P624" ca="1">SUMPRODUCT(J624:O624,TRANSPOSE(Test!BL$20:BL$25))+Test!$AD$20-Test!$BL$27</f>
        <v>-23.12261419160054</v>
      </c>
      <c r="Q624" s="10" cm="1">
        <f t="array" aca="1" ref="Q624" ca="1">SUMPRODUCT(J624:O624,TRANSPOSE(Test!ES$20:ES$25))+Test!$AD$20-Test!$ES$27</f>
        <v>-26.421172367619377</v>
      </c>
      <c r="R624" s="10">
        <f ca="1">I624-Results!$E$5*H624</f>
        <v>-32.132975089086919</v>
      </c>
      <c r="S624" s="10" cm="1">
        <f t="array" aca="1" ref="S624" ca="1">SUMPRODUCT(J624:O624,TRANSPOSE(Test!AR$28:AR$33))+Test!$AD$20-Test!$AC$26</f>
        <v>-2.8287051124451814</v>
      </c>
      <c r="T624" s="10">
        <f ca="1">SUMPRODUCT(J624:O624,Results!K$9:P$9)</f>
        <v>-30.437212835490641</v>
      </c>
      <c r="U624" s="10">
        <f ca="1">SUMPRODUCT(J624:O624,Results!K$9:P$9)+Test!$AD$20-Test!$AC$31</f>
        <v>-30.366617524338306</v>
      </c>
      <c r="V624" s="10">
        <f t="shared" ca="1" si="64"/>
        <v>20.803586277836633</v>
      </c>
      <c r="W624" s="10">
        <f t="shared" ca="1" si="65"/>
        <v>24.10214445385547</v>
      </c>
      <c r="X624" s="10">
        <f t="shared" ca="1" si="66"/>
        <v>29.813947175323012</v>
      </c>
      <c r="Y624" s="10">
        <f t="shared" ca="1" si="67"/>
        <v>0.50967719868127404</v>
      </c>
      <c r="Z624" s="10">
        <f t="shared" ca="1" si="68"/>
        <v>-2.3190279137639074</v>
      </c>
      <c r="AA624" s="10">
        <f t="shared" ca="1" si="69"/>
        <v>28.047589610574398</v>
      </c>
    </row>
    <row r="625" spans="1:27">
      <c r="A625" s="6">
        <f ca="1">LN((RAND()^(-Results!$E$4))-1)</f>
        <v>-1.9816310023608814</v>
      </c>
      <c r="B625" s="6">
        <f ca="1">LN((RAND()^(-Results!$E$4))-1)</f>
        <v>3.19083585815812</v>
      </c>
      <c r="C625" s="6">
        <f ca="1">LN((RAND()^(-Results!$E$4))-1)</f>
        <v>1.5215549120242744</v>
      </c>
      <c r="D625" s="6">
        <f ca="1">LN((RAND()^(-Results!$E$4))-1)</f>
        <v>3.1730305795866136</v>
      </c>
      <c r="E625" s="6">
        <f ca="1">LN((RAND()^(-Results!$E$4))-1)</f>
        <v>3.7701303609750236</v>
      </c>
      <c r="F625" s="6">
        <f ca="1">LN((RAND()^(-Results!$E$4))-1)</f>
        <v>1.9272023720234954</v>
      </c>
      <c r="G625" s="6">
        <f ca="1">LN((RAND()^(-Results!$E$4))-1)</f>
        <v>2.7682707072381132</v>
      </c>
      <c r="H625" s="6">
        <f t="shared" ca="1" si="63"/>
        <v>0.42128448965940191</v>
      </c>
      <c r="I625" s="10">
        <f ca="1">SUMPRODUCT(J625:O625,Results!B$12:G$12)+Results!$E$5*H625</f>
        <v>5.0103711977844583</v>
      </c>
      <c r="J625" s="10">
        <f ca="1">SUMPRODUCT($A625:$F625,Results!$B$15:$G$15)</f>
        <v>10.235995466026798</v>
      </c>
      <c r="K625" s="10">
        <f ca="1">SUMPRODUCT($A625:$F625,Results!$B$16:$G$16)</f>
        <v>2.3701985795625298</v>
      </c>
      <c r="L625" s="10">
        <f ca="1">SUMPRODUCT($A625:$F625,Results!$B$17:$G$17)</f>
        <v>-4.6968098500235982</v>
      </c>
      <c r="M625" s="10">
        <f ca="1">SUMPRODUCT($A625:$F625,Results!$B$18:$G$18)</f>
        <v>-11.246428212814331</v>
      </c>
      <c r="N625" s="10">
        <f ca="1">SUMPRODUCT($A625:$F625,Results!$B$19:$G$19)</f>
        <v>-9.9062041430277148</v>
      </c>
      <c r="O625" s="10">
        <f ca="1">SUMPRODUCT($A625:$F625,Results!$B$20:$G$20)</f>
        <v>-23.799080099253899</v>
      </c>
      <c r="P625" s="10" cm="1">
        <f t="array" aca="1" ref="P625" ca="1">SUMPRODUCT(J625:O625,TRANSPOSE(Test!BL$20:BL$25))+Test!$AD$20-Test!$BL$27</f>
        <v>-3.5024367517827883</v>
      </c>
      <c r="Q625" s="10" cm="1">
        <f t="array" aca="1" ref="Q625" ca="1">SUMPRODUCT(J625:O625,TRANSPOSE(Test!ES$20:ES$25))+Test!$AD$20-Test!$ES$27</f>
        <v>1.9342164302903058</v>
      </c>
      <c r="R625" s="10">
        <f ca="1">I625-Results!$E$5*H625</f>
        <v>2.4826642598280468</v>
      </c>
      <c r="S625" s="10" cm="1">
        <f t="array" aca="1" ref="S625" ca="1">SUMPRODUCT(J625:O625,TRANSPOSE(Test!AR$28:AR$33))+Test!$AD$20-Test!$AC$26</f>
        <v>-19.116360781930204</v>
      </c>
      <c r="T625" s="10">
        <f ca="1">SUMPRODUCT(J625:O625,Results!K$9:P$9)</f>
        <v>2.492705986301849</v>
      </c>
      <c r="U625" s="10">
        <f ca="1">SUMPRODUCT(J625:O625,Results!K$9:P$9)+Test!$AD$20-Test!$AC$31</f>
        <v>2.5633012974541884</v>
      </c>
      <c r="V625" s="10">
        <f t="shared" ca="1" si="64"/>
        <v>8.5128079495672466</v>
      </c>
      <c r="W625" s="10">
        <f t="shared" ca="1" si="65"/>
        <v>3.0761547674941525</v>
      </c>
      <c r="X625" s="10">
        <f t="shared" ca="1" si="66"/>
        <v>2.5277069379564114</v>
      </c>
      <c r="Y625" s="10">
        <f t="shared" ca="1" si="67"/>
        <v>24.126731979714663</v>
      </c>
      <c r="Z625" s="10">
        <f t="shared" ca="1" si="68"/>
        <v>5.0103711977844583</v>
      </c>
      <c r="AA625" s="10">
        <f t="shared" ca="1" si="69"/>
        <v>2.4470699003302698</v>
      </c>
    </row>
    <row r="626" spans="1:27">
      <c r="A626" s="6">
        <f ca="1">LN((RAND()^(-Results!$E$4))-1)</f>
        <v>6.4741235135652779</v>
      </c>
      <c r="B626" s="6">
        <f ca="1">LN((RAND()^(-Results!$E$4))-1)</f>
        <v>3.6438102362403284</v>
      </c>
      <c r="C626" s="6">
        <f ca="1">LN((RAND()^(-Results!$E$4))-1)</f>
        <v>0.79990070244635159</v>
      </c>
      <c r="D626" s="6">
        <f ca="1">LN((RAND()^(-Results!$E$4))-1)</f>
        <v>1.5555588701536154</v>
      </c>
      <c r="E626" s="6">
        <f ca="1">LN((RAND()^(-Results!$E$4))-1)</f>
        <v>6.8559381257167544</v>
      </c>
      <c r="F626" s="6">
        <f ca="1">LN((RAND()^(-Results!$E$4))-1)</f>
        <v>4.2891062620007592</v>
      </c>
      <c r="G626" s="6">
        <f ca="1">LN((RAND()^(-Results!$E$4))-1)</f>
        <v>2.6712670167680774</v>
      </c>
      <c r="H626" s="6">
        <f t="shared" ca="1" si="63"/>
        <v>0.32428079918936614</v>
      </c>
      <c r="I626" s="10">
        <f ca="1">SUMPRODUCT(J626:O626,Results!B$12:G$12)+Results!$E$5*H626</f>
        <v>-36.883067469977313</v>
      </c>
      <c r="J626" s="10">
        <f ca="1">SUMPRODUCT($A626:$F626,Results!$B$15:$G$15)</f>
        <v>1.7679783492612557</v>
      </c>
      <c r="K626" s="10">
        <f ca="1">SUMPRODUCT($A626:$F626,Results!$B$16:$G$16)</f>
        <v>-21.866185355822548</v>
      </c>
      <c r="L626" s="10">
        <f ca="1">SUMPRODUCT($A626:$F626,Results!$B$17:$G$17)</f>
        <v>2.2282495370381019</v>
      </c>
      <c r="M626" s="10">
        <f ca="1">SUMPRODUCT($A626:$F626,Results!$B$18:$G$18)</f>
        <v>-7.3927859659847979</v>
      </c>
      <c r="N626" s="10">
        <f ca="1">SUMPRODUCT($A626:$F626,Results!$B$19:$G$19)</f>
        <v>6.2377689608032503</v>
      </c>
      <c r="O626" s="10">
        <f ca="1">SUMPRODUCT($A626:$F626,Results!$B$20:$G$20)</f>
        <v>-26.839128710464514</v>
      </c>
      <c r="P626" s="10" cm="1">
        <f t="array" aca="1" ref="P626" ca="1">SUMPRODUCT(J626:O626,TRANSPOSE(Test!BL$20:BL$25))+Test!$AD$20-Test!$BL$27</f>
        <v>-33.16674917178792</v>
      </c>
      <c r="Q626" s="10" cm="1">
        <f t="array" aca="1" ref="Q626" ca="1">SUMPRODUCT(J626:O626,TRANSPOSE(Test!ES$20:ES$25))+Test!$AD$20-Test!$ES$27</f>
        <v>-34.715334702299756</v>
      </c>
      <c r="R626" s="10">
        <f ca="1">I626-Results!$E$5*H626</f>
        <v>-38.828752265113508</v>
      </c>
      <c r="S626" s="10" cm="1">
        <f t="array" aca="1" ref="S626" ca="1">SUMPRODUCT(J626:O626,TRANSPOSE(Test!AR$28:AR$33))+Test!$AD$20-Test!$AC$26</f>
        <v>-21.540172205300784</v>
      </c>
      <c r="T626" s="10">
        <f ca="1">SUMPRODUCT(J626:O626,Results!K$9:P$9)</f>
        <v>-37.592821474791883</v>
      </c>
      <c r="U626" s="10">
        <f ca="1">SUMPRODUCT(J626:O626,Results!K$9:P$9)+Test!$AD$20-Test!$AC$31</f>
        <v>-37.522226163639544</v>
      </c>
      <c r="V626" s="10">
        <f t="shared" ca="1" si="64"/>
        <v>-3.7163182981893925</v>
      </c>
      <c r="W626" s="10">
        <f t="shared" ca="1" si="65"/>
        <v>-2.1677327676775562</v>
      </c>
      <c r="X626" s="10">
        <f t="shared" ca="1" si="66"/>
        <v>1.9456847951361951</v>
      </c>
      <c r="Y626" s="10">
        <f t="shared" ca="1" si="67"/>
        <v>-15.342895264676528</v>
      </c>
      <c r="Z626" s="10">
        <f t="shared" ca="1" si="68"/>
        <v>-36.883067469977313</v>
      </c>
      <c r="AA626" s="10">
        <f t="shared" ca="1" si="69"/>
        <v>0.63915869366223177</v>
      </c>
    </row>
    <row r="627" spans="1:27">
      <c r="A627" s="6">
        <f ca="1">LN((RAND()^(-Results!$E$4))-1)</f>
        <v>3.696272802127516</v>
      </c>
      <c r="B627" s="6">
        <f ca="1">LN((RAND()^(-Results!$E$4))-1)</f>
        <v>-3.6084102519544405</v>
      </c>
      <c r="C627" s="6">
        <f ca="1">LN((RAND()^(-Results!$E$4))-1)</f>
        <v>5.8845182519548995</v>
      </c>
      <c r="D627" s="6">
        <f ca="1">LN((RAND()^(-Results!$E$4))-1)</f>
        <v>0.86655999998653865</v>
      </c>
      <c r="E627" s="6">
        <f ca="1">LN((RAND()^(-Results!$E$4))-1)</f>
        <v>-1.9314585584160995</v>
      </c>
      <c r="F627" s="6">
        <f ca="1">LN((RAND()^(-Results!$E$4))-1)</f>
        <v>0.27374853263745624</v>
      </c>
      <c r="G627" s="6">
        <f ca="1">LN((RAND()^(-Results!$E$4))-1)</f>
        <v>8.2784955348642839</v>
      </c>
      <c r="H627" s="6">
        <f t="shared" ca="1" si="63"/>
        <v>5.9315093172855722</v>
      </c>
      <c r="I627" s="10">
        <f ca="1">SUMPRODUCT(J627:O627,Results!B$12:G$12)+Results!$E$5*H627</f>
        <v>-6.6395172910081968</v>
      </c>
      <c r="J627" s="10">
        <f ca="1">SUMPRODUCT($A627:$F627,Results!$B$15:$G$15)</f>
        <v>13.466630902710367</v>
      </c>
      <c r="K627" s="10">
        <f ca="1">SUMPRODUCT($A627:$F627,Results!$B$16:$G$16)</f>
        <v>1.7036055093235332</v>
      </c>
      <c r="L627" s="10">
        <f ca="1">SUMPRODUCT($A627:$F627,Results!$B$17:$G$17)</f>
        <v>-1.9149466924277696</v>
      </c>
      <c r="M627" s="10">
        <f ca="1">SUMPRODUCT($A627:$F627,Results!$B$18:$G$18)</f>
        <v>-21.008602205149035</v>
      </c>
      <c r="N627" s="10">
        <f ca="1">SUMPRODUCT($A627:$F627,Results!$B$19:$G$19)</f>
        <v>-5.5481187724348828</v>
      </c>
      <c r="O627" s="10">
        <f ca="1">SUMPRODUCT($A627:$F627,Results!$B$20:$G$20)</f>
        <v>6.576113246208501</v>
      </c>
      <c r="P627" s="10" cm="1">
        <f t="array" aca="1" ref="P627" ca="1">SUMPRODUCT(J627:O627,TRANSPOSE(Test!BL$20:BL$25))+Test!$AD$20-Test!$BL$27</f>
        <v>-33.114744900408731</v>
      </c>
      <c r="Q627" s="10" cm="1">
        <f t="array" aca="1" ref="Q627" ca="1">SUMPRODUCT(J627:O627,TRANSPOSE(Test!ES$20:ES$25))+Test!$AD$20-Test!$ES$27</f>
        <v>-42.12874377276718</v>
      </c>
      <c r="R627" s="10">
        <f ca="1">I627-Results!$E$5*H627</f>
        <v>-42.228573194721626</v>
      </c>
      <c r="S627" s="10" cm="1">
        <f t="array" aca="1" ref="S627" ca="1">SUMPRODUCT(J627:O627,TRANSPOSE(Test!AR$28:AR$33))+Test!$AD$20-Test!$AC$26</f>
        <v>-18.234956120002899</v>
      </c>
      <c r="T627" s="10">
        <f ca="1">SUMPRODUCT(J627:O627,Results!K$9:P$9)</f>
        <v>-43.599558964210821</v>
      </c>
      <c r="U627" s="10">
        <f ca="1">SUMPRODUCT(J627:O627,Results!K$9:P$9)+Test!$AD$20-Test!$AC$31</f>
        <v>-43.528963653058483</v>
      </c>
      <c r="V627" s="10">
        <f t="shared" ca="1" si="64"/>
        <v>26.475227609400534</v>
      </c>
      <c r="W627" s="10">
        <f t="shared" ca="1" si="65"/>
        <v>35.489226481758983</v>
      </c>
      <c r="X627" s="10">
        <f t="shared" ca="1" si="66"/>
        <v>35.58905590371343</v>
      </c>
      <c r="Y627" s="10">
        <f t="shared" ca="1" si="67"/>
        <v>11.595438828994702</v>
      </c>
      <c r="Z627" s="10">
        <f t="shared" ca="1" si="68"/>
        <v>-6.6395172910081968</v>
      </c>
      <c r="AA627" s="10">
        <f t="shared" ca="1" si="69"/>
        <v>36.889446362050286</v>
      </c>
    </row>
    <row r="628" spans="1:27">
      <c r="A628" s="6">
        <f ca="1">LN((RAND()^(-Results!$E$4))-1)</f>
        <v>1.1011848620366043</v>
      </c>
      <c r="B628" s="6">
        <f ca="1">LN((RAND()^(-Results!$E$4))-1)</f>
        <v>2.8881527117220158</v>
      </c>
      <c r="C628" s="6">
        <f ca="1">LN((RAND()^(-Results!$E$4))-1)</f>
        <v>4.8792874430716804</v>
      </c>
      <c r="D628" s="6">
        <f ca="1">LN((RAND()^(-Results!$E$4))-1)</f>
        <v>9.3908022530863988</v>
      </c>
      <c r="E628" s="6">
        <f ca="1">LN((RAND()^(-Results!$E$4))-1)</f>
        <v>10.727371235072217</v>
      </c>
      <c r="F628" s="6">
        <f ca="1">LN((RAND()^(-Results!$E$4))-1)</f>
        <v>1.5263051835913293</v>
      </c>
      <c r="G628" s="6">
        <f ca="1">LN((RAND()^(-Results!$E$4))-1)</f>
        <v>1.6351705188262091</v>
      </c>
      <c r="H628" s="6">
        <f t="shared" ca="1" si="63"/>
        <v>-0.71181569875250217</v>
      </c>
      <c r="I628" s="10">
        <f ca="1">SUMPRODUCT(J628:O628,Results!B$12:G$12)+Results!$E$5*H628</f>
        <v>4.4685599387509098</v>
      </c>
      <c r="J628" s="10">
        <f ca="1">SUMPRODUCT($A628:$F628,Results!$B$15:$G$15)</f>
        <v>15.85475261222143</v>
      </c>
      <c r="K628" s="10">
        <f ca="1">SUMPRODUCT($A628:$F628,Results!$B$16:$G$16)</f>
        <v>5.7063685739439522</v>
      </c>
      <c r="L628" s="10">
        <f ca="1">SUMPRODUCT($A628:$F628,Results!$B$17:$G$17)</f>
        <v>0.9109904073829731</v>
      </c>
      <c r="M628" s="10">
        <f ca="1">SUMPRODUCT($A628:$F628,Results!$B$18:$G$18)</f>
        <v>-13.990556162277393</v>
      </c>
      <c r="N628" s="10">
        <f ca="1">SUMPRODUCT($A628:$F628,Results!$B$19:$G$19)</f>
        <v>-20.857350797752993</v>
      </c>
      <c r="O628" s="10">
        <f ca="1">SUMPRODUCT($A628:$F628,Results!$B$20:$G$20)</f>
        <v>-40.929366699574047</v>
      </c>
      <c r="P628" s="10" cm="1">
        <f t="array" aca="1" ref="P628" ca="1">SUMPRODUCT(J628:O628,TRANSPOSE(Test!BL$20:BL$25))+Test!$AD$20-Test!$BL$27</f>
        <v>11.777854326407727</v>
      </c>
      <c r="Q628" s="10" cm="1">
        <f t="array" aca="1" ref="Q628" ca="1">SUMPRODUCT(J628:O628,TRANSPOSE(Test!ES$20:ES$25))+Test!$AD$20-Test!$ES$27</f>
        <v>16.305294676061607</v>
      </c>
      <c r="R628" s="10">
        <f ca="1">I628-Results!$E$5*H628</f>
        <v>8.7394541312659229</v>
      </c>
      <c r="S628" s="10" cm="1">
        <f t="array" aca="1" ref="S628" ca="1">SUMPRODUCT(J628:O628,TRANSPOSE(Test!AR$28:AR$33))+Test!$AD$20-Test!$AC$26</f>
        <v>-14.799927417802792</v>
      </c>
      <c r="T628" s="10">
        <f ca="1">SUMPRODUCT(J628:O628,Results!K$9:P$9)</f>
        <v>10.434842126405526</v>
      </c>
      <c r="U628" s="10">
        <f ca="1">SUMPRODUCT(J628:O628,Results!K$9:P$9)+Test!$AD$20-Test!$AC$31</f>
        <v>10.505437437557863</v>
      </c>
      <c r="V628" s="10">
        <f t="shared" ca="1" si="64"/>
        <v>-7.3092943876568173</v>
      </c>
      <c r="W628" s="10">
        <f t="shared" ca="1" si="65"/>
        <v>-11.836734737310696</v>
      </c>
      <c r="X628" s="10">
        <f t="shared" ca="1" si="66"/>
        <v>-4.270894192515013</v>
      </c>
      <c r="Y628" s="10">
        <f t="shared" ca="1" si="67"/>
        <v>19.268487356553702</v>
      </c>
      <c r="Z628" s="10">
        <f t="shared" ca="1" si="68"/>
        <v>4.4685599387509098</v>
      </c>
      <c r="AA628" s="10">
        <f t="shared" ca="1" si="69"/>
        <v>-6.0368774988069527</v>
      </c>
    </row>
    <row r="629" spans="1:27">
      <c r="A629" s="6">
        <f ca="1">LN((RAND()^(-Results!$E$4))-1)</f>
        <v>-0.3505959080914352</v>
      </c>
      <c r="B629" s="6">
        <f ca="1">LN((RAND()^(-Results!$E$4))-1)</f>
        <v>2.3036764397284939</v>
      </c>
      <c r="C629" s="6">
        <f ca="1">LN((RAND()^(-Results!$E$4))-1)</f>
        <v>2.2555589531562772</v>
      </c>
      <c r="D629" s="6">
        <f ca="1">LN((RAND()^(-Results!$E$4))-1)</f>
        <v>0.54453109725107407</v>
      </c>
      <c r="E629" s="6">
        <f ca="1">LN((RAND()^(-Results!$E$4))-1)</f>
        <v>2.8334203762113965</v>
      </c>
      <c r="F629" s="6">
        <f ca="1">LN((RAND()^(-Results!$E$4))-1)</f>
        <v>2.3709373535704552</v>
      </c>
      <c r="G629" s="6">
        <f ca="1">LN((RAND()^(-Results!$E$4))-1)</f>
        <v>1.9482092988192032</v>
      </c>
      <c r="H629" s="6">
        <f t="shared" ca="1" si="63"/>
        <v>-0.39877691875950805</v>
      </c>
      <c r="I629" s="10">
        <f ca="1">SUMPRODUCT(J629:O629,Results!B$12:G$12)+Results!$E$5*H629</f>
        <v>-22.335493618506916</v>
      </c>
      <c r="J629" s="10">
        <f ca="1">SUMPRODUCT($A629:$F629,Results!$B$15:$G$15)</f>
        <v>9.5436879717773078</v>
      </c>
      <c r="K629" s="10">
        <f ca="1">SUMPRODUCT($A629:$F629,Results!$B$16:$G$16)</f>
        <v>-2.308642253842617</v>
      </c>
      <c r="L629" s="10">
        <f ca="1">SUMPRODUCT($A629:$F629,Results!$B$17:$G$17)</f>
        <v>-5.6470443108150299</v>
      </c>
      <c r="M629" s="10">
        <f ca="1">SUMPRODUCT($A629:$F629,Results!$B$18:$G$18)</f>
        <v>-14.731816977946011</v>
      </c>
      <c r="N629" s="10">
        <f ca="1">SUMPRODUCT($A629:$F629,Results!$B$19:$G$19)</f>
        <v>-3.227089761235328</v>
      </c>
      <c r="O629" s="10">
        <f ca="1">SUMPRODUCT($A629:$F629,Results!$B$20:$G$20)</f>
        <v>-15.597599507833486</v>
      </c>
      <c r="P629" s="10" cm="1">
        <f t="array" aca="1" ref="P629" ca="1">SUMPRODUCT(J629:O629,TRANSPOSE(Test!BL$20:BL$25))+Test!$AD$20-Test!$BL$27</f>
        <v>-22.677480063778155</v>
      </c>
      <c r="Q629" s="10" cm="1">
        <f t="array" aca="1" ref="Q629" ca="1">SUMPRODUCT(J629:O629,TRANSPOSE(Test!ES$20:ES$25))+Test!$AD$20-Test!$ES$27</f>
        <v>-21.077944751006356</v>
      </c>
      <c r="R629" s="10">
        <f ca="1">I629-Results!$E$5*H629</f>
        <v>-19.942832105949869</v>
      </c>
      <c r="S629" s="10" cm="1">
        <f t="array" aca="1" ref="S629" ca="1">SUMPRODUCT(J629:O629,TRANSPOSE(Test!AR$28:AR$33))+Test!$AD$20-Test!$AC$26</f>
        <v>-24.901533352828508</v>
      </c>
      <c r="T629" s="10">
        <f ca="1">SUMPRODUCT(J629:O629,Results!K$9:P$9)</f>
        <v>-20.859902085240563</v>
      </c>
      <c r="U629" s="10">
        <f ca="1">SUMPRODUCT(J629:O629,Results!K$9:P$9)+Test!$AD$20-Test!$AC$31</f>
        <v>-20.789306774088228</v>
      </c>
      <c r="V629" s="10">
        <f t="shared" ca="1" si="64"/>
        <v>0.34198644527123889</v>
      </c>
      <c r="W629" s="10">
        <f t="shared" ca="1" si="65"/>
        <v>-1.2575488675005602</v>
      </c>
      <c r="X629" s="10">
        <f t="shared" ca="1" si="66"/>
        <v>-2.3926615125570478</v>
      </c>
      <c r="Y629" s="10">
        <f t="shared" ca="1" si="67"/>
        <v>2.5660397343215919</v>
      </c>
      <c r="Z629" s="10">
        <f t="shared" ca="1" si="68"/>
        <v>-22.335493618506916</v>
      </c>
      <c r="AA629" s="10">
        <f t="shared" ca="1" si="69"/>
        <v>-1.5461868444186884</v>
      </c>
    </row>
    <row r="630" spans="1:27">
      <c r="A630" s="6">
        <f ca="1">LN((RAND()^(-Results!$E$4))-1)</f>
        <v>1.9480994470600468</v>
      </c>
      <c r="B630" s="6">
        <f ca="1">LN((RAND()^(-Results!$E$4))-1)</f>
        <v>-2.1262982858116519</v>
      </c>
      <c r="C630" s="6">
        <f ca="1">LN((RAND()^(-Results!$E$4))-1)</f>
        <v>1.9292009923628359</v>
      </c>
      <c r="D630" s="6">
        <f ca="1">LN((RAND()^(-Results!$E$4))-1)</f>
        <v>4.7316747632067715</v>
      </c>
      <c r="E630" s="6">
        <f ca="1">LN((RAND()^(-Results!$E$4))-1)</f>
        <v>-2.0295651781282262</v>
      </c>
      <c r="F630" s="6">
        <f ca="1">LN((RAND()^(-Results!$E$4))-1)</f>
        <v>0.1038223458067087</v>
      </c>
      <c r="G630" s="6">
        <f ca="1">LN((RAND()^(-Results!$E$4))-1)</f>
        <v>7.4238350382652847</v>
      </c>
      <c r="H630" s="6">
        <f t="shared" ca="1" si="63"/>
        <v>5.0768488206865729</v>
      </c>
      <c r="I630" s="10">
        <f ca="1">SUMPRODUCT(J630:O630,Results!B$12:G$12)+Results!$E$5*H630</f>
        <v>28.732247398334206</v>
      </c>
      <c r="J630" s="10">
        <f ca="1">SUMPRODUCT($A630:$F630,Results!$B$15:$G$15)</f>
        <v>9.8841338208549576</v>
      </c>
      <c r="K630" s="10">
        <f ca="1">SUMPRODUCT($A630:$F630,Results!$B$16:$G$16)</f>
        <v>3.4037537633765851</v>
      </c>
      <c r="L630" s="10">
        <f ca="1">SUMPRODUCT($A630:$F630,Results!$B$17:$G$17)</f>
        <v>2.504488290624356</v>
      </c>
      <c r="M630" s="10">
        <f ca="1">SUMPRODUCT($A630:$F630,Results!$B$18:$G$18)</f>
        <v>-6.1571958835480673</v>
      </c>
      <c r="N630" s="10">
        <f ca="1">SUMPRODUCT($A630:$F630,Results!$B$19:$G$19)</f>
        <v>-11.618084309664418</v>
      </c>
      <c r="O630" s="10">
        <f ca="1">SUMPRODUCT($A630:$F630,Results!$B$20:$G$20)</f>
        <v>-5.7130277341282056</v>
      </c>
      <c r="P630" s="10" cm="1">
        <f t="array" aca="1" ref="P630" ca="1">SUMPRODUCT(J630:O630,TRANSPOSE(Test!BL$20:BL$25))+Test!$AD$20-Test!$BL$27</f>
        <v>1.2423537131004707</v>
      </c>
      <c r="Q630" s="10" cm="1">
        <f t="array" aca="1" ref="Q630" ca="1">SUMPRODUCT(J630:O630,TRANSPOSE(Test!ES$20:ES$25))+Test!$AD$20-Test!$ES$27</f>
        <v>-1.3975000771310633</v>
      </c>
      <c r="R630" s="10">
        <f ca="1">I630-Results!$E$5*H630</f>
        <v>-1.728845525785232</v>
      </c>
      <c r="S630" s="10" cm="1">
        <f t="array" aca="1" ref="S630" ca="1">SUMPRODUCT(J630:O630,TRANSPOSE(Test!AR$28:AR$33))+Test!$AD$20-Test!$AC$26</f>
        <v>-1.3888058710459603</v>
      </c>
      <c r="T630" s="10">
        <f ca="1">SUMPRODUCT(J630:O630,Results!K$9:P$9)</f>
        <v>-0.56164355649731612</v>
      </c>
      <c r="U630" s="10">
        <f ca="1">SUMPRODUCT(J630:O630,Results!K$9:P$9)+Test!$AD$20-Test!$AC$31</f>
        <v>-0.49104824534497737</v>
      </c>
      <c r="V630" s="10">
        <f t="shared" ca="1" si="64"/>
        <v>27.489893685233735</v>
      </c>
      <c r="W630" s="10">
        <f t="shared" ca="1" si="65"/>
        <v>30.129747475465269</v>
      </c>
      <c r="X630" s="10">
        <f t="shared" ca="1" si="66"/>
        <v>30.461092924119438</v>
      </c>
      <c r="Y630" s="10">
        <f t="shared" ca="1" si="67"/>
        <v>30.121053269380166</v>
      </c>
      <c r="Z630" s="10">
        <f t="shared" ca="1" si="68"/>
        <v>28.732247398334206</v>
      </c>
      <c r="AA630" s="10">
        <f t="shared" ca="1" si="69"/>
        <v>29.223295643679183</v>
      </c>
    </row>
    <row r="631" spans="1:27">
      <c r="A631" s="6">
        <f ca="1">LN((RAND()^(-Results!$E$4))-1)</f>
        <v>-0.39230717965613859</v>
      </c>
      <c r="B631" s="6">
        <f ca="1">LN((RAND()^(-Results!$E$4))-1)</f>
        <v>2.2220786025563557</v>
      </c>
      <c r="C631" s="6">
        <f ca="1">LN((RAND()^(-Results!$E$4))-1)</f>
        <v>2.7503512722630288</v>
      </c>
      <c r="D631" s="6">
        <f ca="1">LN((RAND()^(-Results!$E$4))-1)</f>
        <v>8.2350992511383225</v>
      </c>
      <c r="E631" s="6">
        <f ca="1">LN((RAND()^(-Results!$E$4))-1)</f>
        <v>-1.4080520884824739</v>
      </c>
      <c r="F631" s="6">
        <f ca="1">LN((RAND()^(-Results!$E$4))-1)</f>
        <v>4.6897491361981842</v>
      </c>
      <c r="G631" s="6">
        <f ca="1">LN((RAND()^(-Results!$E$4))-1)</f>
        <v>5.897085593804043</v>
      </c>
      <c r="H631" s="6">
        <f t="shared" ca="1" si="63"/>
        <v>3.5500993762253317</v>
      </c>
      <c r="I631" s="10">
        <f ca="1">SUMPRODUCT(J631:O631,Results!B$12:G$12)+Results!$E$5*H631</f>
        <v>7.5101706708166347</v>
      </c>
      <c r="J631" s="10">
        <f ca="1">SUMPRODUCT($A631:$F631,Results!$B$15:$G$15)</f>
        <v>28.147839417326566</v>
      </c>
      <c r="K631" s="10">
        <f ca="1">SUMPRODUCT($A631:$F631,Results!$B$16:$G$16)</f>
        <v>0.62622087906724477</v>
      </c>
      <c r="L631" s="10">
        <f ca="1">SUMPRODUCT($A631:$F631,Results!$B$17:$G$17)</f>
        <v>-6.248422543549756</v>
      </c>
      <c r="M631" s="10">
        <f ca="1">SUMPRODUCT($A631:$F631,Results!$B$18:$G$18)</f>
        <v>-25.325611918429964</v>
      </c>
      <c r="N631" s="10">
        <f ca="1">SUMPRODUCT($A631:$F631,Results!$B$19:$G$19)</f>
        <v>-23.460356643043646</v>
      </c>
      <c r="O631" s="10">
        <f ca="1">SUMPRODUCT($A631:$F631,Results!$B$20:$G$20)</f>
        <v>-38.849764441973477</v>
      </c>
      <c r="P631" s="10" cm="1">
        <f t="array" aca="1" ref="P631" ca="1">SUMPRODUCT(J631:O631,TRANSPOSE(Test!BL$20:BL$25))+Test!$AD$20-Test!$BL$27</f>
        <v>-20.38586122174015</v>
      </c>
      <c r="Q631" s="10" cm="1">
        <f t="array" aca="1" ref="Q631" ca="1">SUMPRODUCT(J631:O631,TRANSPOSE(Test!ES$20:ES$25))+Test!$AD$20-Test!$ES$27</f>
        <v>-16.992710730062726</v>
      </c>
      <c r="R631" s="10">
        <f ca="1">I631-Results!$E$5*H631</f>
        <v>-13.790425586535356</v>
      </c>
      <c r="S631" s="10" cm="1">
        <f t="array" aca="1" ref="S631" ca="1">SUMPRODUCT(J631:O631,TRANSPOSE(Test!AR$28:AR$33))+Test!$AD$20-Test!$AC$26</f>
        <v>-40.320068937718027</v>
      </c>
      <c r="T631" s="10">
        <f ca="1">SUMPRODUCT(J631:O631,Results!K$9:P$9)</f>
        <v>-12.662380650450887</v>
      </c>
      <c r="U631" s="10">
        <f ca="1">SUMPRODUCT(J631:O631,Results!K$9:P$9)+Test!$AD$20-Test!$AC$31</f>
        <v>-12.59178533929855</v>
      </c>
      <c r="V631" s="10">
        <f t="shared" ca="1" si="64"/>
        <v>27.896031892556785</v>
      </c>
      <c r="W631" s="10">
        <f t="shared" ca="1" si="65"/>
        <v>24.50288140087936</v>
      </c>
      <c r="X631" s="10">
        <f t="shared" ca="1" si="66"/>
        <v>21.300596257351991</v>
      </c>
      <c r="Y631" s="10">
        <f t="shared" ca="1" si="67"/>
        <v>47.830239608534661</v>
      </c>
      <c r="Z631" s="10">
        <f t="shared" ca="1" si="68"/>
        <v>7.5101706708166347</v>
      </c>
      <c r="AA631" s="10">
        <f t="shared" ca="1" si="69"/>
        <v>20.101956010115185</v>
      </c>
    </row>
    <row r="632" spans="1:27">
      <c r="A632" s="6">
        <f ca="1">LN((RAND()^(-Results!$E$4))-1)</f>
        <v>4.8896098195990456</v>
      </c>
      <c r="B632" s="6">
        <f ca="1">LN((RAND()^(-Results!$E$4))-1)</f>
        <v>3.1563152170992455</v>
      </c>
      <c r="C632" s="6">
        <f ca="1">LN((RAND()^(-Results!$E$4))-1)</f>
        <v>-2.1918079535652741E-2</v>
      </c>
      <c r="D632" s="6">
        <f ca="1">LN((RAND()^(-Results!$E$4))-1)</f>
        <v>0.6146631617549817</v>
      </c>
      <c r="E632" s="6">
        <f ca="1">LN((RAND()^(-Results!$E$4))-1)</f>
        <v>-1.666218258701508</v>
      </c>
      <c r="F632" s="6">
        <f ca="1">LN((RAND()^(-Results!$E$4))-1)</f>
        <v>5.1439508599328354</v>
      </c>
      <c r="G632" s="6">
        <f ca="1">LN((RAND()^(-Results!$E$4))-1)</f>
        <v>1.3300126264605983</v>
      </c>
      <c r="H632" s="6">
        <f t="shared" ca="1" si="63"/>
        <v>-1.016973591118113</v>
      </c>
      <c r="I632" s="10">
        <f ca="1">SUMPRODUCT(J632:O632,Results!B$12:G$12)+Results!$E$5*H632</f>
        <v>-54.207680902868759</v>
      </c>
      <c r="J632" s="10">
        <f ca="1">SUMPRODUCT($A632:$F632,Results!$B$15:$G$15)</f>
        <v>7.7431057078194261</v>
      </c>
      <c r="K632" s="10">
        <f ca="1">SUMPRODUCT($A632:$F632,Results!$B$16:$G$16)</f>
        <v>-22.107892683909039</v>
      </c>
      <c r="L632" s="10">
        <f ca="1">SUMPRODUCT($A632:$F632,Results!$B$17:$G$17)</f>
        <v>-2.850650493701643</v>
      </c>
      <c r="M632" s="10">
        <f ca="1">SUMPRODUCT($A632:$F632,Results!$B$18:$G$18)</f>
        <v>-16.266799593454351</v>
      </c>
      <c r="N632" s="10">
        <f ca="1">SUMPRODUCT($A632:$F632,Results!$B$19:$G$19)</f>
        <v>2.7384451729946013</v>
      </c>
      <c r="O632" s="10">
        <f ca="1">SUMPRODUCT($A632:$F632,Results!$B$20:$G$20)</f>
        <v>-21.541691061097787</v>
      </c>
      <c r="P632" s="10" cm="1">
        <f t="array" aca="1" ref="P632" ca="1">SUMPRODUCT(J632:O632,TRANSPOSE(Test!BL$20:BL$25))+Test!$AD$20-Test!$BL$27</f>
        <v>-49.428920348608138</v>
      </c>
      <c r="Q632" s="10" cm="1">
        <f t="array" aca="1" ref="Q632" ca="1">SUMPRODUCT(J632:O632,TRANSPOSE(Test!ES$20:ES$25))+Test!$AD$20-Test!$ES$27</f>
        <v>-51.399893479167716</v>
      </c>
      <c r="R632" s="10">
        <f ca="1">I632-Results!$E$5*H632</f>
        <v>-48.105839356160082</v>
      </c>
      <c r="S632" s="10" cm="1">
        <f t="array" aca="1" ref="S632" ca="1">SUMPRODUCT(J632:O632,TRANSPOSE(Test!AR$28:AR$33))+Test!$AD$20-Test!$AC$26</f>
        <v>-35.310192992814144</v>
      </c>
      <c r="T632" s="10">
        <f ca="1">SUMPRODUCT(J632:O632,Results!K$9:P$9)</f>
        <v>-47.610563235788923</v>
      </c>
      <c r="U632" s="10">
        <f ca="1">SUMPRODUCT(J632:O632,Results!K$9:P$9)+Test!$AD$20-Test!$AC$31</f>
        <v>-47.539967924636585</v>
      </c>
      <c r="V632" s="10">
        <f t="shared" ca="1" si="64"/>
        <v>-4.7787605542606215</v>
      </c>
      <c r="W632" s="10">
        <f t="shared" ca="1" si="65"/>
        <v>-2.8077874237010434</v>
      </c>
      <c r="X632" s="10">
        <f t="shared" ca="1" si="66"/>
        <v>-6.1018415467086768</v>
      </c>
      <c r="Y632" s="10">
        <f t="shared" ca="1" si="67"/>
        <v>-18.897487910054615</v>
      </c>
      <c r="Z632" s="10">
        <f t="shared" ca="1" si="68"/>
        <v>-54.207680902868759</v>
      </c>
      <c r="AA632" s="10">
        <f t="shared" ca="1" si="69"/>
        <v>-6.6677129782321742</v>
      </c>
    </row>
    <row r="633" spans="1:27">
      <c r="A633" s="6">
        <f ca="1">LN((RAND()^(-Results!$E$4))-1)</f>
        <v>-3.0335691590209901</v>
      </c>
      <c r="B633" s="6">
        <f ca="1">LN((RAND()^(-Results!$E$4))-1)</f>
        <v>5.0186956927840995</v>
      </c>
      <c r="C633" s="6">
        <f ca="1">LN((RAND()^(-Results!$E$4))-1)</f>
        <v>1.6870565330135003</v>
      </c>
      <c r="D633" s="6">
        <f ca="1">LN((RAND()^(-Results!$E$4))-1)</f>
        <v>4.6187919277304017</v>
      </c>
      <c r="E633" s="6">
        <f ca="1">LN((RAND()^(-Results!$E$4))-1)</f>
        <v>-3.003240315029184</v>
      </c>
      <c r="F633" s="6">
        <f ca="1">LN((RAND()^(-Results!$E$4))-1)</f>
        <v>12.197390015662327</v>
      </c>
      <c r="G633" s="6">
        <f ca="1">LN((RAND()^(-Results!$E$4))-1)</f>
        <v>2.3090950452285344</v>
      </c>
      <c r="H633" s="6">
        <f t="shared" ca="1" si="63"/>
        <v>-3.7891172350176916E-2</v>
      </c>
      <c r="I633" s="10">
        <f ca="1">SUMPRODUCT(J633:O633,Results!B$12:G$12)+Results!$E$5*H633</f>
        <v>-62.536679738404743</v>
      </c>
      <c r="J633" s="10">
        <f ca="1">SUMPRODUCT($A633:$F633,Results!$B$15:$G$15)</f>
        <v>48.075016255699239</v>
      </c>
      <c r="K633" s="10">
        <f ca="1">SUMPRODUCT($A633:$F633,Results!$B$16:$G$16)</f>
        <v>-10.283530809423031</v>
      </c>
      <c r="L633" s="10">
        <f ca="1">SUMPRODUCT($A633:$F633,Results!$B$17:$G$17)</f>
        <v>-19.518410428125904</v>
      </c>
      <c r="M633" s="10">
        <f ca="1">SUMPRODUCT($A633:$F633,Results!$B$18:$G$18)</f>
        <v>-41.40030635742712</v>
      </c>
      <c r="N633" s="10">
        <f ca="1">SUMPRODUCT($A633:$F633,Results!$B$19:$G$19)</f>
        <v>-16.380507283645123</v>
      </c>
      <c r="O633" s="10">
        <f ca="1">SUMPRODUCT($A633:$F633,Results!$B$20:$G$20)</f>
        <v>-56.954379896952425</v>
      </c>
      <c r="P633" s="10" cm="1">
        <f t="array" aca="1" ref="P633" ca="1">SUMPRODUCT(J633:O633,TRANSPOSE(Test!BL$20:BL$25))+Test!$AD$20-Test!$BL$27</f>
        <v>-78.111018421595219</v>
      </c>
      <c r="Q633" s="10" cm="1">
        <f t="array" aca="1" ref="Q633" ca="1">SUMPRODUCT(J633:O633,TRANSPOSE(Test!ES$20:ES$25))+Test!$AD$20-Test!$ES$27</f>
        <v>-72.924726875303421</v>
      </c>
      <c r="R633" s="10">
        <f ca="1">I633-Results!$E$5*H633</f>
        <v>-62.309332704303685</v>
      </c>
      <c r="S633" s="10" cm="1">
        <f t="array" aca="1" ref="S633" ca="1">SUMPRODUCT(J633:O633,TRANSPOSE(Test!AR$28:AR$33))+Test!$AD$20-Test!$AC$26</f>
        <v>-91.52423686567812</v>
      </c>
      <c r="T633" s="10">
        <f ca="1">SUMPRODUCT(J633:O633,Results!K$9:P$9)</f>
        <v>-63.077207079840626</v>
      </c>
      <c r="U633" s="10">
        <f ca="1">SUMPRODUCT(J633:O633,Results!K$9:P$9)+Test!$AD$20-Test!$AC$31</f>
        <v>-63.006611768688288</v>
      </c>
      <c r="V633" s="10">
        <f t="shared" ca="1" si="64"/>
        <v>15.574338683190476</v>
      </c>
      <c r="W633" s="10">
        <f t="shared" ca="1" si="65"/>
        <v>10.388047136898678</v>
      </c>
      <c r="X633" s="10">
        <f t="shared" ca="1" si="66"/>
        <v>-0.22734703410105794</v>
      </c>
      <c r="Y633" s="10">
        <f t="shared" ca="1" si="67"/>
        <v>28.987557127273377</v>
      </c>
      <c r="Z633" s="10">
        <f t="shared" ca="1" si="68"/>
        <v>-62.536679738404743</v>
      </c>
      <c r="AA633" s="10">
        <f t="shared" ca="1" si="69"/>
        <v>0.46993203028354458</v>
      </c>
    </row>
    <row r="634" spans="1:27">
      <c r="A634" s="6">
        <f ca="1">LN((RAND()^(-Results!$E$4))-1)</f>
        <v>3.4433286635006568</v>
      </c>
      <c r="B634" s="6">
        <f ca="1">LN((RAND()^(-Results!$E$4))-1)</f>
        <v>2.3672738728547875</v>
      </c>
      <c r="C634" s="6">
        <f ca="1">LN((RAND()^(-Results!$E$4))-1)</f>
        <v>0.58470693730943291</v>
      </c>
      <c r="D634" s="6">
        <f ca="1">LN((RAND()^(-Results!$E$4))-1)</f>
        <v>2.8884484332787554</v>
      </c>
      <c r="E634" s="6">
        <f ca="1">LN((RAND()^(-Results!$E$4))-1)</f>
        <v>-0.5779719477306936</v>
      </c>
      <c r="F634" s="6">
        <f ca="1">LN((RAND()^(-Results!$E$4))-1)</f>
        <v>6.8332091570405895</v>
      </c>
      <c r="G634" s="6">
        <f ca="1">LN((RAND()^(-Results!$E$4))-1)</f>
        <v>3.0999935166008443</v>
      </c>
      <c r="H634" s="6">
        <f t="shared" ca="1" si="63"/>
        <v>0.75300729902213304</v>
      </c>
      <c r="I634" s="10">
        <f ca="1">SUMPRODUCT(J634:O634,Results!B$12:G$12)+Results!$E$5*H634</f>
        <v>-43.025615538559954</v>
      </c>
      <c r="J634" s="10">
        <f ca="1">SUMPRODUCT($A634:$F634,Results!$B$15:$G$15)</f>
        <v>19.658526596336692</v>
      </c>
      <c r="K634" s="10">
        <f ca="1">SUMPRODUCT($A634:$F634,Results!$B$16:$G$16)</f>
        <v>-16.875708655992817</v>
      </c>
      <c r="L634" s="10">
        <f ca="1">SUMPRODUCT($A634:$F634,Results!$B$17:$G$17)</f>
        <v>-4.528062369503143</v>
      </c>
      <c r="M634" s="10">
        <f ca="1">SUMPRODUCT($A634:$F634,Results!$B$18:$G$18)</f>
        <v>-18.320229530538015</v>
      </c>
      <c r="N634" s="10">
        <f ca="1">SUMPRODUCT($A634:$F634,Results!$B$19:$G$19)</f>
        <v>-3.0383198606934876</v>
      </c>
      <c r="O634" s="10">
        <f ca="1">SUMPRODUCT($A634:$F634,Results!$B$20:$G$20)</f>
        <v>-30.851272295584714</v>
      </c>
      <c r="P634" s="10" cm="1">
        <f t="array" aca="1" ref="P634" ca="1">SUMPRODUCT(J634:O634,TRANSPOSE(Test!BL$20:BL$25))+Test!$AD$20-Test!$BL$27</f>
        <v>-49.242575788262293</v>
      </c>
      <c r="Q634" s="10" cm="1">
        <f t="array" aca="1" ref="Q634" ca="1">SUMPRODUCT(J634:O634,TRANSPOSE(Test!ES$20:ES$25))+Test!$AD$20-Test!$ES$27</f>
        <v>-50.419188151066052</v>
      </c>
      <c r="R634" s="10">
        <f ca="1">I634-Results!$E$5*H634</f>
        <v>-47.543659332692755</v>
      </c>
      <c r="S634" s="10" cm="1">
        <f t="array" aca="1" ref="S634" ca="1">SUMPRODUCT(J634:O634,TRANSPOSE(Test!AR$28:AR$33))+Test!$AD$20-Test!$AC$26</f>
        <v>-43.078499822766311</v>
      </c>
      <c r="T634" s="10">
        <f ca="1">SUMPRODUCT(J634:O634,Results!K$9:P$9)</f>
        <v>-46.748289122047353</v>
      </c>
      <c r="U634" s="10">
        <f ca="1">SUMPRODUCT(J634:O634,Results!K$9:P$9)+Test!$AD$20-Test!$AC$31</f>
        <v>-46.677693810895022</v>
      </c>
      <c r="V634" s="10">
        <f t="shared" ca="1" si="64"/>
        <v>6.2169602497023391</v>
      </c>
      <c r="W634" s="10">
        <f t="shared" ca="1" si="65"/>
        <v>7.3935726125060981</v>
      </c>
      <c r="X634" s="10">
        <f t="shared" ca="1" si="66"/>
        <v>4.5180437941328009</v>
      </c>
      <c r="Y634" s="10">
        <f t="shared" ca="1" si="67"/>
        <v>5.2884284206356824E-2</v>
      </c>
      <c r="Z634" s="10">
        <f t="shared" ca="1" si="68"/>
        <v>-43.025615538559954</v>
      </c>
      <c r="AA634" s="10">
        <f t="shared" ca="1" si="69"/>
        <v>3.6520782723350678</v>
      </c>
    </row>
    <row r="635" spans="1:27">
      <c r="A635" s="6">
        <f ca="1">LN((RAND()^(-Results!$E$4))-1)</f>
        <v>2.8784697497777247</v>
      </c>
      <c r="B635" s="6">
        <f ca="1">LN((RAND()^(-Results!$E$4))-1)</f>
        <v>6.2362847150445457</v>
      </c>
      <c r="C635" s="6">
        <f ca="1">LN((RAND()^(-Results!$E$4))-1)</f>
        <v>2.0008353566947608</v>
      </c>
      <c r="D635" s="6">
        <f ca="1">LN((RAND()^(-Results!$E$4))-1)</f>
        <v>3.5514343548291163</v>
      </c>
      <c r="E635" s="6">
        <f ca="1">LN((RAND()^(-Results!$E$4))-1)</f>
        <v>-2.438873858012081</v>
      </c>
      <c r="F635" s="6">
        <f ca="1">LN((RAND()^(-Results!$E$4))-1)</f>
        <v>0.7353837784841496</v>
      </c>
      <c r="G635" s="6">
        <f ca="1">LN((RAND()^(-Results!$E$4))-1)</f>
        <v>3.7813451057953023</v>
      </c>
      <c r="H635" s="6">
        <f t="shared" ca="1" si="63"/>
        <v>1.434358888216591</v>
      </c>
      <c r="I635" s="10">
        <f ca="1">SUMPRODUCT(J635:O635,Results!B$12:G$12)+Results!$E$5*H635</f>
        <v>-5.46794570629784</v>
      </c>
      <c r="J635" s="10">
        <f ca="1">SUMPRODUCT($A635:$F635,Results!$B$15:$G$15)</f>
        <v>-0.86150417490613762</v>
      </c>
      <c r="K635" s="10">
        <f ca="1">SUMPRODUCT($A635:$F635,Results!$B$16:$G$16)</f>
        <v>-13.1640375028372</v>
      </c>
      <c r="L635" s="10">
        <f ca="1">SUMPRODUCT($A635:$F635,Results!$B$17:$G$17)</f>
        <v>-3.7759092519422293</v>
      </c>
      <c r="M635" s="10">
        <f ca="1">SUMPRODUCT($A635:$F635,Results!$B$18:$G$18)</f>
        <v>-25.96729461522785</v>
      </c>
      <c r="N635" s="10">
        <f ca="1">SUMPRODUCT($A635:$F635,Results!$B$19:$G$19)</f>
        <v>-12.590274155642771</v>
      </c>
      <c r="O635" s="10">
        <f ca="1">SUMPRODUCT($A635:$F635,Results!$B$20:$G$20)</f>
        <v>-24.990578192780621</v>
      </c>
      <c r="P635" s="10" cm="1">
        <f t="array" aca="1" ref="P635" ca="1">SUMPRODUCT(J635:O635,TRANSPOSE(Test!BL$20:BL$25))+Test!$AD$20-Test!$BL$27</f>
        <v>-21.902834944616053</v>
      </c>
      <c r="Q635" s="10" cm="1">
        <f t="array" aca="1" ref="Q635" ca="1">SUMPRODUCT(J635:O635,TRANSPOSE(Test!ES$20:ES$25))+Test!$AD$20-Test!$ES$27</f>
        <v>-18.093276069879622</v>
      </c>
      <c r="R635" s="10">
        <f ca="1">I635-Results!$E$5*H635</f>
        <v>-14.074099035597385</v>
      </c>
      <c r="S635" s="10" cm="1">
        <f t="array" aca="1" ref="S635" ca="1">SUMPRODUCT(J635:O635,TRANSPOSE(Test!AR$28:AR$33))+Test!$AD$20-Test!$AC$26</f>
        <v>-28.381104722561496</v>
      </c>
      <c r="T635" s="10">
        <f ca="1">SUMPRODUCT(J635:O635,Results!K$9:P$9)</f>
        <v>-13.78664340054463</v>
      </c>
      <c r="U635" s="10">
        <f ca="1">SUMPRODUCT(J635:O635,Results!K$9:P$9)+Test!$AD$20-Test!$AC$31</f>
        <v>-13.716048089392292</v>
      </c>
      <c r="V635" s="10">
        <f t="shared" ca="1" si="64"/>
        <v>16.434889238318213</v>
      </c>
      <c r="W635" s="10">
        <f t="shared" ca="1" si="65"/>
        <v>12.625330363581782</v>
      </c>
      <c r="X635" s="10">
        <f t="shared" ca="1" si="66"/>
        <v>8.6061533292995449</v>
      </c>
      <c r="Y635" s="10">
        <f t="shared" ca="1" si="67"/>
        <v>22.913159016263656</v>
      </c>
      <c r="Z635" s="10">
        <f t="shared" ca="1" si="68"/>
        <v>-5.46794570629784</v>
      </c>
      <c r="AA635" s="10">
        <f t="shared" ca="1" si="69"/>
        <v>8.2481023830944515</v>
      </c>
    </row>
    <row r="636" spans="1:27">
      <c r="A636" s="6">
        <f ca="1">LN((RAND()^(-Results!$E$4))-1)</f>
        <v>0.39149593114181336</v>
      </c>
      <c r="B636" s="6">
        <f ca="1">LN((RAND()^(-Results!$E$4))-1)</f>
        <v>0.67968238425289662</v>
      </c>
      <c r="C636" s="6">
        <f ca="1">LN((RAND()^(-Results!$E$4))-1)</f>
        <v>1.6220708881923747</v>
      </c>
      <c r="D636" s="6">
        <f ca="1">LN((RAND()^(-Results!$E$4))-1)</f>
        <v>1.6839323139207749</v>
      </c>
      <c r="E636" s="6">
        <f ca="1">LN((RAND()^(-Results!$E$4))-1)</f>
        <v>4.5461196789058356</v>
      </c>
      <c r="F636" s="6">
        <f ca="1">LN((RAND()^(-Results!$E$4))-1)</f>
        <v>11.549235527205765</v>
      </c>
      <c r="G636" s="6">
        <f ca="1">LN((RAND()^(-Results!$E$4))-1)</f>
        <v>-1.3862975182799611</v>
      </c>
      <c r="H636" s="6">
        <f t="shared" ca="1" si="63"/>
        <v>-3.7332837358586723</v>
      </c>
      <c r="I636" s="10">
        <f ca="1">SUMPRODUCT(J636:O636,Results!B$12:G$12)+Results!$E$5*H636</f>
        <v>-93.425494256868021</v>
      </c>
      <c r="J636" s="10">
        <f ca="1">SUMPRODUCT($A636:$F636,Results!$B$15:$G$15)</f>
        <v>40.834510709729599</v>
      </c>
      <c r="K636" s="10">
        <f ca="1">SUMPRODUCT($A636:$F636,Results!$B$16:$G$16)</f>
        <v>-11.335965166613965</v>
      </c>
      <c r="L636" s="10">
        <f ca="1">SUMPRODUCT($A636:$F636,Results!$B$17:$G$17)</f>
        <v>-10.923460241916798</v>
      </c>
      <c r="M636" s="10">
        <f ca="1">SUMPRODUCT($A636:$F636,Results!$B$18:$G$18)</f>
        <v>-20.155784153937702</v>
      </c>
      <c r="N636" s="10">
        <f ca="1">SUMPRODUCT($A636:$F636,Results!$B$19:$G$19)</f>
        <v>1.1090926669308803</v>
      </c>
      <c r="O636" s="10">
        <f ca="1">SUMPRODUCT($A636:$F636,Results!$B$20:$G$20)</f>
        <v>-40.034720675213535</v>
      </c>
      <c r="P636" s="10" cm="1">
        <f t="array" aca="1" ref="P636" ca="1">SUMPRODUCT(J636:O636,TRANSPOSE(Test!BL$20:BL$25))+Test!$AD$20-Test!$BL$27</f>
        <v>-71.104253636470276</v>
      </c>
      <c r="Q636" s="10" cm="1">
        <f t="array" aca="1" ref="Q636" ca="1">SUMPRODUCT(J636:O636,TRANSPOSE(Test!ES$20:ES$25))+Test!$AD$20-Test!$ES$27</f>
        <v>-72.916297317632456</v>
      </c>
      <c r="R636" s="10">
        <f ca="1">I636-Results!$E$5*H636</f>
        <v>-71.025791841715986</v>
      </c>
      <c r="S636" s="10" cm="1">
        <f t="array" aca="1" ref="S636" ca="1">SUMPRODUCT(J636:O636,TRANSPOSE(Test!AR$28:AR$33))+Test!$AD$20-Test!$AC$26</f>
        <v>-65.131793404643417</v>
      </c>
      <c r="T636" s="10">
        <f ca="1">SUMPRODUCT(J636:O636,Results!K$9:P$9)</f>
        <v>-71.428692568487477</v>
      </c>
      <c r="U636" s="10">
        <f ca="1">SUMPRODUCT(J636:O636,Results!K$9:P$9)+Test!$AD$20-Test!$AC$31</f>
        <v>-71.358097257335146</v>
      </c>
      <c r="V636" s="10">
        <f t="shared" ca="1" si="64"/>
        <v>-22.321240620397745</v>
      </c>
      <c r="W636" s="10">
        <f t="shared" ca="1" si="65"/>
        <v>-20.509196939235565</v>
      </c>
      <c r="X636" s="10">
        <f t="shared" ca="1" si="66"/>
        <v>-22.399702415152035</v>
      </c>
      <c r="Y636" s="10">
        <f t="shared" ca="1" si="67"/>
        <v>-28.293700852224603</v>
      </c>
      <c r="Z636" s="10">
        <f t="shared" ca="1" si="68"/>
        <v>-93.425494256868021</v>
      </c>
      <c r="AA636" s="10">
        <f t="shared" ca="1" si="69"/>
        <v>-22.067396999532875</v>
      </c>
    </row>
    <row r="637" spans="1:27">
      <c r="A637" s="6">
        <f ca="1">LN((RAND()^(-Results!$E$4))-1)</f>
        <v>2.6595996374860142</v>
      </c>
      <c r="B637" s="6">
        <f ca="1">LN((RAND()^(-Results!$E$4))-1)</f>
        <v>12.372369531341901</v>
      </c>
      <c r="C637" s="6">
        <f ca="1">LN((RAND()^(-Results!$E$4))-1)</f>
        <v>4.0187793308918422</v>
      </c>
      <c r="D637" s="6">
        <f ca="1">LN((RAND()^(-Results!$E$4))-1)</f>
        <v>8.176561894798569</v>
      </c>
      <c r="E637" s="6">
        <f ca="1">LN((RAND()^(-Results!$E$4))-1)</f>
        <v>3.7235998350182853</v>
      </c>
      <c r="F637" s="6">
        <f ca="1">LN((RAND()^(-Results!$E$4))-1)</f>
        <v>2.1372828205310208</v>
      </c>
      <c r="G637" s="6">
        <f ca="1">LN((RAND()^(-Results!$E$4))-1)</f>
        <v>-0.846929976383617</v>
      </c>
      <c r="H637" s="6">
        <f t="shared" ca="1" si="63"/>
        <v>-3.1939161939623282</v>
      </c>
      <c r="I637" s="10">
        <f ca="1">SUMPRODUCT(J637:O637,Results!B$12:G$12)+Results!$E$5*H637</f>
        <v>-27.726545558552019</v>
      </c>
      <c r="J637" s="10">
        <f ca="1">SUMPRODUCT($A637:$F637,Results!$B$15:$G$15)</f>
        <v>3.1526495821693192</v>
      </c>
      <c r="K637" s="10">
        <f ca="1">SUMPRODUCT($A637:$F637,Results!$B$16:$G$16)</f>
        <v>-16.569934056338223</v>
      </c>
      <c r="L637" s="10">
        <f ca="1">SUMPRODUCT($A637:$F637,Results!$B$17:$G$17)</f>
        <v>-7.07568030053495</v>
      </c>
      <c r="M637" s="10">
        <f ca="1">SUMPRODUCT($A637:$F637,Results!$B$18:$G$18)</f>
        <v>-41.133784374667471</v>
      </c>
      <c r="N637" s="10">
        <f ca="1">SUMPRODUCT($A637:$F637,Results!$B$19:$G$19)</f>
        <v>-24.82760894106006</v>
      </c>
      <c r="O637" s="10">
        <f ca="1">SUMPRODUCT($A637:$F637,Results!$B$20:$G$20)</f>
        <v>-59.221305243063078</v>
      </c>
      <c r="P637" s="10" cm="1">
        <f t="array" aca="1" ref="P637" ca="1">SUMPRODUCT(J637:O637,TRANSPOSE(Test!BL$20:BL$25))+Test!$AD$20-Test!$BL$27</f>
        <v>-21.600744251100075</v>
      </c>
      <c r="Q637" s="10" cm="1">
        <f t="array" aca="1" ref="Q637" ca="1">SUMPRODUCT(J637:O637,TRANSPOSE(Test!ES$20:ES$25))+Test!$AD$20-Test!$ES$27</f>
        <v>-10.444080208081104</v>
      </c>
      <c r="R637" s="10">
        <f ca="1">I637-Results!$E$5*H637</f>
        <v>-8.5630483947780505</v>
      </c>
      <c r="S637" s="10" cm="1">
        <f t="array" aca="1" ref="S637" ca="1">SUMPRODUCT(J637:O637,TRANSPOSE(Test!AR$28:AR$33))+Test!$AD$20-Test!$AC$26</f>
        <v>-49.557683214596658</v>
      </c>
      <c r="T637" s="10">
        <f ca="1">SUMPRODUCT(J637:O637,Results!K$9:P$9)</f>
        <v>-7.7101551123181231</v>
      </c>
      <c r="U637" s="10">
        <f ca="1">SUMPRODUCT(J637:O637,Results!K$9:P$9)+Test!$AD$20-Test!$AC$31</f>
        <v>-7.6395598011657846</v>
      </c>
      <c r="V637" s="10">
        <f t="shared" ca="1" si="64"/>
        <v>-6.125801307451944</v>
      </c>
      <c r="W637" s="10">
        <f t="shared" ca="1" si="65"/>
        <v>-17.282465350470915</v>
      </c>
      <c r="X637" s="10">
        <f t="shared" ca="1" si="66"/>
        <v>-19.163497163773968</v>
      </c>
      <c r="Y637" s="10">
        <f t="shared" ca="1" si="67"/>
        <v>21.831137656044639</v>
      </c>
      <c r="Z637" s="10">
        <f t="shared" ca="1" si="68"/>
        <v>-27.726545558552019</v>
      </c>
      <c r="AA637" s="10">
        <f t="shared" ca="1" si="69"/>
        <v>-20.086985757386234</v>
      </c>
    </row>
    <row r="638" spans="1:27">
      <c r="A638" s="6">
        <f ca="1">LN((RAND()^(-Results!$E$4))-1)</f>
        <v>-0.38625720399425062</v>
      </c>
      <c r="B638" s="6">
        <f ca="1">LN((RAND()^(-Results!$E$4))-1)</f>
        <v>1.3762486179196962</v>
      </c>
      <c r="C638" s="6">
        <f ca="1">LN((RAND()^(-Results!$E$4))-1)</f>
        <v>1.3307734440945644</v>
      </c>
      <c r="D638" s="6">
        <f ca="1">LN((RAND()^(-Results!$E$4))-1)</f>
        <v>9.7376566916317202</v>
      </c>
      <c r="E638" s="6">
        <f ca="1">LN((RAND()^(-Results!$E$4))-1)</f>
        <v>0.40586609434405629</v>
      </c>
      <c r="F638" s="6">
        <f ca="1">LN((RAND()^(-Results!$E$4))-1)</f>
        <v>-3.3299287794523709</v>
      </c>
      <c r="G638" s="6">
        <f ca="1">LN((RAND()^(-Results!$E$4))-1)</f>
        <v>-1.5294370517664713</v>
      </c>
      <c r="H638" s="6">
        <f t="shared" ca="1" si="63"/>
        <v>-3.8764232693451826</v>
      </c>
      <c r="I638" s="10">
        <f ca="1">SUMPRODUCT(J638:O638,Results!B$12:G$12)+Results!$E$5*H638</f>
        <v>28.253021806948198</v>
      </c>
      <c r="J638" s="10">
        <f ca="1">SUMPRODUCT($A638:$F638,Results!$B$15:$G$15)</f>
        <v>0.47523865258092535</v>
      </c>
      <c r="K638" s="10">
        <f ca="1">SUMPRODUCT($A638:$F638,Results!$B$16:$G$16)</f>
        <v>11.595636208151246</v>
      </c>
      <c r="L638" s="10">
        <f ca="1">SUMPRODUCT($A638:$F638,Results!$B$17:$G$17)</f>
        <v>5.7077310783135049</v>
      </c>
      <c r="M638" s="10">
        <f ca="1">SUMPRODUCT($A638:$F638,Results!$B$18:$G$18)</f>
        <v>-1.8952685308857085</v>
      </c>
      <c r="N638" s="10">
        <f ca="1">SUMPRODUCT($A638:$F638,Results!$B$19:$G$19)</f>
        <v>-26.101439025637941</v>
      </c>
      <c r="O638" s="10">
        <f ca="1">SUMPRODUCT($A638:$F638,Results!$B$20:$G$20)</f>
        <v>-19.106769540655399</v>
      </c>
      <c r="P638" s="10" cm="1">
        <f t="array" aca="1" ref="P638" ca="1">SUMPRODUCT(J638:O638,TRANSPOSE(Test!BL$20:BL$25))+Test!$AD$20-Test!$BL$27</f>
        <v>47.74489278764355</v>
      </c>
      <c r="Q638" s="10" cm="1">
        <f t="array" aca="1" ref="Q638" ca="1">SUMPRODUCT(J638:O638,TRANSPOSE(Test!ES$20:ES$25))+Test!$AD$20-Test!$ES$27</f>
        <v>53.831754335192983</v>
      </c>
      <c r="R638" s="10">
        <f ca="1">I638-Results!$E$5*H638</f>
        <v>51.511561423019295</v>
      </c>
      <c r="S638" s="10" cm="1">
        <f t="array" aca="1" ref="S638" ca="1">SUMPRODUCT(J638:O638,TRANSPOSE(Test!AR$28:AR$33))+Test!$AD$20-Test!$AC$26</f>
        <v>17.026760598127154</v>
      </c>
      <c r="T638" s="10">
        <f ca="1">SUMPRODUCT(J638:O638,Results!K$9:P$9)</f>
        <v>54.295260026073748</v>
      </c>
      <c r="U638" s="10">
        <f ca="1">SUMPRODUCT(J638:O638,Results!K$9:P$9)+Test!$AD$20-Test!$AC$31</f>
        <v>54.365855337226087</v>
      </c>
      <c r="V638" s="10">
        <f t="shared" ca="1" si="64"/>
        <v>-19.491870980695353</v>
      </c>
      <c r="W638" s="10">
        <f t="shared" ca="1" si="65"/>
        <v>-25.578732528244785</v>
      </c>
      <c r="X638" s="10">
        <f t="shared" ca="1" si="66"/>
        <v>-23.258539616071097</v>
      </c>
      <c r="Y638" s="10">
        <f t="shared" ca="1" si="67"/>
        <v>11.226261208821043</v>
      </c>
      <c r="Z638" s="10">
        <f t="shared" ca="1" si="68"/>
        <v>28.253021806948198</v>
      </c>
      <c r="AA638" s="10">
        <f t="shared" ca="1" si="69"/>
        <v>-26.112833530277889</v>
      </c>
    </row>
    <row r="639" spans="1:27">
      <c r="A639" s="6">
        <f ca="1">LN((RAND()^(-Results!$E$4))-1)</f>
        <v>1.7341869410615502</v>
      </c>
      <c r="B639" s="6">
        <f ca="1">LN((RAND()^(-Results!$E$4))-1)</f>
        <v>2.5256316727775769</v>
      </c>
      <c r="C639" s="6">
        <f ca="1">LN((RAND()^(-Results!$E$4))-1)</f>
        <v>3.0051629649004119</v>
      </c>
      <c r="D639" s="6">
        <f ca="1">LN((RAND()^(-Results!$E$4))-1)</f>
        <v>8.3519419111240385</v>
      </c>
      <c r="E639" s="6">
        <f ca="1">LN((RAND()^(-Results!$E$4))-1)</f>
        <v>4.0991634261804331</v>
      </c>
      <c r="F639" s="6">
        <f ca="1">LN((RAND()^(-Results!$E$4))-1)</f>
        <v>1.2130547158523779</v>
      </c>
      <c r="G639" s="6">
        <f ca="1">LN((RAND()^(-Results!$E$4))-1)</f>
        <v>1.3424671286095207</v>
      </c>
      <c r="H639" s="6">
        <f t="shared" ca="1" si="63"/>
        <v>-1.0045190889691906</v>
      </c>
      <c r="I639" s="10">
        <f ca="1">SUMPRODUCT(J639:O639,Results!B$12:G$12)+Results!$E$5*H639</f>
        <v>0.63885262889727379</v>
      </c>
      <c r="J639" s="10">
        <f ca="1">SUMPRODUCT($A639:$F639,Results!$B$15:$G$15)</f>
        <v>11.888764999404554</v>
      </c>
      <c r="K639" s="10">
        <f ca="1">SUMPRODUCT($A639:$F639,Results!$B$16:$G$16)</f>
        <v>0.96968429313889426</v>
      </c>
      <c r="L639" s="10">
        <f ca="1">SUMPRODUCT($A639:$F639,Results!$B$17:$G$17)</f>
        <v>1.1412829963469362</v>
      </c>
      <c r="M639" s="10">
        <f ca="1">SUMPRODUCT($A639:$F639,Results!$B$18:$G$18)</f>
        <v>-13.661465294975912</v>
      </c>
      <c r="N639" s="10">
        <f ca="1">SUMPRODUCT($A639:$F639,Results!$B$19:$G$19)</f>
        <v>-19.584754719836315</v>
      </c>
      <c r="O639" s="10">
        <f ca="1">SUMPRODUCT($A639:$F639,Results!$B$20:$G$20)</f>
        <v>-32.709476179661458</v>
      </c>
      <c r="P639" s="10" cm="1">
        <f t="array" aca="1" ref="P639" ca="1">SUMPRODUCT(J639:O639,TRANSPOSE(Test!BL$20:BL$25))+Test!$AD$20-Test!$BL$27</f>
        <v>6.3852337396291574</v>
      </c>
      <c r="Q639" s="10" cm="1">
        <f t="array" aca="1" ref="Q639" ca="1">SUMPRODUCT(J639:O639,TRANSPOSE(Test!ES$20:ES$25))+Test!$AD$20-Test!$ES$27</f>
        <v>9.7903008523818045</v>
      </c>
      <c r="R639" s="10">
        <f ca="1">I639-Results!$E$5*H639</f>
        <v>6.665967162712418</v>
      </c>
      <c r="S639" s="10" cm="1">
        <f t="array" aca="1" ref="S639" ca="1">SUMPRODUCT(J639:O639,TRANSPOSE(Test!AR$28:AR$33))+Test!$AD$20-Test!$AC$26</f>
        <v>-13.447611455795276</v>
      </c>
      <c r="T639" s="10">
        <f ca="1">SUMPRODUCT(J639:O639,Results!K$9:P$9)</f>
        <v>8.5577672197783823</v>
      </c>
      <c r="U639" s="10">
        <f ca="1">SUMPRODUCT(J639:O639,Results!K$9:P$9)+Test!$AD$20-Test!$AC$31</f>
        <v>8.628362530930719</v>
      </c>
      <c r="V639" s="10">
        <f t="shared" ca="1" si="64"/>
        <v>-5.7463811107318836</v>
      </c>
      <c r="W639" s="10">
        <f t="shared" ca="1" si="65"/>
        <v>-9.1514482234845307</v>
      </c>
      <c r="X639" s="10">
        <f t="shared" ca="1" si="66"/>
        <v>-6.0271145338151442</v>
      </c>
      <c r="Y639" s="10">
        <f t="shared" ca="1" si="67"/>
        <v>14.086464084692549</v>
      </c>
      <c r="Z639" s="10">
        <f t="shared" ca="1" si="68"/>
        <v>0.63885262889727379</v>
      </c>
      <c r="AA639" s="10">
        <f t="shared" ca="1" si="69"/>
        <v>-7.9895099020334452</v>
      </c>
    </row>
    <row r="640" spans="1:27">
      <c r="A640" s="6">
        <f ca="1">LN((RAND()^(-Results!$E$4))-1)</f>
        <v>10.055408881837081</v>
      </c>
      <c r="B640" s="6">
        <f ca="1">LN((RAND()^(-Results!$E$4))-1)</f>
        <v>1.5501041402370248</v>
      </c>
      <c r="C640" s="6">
        <f ca="1">LN((RAND()^(-Results!$E$4))-1)</f>
        <v>5.7737895019853536</v>
      </c>
      <c r="D640" s="6">
        <f ca="1">LN((RAND()^(-Results!$E$4))-1)</f>
        <v>1.9113246986950201</v>
      </c>
      <c r="E640" s="6">
        <f ca="1">LN((RAND()^(-Results!$E$4))-1)</f>
        <v>-0.48100455689995852</v>
      </c>
      <c r="F640" s="6">
        <f ca="1">LN((RAND()^(-Results!$E$4))-1)</f>
        <v>3.4357072928388463</v>
      </c>
      <c r="G640" s="6">
        <f ca="1">LN((RAND()^(-Results!$E$4))-1)</f>
        <v>6.7033286518442328</v>
      </c>
      <c r="H640" s="6">
        <f t="shared" ca="1" si="63"/>
        <v>4.356342434265521</v>
      </c>
      <c r="I640" s="10">
        <f ca="1">SUMPRODUCT(J640:O640,Results!B$12:G$12)+Results!$E$5*H640</f>
        <v>-50.949531048006889</v>
      </c>
      <c r="J640" s="10">
        <f ca="1">SUMPRODUCT($A640:$F640,Results!$B$15:$G$15)</f>
        <v>9.2080108322727767</v>
      </c>
      <c r="K640" s="10">
        <f ca="1">SUMPRODUCT($A640:$F640,Results!$B$16:$G$16)</f>
        <v>-23.501574654570422</v>
      </c>
      <c r="L640" s="10">
        <f ca="1">SUMPRODUCT($A640:$F640,Results!$B$17:$G$17)</f>
        <v>-1.064598965592455</v>
      </c>
      <c r="M640" s="10">
        <f ca="1">SUMPRODUCT($A640:$F640,Results!$B$18:$G$18)</f>
        <v>-33.447267941628688</v>
      </c>
      <c r="N640" s="10">
        <f ca="1">SUMPRODUCT($A640:$F640,Results!$B$19:$G$19)</f>
        <v>-1.8329643718942819</v>
      </c>
      <c r="O640" s="10">
        <f ca="1">SUMPRODUCT($A640:$F640,Results!$B$20:$G$20)</f>
        <v>-16.812641356065374</v>
      </c>
      <c r="P640" s="10" cm="1">
        <f t="array" aca="1" ref="P640" ca="1">SUMPRODUCT(J640:O640,TRANSPOSE(Test!BL$20:BL$25))+Test!$AD$20-Test!$BL$27</f>
        <v>-66.939840188258501</v>
      </c>
      <c r="Q640" s="10" cm="1">
        <f t="array" aca="1" ref="Q640" ca="1">SUMPRODUCT(J640:O640,TRANSPOSE(Test!ES$20:ES$25))+Test!$AD$20-Test!$ES$27</f>
        <v>-76.360315511790191</v>
      </c>
      <c r="R640" s="10">
        <f ca="1">I640-Results!$E$5*H640</f>
        <v>-77.087585653600016</v>
      </c>
      <c r="S640" s="10" cm="1">
        <f t="array" aca="1" ref="S640" ca="1">SUMPRODUCT(J640:O640,TRANSPOSE(Test!AR$28:AR$33))+Test!$AD$20-Test!$AC$26</f>
        <v>-42.16974645607511</v>
      </c>
      <c r="T640" s="10">
        <f ca="1">SUMPRODUCT(J640:O640,Results!K$9:P$9)</f>
        <v>-77.387238349017863</v>
      </c>
      <c r="U640" s="10">
        <f ca="1">SUMPRODUCT(J640:O640,Results!K$9:P$9)+Test!$AD$20-Test!$AC$31</f>
        <v>-77.316643037865532</v>
      </c>
      <c r="V640" s="10">
        <f t="shared" ca="1" si="64"/>
        <v>15.990309140251611</v>
      </c>
      <c r="W640" s="10">
        <f t="shared" ca="1" si="65"/>
        <v>25.410784463783301</v>
      </c>
      <c r="X640" s="10">
        <f t="shared" ca="1" si="66"/>
        <v>26.138054605593126</v>
      </c>
      <c r="Y640" s="10">
        <f t="shared" ca="1" si="67"/>
        <v>-8.7797845919317794</v>
      </c>
      <c r="Z640" s="10">
        <f t="shared" ca="1" si="68"/>
        <v>-50.949531048006889</v>
      </c>
      <c r="AA640" s="10">
        <f t="shared" ca="1" si="69"/>
        <v>26.367111989858643</v>
      </c>
    </row>
    <row r="641" spans="1:27">
      <c r="A641" s="6">
        <f ca="1">LN((RAND()^(-Results!$E$4))-1)</f>
        <v>1.1003869575917109</v>
      </c>
      <c r="B641" s="6">
        <f ca="1">LN((RAND()^(-Results!$E$4))-1)</f>
        <v>3.4180287635756343</v>
      </c>
      <c r="C641" s="6">
        <f ca="1">LN((RAND()^(-Results!$E$4))-1)</f>
        <v>2.6198096063237197</v>
      </c>
      <c r="D641" s="6">
        <f ca="1">LN((RAND()^(-Results!$E$4))-1)</f>
        <v>0.60706485048791237</v>
      </c>
      <c r="E641" s="6">
        <f ca="1">LN((RAND()^(-Results!$E$4))-1)</f>
        <v>-0.65553604512908659</v>
      </c>
      <c r="F641" s="6">
        <f ca="1">LN((RAND()^(-Results!$E$4))-1)</f>
        <v>4.1072837655072343</v>
      </c>
      <c r="G641" s="6">
        <f ca="1">LN((RAND()^(-Results!$E$4))-1)</f>
        <v>-1.8080955564590582</v>
      </c>
      <c r="H641" s="6">
        <f t="shared" ca="1" si="63"/>
        <v>-4.1550817740377699</v>
      </c>
      <c r="I641" s="10">
        <f ca="1">SUMPRODUCT(J641:O641,Results!B$12:G$12)+Results!$E$5*H641</f>
        <v>-66.197735628680874</v>
      </c>
      <c r="J641" s="10">
        <f ca="1">SUMPRODUCT($A641:$F641,Results!$B$15:$G$15)</f>
        <v>13.9391688691341</v>
      </c>
      <c r="K641" s="10">
        <f ca="1">SUMPRODUCT($A641:$F641,Results!$B$16:$G$16)</f>
        <v>-9.9521319171974021</v>
      </c>
      <c r="L641" s="10">
        <f ca="1">SUMPRODUCT($A641:$F641,Results!$B$17:$G$17)</f>
        <v>-8.591980651654648</v>
      </c>
      <c r="M641" s="10">
        <f ca="1">SUMPRODUCT($A641:$F641,Results!$B$18:$G$18)</f>
        <v>-26.118314121778543</v>
      </c>
      <c r="N641" s="10">
        <f ca="1">SUMPRODUCT($A641:$F641,Results!$B$19:$G$19)</f>
        <v>-4.6789557043874641</v>
      </c>
      <c r="O641" s="10">
        <f ca="1">SUMPRODUCT($A641:$F641,Results!$B$20:$G$20)</f>
        <v>-21.299347740661656</v>
      </c>
      <c r="P641" s="10" cm="1">
        <f t="array" aca="1" ref="P641" ca="1">SUMPRODUCT(J641:O641,TRANSPOSE(Test!BL$20:BL$25))+Test!$AD$20-Test!$BL$27</f>
        <v>-46.100083733835994</v>
      </c>
      <c r="Q641" s="10" cm="1">
        <f t="array" aca="1" ref="Q641" ca="1">SUMPRODUCT(J641:O641,TRANSPOSE(Test!ES$20:ES$25))+Test!$AD$20-Test!$ES$27</f>
        <v>-45.635559144014465</v>
      </c>
      <c r="R641" s="10">
        <f ca="1">I641-Results!$E$5*H641</f>
        <v>-41.267244984454251</v>
      </c>
      <c r="S641" s="10" cm="1">
        <f t="array" aca="1" ref="S641" ca="1">SUMPRODUCT(J641:O641,TRANSPOSE(Test!AR$28:AR$33))+Test!$AD$20-Test!$AC$26</f>
        <v>-43.327805599275159</v>
      </c>
      <c r="T641" s="10">
        <f ca="1">SUMPRODUCT(J641:O641,Results!K$9:P$9)</f>
        <v>-42.420129705379111</v>
      </c>
      <c r="U641" s="10">
        <f ca="1">SUMPRODUCT(J641:O641,Results!K$9:P$9)+Test!$AD$20-Test!$AC$31</f>
        <v>-42.349534394226779</v>
      </c>
      <c r="V641" s="10">
        <f t="shared" ca="1" si="64"/>
        <v>-20.09765189484488</v>
      </c>
      <c r="W641" s="10">
        <f t="shared" ca="1" si="65"/>
        <v>-20.562176484666409</v>
      </c>
      <c r="X641" s="10">
        <f t="shared" ca="1" si="66"/>
        <v>-24.930490644226623</v>
      </c>
      <c r="Y641" s="10">
        <f t="shared" ca="1" si="67"/>
        <v>-22.869930029405715</v>
      </c>
      <c r="Z641" s="10">
        <f t="shared" ca="1" si="68"/>
        <v>-66.197735628680874</v>
      </c>
      <c r="AA641" s="10">
        <f t="shared" ca="1" si="69"/>
        <v>-23.848201234454095</v>
      </c>
    </row>
    <row r="642" spans="1:27">
      <c r="A642" s="6">
        <f ca="1">LN((RAND()^(-Results!$E$4))-1)</f>
        <v>-0.49165818169676262</v>
      </c>
      <c r="B642" s="6">
        <f ca="1">LN((RAND()^(-Results!$E$4))-1)</f>
        <v>3.0621939749353575</v>
      </c>
      <c r="C642" s="6">
        <f ca="1">LN((RAND()^(-Results!$E$4))-1)</f>
        <v>9.2287417613663631</v>
      </c>
      <c r="D642" s="6">
        <f ca="1">LN((RAND()^(-Results!$E$4))-1)</f>
        <v>2.0783157428807941</v>
      </c>
      <c r="E642" s="6">
        <f ca="1">LN((RAND()^(-Results!$E$4))-1)</f>
        <v>-0.88923180811980307</v>
      </c>
      <c r="F642" s="6">
        <f ca="1">LN((RAND()^(-Results!$E$4))-1)</f>
        <v>-0.37728285183784116</v>
      </c>
      <c r="G642" s="6">
        <f ca="1">LN((RAND()^(-Results!$E$4))-1)</f>
        <v>2.5759752626527779</v>
      </c>
      <c r="H642" s="6">
        <f t="shared" ca="1" si="63"/>
        <v>0.22898904507406659</v>
      </c>
      <c r="I642" s="10">
        <f ca="1">SUMPRODUCT(J642:O642,Results!B$12:G$12)+Results!$E$5*H642</f>
        <v>-34.336836087921014</v>
      </c>
      <c r="J642" s="10">
        <f ca="1">SUMPRODUCT($A642:$F642,Results!$B$15:$G$15)</f>
        <v>16.045834663360985</v>
      </c>
      <c r="K642" s="10">
        <f ca="1">SUMPRODUCT($A642:$F642,Results!$B$16:$G$16)</f>
        <v>6.1950213241553254</v>
      </c>
      <c r="L642" s="10">
        <f ca="1">SUMPRODUCT($A642:$F642,Results!$B$17:$G$17)</f>
        <v>-12.998627692744261</v>
      </c>
      <c r="M642" s="10">
        <f ca="1">SUMPRODUCT($A642:$F642,Results!$B$18:$G$18)</f>
        <v>-48.177967067350039</v>
      </c>
      <c r="N642" s="10">
        <f ca="1">SUMPRODUCT($A642:$F642,Results!$B$19:$G$19)</f>
        <v>-20.410982439493903</v>
      </c>
      <c r="O642" s="10">
        <f ca="1">SUMPRODUCT($A642:$F642,Results!$B$20:$G$20)</f>
        <v>-13.533176655455065</v>
      </c>
      <c r="P642" s="10" cm="1">
        <f t="array" aca="1" ref="P642" ca="1">SUMPRODUCT(J642:O642,TRANSPOSE(Test!BL$20:BL$25))+Test!$AD$20-Test!$BL$27</f>
        <v>-39.636459261876787</v>
      </c>
      <c r="Q642" s="10" cm="1">
        <f t="array" aca="1" ref="Q642" ca="1">SUMPRODUCT(J642:O642,TRANSPOSE(Test!ES$20:ES$25))+Test!$AD$20-Test!$ES$27</f>
        <v>-39.736746995920242</v>
      </c>
      <c r="R642" s="10">
        <f ca="1">I642-Results!$E$5*H642</f>
        <v>-35.710770358365416</v>
      </c>
      <c r="S642" s="10" cm="1">
        <f t="array" aca="1" ref="S642" ca="1">SUMPRODUCT(J642:O642,TRANSPOSE(Test!AR$28:AR$33))+Test!$AD$20-Test!$AC$26</f>
        <v>-47.983956210795618</v>
      </c>
      <c r="T642" s="10">
        <f ca="1">SUMPRODUCT(J642:O642,Results!K$9:P$9)</f>
        <v>-39.117878129241937</v>
      </c>
      <c r="U642" s="10">
        <f ca="1">SUMPRODUCT(J642:O642,Results!K$9:P$9)+Test!$AD$20-Test!$AC$31</f>
        <v>-39.047282818089599</v>
      </c>
      <c r="V642" s="10">
        <f t="shared" ca="1" si="64"/>
        <v>5.2996231739557729</v>
      </c>
      <c r="W642" s="10">
        <f t="shared" ca="1" si="65"/>
        <v>5.399910907999228</v>
      </c>
      <c r="X642" s="10">
        <f t="shared" ca="1" si="66"/>
        <v>1.3739342704444013</v>
      </c>
      <c r="Y642" s="10">
        <f t="shared" ca="1" si="67"/>
        <v>13.647120122874604</v>
      </c>
      <c r="Z642" s="10">
        <f t="shared" ca="1" si="68"/>
        <v>-34.336836087921014</v>
      </c>
      <c r="AA642" s="10">
        <f t="shared" ca="1" si="69"/>
        <v>4.7104467301685844</v>
      </c>
    </row>
    <row r="643" spans="1:27">
      <c r="A643" s="6">
        <f ca="1">LN((RAND()^(-Results!$E$4))-1)</f>
        <v>9.8475043450937119E-2</v>
      </c>
      <c r="B643" s="6">
        <f ca="1">LN((RAND()^(-Results!$E$4))-1)</f>
        <v>2.1029470299154722</v>
      </c>
      <c r="C643" s="6">
        <f ca="1">LN((RAND()^(-Results!$E$4))-1)</f>
        <v>2.2159458671791206</v>
      </c>
      <c r="D643" s="6">
        <f ca="1">LN((RAND()^(-Results!$E$4))-1)</f>
        <v>1.2962914793577642</v>
      </c>
      <c r="E643" s="6">
        <f ca="1">LN((RAND()^(-Results!$E$4))-1)</f>
        <v>3.1990615235005575</v>
      </c>
      <c r="F643" s="6">
        <f ca="1">LN((RAND()^(-Results!$E$4))-1)</f>
        <v>0.82369249393379818</v>
      </c>
      <c r="G643" s="6">
        <f ca="1">LN((RAND()^(-Results!$E$4))-1)</f>
        <v>0.59356466217325887</v>
      </c>
      <c r="H643" s="6">
        <f t="shared" ref="H643:H706" ca="1" si="70">G643-$AC$5</f>
        <v>-1.7534215554054524</v>
      </c>
      <c r="I643" s="10">
        <f ca="1">SUMPRODUCT(J643:O643,Results!B$12:G$12)+Results!$E$5*H643</f>
        <v>-18.800915103549201</v>
      </c>
      <c r="J643" s="10">
        <f ca="1">SUMPRODUCT($A643:$F643,Results!$B$15:$G$15)</f>
        <v>4.5816862713372029</v>
      </c>
      <c r="K643" s="10">
        <f ca="1">SUMPRODUCT($A643:$F643,Results!$B$16:$G$16)</f>
        <v>-0.6126904740742094</v>
      </c>
      <c r="L643" s="10">
        <f ca="1">SUMPRODUCT($A643:$F643,Results!$B$17:$G$17)</f>
        <v>-2.9175770165637243</v>
      </c>
      <c r="M643" s="10">
        <f ca="1">SUMPRODUCT($A643:$F643,Results!$B$18:$G$18)</f>
        <v>-11.030428125937396</v>
      </c>
      <c r="N643" s="10">
        <f ca="1">SUMPRODUCT($A643:$F643,Results!$B$19:$G$19)</f>
        <v>-4.6180736241583071</v>
      </c>
      <c r="O643" s="10">
        <f ca="1">SUMPRODUCT($A643:$F643,Results!$B$20:$G$20)</f>
        <v>-12.801793527105962</v>
      </c>
      <c r="P643" s="10" cm="1">
        <f t="array" aca="1" ref="P643" ca="1">SUMPRODUCT(J643:O643,TRANSPOSE(Test!BL$20:BL$25))+Test!$AD$20-Test!$BL$27</f>
        <v>-9.8291597221072138</v>
      </c>
      <c r="Q643" s="10" cm="1">
        <f t="array" aca="1" ref="Q643" ca="1">SUMPRODUCT(J643:O643,TRANSPOSE(Test!ES$20:ES$25))+Test!$AD$20-Test!$ES$27</f>
        <v>-8.0322826205241142</v>
      </c>
      <c r="R643" s="10">
        <f ca="1">I643-Results!$E$5*H643</f>
        <v>-8.280385771116487</v>
      </c>
      <c r="S643" s="10" cm="1">
        <f t="array" aca="1" ref="S643" ca="1">SUMPRODUCT(J643:O643,TRANSPOSE(Test!AR$28:AR$33))+Test!$AD$20-Test!$AC$26</f>
        <v>-14.160285451158551</v>
      </c>
      <c r="T643" s="10">
        <f ca="1">SUMPRODUCT(J643:O643,Results!K$9:P$9)</f>
        <v>-8.7374951593856824</v>
      </c>
      <c r="U643" s="10">
        <f ca="1">SUMPRODUCT(J643:O643,Results!K$9:P$9)+Test!$AD$20-Test!$AC$31</f>
        <v>-8.6668998482333457</v>
      </c>
      <c r="V643" s="10">
        <f t="shared" ref="V643:V706" ca="1" si="71">I643-P643</f>
        <v>-8.9717553814419873</v>
      </c>
      <c r="W643" s="10">
        <f t="shared" ref="W643:W706" ca="1" si="72">I643-Q643</f>
        <v>-10.768632483025087</v>
      </c>
      <c r="X643" s="10">
        <f t="shared" ref="X643:X706" ca="1" si="73">I643-R643</f>
        <v>-10.520529332432714</v>
      </c>
      <c r="Y643" s="10">
        <f t="shared" ref="Y643:Y706" ca="1" si="74">I643-S643</f>
        <v>-4.6406296523906505</v>
      </c>
      <c r="Z643" s="10">
        <f t="shared" ref="Z643:Z706" ca="1" si="75">I643-$AD$20</f>
        <v>-18.800915103549201</v>
      </c>
      <c r="AA643" s="10">
        <f t="shared" ref="AA643:AA706" ca="1" si="76">I643-U643</f>
        <v>-10.134015255315855</v>
      </c>
    </row>
    <row r="644" spans="1:27">
      <c r="A644" s="6">
        <f ca="1">LN((RAND()^(-Results!$E$4))-1)</f>
        <v>1.4490710951828674</v>
      </c>
      <c r="B644" s="6">
        <f ca="1">LN((RAND()^(-Results!$E$4))-1)</f>
        <v>8.8064146163344006</v>
      </c>
      <c r="C644" s="6">
        <f ca="1">LN((RAND()^(-Results!$E$4))-1)</f>
        <v>4.5920359759863398</v>
      </c>
      <c r="D644" s="6">
        <f ca="1">LN((RAND()^(-Results!$E$4))-1)</f>
        <v>6.6201643823396186</v>
      </c>
      <c r="E644" s="6">
        <f ca="1">LN((RAND()^(-Results!$E$4))-1)</f>
        <v>0.87196222208448426</v>
      </c>
      <c r="F644" s="6">
        <f ca="1">LN((RAND()^(-Results!$E$4))-1)</f>
        <v>0.37569605088957958</v>
      </c>
      <c r="G644" s="6">
        <f ca="1">LN((RAND()^(-Results!$E$4))-1)</f>
        <v>-1.034084723902688</v>
      </c>
      <c r="H644" s="6">
        <f t="shared" ca="1" si="70"/>
        <v>-3.3810709414813993</v>
      </c>
      <c r="I644" s="10">
        <f ca="1">SUMPRODUCT(J644:O644,Results!B$12:G$12)+Results!$E$5*H644</f>
        <v>-25.481615944544998</v>
      </c>
      <c r="J644" s="10">
        <f ca="1">SUMPRODUCT($A644:$F644,Results!$B$15:$G$15)</f>
        <v>3.8442987828971864</v>
      </c>
      <c r="K644" s="10">
        <f ca="1">SUMPRODUCT($A644:$F644,Results!$B$16:$G$16)</f>
        <v>-7.8020678641086212</v>
      </c>
      <c r="L644" s="10">
        <f ca="1">SUMPRODUCT($A644:$F644,Results!$B$17:$G$17)</f>
        <v>-6.8004692113166048</v>
      </c>
      <c r="M644" s="10">
        <f ca="1">SUMPRODUCT($A644:$F644,Results!$B$18:$G$18)</f>
        <v>-37.650970622333439</v>
      </c>
      <c r="N644" s="10">
        <f ca="1">SUMPRODUCT($A644:$F644,Results!$B$19:$G$19)</f>
        <v>-23.955706854190339</v>
      </c>
      <c r="O644" s="10">
        <f ca="1">SUMPRODUCT($A644:$F644,Results!$B$20:$G$20)</f>
        <v>-40.61026621928464</v>
      </c>
      <c r="P644" s="10" cm="1">
        <f t="array" aca="1" ref="P644" ca="1">SUMPRODUCT(J644:O644,TRANSPOSE(Test!BL$20:BL$25))+Test!$AD$20-Test!$BL$27</f>
        <v>-15.888921047349577</v>
      </c>
      <c r="Q644" s="10" cm="1">
        <f t="array" aca="1" ref="Q644" ca="1">SUMPRODUCT(J644:O644,TRANSPOSE(Test!ES$20:ES$25))+Test!$AD$20-Test!$ES$27</f>
        <v>-7.9679864799942095</v>
      </c>
      <c r="R644" s="10">
        <f ca="1">I644-Results!$E$5*H644</f>
        <v>-5.1951902956566016</v>
      </c>
      <c r="S644" s="10" cm="1">
        <f t="array" aca="1" ref="S644" ca="1">SUMPRODUCT(J644:O644,TRANSPOSE(Test!AR$28:AR$33))+Test!$AD$20-Test!$AC$26</f>
        <v>-38.940781084752835</v>
      </c>
      <c r="T644" s="10">
        <f ca="1">SUMPRODUCT(J644:O644,Results!K$9:P$9)</f>
        <v>-5.1465800884249866</v>
      </c>
      <c r="U644" s="10">
        <f ca="1">SUMPRODUCT(J644:O644,Results!K$9:P$9)+Test!$AD$20-Test!$AC$31</f>
        <v>-5.0759847772726481</v>
      </c>
      <c r="V644" s="10">
        <f t="shared" ca="1" si="71"/>
        <v>-9.5926948971954218</v>
      </c>
      <c r="W644" s="10">
        <f t="shared" ca="1" si="72"/>
        <v>-17.513629464550789</v>
      </c>
      <c r="X644" s="10">
        <f t="shared" ca="1" si="73"/>
        <v>-20.286425648888397</v>
      </c>
      <c r="Y644" s="10">
        <f t="shared" ca="1" si="74"/>
        <v>13.459165140207837</v>
      </c>
      <c r="Z644" s="10">
        <f t="shared" ca="1" si="75"/>
        <v>-25.481615944544998</v>
      </c>
      <c r="AA644" s="10">
        <f t="shared" ca="1" si="76"/>
        <v>-20.40563116727235</v>
      </c>
    </row>
    <row r="645" spans="1:27">
      <c r="A645" s="6">
        <f ca="1">LN((RAND()^(-Results!$E$4))-1)</f>
        <v>1.389064944427983</v>
      </c>
      <c r="B645" s="6">
        <f ca="1">LN((RAND()^(-Results!$E$4))-1)</f>
        <v>1.2242356892475836</v>
      </c>
      <c r="C645" s="6">
        <f ca="1">LN((RAND()^(-Results!$E$4))-1)</f>
        <v>2.3436479048635244</v>
      </c>
      <c r="D645" s="6">
        <f ca="1">LN((RAND()^(-Results!$E$4))-1)</f>
        <v>3.3503892469690033</v>
      </c>
      <c r="E645" s="6">
        <f ca="1">LN((RAND()^(-Results!$E$4))-1)</f>
        <v>0.95889137153609683</v>
      </c>
      <c r="F645" s="6">
        <f ca="1">LN((RAND()^(-Results!$E$4))-1)</f>
        <v>0.25599854692224444</v>
      </c>
      <c r="G645" s="6">
        <f ca="1">LN((RAND()^(-Results!$E$4))-1)</f>
        <v>0.31216885905921149</v>
      </c>
      <c r="H645" s="6">
        <f t="shared" ca="1" si="70"/>
        <v>-2.0348173585194997</v>
      </c>
      <c r="I645" s="10">
        <f ca="1">SUMPRODUCT(J645:O645,Results!B$12:G$12)+Results!$E$5*H645</f>
        <v>-16.828940188716228</v>
      </c>
      <c r="J645" s="10">
        <f ca="1">SUMPRODUCT($A645:$F645,Results!$B$15:$G$15)</f>
        <v>5.2246911137031011</v>
      </c>
      <c r="K645" s="10">
        <f ca="1">SUMPRODUCT($A645:$F645,Results!$B$16:$G$16)</f>
        <v>-0.4986485730968469</v>
      </c>
      <c r="L645" s="10">
        <f ca="1">SUMPRODUCT($A645:$F645,Results!$B$17:$G$17)</f>
        <v>-0.48364966043201918</v>
      </c>
      <c r="M645" s="10">
        <f ca="1">SUMPRODUCT($A645:$F645,Results!$B$18:$G$18)</f>
        <v>-11.506523847479366</v>
      </c>
      <c r="N645" s="10">
        <f ca="1">SUMPRODUCT($A645:$F645,Results!$B$19:$G$19)</f>
        <v>-9.3666057242964307</v>
      </c>
      <c r="O645" s="10">
        <f ca="1">SUMPRODUCT($A645:$F645,Results!$B$20:$G$20)</f>
        <v>-12.775865868162395</v>
      </c>
      <c r="P645" s="10" cm="1">
        <f t="array" aca="1" ref="P645" ca="1">SUMPRODUCT(J645:O645,TRANSPOSE(Test!BL$20:BL$25))+Test!$AD$20-Test!$BL$27</f>
        <v>-4.8842496765769816</v>
      </c>
      <c r="Q645" s="10" cm="1">
        <f t="array" aca="1" ref="Q645" ca="1">SUMPRODUCT(J645:O645,TRANSPOSE(Test!ES$20:ES$25))+Test!$AD$20-Test!$ES$27</f>
        <v>-4.3269068761486764</v>
      </c>
      <c r="R645" s="10">
        <f ca="1">I645-Results!$E$5*H645</f>
        <v>-4.6200360375992293</v>
      </c>
      <c r="S645" s="10" cm="1">
        <f t="array" aca="1" ref="S645" ca="1">SUMPRODUCT(J645:O645,TRANSPOSE(Test!AR$28:AR$33))+Test!$AD$20-Test!$AC$26</f>
        <v>-10.120897166469383</v>
      </c>
      <c r="T645" s="10">
        <f ca="1">SUMPRODUCT(J645:O645,Results!K$9:P$9)</f>
        <v>-4.2503000170178815</v>
      </c>
      <c r="U645" s="10">
        <f ca="1">SUMPRODUCT(J645:O645,Results!K$9:P$9)+Test!$AD$20-Test!$AC$31</f>
        <v>-4.179704705865543</v>
      </c>
      <c r="V645" s="10">
        <f t="shared" ca="1" si="71"/>
        <v>-11.944690512139246</v>
      </c>
      <c r="W645" s="10">
        <f t="shared" ca="1" si="72"/>
        <v>-12.502033312567551</v>
      </c>
      <c r="X645" s="10">
        <f t="shared" ca="1" si="73"/>
        <v>-12.208904151116998</v>
      </c>
      <c r="Y645" s="10">
        <f t="shared" ca="1" si="74"/>
        <v>-6.7080430222468443</v>
      </c>
      <c r="Z645" s="10">
        <f t="shared" ca="1" si="75"/>
        <v>-16.828940188716228</v>
      </c>
      <c r="AA645" s="10">
        <f t="shared" ca="1" si="76"/>
        <v>-12.649235482850685</v>
      </c>
    </row>
    <row r="646" spans="1:27">
      <c r="A646" s="6">
        <f ca="1">LN((RAND()^(-Results!$E$4))-1)</f>
        <v>-1.5626597243032254</v>
      </c>
      <c r="B646" s="6">
        <f ca="1">LN((RAND()^(-Results!$E$4))-1)</f>
        <v>5.7530773000140876</v>
      </c>
      <c r="C646" s="6">
        <f ca="1">LN((RAND()^(-Results!$E$4))-1)</f>
        <v>4.7938003182604891</v>
      </c>
      <c r="D646" s="6">
        <f ca="1">LN((RAND()^(-Results!$E$4))-1)</f>
        <v>2.091218088402949</v>
      </c>
      <c r="E646" s="6">
        <f ca="1">LN((RAND()^(-Results!$E$4))-1)</f>
        <v>4.4533040922047142</v>
      </c>
      <c r="F646" s="6">
        <f ca="1">LN((RAND()^(-Results!$E$4))-1)</f>
        <v>9.7928813769557124</v>
      </c>
      <c r="G646" s="6">
        <f ca="1">LN((RAND()^(-Results!$E$4))-1)</f>
        <v>5.7737087634852582</v>
      </c>
      <c r="H646" s="6">
        <f t="shared" ca="1" si="70"/>
        <v>3.4267225459065469</v>
      </c>
      <c r="I646" s="10">
        <f ca="1">SUMPRODUCT(J646:O646,Results!B$12:G$12)+Results!$E$5*H646</f>
        <v>-47.595139887070346</v>
      </c>
      <c r="J646" s="10">
        <f ca="1">SUMPRODUCT($A646:$F646,Results!$B$15:$G$15)</f>
        <v>37.838470009781851</v>
      </c>
      <c r="K646" s="10">
        <f ca="1">SUMPRODUCT($A646:$F646,Results!$B$16:$G$16)</f>
        <v>-9.4494392900828252</v>
      </c>
      <c r="L646" s="10">
        <f ca="1">SUMPRODUCT($A646:$F646,Results!$B$17:$G$17)</f>
        <v>-18.308377180492563</v>
      </c>
      <c r="M646" s="10">
        <f ca="1">SUMPRODUCT($A646:$F646,Results!$B$18:$G$18)</f>
        <v>-42.774860686008466</v>
      </c>
      <c r="N646" s="10">
        <f ca="1">SUMPRODUCT($A646:$F646,Results!$B$19:$G$19)</f>
        <v>-9.6543501702603347</v>
      </c>
      <c r="O646" s="10">
        <f ca="1">SUMPRODUCT($A646:$F646,Results!$B$20:$G$20)</f>
        <v>-50.021410614618759</v>
      </c>
      <c r="P646" s="10" cm="1">
        <f t="array" aca="1" ref="P646" ca="1">SUMPRODUCT(J646:O646,TRANSPOSE(Test!BL$20:BL$25))+Test!$AD$20-Test!$BL$27</f>
        <v>-76.708862984235168</v>
      </c>
      <c r="Q646" s="10" cm="1">
        <f t="array" aca="1" ref="Q646" ca="1">SUMPRODUCT(J646:O646,TRANSPOSE(Test!ES$20:ES$25))+Test!$AD$20-Test!$ES$27</f>
        <v>-73.062474229988553</v>
      </c>
      <c r="R646" s="10">
        <f ca="1">I646-Results!$E$5*H646</f>
        <v>-68.155475162509632</v>
      </c>
      <c r="S646" s="10" cm="1">
        <f t="array" aca="1" ref="S646" ca="1">SUMPRODUCT(J646:O646,TRANSPOSE(Test!AR$28:AR$33))+Test!$AD$20-Test!$AC$26</f>
        <v>-84.486048319910196</v>
      </c>
      <c r="T646" s="10">
        <f ca="1">SUMPRODUCT(J646:O646,Results!K$9:P$9)</f>
        <v>-70.313485441137061</v>
      </c>
      <c r="U646" s="10">
        <f ca="1">SUMPRODUCT(J646:O646,Results!K$9:P$9)+Test!$AD$20-Test!$AC$31</f>
        <v>-70.24289012998473</v>
      </c>
      <c r="V646" s="10">
        <f t="shared" ca="1" si="71"/>
        <v>29.113723097164822</v>
      </c>
      <c r="W646" s="10">
        <f t="shared" ca="1" si="72"/>
        <v>25.467334342918207</v>
      </c>
      <c r="X646" s="10">
        <f t="shared" ca="1" si="73"/>
        <v>20.560335275439286</v>
      </c>
      <c r="Y646" s="10">
        <f t="shared" ca="1" si="74"/>
        <v>36.890908432839851</v>
      </c>
      <c r="Z646" s="10">
        <f t="shared" ca="1" si="75"/>
        <v>-47.595139887070346</v>
      </c>
      <c r="AA646" s="10">
        <f t="shared" ca="1" si="76"/>
        <v>22.647750242914384</v>
      </c>
    </row>
    <row r="647" spans="1:27">
      <c r="A647" s="6">
        <f ca="1">LN((RAND()^(-Results!$E$4))-1)</f>
        <v>6.8916192989126282E-2</v>
      </c>
      <c r="B647" s="6">
        <f ca="1">LN((RAND()^(-Results!$E$4))-1)</f>
        <v>-1.9181911141119961</v>
      </c>
      <c r="C647" s="6">
        <f ca="1">LN((RAND()^(-Results!$E$4))-1)</f>
        <v>3.4978552473450524</v>
      </c>
      <c r="D647" s="6">
        <f ca="1">LN((RAND()^(-Results!$E$4))-1)</f>
        <v>0.53763960427278401</v>
      </c>
      <c r="E647" s="6">
        <f ca="1">LN((RAND()^(-Results!$E$4))-1)</f>
        <v>-1.0870617640699132</v>
      </c>
      <c r="F647" s="6">
        <f ca="1">LN((RAND()^(-Results!$E$4))-1)</f>
        <v>11.86145513983204</v>
      </c>
      <c r="G647" s="6">
        <f ca="1">LN((RAND()^(-Results!$E$4))-1)</f>
        <v>-0.93876505136255273</v>
      </c>
      <c r="H647" s="6">
        <f t="shared" ca="1" si="70"/>
        <v>-3.2857512689412642</v>
      </c>
      <c r="I647" s="10">
        <f ca="1">SUMPRODUCT(J647:O647,Results!B$12:G$12)+Results!$E$5*H647</f>
        <v>-111.60450012294274</v>
      </c>
      <c r="J647" s="10">
        <f ca="1">SUMPRODUCT($A647:$F647,Results!$B$15:$G$15)</f>
        <v>49.976159965872156</v>
      </c>
      <c r="K647" s="10">
        <f ca="1">SUMPRODUCT($A647:$F647,Results!$B$16:$G$16)</f>
        <v>-7.8032999581994691</v>
      </c>
      <c r="L647" s="10">
        <f ca="1">SUMPRODUCT($A647:$F647,Results!$B$17:$G$17)</f>
        <v>-15.081329098005732</v>
      </c>
      <c r="M647" s="10">
        <f ca="1">SUMPRODUCT($A647:$F647,Results!$B$18:$G$18)</f>
        <v>-31.507749436411977</v>
      </c>
      <c r="N647" s="10">
        <f ca="1">SUMPRODUCT($A647:$F647,Results!$B$19:$G$19)</f>
        <v>-1.4773796370542627</v>
      </c>
      <c r="O647" s="10">
        <f ca="1">SUMPRODUCT($A647:$F647,Results!$B$20:$G$20)</f>
        <v>-29.24019519321493</v>
      </c>
      <c r="P647" s="10" cm="1">
        <f t="array" aca="1" ref="P647" ca="1">SUMPRODUCT(J647:O647,TRANSPOSE(Test!BL$20:BL$25))+Test!$AD$20-Test!$BL$27</f>
        <v>-91.570367267278669</v>
      </c>
      <c r="Q647" s="10" cm="1">
        <f t="array" aca="1" ref="Q647" ca="1">SUMPRODUCT(J647:O647,TRANSPOSE(Test!ES$20:ES$25))+Test!$AD$20-Test!$ES$27</f>
        <v>-97.73967241159184</v>
      </c>
      <c r="R647" s="10">
        <f ca="1">I647-Results!$E$5*H647</f>
        <v>-91.889992509295155</v>
      </c>
      <c r="S647" s="10" cm="1">
        <f t="array" aca="1" ref="S647" ca="1">SUMPRODUCT(J647:O647,TRANSPOSE(Test!AR$28:AR$33))+Test!$AD$20-Test!$AC$26</f>
        <v>-77.827099955341566</v>
      </c>
      <c r="T647" s="10">
        <f ca="1">SUMPRODUCT(J647:O647,Results!K$9:P$9)</f>
        <v>-93.665399033036991</v>
      </c>
      <c r="U647" s="10">
        <f ca="1">SUMPRODUCT(J647:O647,Results!K$9:P$9)+Test!$AD$20-Test!$AC$31</f>
        <v>-93.594803721884659</v>
      </c>
      <c r="V647" s="10">
        <f t="shared" ca="1" si="71"/>
        <v>-20.034132855664069</v>
      </c>
      <c r="W647" s="10">
        <f t="shared" ca="1" si="72"/>
        <v>-13.864827711350898</v>
      </c>
      <c r="X647" s="10">
        <f t="shared" ca="1" si="73"/>
        <v>-19.714507613647584</v>
      </c>
      <c r="Y647" s="10">
        <f t="shared" ca="1" si="74"/>
        <v>-33.777400167601172</v>
      </c>
      <c r="Z647" s="10">
        <f t="shared" ca="1" si="75"/>
        <v>-111.60450012294274</v>
      </c>
      <c r="AA647" s="10">
        <f t="shared" ca="1" si="76"/>
        <v>-18.009696401058079</v>
      </c>
    </row>
    <row r="648" spans="1:27">
      <c r="A648" s="6">
        <f ca="1">LN((RAND()^(-Results!$E$4))-1)</f>
        <v>2.8691814162882765</v>
      </c>
      <c r="B648" s="6">
        <f ca="1">LN((RAND()^(-Results!$E$4))-1)</f>
        <v>3.3847606931663026</v>
      </c>
      <c r="C648" s="6">
        <f ca="1">LN((RAND()^(-Results!$E$4))-1)</f>
        <v>3.152461039821306</v>
      </c>
      <c r="D648" s="6">
        <f ca="1">LN((RAND()^(-Results!$E$4))-1)</f>
        <v>7.5885414037990406</v>
      </c>
      <c r="E648" s="6">
        <f ca="1">LN((RAND()^(-Results!$E$4))-1)</f>
        <v>3.3358985507279897</v>
      </c>
      <c r="F648" s="6">
        <f ca="1">LN((RAND()^(-Results!$E$4))-1)</f>
        <v>0.74848313614948891</v>
      </c>
      <c r="G648" s="6">
        <f ca="1">LN((RAND()^(-Results!$E$4))-1)</f>
        <v>-0.4138547676429073</v>
      </c>
      <c r="H648" s="6">
        <f t="shared" ca="1" si="70"/>
        <v>-2.7608409852216185</v>
      </c>
      <c r="I648" s="10">
        <f ca="1">SUMPRODUCT(J648:O648,Results!B$12:G$12)+Results!$E$5*H648</f>
        <v>-15.083719790711733</v>
      </c>
      <c r="J648" s="10">
        <f ca="1">SUMPRODUCT($A648:$F648,Results!$B$15:$G$15)</f>
        <v>7.4057895868458656</v>
      </c>
      <c r="K648" s="10">
        <f ca="1">SUMPRODUCT($A648:$F648,Results!$B$16:$G$16)</f>
        <v>-3.1302476592458301</v>
      </c>
      <c r="L648" s="10">
        <f ca="1">SUMPRODUCT($A648:$F648,Results!$B$17:$G$17)</f>
        <v>1.2303369860492639</v>
      </c>
      <c r="M648" s="10">
        <f ca="1">SUMPRODUCT($A648:$F648,Results!$B$18:$G$18)</f>
        <v>-16.433885729578915</v>
      </c>
      <c r="N648" s="10">
        <f ca="1">SUMPRODUCT($A648:$F648,Results!$B$19:$G$19)</f>
        <v>-18.004550098686146</v>
      </c>
      <c r="O648" s="10">
        <f ca="1">SUMPRODUCT($A648:$F648,Results!$B$20:$G$20)</f>
        <v>-31.082117556153385</v>
      </c>
      <c r="P648" s="10" cm="1">
        <f t="array" aca="1" ref="P648" ca="1">SUMPRODUCT(J648:O648,TRANSPOSE(Test!BL$20:BL$25))+Test!$AD$20-Test!$BL$27</f>
        <v>1.1526570576380308</v>
      </c>
      <c r="Q648" s="10" cm="1">
        <f t="array" aca="1" ref="Q648" ca="1">SUMPRODUCT(J648:O648,TRANSPOSE(Test!ES$20:ES$25))+Test!$AD$20-Test!$ES$27</f>
        <v>4.0804107780097745</v>
      </c>
      <c r="R648" s="10">
        <f ca="1">I648-Results!$E$5*H648</f>
        <v>1.4813261206179789</v>
      </c>
      <c r="S648" s="10" cm="1">
        <f t="array" aca="1" ref="S648" ca="1">SUMPRODUCT(J648:O648,TRANSPOSE(Test!AR$28:AR$33))+Test!$AD$20-Test!$AC$26</f>
        <v>-14.770595874437937</v>
      </c>
      <c r="T648" s="10">
        <f ca="1">SUMPRODUCT(J648:O648,Results!K$9:P$9)</f>
        <v>3.1728972093081182</v>
      </c>
      <c r="U648" s="10">
        <f ca="1">SUMPRODUCT(J648:O648,Results!K$9:P$9)+Test!$AD$20-Test!$AC$31</f>
        <v>3.2434925204604568</v>
      </c>
      <c r="V648" s="10">
        <f t="shared" ca="1" si="71"/>
        <v>-16.236376848349764</v>
      </c>
      <c r="W648" s="10">
        <f t="shared" ca="1" si="72"/>
        <v>-19.164130568721507</v>
      </c>
      <c r="X648" s="10">
        <f t="shared" ca="1" si="73"/>
        <v>-16.565045911329712</v>
      </c>
      <c r="Y648" s="10">
        <f t="shared" ca="1" si="74"/>
        <v>-0.31312391627379554</v>
      </c>
      <c r="Z648" s="10">
        <f t="shared" ca="1" si="75"/>
        <v>-15.083719790711733</v>
      </c>
      <c r="AA648" s="10">
        <f t="shared" ca="1" si="76"/>
        <v>-18.32721231117219</v>
      </c>
    </row>
    <row r="649" spans="1:27">
      <c r="A649" s="6">
        <f ca="1">LN((RAND()^(-Results!$E$4))-1)</f>
        <v>5.4159540737717942</v>
      </c>
      <c r="B649" s="6">
        <f ca="1">LN((RAND()^(-Results!$E$4))-1)</f>
        <v>1.5890943820437227</v>
      </c>
      <c r="C649" s="6">
        <f ca="1">LN((RAND()^(-Results!$E$4))-1)</f>
        <v>2.0964184084259636</v>
      </c>
      <c r="D649" s="6">
        <f ca="1">LN((RAND()^(-Results!$E$4))-1)</f>
        <v>3.3727626279420542</v>
      </c>
      <c r="E649" s="6">
        <f ca="1">LN((RAND()^(-Results!$E$4))-1)</f>
        <v>2.6159052798216758</v>
      </c>
      <c r="F649" s="6">
        <f ca="1">LN((RAND()^(-Results!$E$4))-1)</f>
        <v>-2.7599427522893132</v>
      </c>
      <c r="G649" s="6">
        <f ca="1">LN((RAND()^(-Results!$E$4))-1)</f>
        <v>0.67283313969996328</v>
      </c>
      <c r="H649" s="6">
        <f t="shared" ca="1" si="70"/>
        <v>-1.6741530778787479</v>
      </c>
      <c r="I649" s="10">
        <f ca="1">SUMPRODUCT(J649:O649,Results!B$12:G$12)+Results!$E$5*H649</f>
        <v>-5.5711977197924432</v>
      </c>
      <c r="J649" s="10">
        <f ca="1">SUMPRODUCT($A649:$F649,Results!$B$15:$G$15)</f>
        <v>-11.943757421659972</v>
      </c>
      <c r="K649" s="10">
        <f ca="1">SUMPRODUCT($A649:$F649,Results!$B$16:$G$16)</f>
        <v>-6.7379248282585635</v>
      </c>
      <c r="L649" s="10">
        <f ca="1">SUMPRODUCT($A649:$F649,Results!$B$17:$G$17)</f>
        <v>7.2474249448703532</v>
      </c>
      <c r="M649" s="10">
        <f ca="1">SUMPRODUCT($A649:$F649,Results!$B$18:$G$18)</f>
        <v>-3.5723582983324187</v>
      </c>
      <c r="N649" s="10">
        <f ca="1">SUMPRODUCT($A649:$F649,Results!$B$19:$G$19)</f>
        <v>-5.0483882857558529</v>
      </c>
      <c r="O649" s="10">
        <f ca="1">SUMPRODUCT($A649:$F649,Results!$B$20:$G$20)</f>
        <v>-5.3490092554714144</v>
      </c>
      <c r="P649" s="10" cm="1">
        <f t="array" aca="1" ref="P649" ca="1">SUMPRODUCT(J649:O649,TRANSPOSE(Test!BL$20:BL$25))+Test!$AD$20-Test!$BL$27</f>
        <v>10.174077001401523</v>
      </c>
      <c r="Q649" s="10" cm="1">
        <f t="array" aca="1" ref="Q649" ca="1">SUMPRODUCT(J649:O649,TRANSPOSE(Test!ES$20:ES$25))+Test!$AD$20-Test!$ES$27</f>
        <v>8.8662808609436645</v>
      </c>
      <c r="R649" s="10">
        <f ca="1">I649-Results!$E$5*H649</f>
        <v>4.4737207474800451</v>
      </c>
      <c r="S649" s="10" cm="1">
        <f t="array" aca="1" ref="S649" ca="1">SUMPRODUCT(J649:O649,TRANSPOSE(Test!AR$28:AR$33))+Test!$AD$20-Test!$AC$26</f>
        <v>11.884362196810613</v>
      </c>
      <c r="T649" s="10">
        <f ca="1">SUMPRODUCT(J649:O649,Results!K$9:P$9)</f>
        <v>5.8656495210161959</v>
      </c>
      <c r="U649" s="10">
        <f ca="1">SUMPRODUCT(J649:O649,Results!K$9:P$9)+Test!$AD$20-Test!$AC$31</f>
        <v>5.9362448321685335</v>
      </c>
      <c r="V649" s="10">
        <f t="shared" ca="1" si="71"/>
        <v>-15.745274721193965</v>
      </c>
      <c r="W649" s="10">
        <f t="shared" ca="1" si="72"/>
        <v>-14.437478580736109</v>
      </c>
      <c r="X649" s="10">
        <f t="shared" ca="1" si="73"/>
        <v>-10.044918467272488</v>
      </c>
      <c r="Y649" s="10">
        <f t="shared" ca="1" si="74"/>
        <v>-17.455559916603058</v>
      </c>
      <c r="Z649" s="10">
        <f t="shared" ca="1" si="75"/>
        <v>-5.5711977197924432</v>
      </c>
      <c r="AA649" s="10">
        <f t="shared" ca="1" si="76"/>
        <v>-11.507442551960978</v>
      </c>
    </row>
    <row r="650" spans="1:27">
      <c r="A650" s="6">
        <f ca="1">LN((RAND()^(-Results!$E$4))-1)</f>
        <v>1.7106179922738982</v>
      </c>
      <c r="B650" s="6">
        <f ca="1">LN((RAND()^(-Results!$E$4))-1)</f>
        <v>3.4554623497688941</v>
      </c>
      <c r="C650" s="6">
        <f ca="1">LN((RAND()^(-Results!$E$4))-1)</f>
        <v>1.1084010283763268</v>
      </c>
      <c r="D650" s="6">
        <f ca="1">LN((RAND()^(-Results!$E$4))-1)</f>
        <v>1.5257035407366215</v>
      </c>
      <c r="E650" s="6">
        <f ca="1">LN((RAND()^(-Results!$E$4))-1)</f>
        <v>0.53179634385141306</v>
      </c>
      <c r="F650" s="6">
        <f ca="1">LN((RAND()^(-Results!$E$4))-1)</f>
        <v>8.1303844906844516E-2</v>
      </c>
      <c r="G650" s="6">
        <f ca="1">LN((RAND()^(-Results!$E$4))-1)</f>
        <v>0.70394427186578201</v>
      </c>
      <c r="H650" s="6">
        <f t="shared" ca="1" si="70"/>
        <v>-1.6430419457129293</v>
      </c>
      <c r="I650" s="10">
        <f ca="1">SUMPRODUCT(J650:O650,Results!B$12:G$12)+Results!$E$5*H650</f>
        <v>-15.42681438413411</v>
      </c>
      <c r="J650" s="10">
        <f ca="1">SUMPRODUCT($A650:$F650,Results!$B$15:$G$15)</f>
        <v>-2.8502916479438647</v>
      </c>
      <c r="K650" s="10">
        <f ca="1">SUMPRODUCT($A650:$F650,Results!$B$16:$G$16)</f>
        <v>-7.0405242644413093</v>
      </c>
      <c r="L650" s="10">
        <f ca="1">SUMPRODUCT($A650:$F650,Results!$B$17:$G$17)</f>
        <v>-1.1064579395993288</v>
      </c>
      <c r="M650" s="10">
        <f ca="1">SUMPRODUCT($A650:$F650,Results!$B$18:$G$18)</f>
        <v>-11.288173230349976</v>
      </c>
      <c r="N650" s="10">
        <f ca="1">SUMPRODUCT($A650:$F650,Results!$B$19:$G$19)</f>
        <v>-4.7036495319834275</v>
      </c>
      <c r="O650" s="10">
        <f ca="1">SUMPRODUCT($A650:$F650,Results!$B$20:$G$20)</f>
        <v>-12.769979543785395</v>
      </c>
      <c r="P650" s="10" cm="1">
        <f t="array" aca="1" ref="P650" ca="1">SUMPRODUCT(J650:O650,TRANSPOSE(Test!BL$20:BL$25))+Test!$AD$20-Test!$BL$27</f>
        <v>-8.971561551855693</v>
      </c>
      <c r="Q650" s="10" cm="1">
        <f t="array" aca="1" ref="Q650" ca="1">SUMPRODUCT(J650:O650,TRANSPOSE(Test!ES$20:ES$25))+Test!$AD$20-Test!$ES$27</f>
        <v>-6.7224366287791355</v>
      </c>
      <c r="R650" s="10">
        <f ca="1">I650-Results!$E$5*H650</f>
        <v>-5.5685627098565345</v>
      </c>
      <c r="S650" s="10" cm="1">
        <f t="array" aca="1" ref="S650" ca="1">SUMPRODUCT(J650:O650,TRANSPOSE(Test!AR$28:AR$33))+Test!$AD$20-Test!$AC$26</f>
        <v>-11.181313973735676</v>
      </c>
      <c r="T650" s="10">
        <f ca="1">SUMPRODUCT(J650:O650,Results!K$9:P$9)</f>
        <v>-5.4172532201760877</v>
      </c>
      <c r="U650" s="10">
        <f ca="1">SUMPRODUCT(J650:O650,Results!K$9:P$9)+Test!$AD$20-Test!$AC$31</f>
        <v>-5.3466579090237509</v>
      </c>
      <c r="V650" s="10">
        <f t="shared" ca="1" si="71"/>
        <v>-6.4552528322784166</v>
      </c>
      <c r="W650" s="10">
        <f t="shared" ca="1" si="72"/>
        <v>-8.7043777553549742</v>
      </c>
      <c r="X650" s="10">
        <f t="shared" ca="1" si="73"/>
        <v>-9.8582516742775752</v>
      </c>
      <c r="Y650" s="10">
        <f t="shared" ca="1" si="74"/>
        <v>-4.2455004103984333</v>
      </c>
      <c r="Z650" s="10">
        <f t="shared" ca="1" si="75"/>
        <v>-15.42681438413411</v>
      </c>
      <c r="AA650" s="10">
        <f t="shared" ca="1" si="76"/>
        <v>-10.080156475110359</v>
      </c>
    </row>
    <row r="651" spans="1:27">
      <c r="A651" s="6">
        <f ca="1">LN((RAND()^(-Results!$E$4))-1)</f>
        <v>1.982819893801415</v>
      </c>
      <c r="B651" s="6">
        <f ca="1">LN((RAND()^(-Results!$E$4))-1)</f>
        <v>2.6246950628762802</v>
      </c>
      <c r="C651" s="6">
        <f ca="1">LN((RAND()^(-Results!$E$4))-1)</f>
        <v>7.1265840233162354</v>
      </c>
      <c r="D651" s="6">
        <f ca="1">LN((RAND()^(-Results!$E$4))-1)</f>
        <v>-1.4901077207126814E-2</v>
      </c>
      <c r="E651" s="6">
        <f ca="1">LN((RAND()^(-Results!$E$4))-1)</f>
        <v>1.153525073509523</v>
      </c>
      <c r="F651" s="6">
        <f ca="1">LN((RAND()^(-Results!$E$4))-1)</f>
        <v>0.98834555235603638</v>
      </c>
      <c r="G651" s="6">
        <f ca="1">LN((RAND()^(-Results!$E$4))-1)</f>
        <v>0.37118913866875203</v>
      </c>
      <c r="H651" s="6">
        <f t="shared" ca="1" si="70"/>
        <v>-1.9757970789099593</v>
      </c>
      <c r="I651" s="10">
        <f ca="1">SUMPRODUCT(J651:O651,Results!B$12:G$12)+Results!$E$5*H651</f>
        <v>-59.031212911946113</v>
      </c>
      <c r="J651" s="10">
        <f ca="1">SUMPRODUCT($A651:$F651,Results!$B$15:$G$15)</f>
        <v>10.747517076026277</v>
      </c>
      <c r="K651" s="10">
        <f ca="1">SUMPRODUCT($A651:$F651,Results!$B$16:$G$16)</f>
        <v>-3.398150794968382</v>
      </c>
      <c r="L651" s="10">
        <f ca="1">SUMPRODUCT($A651:$F651,Results!$B$17:$G$17)</f>
        <v>-9.2837335482745154</v>
      </c>
      <c r="M651" s="10">
        <f ca="1">SUMPRODUCT($A651:$F651,Results!$B$18:$G$18)</f>
        <v>-37.068907764367403</v>
      </c>
      <c r="N651" s="10">
        <f ca="1">SUMPRODUCT($A651:$F651,Results!$B$19:$G$19)</f>
        <v>-8.0640700556975666</v>
      </c>
      <c r="O651" s="10">
        <f ca="1">SUMPRODUCT($A651:$F651,Results!$B$20:$G$20)</f>
        <v>-10.961696013696171</v>
      </c>
      <c r="P651" s="10" cm="1">
        <f t="array" aca="1" ref="P651" ca="1">SUMPRODUCT(J651:O651,TRANSPOSE(Test!BL$20:BL$25))+Test!$AD$20-Test!$BL$27</f>
        <v>-46.646074109706383</v>
      </c>
      <c r="Q651" s="10" cm="1">
        <f t="array" aca="1" ref="Q651" ca="1">SUMPRODUCT(J651:O651,TRANSPOSE(Test!ES$20:ES$25))+Test!$AD$20-Test!$ES$27</f>
        <v>-49.106975117154249</v>
      </c>
      <c r="R651" s="10">
        <f ca="1">I651-Results!$E$5*H651</f>
        <v>-47.176430438486356</v>
      </c>
      <c r="S651" s="10" cm="1">
        <f t="array" aca="1" ref="S651" ca="1">SUMPRODUCT(J651:O651,TRANSPOSE(Test!AR$28:AR$33))+Test!$AD$20-Test!$AC$26</f>
        <v>-41.807872990902986</v>
      </c>
      <c r="T651" s="10">
        <f ca="1">SUMPRODUCT(J651:O651,Results!K$9:P$9)</f>
        <v>-49.928771575677537</v>
      </c>
      <c r="U651" s="10">
        <f ca="1">SUMPRODUCT(J651:O651,Results!K$9:P$9)+Test!$AD$20-Test!$AC$31</f>
        <v>-49.858176264525198</v>
      </c>
      <c r="V651" s="10">
        <f t="shared" ca="1" si="71"/>
        <v>-12.38513880223973</v>
      </c>
      <c r="W651" s="10">
        <f t="shared" ca="1" si="72"/>
        <v>-9.9242377947918641</v>
      </c>
      <c r="X651" s="10">
        <f t="shared" ca="1" si="73"/>
        <v>-11.854782473459757</v>
      </c>
      <c r="Y651" s="10">
        <f t="shared" ca="1" si="74"/>
        <v>-17.223339921043127</v>
      </c>
      <c r="Z651" s="10">
        <f t="shared" ca="1" si="75"/>
        <v>-59.031212911946113</v>
      </c>
      <c r="AA651" s="10">
        <f t="shared" ca="1" si="76"/>
        <v>-9.1730366474209148</v>
      </c>
    </row>
    <row r="652" spans="1:27">
      <c r="A652" s="6">
        <f ca="1">LN((RAND()^(-Results!$E$4))-1)</f>
        <v>6.6558728244765604</v>
      </c>
      <c r="B652" s="6">
        <f ca="1">LN((RAND()^(-Results!$E$4))-1)</f>
        <v>0.61065408661349818</v>
      </c>
      <c r="C652" s="6">
        <f ca="1">LN((RAND()^(-Results!$E$4))-1)</f>
        <v>2.3544756522906449</v>
      </c>
      <c r="D652" s="6">
        <f ca="1">LN((RAND()^(-Results!$E$4))-1)</f>
        <v>1.0035714734864998</v>
      </c>
      <c r="E652" s="6">
        <f ca="1">LN((RAND()^(-Results!$E$4))-1)</f>
        <v>-0.9699000321822725</v>
      </c>
      <c r="F652" s="6">
        <f ca="1">LN((RAND()^(-Results!$E$4))-1)</f>
        <v>1.6065419606997751</v>
      </c>
      <c r="G652" s="6">
        <f ca="1">LN((RAND()^(-Results!$E$4))-1)</f>
        <v>1.6307285487203027</v>
      </c>
      <c r="H652" s="6">
        <f t="shared" ca="1" si="70"/>
        <v>-0.71625766885840858</v>
      </c>
      <c r="I652" s="10">
        <f ca="1">SUMPRODUCT(J652:O652,Results!B$12:G$12)+Results!$E$5*H652</f>
        <v>-45.452979378972486</v>
      </c>
      <c r="J652" s="10">
        <f ca="1">SUMPRODUCT($A652:$F652,Results!$B$15:$G$15)</f>
        <v>1.4595193639979831</v>
      </c>
      <c r="K652" s="10">
        <f ca="1">SUMPRODUCT($A652:$F652,Results!$B$16:$G$16)</f>
        <v>-15.783972932811395</v>
      </c>
      <c r="L652" s="10">
        <f ca="1">SUMPRODUCT($A652:$F652,Results!$B$17:$G$17)</f>
        <v>1.6755984229966918</v>
      </c>
      <c r="M652" s="10">
        <f ca="1">SUMPRODUCT($A652:$F652,Results!$B$18:$G$18)</f>
        <v>-14.602299866118331</v>
      </c>
      <c r="N652" s="10">
        <f ca="1">SUMPRODUCT($A652:$F652,Results!$B$19:$G$19)</f>
        <v>0.96573921968628074</v>
      </c>
      <c r="O652" s="10">
        <f ca="1">SUMPRODUCT($A652:$F652,Results!$B$20:$G$20)</f>
        <v>-6.9571520362102763</v>
      </c>
      <c r="P652" s="10" cm="1">
        <f t="array" aca="1" ref="P652" ca="1">SUMPRODUCT(J652:O652,TRANSPOSE(Test!BL$20:BL$25))+Test!$AD$20-Test!$BL$27</f>
        <v>-34.99856376319493</v>
      </c>
      <c r="Q652" s="10" cm="1">
        <f t="array" aca="1" ref="Q652" ca="1">SUMPRODUCT(J652:O652,TRANSPOSE(Test!ES$20:ES$25))+Test!$AD$20-Test!$ES$27</f>
        <v>-40.863896680279794</v>
      </c>
      <c r="R652" s="10">
        <f ca="1">I652-Results!$E$5*H652</f>
        <v>-41.155433365822034</v>
      </c>
      <c r="S652" s="10" cm="1">
        <f t="array" aca="1" ref="S652" ca="1">SUMPRODUCT(J652:O652,TRANSPOSE(Test!AR$28:AR$33))+Test!$AD$20-Test!$AC$26</f>
        <v>-17.279280222610467</v>
      </c>
      <c r="T652" s="10">
        <f ca="1">SUMPRODUCT(J652:O652,Results!K$9:P$9)</f>
        <v>-40.814549687619696</v>
      </c>
      <c r="U652" s="10">
        <f ca="1">SUMPRODUCT(J652:O652,Results!K$9:P$9)+Test!$AD$20-Test!$AC$31</f>
        <v>-40.743954376467357</v>
      </c>
      <c r="V652" s="10">
        <f t="shared" ca="1" si="71"/>
        <v>-10.454415615777556</v>
      </c>
      <c r="W652" s="10">
        <f t="shared" ca="1" si="72"/>
        <v>-4.5890826986926925</v>
      </c>
      <c r="X652" s="10">
        <f t="shared" ca="1" si="73"/>
        <v>-4.2975460131504519</v>
      </c>
      <c r="Y652" s="10">
        <f t="shared" ca="1" si="74"/>
        <v>-28.173699156362019</v>
      </c>
      <c r="Z652" s="10">
        <f t="shared" ca="1" si="75"/>
        <v>-45.452979378972486</v>
      </c>
      <c r="AA652" s="10">
        <f t="shared" ca="1" si="76"/>
        <v>-4.709025002505129</v>
      </c>
    </row>
    <row r="653" spans="1:27">
      <c r="A653" s="6">
        <f ca="1">LN((RAND()^(-Results!$E$4))-1)</f>
        <v>0.19913594285254371</v>
      </c>
      <c r="B653" s="6">
        <f ca="1">LN((RAND()^(-Results!$E$4))-1)</f>
        <v>15.353453749713582</v>
      </c>
      <c r="C653" s="6">
        <f ca="1">LN((RAND()^(-Results!$E$4))-1)</f>
        <v>8.0310067530161895</v>
      </c>
      <c r="D653" s="6">
        <f ca="1">LN((RAND()^(-Results!$E$4))-1)</f>
        <v>2.5710031679346335</v>
      </c>
      <c r="E653" s="6">
        <f ca="1">LN((RAND()^(-Results!$E$4))-1)</f>
        <v>-2.8006925798869156</v>
      </c>
      <c r="F653" s="6">
        <f ca="1">LN((RAND()^(-Results!$E$4))-1)</f>
        <v>3.3996747247055938</v>
      </c>
      <c r="G653" s="6">
        <f ca="1">LN((RAND()^(-Results!$E$4))-1)</f>
        <v>5.5786508303404787</v>
      </c>
      <c r="H653" s="6">
        <f t="shared" ca="1" si="70"/>
        <v>3.2316646127617674</v>
      </c>
      <c r="I653" s="10">
        <f ca="1">SUMPRODUCT(J653:O653,Results!B$12:G$12)+Results!$E$5*H653</f>
        <v>-37.119523650151045</v>
      </c>
      <c r="J653" s="10">
        <f ca="1">SUMPRODUCT($A653:$F653,Results!$B$15:$G$15)</f>
        <v>11.051855003390198</v>
      </c>
      <c r="K653" s="10">
        <f ca="1">SUMPRODUCT($A653:$F653,Results!$B$16:$G$16)</f>
        <v>-19.549190724446603</v>
      </c>
      <c r="L653" s="10">
        <f ca="1">SUMPRODUCT($A653:$F653,Results!$B$17:$G$17)</f>
        <v>-23.478511842743504</v>
      </c>
      <c r="M653" s="10">
        <f ca="1">SUMPRODUCT($A653:$F653,Results!$B$18:$G$18)</f>
        <v>-77.579132465065456</v>
      </c>
      <c r="N653" s="10">
        <f ca="1">SUMPRODUCT($A653:$F653,Results!$B$19:$G$19)</f>
        <v>-25.678531812928973</v>
      </c>
      <c r="O653" s="10">
        <f ca="1">SUMPRODUCT($A653:$F653,Results!$B$20:$G$20)</f>
        <v>-54.400857011482913</v>
      </c>
      <c r="P653" s="10" cm="1">
        <f t="array" aca="1" ref="P653" ca="1">SUMPRODUCT(J653:O653,TRANSPOSE(Test!BL$20:BL$25))+Test!$AD$20-Test!$BL$27</f>
        <v>-79.125358170351433</v>
      </c>
      <c r="Q653" s="10" cm="1">
        <f t="array" aca="1" ref="Q653" ca="1">SUMPRODUCT(J653:O653,TRANSPOSE(Test!ES$20:ES$25))+Test!$AD$20-Test!$ES$27</f>
        <v>-68.505391937310876</v>
      </c>
      <c r="R653" s="10">
        <f ca="1">I653-Results!$E$5*H653</f>
        <v>-56.50951132672165</v>
      </c>
      <c r="S653" s="10" cm="1">
        <f t="array" aca="1" ref="S653" ca="1">SUMPRODUCT(J653:O653,TRANSPOSE(Test!AR$28:AR$33))+Test!$AD$20-Test!$AC$26</f>
        <v>-98.236466719838575</v>
      </c>
      <c r="T653" s="10">
        <f ca="1">SUMPRODUCT(J653:O653,Results!K$9:P$9)</f>
        <v>-60.25331887286864</v>
      </c>
      <c r="U653" s="10">
        <f ca="1">SUMPRODUCT(J653:O653,Results!K$9:P$9)+Test!$AD$20-Test!$AC$31</f>
        <v>-60.182723561716301</v>
      </c>
      <c r="V653" s="10">
        <f t="shared" ca="1" si="71"/>
        <v>42.005834520200388</v>
      </c>
      <c r="W653" s="10">
        <f t="shared" ca="1" si="72"/>
        <v>31.38586828715983</v>
      </c>
      <c r="X653" s="10">
        <f t="shared" ca="1" si="73"/>
        <v>19.389987676570605</v>
      </c>
      <c r="Y653" s="10">
        <f t="shared" ca="1" si="74"/>
        <v>61.11694306968753</v>
      </c>
      <c r="Z653" s="10">
        <f t="shared" ca="1" si="75"/>
        <v>-37.119523650151045</v>
      </c>
      <c r="AA653" s="10">
        <f t="shared" ca="1" si="76"/>
        <v>23.063199911565256</v>
      </c>
    </row>
    <row r="654" spans="1:27">
      <c r="A654" s="6">
        <f ca="1">LN((RAND()^(-Results!$E$4))-1)</f>
        <v>5.595829027901404</v>
      </c>
      <c r="B654" s="6">
        <f ca="1">LN((RAND()^(-Results!$E$4))-1)</f>
        <v>1.0527671868344652</v>
      </c>
      <c r="C654" s="6">
        <f ca="1">LN((RAND()^(-Results!$E$4))-1)</f>
        <v>-1.3207059009464357</v>
      </c>
      <c r="D654" s="6">
        <f ca="1">LN((RAND()^(-Results!$E$4))-1)</f>
        <v>-4.7809019098656975</v>
      </c>
      <c r="E654" s="6">
        <f ca="1">LN((RAND()^(-Results!$E$4))-1)</f>
        <v>2.5209859448774572</v>
      </c>
      <c r="F654" s="6">
        <f ca="1">LN((RAND()^(-Results!$E$4))-1)</f>
        <v>8.584795492017733</v>
      </c>
      <c r="G654" s="6">
        <f ca="1">LN((RAND()^(-Results!$E$4))-1)</f>
        <v>2.5444340775775682</v>
      </c>
      <c r="H654" s="6">
        <f t="shared" ca="1" si="70"/>
        <v>0.19744785999885694</v>
      </c>
      <c r="I654" s="10">
        <f ca="1">SUMPRODUCT(J654:O654,Results!B$12:G$12)+Results!$E$5*H654</f>
        <v>-79.260654850422583</v>
      </c>
      <c r="J654" s="10">
        <f ca="1">SUMPRODUCT($A654:$F654,Results!$B$15:$G$15)</f>
        <v>11.264873475320481</v>
      </c>
      <c r="K654" s="10">
        <f ca="1">SUMPRODUCT($A654:$F654,Results!$B$16:$G$16)</f>
        <v>-28.797146905884233</v>
      </c>
      <c r="L654" s="10">
        <f ca="1">SUMPRODUCT($A654:$F654,Results!$B$17:$G$17)</f>
        <v>-3.6937100628163932</v>
      </c>
      <c r="M654" s="10">
        <f ca="1">SUMPRODUCT($A654:$F654,Results!$B$18:$G$18)</f>
        <v>-6.1093183188565519</v>
      </c>
      <c r="N654" s="10">
        <f ca="1">SUMPRODUCT($A654:$F654,Results!$B$19:$G$19)</f>
        <v>22.729852389684684</v>
      </c>
      <c r="O654" s="10">
        <f ca="1">SUMPRODUCT($A654:$F654,Results!$B$20:$G$20)</f>
        <v>-13.937764822616463</v>
      </c>
      <c r="P654" s="10" cm="1">
        <f t="array" aca="1" ref="P654" ca="1">SUMPRODUCT(J654:O654,TRANSPOSE(Test!BL$20:BL$25))+Test!$AD$20-Test!$BL$27</f>
        <v>-75.409148285130527</v>
      </c>
      <c r="Q654" s="10" cm="1">
        <f t="array" aca="1" ref="Q654" ca="1">SUMPRODUCT(J654:O654,TRANSPOSE(Test!ES$20:ES$25))+Test!$AD$20-Test!$ES$27</f>
        <v>-81.874394817420367</v>
      </c>
      <c r="R654" s="10">
        <f ca="1">I654-Results!$E$5*H654</f>
        <v>-80.445342010415729</v>
      </c>
      <c r="S654" s="10" cm="1">
        <f t="array" aca="1" ref="S654" ca="1">SUMPRODUCT(J654:O654,TRANSPOSE(Test!AR$28:AR$33))+Test!$AD$20-Test!$AC$26</f>
        <v>-40.489243099414843</v>
      </c>
      <c r="T654" s="10">
        <f ca="1">SUMPRODUCT(J654:O654,Results!K$9:P$9)</f>
        <v>-80.921886740336447</v>
      </c>
      <c r="U654" s="10">
        <f ca="1">SUMPRODUCT(J654:O654,Results!K$9:P$9)+Test!$AD$20-Test!$AC$31</f>
        <v>-80.851291429184116</v>
      </c>
      <c r="V654" s="10">
        <f t="shared" ca="1" si="71"/>
        <v>-3.8515065652920555</v>
      </c>
      <c r="W654" s="10">
        <f t="shared" ca="1" si="72"/>
        <v>2.6137399669977839</v>
      </c>
      <c r="X654" s="10">
        <f t="shared" ca="1" si="73"/>
        <v>1.1846871599931461</v>
      </c>
      <c r="Y654" s="10">
        <f t="shared" ca="1" si="74"/>
        <v>-38.77141175100774</v>
      </c>
      <c r="Z654" s="10">
        <f t="shared" ca="1" si="75"/>
        <v>-79.260654850422583</v>
      </c>
      <c r="AA654" s="10">
        <f t="shared" ca="1" si="76"/>
        <v>1.5906365787615329</v>
      </c>
    </row>
    <row r="655" spans="1:27">
      <c r="A655" s="6">
        <f ca="1">LN((RAND()^(-Results!$E$4))-1)</f>
        <v>1.7596986217811561</v>
      </c>
      <c r="B655" s="6">
        <f ca="1">LN((RAND()^(-Results!$E$4))-1)</f>
        <v>1.0108983403397089</v>
      </c>
      <c r="C655" s="6">
        <f ca="1">LN((RAND()^(-Results!$E$4))-1)</f>
        <v>-2.1076490383802358</v>
      </c>
      <c r="D655" s="6">
        <f ca="1">LN((RAND()^(-Results!$E$4))-1)</f>
        <v>7.7081557583135547</v>
      </c>
      <c r="E655" s="6">
        <f ca="1">LN((RAND()^(-Results!$E$4))-1)</f>
        <v>0.79396014863258979</v>
      </c>
      <c r="F655" s="6">
        <f ca="1">LN((RAND()^(-Results!$E$4))-1)</f>
        <v>2.7266938046333267</v>
      </c>
      <c r="G655" s="6">
        <f ca="1">LN((RAND()^(-Results!$E$4))-1)</f>
        <v>4.5245107668620665</v>
      </c>
      <c r="H655" s="6">
        <f t="shared" ca="1" si="70"/>
        <v>2.1775245492833553</v>
      </c>
      <c r="I655" s="10">
        <f ca="1">SUMPRODUCT(J655:O655,Results!B$12:G$12)+Results!$E$5*H655</f>
        <v>29.577782879941868</v>
      </c>
      <c r="J655" s="10">
        <f ca="1">SUMPRODUCT($A655:$F655,Results!$B$15:$G$15)</f>
        <v>9.3352683954542908</v>
      </c>
      <c r="K655" s="10">
        <f ca="1">SUMPRODUCT($A655:$F655,Results!$B$16:$G$16)</f>
        <v>-4.2672286293019592</v>
      </c>
      <c r="L655" s="10">
        <f ca="1">SUMPRODUCT($A655:$F655,Results!$B$17:$G$17)</f>
        <v>5.3654174319883259</v>
      </c>
      <c r="M655" s="10">
        <f ca="1">SUMPRODUCT($A655:$F655,Results!$B$18:$G$18)</f>
        <v>5.325905851127021</v>
      </c>
      <c r="N655" s="10">
        <f ca="1">SUMPRODUCT($A655:$F655,Results!$B$19:$G$19)</f>
        <v>-11.864853529624323</v>
      </c>
      <c r="O655" s="10">
        <f ca="1">SUMPRODUCT($A655:$F655,Results!$B$20:$G$20)</f>
        <v>-28.656975933622039</v>
      </c>
      <c r="P655" s="10" cm="1">
        <f t="array" aca="1" ref="P655" ca="1">SUMPRODUCT(J655:O655,TRANSPOSE(Test!BL$20:BL$25))+Test!$AD$20-Test!$BL$27</f>
        <v>14.529294981342684</v>
      </c>
      <c r="Q655" s="10" cm="1">
        <f t="array" aca="1" ref="Q655" ca="1">SUMPRODUCT(J655:O655,TRANSPOSE(Test!ES$20:ES$25))+Test!$AD$20-Test!$ES$27</f>
        <v>17.910000974316873</v>
      </c>
      <c r="R655" s="10">
        <f ca="1">I655-Results!$E$5*H655</f>
        <v>16.512635584241735</v>
      </c>
      <c r="S655" s="10" cm="1">
        <f t="array" aca="1" ref="S655" ca="1">SUMPRODUCT(J655:O655,TRANSPOSE(Test!AR$28:AR$33))+Test!$AD$20-Test!$AC$26</f>
        <v>0.39052623803383213</v>
      </c>
      <c r="T655" s="10">
        <f ca="1">SUMPRODUCT(J655:O655,Results!K$9:P$9)</f>
        <v>20.131169057372531</v>
      </c>
      <c r="U655" s="10">
        <f ca="1">SUMPRODUCT(J655:O655,Results!K$9:P$9)+Test!$AD$20-Test!$AC$31</f>
        <v>20.20176436852487</v>
      </c>
      <c r="V655" s="10">
        <f t="shared" ca="1" si="71"/>
        <v>15.048487898599184</v>
      </c>
      <c r="W655" s="10">
        <f t="shared" ca="1" si="72"/>
        <v>11.667781905624995</v>
      </c>
      <c r="X655" s="10">
        <f t="shared" ca="1" si="73"/>
        <v>13.065147295700132</v>
      </c>
      <c r="Y655" s="10">
        <f t="shared" ca="1" si="74"/>
        <v>29.187256641908036</v>
      </c>
      <c r="Z655" s="10">
        <f t="shared" ca="1" si="75"/>
        <v>29.577782879941868</v>
      </c>
      <c r="AA655" s="10">
        <f t="shared" ca="1" si="76"/>
        <v>9.3760185114169978</v>
      </c>
    </row>
    <row r="656" spans="1:27">
      <c r="A656" s="6">
        <f ca="1">LN((RAND()^(-Results!$E$4))-1)</f>
        <v>1.6527752023885387</v>
      </c>
      <c r="B656" s="6">
        <f ca="1">LN((RAND()^(-Results!$E$4))-1)</f>
        <v>-0.10228234346658908</v>
      </c>
      <c r="C656" s="6">
        <f ca="1">LN((RAND()^(-Results!$E$4))-1)</f>
        <v>2.3830046513020284</v>
      </c>
      <c r="D656" s="6">
        <f ca="1">LN((RAND()^(-Results!$E$4))-1)</f>
        <v>-1.5086786467642905</v>
      </c>
      <c r="E656" s="6">
        <f ca="1">LN((RAND()^(-Results!$E$4))-1)</f>
        <v>1.490572322054984</v>
      </c>
      <c r="F656" s="6">
        <f ca="1">LN((RAND()^(-Results!$E$4))-1)</f>
        <v>5.0466734334774905</v>
      </c>
      <c r="G656" s="6">
        <f ca="1">LN((RAND()^(-Results!$E$4))-1)</f>
        <v>1.9259810870808995</v>
      </c>
      <c r="H656" s="6">
        <f t="shared" ca="1" si="70"/>
        <v>-0.42100513049781174</v>
      </c>
      <c r="I656" s="10">
        <f ca="1">SUMPRODUCT(J656:O656,Results!B$12:G$12)+Results!$E$5*H656</f>
        <v>-55.510303314115674</v>
      </c>
      <c r="J656" s="10">
        <f ca="1">SUMPRODUCT($A656:$F656,Results!$B$15:$G$15)</f>
        <v>17.339922242059412</v>
      </c>
      <c r="K656" s="10">
        <f ca="1">SUMPRODUCT($A656:$F656,Results!$B$16:$G$16)</f>
        <v>-8.2924514424040332</v>
      </c>
      <c r="L656" s="10">
        <f ca="1">SUMPRODUCT($A656:$F656,Results!$B$17:$G$17)</f>
        <v>-6.5458586034015536</v>
      </c>
      <c r="M656" s="10">
        <f ca="1">SUMPRODUCT($A656:$F656,Results!$B$18:$G$18)</f>
        <v>-16.193177191577217</v>
      </c>
      <c r="N656" s="10">
        <f ca="1">SUMPRODUCT($A656:$F656,Results!$B$19:$G$19)</f>
        <v>4.7052404174283877</v>
      </c>
      <c r="O656" s="10">
        <f ca="1">SUMPRODUCT($A656:$F656,Results!$B$20:$G$20)</f>
        <v>-10.716979977072471</v>
      </c>
      <c r="P656" s="10" cm="1">
        <f t="array" aca="1" ref="P656" ca="1">SUMPRODUCT(J656:O656,TRANSPOSE(Test!BL$20:BL$25))+Test!$AD$20-Test!$BL$27</f>
        <v>-50.702982665905161</v>
      </c>
      <c r="Q656" s="10" cm="1">
        <f t="array" aca="1" ref="Q656" ca="1">SUMPRODUCT(J656:O656,TRANSPOSE(Test!ES$20:ES$25))+Test!$AD$20-Test!$ES$27</f>
        <v>-54.752550048056847</v>
      </c>
      <c r="R656" s="10">
        <f ca="1">I656-Results!$E$5*H656</f>
        <v>-52.984272531128802</v>
      </c>
      <c r="S656" s="10" cm="1">
        <f t="array" aca="1" ref="S656" ca="1">SUMPRODUCT(J656:O656,TRANSPOSE(Test!AR$28:AR$33))+Test!$AD$20-Test!$AC$26</f>
        <v>-36.244363478730925</v>
      </c>
      <c r="T656" s="10">
        <f ca="1">SUMPRODUCT(J656:O656,Results!K$9:P$9)</f>
        <v>-54.354799802435508</v>
      </c>
      <c r="U656" s="10">
        <f ca="1">SUMPRODUCT(J656:O656,Results!K$9:P$9)+Test!$AD$20-Test!$AC$31</f>
        <v>-54.284204491283177</v>
      </c>
      <c r="V656" s="10">
        <f t="shared" ca="1" si="71"/>
        <v>-4.8073206482105135</v>
      </c>
      <c r="W656" s="10">
        <f t="shared" ca="1" si="72"/>
        <v>-0.75775326605882753</v>
      </c>
      <c r="X656" s="10">
        <f t="shared" ca="1" si="73"/>
        <v>-2.5260307829868722</v>
      </c>
      <c r="Y656" s="10">
        <f t="shared" ca="1" si="74"/>
        <v>-19.265939835384749</v>
      </c>
      <c r="Z656" s="10">
        <f t="shared" ca="1" si="75"/>
        <v>-55.510303314115674</v>
      </c>
      <c r="AA656" s="10">
        <f t="shared" ca="1" si="76"/>
        <v>-1.2260988228324976</v>
      </c>
    </row>
    <row r="657" spans="1:27">
      <c r="A657" s="6">
        <f ca="1">LN((RAND()^(-Results!$E$4))-1)</f>
        <v>3.8859678301659248</v>
      </c>
      <c r="B657" s="6">
        <f ca="1">LN((RAND()^(-Results!$E$4))-1)</f>
        <v>1.8966719882471275</v>
      </c>
      <c r="C657" s="6">
        <f ca="1">LN((RAND()^(-Results!$E$4))-1)</f>
        <v>-0.21007779409208482</v>
      </c>
      <c r="D657" s="6">
        <f ca="1">LN((RAND()^(-Results!$E$4))-1)</f>
        <v>-0.84708154517478917</v>
      </c>
      <c r="E657" s="6">
        <f ca="1">LN((RAND()^(-Results!$E$4))-1)</f>
        <v>0.14569680718479144</v>
      </c>
      <c r="F657" s="6">
        <f ca="1">LN((RAND()^(-Results!$E$4))-1)</f>
        <v>-1.1243905535138563</v>
      </c>
      <c r="G657" s="6">
        <f ca="1">LN((RAND()^(-Results!$E$4))-1)</f>
        <v>1.1874917901584652</v>
      </c>
      <c r="H657" s="6">
        <f t="shared" ca="1" si="70"/>
        <v>-1.1594944274202461</v>
      </c>
      <c r="I657" s="10">
        <f ca="1">SUMPRODUCT(J657:O657,Results!B$12:G$12)+Results!$E$5*H657</f>
        <v>-14.465778002073096</v>
      </c>
      <c r="J657" s="10">
        <f ca="1">SUMPRODUCT($A657:$F657,Results!$B$15:$G$15)</f>
        <v>-12.900431068963645</v>
      </c>
      <c r="K657" s="10">
        <f ca="1">SUMPRODUCT($A657:$F657,Results!$B$16:$G$16)</f>
        <v>-11.469108381581563</v>
      </c>
      <c r="L657" s="10">
        <f ca="1">SUMPRODUCT($A657:$F657,Results!$B$17:$G$17)</f>
        <v>3.5212766477729893</v>
      </c>
      <c r="M657" s="10">
        <f ca="1">SUMPRODUCT($A657:$F657,Results!$B$18:$G$18)</f>
        <v>-0.71693422452273481</v>
      </c>
      <c r="N657" s="10">
        <f ca="1">SUMPRODUCT($A657:$F657,Results!$B$19:$G$19)</f>
        <v>4.9440098966032613</v>
      </c>
      <c r="O657" s="10">
        <f ca="1">SUMPRODUCT($A657:$F657,Results!$B$20:$G$20)</f>
        <v>1.2999634559721458</v>
      </c>
      <c r="P657" s="10" cm="1">
        <f t="array" aca="1" ref="P657" ca="1">SUMPRODUCT(J657:O657,TRANSPOSE(Test!BL$20:BL$25))+Test!$AD$20-Test!$BL$27</f>
        <v>-6.1382697372233643</v>
      </c>
      <c r="Q657" s="10" cm="1">
        <f t="array" aca="1" ref="Q657" ca="1">SUMPRODUCT(J657:O657,TRANSPOSE(Test!ES$20:ES$25))+Test!$AD$20-Test!$ES$27</f>
        <v>-7.2338929932207492</v>
      </c>
      <c r="R657" s="10">
        <f ca="1">I657-Results!$E$5*H657</f>
        <v>-7.5088114375516195</v>
      </c>
      <c r="S657" s="10" cm="1">
        <f t="array" aca="1" ref="S657" ca="1">SUMPRODUCT(J657:O657,TRANSPOSE(Test!AR$28:AR$33))+Test!$AD$20-Test!$AC$26</f>
        <v>4.8159940343152634</v>
      </c>
      <c r="T657" s="10">
        <f ca="1">SUMPRODUCT(J657:O657,Results!K$9:P$9)</f>
        <v>-7.1023543841020835</v>
      </c>
      <c r="U657" s="10">
        <f ca="1">SUMPRODUCT(J657:O657,Results!K$9:P$9)+Test!$AD$20-Test!$AC$31</f>
        <v>-7.0317590729497432</v>
      </c>
      <c r="V657" s="10">
        <f t="shared" ca="1" si="71"/>
        <v>-8.3275082648497314</v>
      </c>
      <c r="W657" s="10">
        <f t="shared" ca="1" si="72"/>
        <v>-7.2318850088523465</v>
      </c>
      <c r="X657" s="10">
        <f t="shared" ca="1" si="73"/>
        <v>-6.9569665645214762</v>
      </c>
      <c r="Y657" s="10">
        <f t="shared" ca="1" si="74"/>
        <v>-19.281772036388361</v>
      </c>
      <c r="Z657" s="10">
        <f t="shared" ca="1" si="75"/>
        <v>-14.465778002073096</v>
      </c>
      <c r="AA657" s="10">
        <f t="shared" ca="1" si="76"/>
        <v>-7.4340189291233525</v>
      </c>
    </row>
    <row r="658" spans="1:27">
      <c r="A658" s="6">
        <f ca="1">LN((RAND()^(-Results!$E$4))-1)</f>
        <v>3.6685014768649369</v>
      </c>
      <c r="B658" s="6">
        <f ca="1">LN((RAND()^(-Results!$E$4))-1)</f>
        <v>0.84826215628503077</v>
      </c>
      <c r="C658" s="6">
        <f ca="1">LN((RAND()^(-Results!$E$4))-1)</f>
        <v>-1.6267148383654819</v>
      </c>
      <c r="D658" s="6">
        <f ca="1">LN((RAND()^(-Results!$E$4))-1)</f>
        <v>0.98932411981033119</v>
      </c>
      <c r="E658" s="6">
        <f ca="1">LN((RAND()^(-Results!$E$4))-1)</f>
        <v>2.1996594364760242</v>
      </c>
      <c r="F658" s="6">
        <f ca="1">LN((RAND()^(-Results!$E$4))-1)</f>
        <v>-1.8161304543280161</v>
      </c>
      <c r="G658" s="6">
        <f ca="1">LN((RAND()^(-Results!$E$4))-1)</f>
        <v>3.0818627692022029</v>
      </c>
      <c r="H658" s="6">
        <f t="shared" ca="1" si="70"/>
        <v>0.73487655162349164</v>
      </c>
      <c r="I658" s="10">
        <f ca="1">SUMPRODUCT(J658:O658,Results!B$12:G$12)+Results!$E$5*H658</f>
        <v>18.128063137225936</v>
      </c>
      <c r="J658" s="10">
        <f ca="1">SUMPRODUCT($A658:$F658,Results!$B$15:$G$15)</f>
        <v>-15.094074689667391</v>
      </c>
      <c r="K658" s="10">
        <f ca="1">SUMPRODUCT($A658:$F658,Results!$B$16:$G$16)</f>
        <v>-7.7819728631000373</v>
      </c>
      <c r="L658" s="10">
        <f ca="1">SUMPRODUCT($A658:$F658,Results!$B$17:$G$17)</f>
        <v>8.313847963797329</v>
      </c>
      <c r="M658" s="10">
        <f ca="1">SUMPRODUCT($A658:$F658,Results!$B$18:$G$18)</f>
        <v>12.005751727074106</v>
      </c>
      <c r="N658" s="10">
        <f ca="1">SUMPRODUCT($A658:$F658,Results!$B$19:$G$19)</f>
        <v>4.1837087998805442</v>
      </c>
      <c r="O658" s="10">
        <f ca="1">SUMPRODUCT($A658:$F658,Results!$B$20:$G$20)</f>
        <v>0.49446337495077941</v>
      </c>
      <c r="P658" s="10" cm="1">
        <f t="array" aca="1" ref="P658" ca="1">SUMPRODUCT(J658:O658,TRANSPOSE(Test!BL$20:BL$25))+Test!$AD$20-Test!$BL$27</f>
        <v>16.990515549470452</v>
      </c>
      <c r="Q658" s="10" cm="1">
        <f t="array" aca="1" ref="Q658" ca="1">SUMPRODUCT(J658:O658,TRANSPOSE(Test!ES$20:ES$25))+Test!$AD$20-Test!$ES$27</f>
        <v>16.945323702844</v>
      </c>
      <c r="R658" s="10">
        <f ca="1">I658-Results!$E$5*H658</f>
        <v>13.718803827484987</v>
      </c>
      <c r="S658" s="10" cm="1">
        <f t="array" aca="1" ref="S658" ca="1">SUMPRODUCT(J658:O658,TRANSPOSE(Test!AR$28:AR$33))+Test!$AD$20-Test!$AC$26</f>
        <v>22.204556899944016</v>
      </c>
      <c r="T658" s="10">
        <f ca="1">SUMPRODUCT(J658:O658,Results!K$9:P$9)</f>
        <v>15.511323483511974</v>
      </c>
      <c r="U658" s="10">
        <f ca="1">SUMPRODUCT(J658:O658,Results!K$9:P$9)+Test!$AD$20-Test!$AC$31</f>
        <v>15.581918794664313</v>
      </c>
      <c r="V658" s="10">
        <f t="shared" ca="1" si="71"/>
        <v>1.1375475877554848</v>
      </c>
      <c r="W658" s="10">
        <f t="shared" ca="1" si="72"/>
        <v>1.1827394343819364</v>
      </c>
      <c r="X658" s="10">
        <f t="shared" ca="1" si="73"/>
        <v>4.4092593097409498</v>
      </c>
      <c r="Y658" s="10">
        <f t="shared" ca="1" si="74"/>
        <v>-4.0764937627180799</v>
      </c>
      <c r="Z658" s="10">
        <f t="shared" ca="1" si="75"/>
        <v>18.128063137225936</v>
      </c>
      <c r="AA658" s="10">
        <f t="shared" ca="1" si="76"/>
        <v>2.5461443425616235</v>
      </c>
    </row>
    <row r="659" spans="1:27">
      <c r="A659" s="6">
        <f ca="1">LN((RAND()^(-Results!$E$4))-1)</f>
        <v>1.2277145916398804</v>
      </c>
      <c r="B659" s="6">
        <f ca="1">LN((RAND()^(-Results!$E$4))-1)</f>
        <v>4.2378216682945027</v>
      </c>
      <c r="C659" s="6">
        <f ca="1">LN((RAND()^(-Results!$E$4))-1)</f>
        <v>2.9168563961240244</v>
      </c>
      <c r="D659" s="6">
        <f ca="1">LN((RAND()^(-Results!$E$4))-1)</f>
        <v>9.452851341422555</v>
      </c>
      <c r="E659" s="6">
        <f ca="1">LN((RAND()^(-Results!$E$4))-1)</f>
        <v>2.6760702478833949</v>
      </c>
      <c r="F659" s="6">
        <f ca="1">LN((RAND()^(-Results!$E$4))-1)</f>
        <v>4.1199806630188789</v>
      </c>
      <c r="G659" s="6">
        <f ca="1">LN((RAND()^(-Results!$E$4))-1)</f>
        <v>3.6241293005169219</v>
      </c>
      <c r="H659" s="6">
        <f t="shared" ca="1" si="70"/>
        <v>1.2771430829382107</v>
      </c>
      <c r="I659" s="10">
        <f ca="1">SUMPRODUCT(J659:O659,Results!B$12:G$12)+Results!$E$5*H659</f>
        <v>0.40391955332536433</v>
      </c>
      <c r="J659" s="10">
        <f ca="1">SUMPRODUCT($A659:$F659,Results!$B$15:$G$15)</f>
        <v>21.679589232108132</v>
      </c>
      <c r="K659" s="10">
        <f ca="1">SUMPRODUCT($A659:$F659,Results!$B$16:$G$16)</f>
        <v>-3.3737171507858381</v>
      </c>
      <c r="L659" s="10">
        <f ca="1">SUMPRODUCT($A659:$F659,Results!$B$17:$G$17)</f>
        <v>-3.3271954924738081</v>
      </c>
      <c r="M659" s="10">
        <f ca="1">SUMPRODUCT($A659:$F659,Results!$B$18:$G$18)</f>
        <v>-23.402629434562233</v>
      </c>
      <c r="N659" s="10">
        <f ca="1">SUMPRODUCT($A659:$F659,Results!$B$19:$G$19)</f>
        <v>-23.334103837628419</v>
      </c>
      <c r="O659" s="10">
        <f ca="1">SUMPRODUCT($A659:$F659,Results!$B$20:$G$20)</f>
        <v>-47.058923014247988</v>
      </c>
      <c r="P659" s="10" cm="1">
        <f t="array" aca="1" ref="P659" ca="1">SUMPRODUCT(J659:O659,TRANSPOSE(Test!BL$20:BL$25))+Test!$AD$20-Test!$BL$27</f>
        <v>-12.0934725570254</v>
      </c>
      <c r="Q659" s="10" cm="1">
        <f t="array" aca="1" ref="Q659" ca="1">SUMPRODUCT(J659:O659,TRANSPOSE(Test!ES$20:ES$25))+Test!$AD$20-Test!$ES$27</f>
        <v>-7.0433553885439864</v>
      </c>
      <c r="R659" s="10">
        <f ca="1">I659-Results!$E$5*H659</f>
        <v>-7.2589389443038996</v>
      </c>
      <c r="S659" s="10" cm="1">
        <f t="array" aca="1" ref="S659" ca="1">SUMPRODUCT(J659:O659,TRANSPOSE(Test!AR$28:AR$33))+Test!$AD$20-Test!$AC$26</f>
        <v>-35.397270503956783</v>
      </c>
      <c r="T659" s="10">
        <f ca="1">SUMPRODUCT(J659:O659,Results!K$9:P$9)</f>
        <v>-5.3852261282321745</v>
      </c>
      <c r="U659" s="10">
        <f ca="1">SUMPRODUCT(J659:O659,Results!K$9:P$9)+Test!$AD$20-Test!$AC$31</f>
        <v>-5.3146308170798342</v>
      </c>
      <c r="V659" s="10">
        <f t="shared" ca="1" si="71"/>
        <v>12.497392110350765</v>
      </c>
      <c r="W659" s="10">
        <f t="shared" ca="1" si="72"/>
        <v>7.4472749418693507</v>
      </c>
      <c r="X659" s="10">
        <f t="shared" ca="1" si="73"/>
        <v>7.662858497629264</v>
      </c>
      <c r="Y659" s="10">
        <f t="shared" ca="1" si="74"/>
        <v>35.801190057282149</v>
      </c>
      <c r="Z659" s="10">
        <f t="shared" ca="1" si="75"/>
        <v>0.40391955332536433</v>
      </c>
      <c r="AA659" s="10">
        <f t="shared" ca="1" si="76"/>
        <v>5.7185503704051985</v>
      </c>
    </row>
    <row r="660" spans="1:27">
      <c r="A660" s="6">
        <f ca="1">LN((RAND()^(-Results!$E$4))-1)</f>
        <v>7.0161925136993082</v>
      </c>
      <c r="B660" s="6">
        <f ca="1">LN((RAND()^(-Results!$E$4))-1)</f>
        <v>-0.47294328486705856</v>
      </c>
      <c r="C660" s="6">
        <f ca="1">LN((RAND()^(-Results!$E$4))-1)</f>
        <v>-0.22788443403627848</v>
      </c>
      <c r="D660" s="6">
        <f ca="1">LN((RAND()^(-Results!$E$4))-1)</f>
        <v>5.9158476833845981</v>
      </c>
      <c r="E660" s="6">
        <f ca="1">LN((RAND()^(-Results!$E$4))-1)</f>
        <v>-1.6133623346574795</v>
      </c>
      <c r="F660" s="6">
        <f ca="1">LN((RAND()^(-Results!$E$4))-1)</f>
        <v>6.8428981992142228</v>
      </c>
      <c r="G660" s="6">
        <f ca="1">LN((RAND()^(-Results!$E$4))-1)</f>
        <v>-1.9376095177631789</v>
      </c>
      <c r="H660" s="6">
        <f t="shared" ca="1" si="70"/>
        <v>-4.28459573534189</v>
      </c>
      <c r="I660" s="10">
        <f ca="1">SUMPRODUCT(J660:O660,Results!B$12:G$12)+Results!$E$5*H660</f>
        <v>-71.026043566554392</v>
      </c>
      <c r="J660" s="10">
        <f ca="1">SUMPRODUCT($A660:$F660,Results!$B$15:$G$15)</f>
        <v>20.385297771293153</v>
      </c>
      <c r="K660" s="10">
        <f ca="1">SUMPRODUCT($A660:$F660,Results!$B$16:$G$16)</f>
        <v>-19.492868322334779</v>
      </c>
      <c r="L660" s="10">
        <f ca="1">SUMPRODUCT($A660:$F660,Results!$B$17:$G$17)</f>
        <v>3.085231274944765</v>
      </c>
      <c r="M660" s="10">
        <f ca="1">SUMPRODUCT($A660:$F660,Results!$B$18:$G$18)</f>
        <v>-9.1716991442487892</v>
      </c>
      <c r="N660" s="10">
        <f ca="1">SUMPRODUCT($A660:$F660,Results!$B$19:$G$19)</f>
        <v>-4.2666468647907774</v>
      </c>
      <c r="O660" s="10">
        <f ca="1">SUMPRODUCT($A660:$F660,Results!$B$20:$G$20)</f>
        <v>-29.798077647913551</v>
      </c>
      <c r="P660" s="10" cm="1">
        <f t="array" aca="1" ref="P660" ca="1">SUMPRODUCT(J660:O660,TRANSPOSE(Test!BL$20:BL$25))+Test!$AD$20-Test!$BL$27</f>
        <v>-39.835546888246235</v>
      </c>
      <c r="Q660" s="10" cm="1">
        <f t="array" aca="1" ref="Q660" ca="1">SUMPRODUCT(J660:O660,TRANSPOSE(Test!ES$20:ES$25))+Test!$AD$20-Test!$ES$27</f>
        <v>-45.110901568724742</v>
      </c>
      <c r="R660" s="10">
        <f ca="1">I660-Results!$E$5*H660</f>
        <v>-45.318469154503049</v>
      </c>
      <c r="S660" s="10" cm="1">
        <f t="array" aca="1" ref="S660" ca="1">SUMPRODUCT(J660:O660,TRANSPOSE(Test!AR$28:AR$33))+Test!$AD$20-Test!$AC$26</f>
        <v>-28.786423619889284</v>
      </c>
      <c r="T660" s="10">
        <f ca="1">SUMPRODUCT(J660:O660,Results!K$9:P$9)</f>
        <v>-42.419260062005904</v>
      </c>
      <c r="U660" s="10">
        <f ca="1">SUMPRODUCT(J660:O660,Results!K$9:P$9)+Test!$AD$20-Test!$AC$31</f>
        <v>-42.348664750853573</v>
      </c>
      <c r="V660" s="10">
        <f t="shared" ca="1" si="71"/>
        <v>-31.190496678308158</v>
      </c>
      <c r="W660" s="10">
        <f t="shared" ca="1" si="72"/>
        <v>-25.91514199782965</v>
      </c>
      <c r="X660" s="10">
        <f t="shared" ca="1" si="73"/>
        <v>-25.707574412051343</v>
      </c>
      <c r="Y660" s="10">
        <f t="shared" ca="1" si="74"/>
        <v>-42.239619946665108</v>
      </c>
      <c r="Z660" s="10">
        <f t="shared" ca="1" si="75"/>
        <v>-71.026043566554392</v>
      </c>
      <c r="AA660" s="10">
        <f t="shared" ca="1" si="76"/>
        <v>-28.67737881570082</v>
      </c>
    </row>
    <row r="661" spans="1:27">
      <c r="A661" s="6">
        <f ca="1">LN((RAND()^(-Results!$E$4))-1)</f>
        <v>4.1915070446275067</v>
      </c>
      <c r="B661" s="6">
        <f ca="1">LN((RAND()^(-Results!$E$4))-1)</f>
        <v>-0.17368178868253761</v>
      </c>
      <c r="C661" s="6">
        <f ca="1">LN((RAND()^(-Results!$E$4))-1)</f>
        <v>7.3083157376313741</v>
      </c>
      <c r="D661" s="6">
        <f ca="1">LN((RAND()^(-Results!$E$4))-1)</f>
        <v>1.5560684574682828</v>
      </c>
      <c r="E661" s="6">
        <f ca="1">LN((RAND()^(-Results!$E$4))-1)</f>
        <v>3.1567130010441415</v>
      </c>
      <c r="F661" s="6">
        <f ca="1">LN((RAND()^(-Results!$E$4))-1)</f>
        <v>-0.23622200746229191</v>
      </c>
      <c r="G661" s="6">
        <f ca="1">LN((RAND()^(-Results!$E$4))-1)</f>
        <v>2.5610151021896326</v>
      </c>
      <c r="H661" s="6">
        <f t="shared" ca="1" si="70"/>
        <v>0.21402888461092129</v>
      </c>
      <c r="I661" s="10">
        <f ca="1">SUMPRODUCT(J661:O661,Results!B$12:G$12)+Results!$E$5*H661</f>
        <v>-38.210988282471831</v>
      </c>
      <c r="J661" s="10">
        <f ca="1">SUMPRODUCT($A661:$F661,Results!$B$15:$G$15)</f>
        <v>8.4908802847387381</v>
      </c>
      <c r="K661" s="10">
        <f ca="1">SUMPRODUCT($A661:$F661,Results!$B$16:$G$16)</f>
        <v>-0.97383106094744321</v>
      </c>
      <c r="L661" s="10">
        <f ca="1">SUMPRODUCT($A661:$F661,Results!$B$17:$G$17)</f>
        <v>-2.5569286771403026</v>
      </c>
      <c r="M661" s="10">
        <f ca="1">SUMPRODUCT($A661:$F661,Results!$B$18:$G$18)</f>
        <v>-26.653885728327104</v>
      </c>
      <c r="N661" s="10">
        <f ca="1">SUMPRODUCT($A661:$F661,Results!$B$19:$G$19)</f>
        <v>-7.197068888386065</v>
      </c>
      <c r="O661" s="10">
        <f ca="1">SUMPRODUCT($A661:$F661,Results!$B$20:$G$20)</f>
        <v>-5.0677211630911749</v>
      </c>
      <c r="P661" s="10" cm="1">
        <f t="array" aca="1" ref="P661" ca="1">SUMPRODUCT(J661:O661,TRANSPOSE(Test!BL$20:BL$25))+Test!$AD$20-Test!$BL$27</f>
        <v>-30.936288015719583</v>
      </c>
      <c r="Q661" s="10" cm="1">
        <f t="array" aca="1" ref="Q661" ca="1">SUMPRODUCT(J661:O661,TRANSPOSE(Test!ES$20:ES$25))+Test!$AD$20-Test!$ES$27</f>
        <v>-36.747071716147374</v>
      </c>
      <c r="R661" s="10">
        <f ca="1">I661-Results!$E$5*H661</f>
        <v>-39.495161590137357</v>
      </c>
      <c r="S661" s="10" cm="1">
        <f t="array" aca="1" ref="S661" ca="1">SUMPRODUCT(J661:O661,TRANSPOSE(Test!AR$28:AR$33))+Test!$AD$20-Test!$AC$26</f>
        <v>-22.86473530735865</v>
      </c>
      <c r="T661" s="10">
        <f ca="1">SUMPRODUCT(J661:O661,Results!K$9:P$9)</f>
        <v>-41.050588900239873</v>
      </c>
      <c r="U661" s="10">
        <f ca="1">SUMPRODUCT(J661:O661,Results!K$9:P$9)+Test!$AD$20-Test!$AC$31</f>
        <v>-40.979993589087542</v>
      </c>
      <c r="V661" s="10">
        <f t="shared" ca="1" si="71"/>
        <v>-7.274700266752248</v>
      </c>
      <c r="W661" s="10">
        <f t="shared" ca="1" si="72"/>
        <v>-1.4639165663244569</v>
      </c>
      <c r="X661" s="10">
        <f t="shared" ca="1" si="73"/>
        <v>1.284173307665526</v>
      </c>
      <c r="Y661" s="10">
        <f t="shared" ca="1" si="74"/>
        <v>-15.346252975113181</v>
      </c>
      <c r="Z661" s="10">
        <f t="shared" ca="1" si="75"/>
        <v>-38.210988282471831</v>
      </c>
      <c r="AA661" s="10">
        <f t="shared" ca="1" si="76"/>
        <v>2.7690053066157105</v>
      </c>
    </row>
    <row r="662" spans="1:27">
      <c r="A662" s="6">
        <f ca="1">LN((RAND()^(-Results!$E$4))-1)</f>
        <v>6.1531032569296809</v>
      </c>
      <c r="B662" s="6">
        <f ca="1">LN((RAND()^(-Results!$E$4))-1)</f>
        <v>6.6918244998874039</v>
      </c>
      <c r="C662" s="6">
        <f ca="1">LN((RAND()^(-Results!$E$4))-1)</f>
        <v>5.5488008155412034</v>
      </c>
      <c r="D662" s="6">
        <f ca="1">LN((RAND()^(-Results!$E$4))-1)</f>
        <v>1.8599991729298868</v>
      </c>
      <c r="E662" s="6">
        <f ca="1">LN((RAND()^(-Results!$E$4))-1)</f>
        <v>2.2631706212143019</v>
      </c>
      <c r="F662" s="6">
        <f ca="1">LN((RAND()^(-Results!$E$4))-1)</f>
        <v>1.4902825607320092</v>
      </c>
      <c r="G662" s="6">
        <f ca="1">LN((RAND()^(-Results!$E$4))-1)</f>
        <v>-0.41185582942526555</v>
      </c>
      <c r="H662" s="6">
        <f t="shared" ca="1" si="70"/>
        <v>-2.7588420470039767</v>
      </c>
      <c r="I662" s="10">
        <f ca="1">SUMPRODUCT(J662:O662,Results!B$12:G$12)+Results!$E$5*H662</f>
        <v>-64.635672577643945</v>
      </c>
      <c r="J662" s="10">
        <f ca="1">SUMPRODUCT($A662:$F662,Results!$B$15:$G$15)</f>
        <v>8.9541718033463447E-2</v>
      </c>
      <c r="K662" s="10">
        <f ca="1">SUMPRODUCT($A662:$F662,Results!$B$16:$G$16)</f>
        <v>-19.451400287905017</v>
      </c>
      <c r="L662" s="10">
        <f ca="1">SUMPRODUCT($A662:$F662,Results!$B$17:$G$17)</f>
        <v>-5.0300116968670983</v>
      </c>
      <c r="M662" s="10">
        <f ca="1">SUMPRODUCT($A662:$F662,Results!$B$18:$G$18)</f>
        <v>-37.140447390524706</v>
      </c>
      <c r="N662" s="10">
        <f ca="1">SUMPRODUCT($A662:$F662,Results!$B$19:$G$19)</f>
        <v>-7.0749067534408097</v>
      </c>
      <c r="O662" s="10">
        <f ca="1">SUMPRODUCT($A662:$F662,Results!$B$20:$G$20)</f>
        <v>-26.401360396457964</v>
      </c>
      <c r="P662" s="10" cm="1">
        <f t="array" aca="1" ref="P662" ca="1">SUMPRODUCT(J662:O662,TRANSPOSE(Test!BL$20:BL$25))+Test!$AD$20-Test!$BL$27</f>
        <v>-48.165200564053769</v>
      </c>
      <c r="Q662" s="10" cm="1">
        <f t="array" aca="1" ref="Q662" ca="1">SUMPRODUCT(J662:O662,TRANSPOSE(Test!ES$20:ES$25))+Test!$AD$20-Test!$ES$27</f>
        <v>-48.617459775155609</v>
      </c>
      <c r="R662" s="10">
        <f ca="1">I662-Results!$E$5*H662</f>
        <v>-48.082620295620089</v>
      </c>
      <c r="S662" s="10" cm="1">
        <f t="array" aca="1" ref="S662" ca="1">SUMPRODUCT(J662:O662,TRANSPOSE(Test!AR$28:AR$33))+Test!$AD$20-Test!$AC$26</f>
        <v>-42.496558713682482</v>
      </c>
      <c r="T662" s="10">
        <f ca="1">SUMPRODUCT(J662:O662,Results!K$9:P$9)</f>
        <v>-49.068277741851901</v>
      </c>
      <c r="U662" s="10">
        <f ca="1">SUMPRODUCT(J662:O662,Results!K$9:P$9)+Test!$AD$20-Test!$AC$31</f>
        <v>-48.99768243069957</v>
      </c>
      <c r="V662" s="10">
        <f t="shared" ca="1" si="71"/>
        <v>-16.470472013590175</v>
      </c>
      <c r="W662" s="10">
        <f t="shared" ca="1" si="72"/>
        <v>-16.018212802488335</v>
      </c>
      <c r="X662" s="10">
        <f t="shared" ca="1" si="73"/>
        <v>-16.553052282023856</v>
      </c>
      <c r="Y662" s="10">
        <f t="shared" ca="1" si="74"/>
        <v>-22.139113863961462</v>
      </c>
      <c r="Z662" s="10">
        <f t="shared" ca="1" si="75"/>
        <v>-64.635672577643945</v>
      </c>
      <c r="AA662" s="10">
        <f t="shared" ca="1" si="76"/>
        <v>-15.637990146944375</v>
      </c>
    </row>
    <row r="663" spans="1:27">
      <c r="A663" s="6">
        <f ca="1">LN((RAND()^(-Results!$E$4))-1)</f>
        <v>1.8149857921061605</v>
      </c>
      <c r="B663" s="6">
        <f ca="1">LN((RAND()^(-Results!$E$4))-1)</f>
        <v>2.9014188402558023</v>
      </c>
      <c r="C663" s="6">
        <f ca="1">LN((RAND()^(-Results!$E$4))-1)</f>
        <v>1.718670350960362</v>
      </c>
      <c r="D663" s="6">
        <f ca="1">LN((RAND()^(-Results!$E$4))-1)</f>
        <v>2.3661569159371241</v>
      </c>
      <c r="E663" s="6">
        <f ca="1">LN((RAND()^(-Results!$E$4))-1)</f>
        <v>1.1480263010402822</v>
      </c>
      <c r="F663" s="6">
        <f ca="1">LN((RAND()^(-Results!$E$4))-1)</f>
        <v>3.0073513431097529</v>
      </c>
      <c r="G663" s="6">
        <f ca="1">LN((RAND()^(-Results!$E$4))-1)</f>
        <v>-0.1194505985662845</v>
      </c>
      <c r="H663" s="6">
        <f t="shared" ca="1" si="70"/>
        <v>-2.4664368161449959</v>
      </c>
      <c r="I663" s="10">
        <f ca="1">SUMPRODUCT(J663:O663,Results!B$12:G$12)+Results!$E$5*H663</f>
        <v>-38.466232336626454</v>
      </c>
      <c r="J663" s="10">
        <f ca="1">SUMPRODUCT($A663:$F663,Results!$B$15:$G$15)</f>
        <v>9.4236654257583172</v>
      </c>
      <c r="K663" s="10">
        <f ca="1">SUMPRODUCT($A663:$F663,Results!$B$16:$G$16)</f>
        <v>-8.4676351731496577</v>
      </c>
      <c r="L663" s="10">
        <f ca="1">SUMPRODUCT($A663:$F663,Results!$B$17:$G$17)</f>
        <v>-3.6277462177234012</v>
      </c>
      <c r="M663" s="10">
        <f ca="1">SUMPRODUCT($A663:$F663,Results!$B$18:$G$18)</f>
        <v>-16.421761801547557</v>
      </c>
      <c r="N663" s="10">
        <f ca="1">SUMPRODUCT($A663:$F663,Results!$B$19:$G$19)</f>
        <v>-5.606098551887694</v>
      </c>
      <c r="O663" s="10">
        <f ca="1">SUMPRODUCT($A663:$F663,Results!$B$20:$G$20)</f>
        <v>-21.904301308859932</v>
      </c>
      <c r="P663" s="10" cm="1">
        <f t="array" aca="1" ref="P663" ca="1">SUMPRODUCT(J663:O663,TRANSPOSE(Test!BL$20:BL$25))+Test!$AD$20-Test!$BL$27</f>
        <v>-26.098769004961433</v>
      </c>
      <c r="Q663" s="10" cm="1">
        <f t="array" aca="1" ref="Q663" ca="1">SUMPRODUCT(J663:O663,TRANSPOSE(Test!ES$20:ES$25))+Test!$AD$20-Test!$ES$27</f>
        <v>-25.052305894819355</v>
      </c>
      <c r="R663" s="10">
        <f ca="1">I663-Results!$E$5*H663</f>
        <v>-23.667611439756477</v>
      </c>
      <c r="S663" s="10" cm="1">
        <f t="array" aca="1" ref="S663" ca="1">SUMPRODUCT(J663:O663,TRANSPOSE(Test!AR$28:AR$33))+Test!$AD$20-Test!$AC$26</f>
        <v>-27.271488747112507</v>
      </c>
      <c r="T663" s="10">
        <f ca="1">SUMPRODUCT(J663:O663,Results!K$9:P$9)</f>
        <v>-23.540921835836318</v>
      </c>
      <c r="U663" s="10">
        <f ca="1">SUMPRODUCT(J663:O663,Results!K$9:P$9)+Test!$AD$20-Test!$AC$31</f>
        <v>-23.47032652468398</v>
      </c>
      <c r="V663" s="10">
        <f t="shared" ca="1" si="71"/>
        <v>-12.367463331665022</v>
      </c>
      <c r="W663" s="10">
        <f t="shared" ca="1" si="72"/>
        <v>-13.413926441807099</v>
      </c>
      <c r="X663" s="10">
        <f t="shared" ca="1" si="73"/>
        <v>-14.798620896869977</v>
      </c>
      <c r="Y663" s="10">
        <f t="shared" ca="1" si="74"/>
        <v>-11.194743589513948</v>
      </c>
      <c r="Z663" s="10">
        <f t="shared" ca="1" si="75"/>
        <v>-38.466232336626454</v>
      </c>
      <c r="AA663" s="10">
        <f t="shared" ca="1" si="76"/>
        <v>-14.995905811942475</v>
      </c>
    </row>
    <row r="664" spans="1:27">
      <c r="A664" s="6">
        <f ca="1">LN((RAND()^(-Results!$E$4))-1)</f>
        <v>5.0355651198468818</v>
      </c>
      <c r="B664" s="6">
        <f ca="1">LN((RAND()^(-Results!$E$4))-1)</f>
        <v>4.094599826308535</v>
      </c>
      <c r="C664" s="6">
        <f ca="1">LN((RAND()^(-Results!$E$4))-1)</f>
        <v>3.1408199584761944</v>
      </c>
      <c r="D664" s="6">
        <f ca="1">LN((RAND()^(-Results!$E$4))-1)</f>
        <v>11.436966744615567</v>
      </c>
      <c r="E664" s="6">
        <f ca="1">LN((RAND()^(-Results!$E$4))-1)</f>
        <v>3.9645883491488707</v>
      </c>
      <c r="F664" s="6">
        <f ca="1">LN((RAND()^(-Results!$E$4))-1)</f>
        <v>9.8150369644449089</v>
      </c>
      <c r="G664" s="6">
        <f ca="1">LN((RAND()^(-Results!$E$4))-1)</f>
        <v>6.5757853001050011</v>
      </c>
      <c r="H664" s="6">
        <f t="shared" ca="1" si="70"/>
        <v>4.2287990825262902</v>
      </c>
      <c r="I664" s="10">
        <f ca="1">SUMPRODUCT(J664:O664,Results!B$12:G$12)+Results!$E$5*H664</f>
        <v>-22.724572965430838</v>
      </c>
      <c r="J664" s="10">
        <f ca="1">SUMPRODUCT($A664:$F664,Results!$B$15:$G$15)</f>
        <v>37.884353141942519</v>
      </c>
      <c r="K664" s="10">
        <f ca="1">SUMPRODUCT($A664:$F664,Results!$B$16:$G$16)</f>
        <v>-16.510113864589719</v>
      </c>
      <c r="L664" s="10">
        <f ca="1">SUMPRODUCT($A664:$F664,Results!$B$17:$G$17)</f>
        <v>-3.9094414875839938</v>
      </c>
      <c r="M664" s="10">
        <f ca="1">SUMPRODUCT($A664:$F664,Results!$B$18:$G$18)</f>
        <v>-30.414303800015418</v>
      </c>
      <c r="N664" s="10">
        <f ca="1">SUMPRODUCT($A664:$F664,Results!$B$19:$G$19)</f>
        <v>-21.242186868779218</v>
      </c>
      <c r="O664" s="10">
        <f ca="1">SUMPRODUCT($A664:$F664,Results!$B$20:$G$20)</f>
        <v>-67.048170782977252</v>
      </c>
      <c r="P664" s="10" cm="1">
        <f t="array" aca="1" ref="P664" ca="1">SUMPRODUCT(J664:O664,TRANSPOSE(Test!BL$20:BL$25))+Test!$AD$20-Test!$BL$27</f>
        <v>-48.113905955485102</v>
      </c>
      <c r="Q664" s="10" cm="1">
        <f t="array" aca="1" ref="Q664" ca="1">SUMPRODUCT(J664:O664,TRANSPOSE(Test!ES$20:ES$25))+Test!$AD$20-Test!$ES$27</f>
        <v>-46.836525790181256</v>
      </c>
      <c r="R664" s="10">
        <f ca="1">I664-Results!$E$5*H664</f>
        <v>-48.097367460588579</v>
      </c>
      <c r="S664" s="10" cm="1">
        <f t="array" aca="1" ref="S664" ca="1">SUMPRODUCT(J664:O664,TRANSPOSE(Test!AR$28:AR$33))+Test!$AD$20-Test!$AC$26</f>
        <v>-62.076424418029809</v>
      </c>
      <c r="T664" s="10">
        <f ca="1">SUMPRODUCT(J664:O664,Results!K$9:P$9)</f>
        <v>-45.194945078079172</v>
      </c>
      <c r="U664" s="10">
        <f ca="1">SUMPRODUCT(J664:O664,Results!K$9:P$9)+Test!$AD$20-Test!$AC$31</f>
        <v>-45.124349766926841</v>
      </c>
      <c r="V664" s="10">
        <f t="shared" ca="1" si="71"/>
        <v>25.389332990054264</v>
      </c>
      <c r="W664" s="10">
        <f t="shared" ca="1" si="72"/>
        <v>24.111952824750418</v>
      </c>
      <c r="X664" s="10">
        <f t="shared" ca="1" si="73"/>
        <v>25.372794495157741</v>
      </c>
      <c r="Y664" s="10">
        <f t="shared" ca="1" si="74"/>
        <v>39.351851452598972</v>
      </c>
      <c r="Z664" s="10">
        <f t="shared" ca="1" si="75"/>
        <v>-22.724572965430838</v>
      </c>
      <c r="AA664" s="10">
        <f t="shared" ca="1" si="76"/>
        <v>22.399776801496003</v>
      </c>
    </row>
    <row r="665" spans="1:27">
      <c r="A665" s="6">
        <f ca="1">LN((RAND()^(-Results!$E$4))-1)</f>
        <v>-1.1715553327837152</v>
      </c>
      <c r="B665" s="6">
        <f ca="1">LN((RAND()^(-Results!$E$4))-1)</f>
        <v>4.0738642360331392</v>
      </c>
      <c r="C665" s="6">
        <f ca="1">LN((RAND()^(-Results!$E$4))-1)</f>
        <v>1.4032285438099315</v>
      </c>
      <c r="D665" s="6">
        <f ca="1">LN((RAND()^(-Results!$E$4))-1)</f>
        <v>0.72544980007494986</v>
      </c>
      <c r="E665" s="6">
        <f ca="1">LN((RAND()^(-Results!$E$4))-1)</f>
        <v>-0.70177934172252943</v>
      </c>
      <c r="F665" s="6">
        <f ca="1">LN((RAND()^(-Results!$E$4))-1)</f>
        <v>2.3577692934193726</v>
      </c>
      <c r="G665" s="6">
        <f ca="1">LN((RAND()^(-Results!$E$4))-1)</f>
        <v>7.940916332702927E-2</v>
      </c>
      <c r="H665" s="6">
        <f t="shared" ca="1" si="70"/>
        <v>-2.267577054251682</v>
      </c>
      <c r="I665" s="10">
        <f ca="1">SUMPRODUCT(J665:O665,Results!B$12:G$12)+Results!$E$5*H665</f>
        <v>-29.94608448700442</v>
      </c>
      <c r="J665" s="10">
        <f ca="1">SUMPRODUCT($A665:$F665,Results!$B$15:$G$15)</f>
        <v>8.1249827902961904</v>
      </c>
      <c r="K665" s="10">
        <f ca="1">SUMPRODUCT($A665:$F665,Results!$B$16:$G$16)</f>
        <v>-4.5778579726124846</v>
      </c>
      <c r="L665" s="10">
        <f ca="1">SUMPRODUCT($A665:$F665,Results!$B$17:$G$17)</f>
        <v>-7.9387153389978842</v>
      </c>
      <c r="M665" s="10">
        <f ca="1">SUMPRODUCT($A665:$F665,Results!$B$18:$G$18)</f>
        <v>-19.729114232381551</v>
      </c>
      <c r="N665" s="10">
        <f ca="1">SUMPRODUCT($A665:$F665,Results!$B$19:$G$19)</f>
        <v>-6.6308328197491289</v>
      </c>
      <c r="O665" s="10">
        <f ca="1">SUMPRODUCT($A665:$F665,Results!$B$20:$G$20)</f>
        <v>-18.658809300739321</v>
      </c>
      <c r="P665" s="10" cm="1">
        <f t="array" aca="1" ref="P665" ca="1">SUMPRODUCT(J665:O665,TRANSPOSE(Test!BL$20:BL$25))+Test!$AD$20-Test!$BL$27</f>
        <v>-25.155899683906291</v>
      </c>
      <c r="Q665" s="10" cm="1">
        <f t="array" aca="1" ref="Q665" ca="1">SUMPRODUCT(J665:O665,TRANSPOSE(Test!ES$20:ES$25))+Test!$AD$20-Test!$ES$27</f>
        <v>-21.15251534705655</v>
      </c>
      <c r="R665" s="10">
        <f ca="1">I665-Results!$E$5*H665</f>
        <v>-16.340622161494327</v>
      </c>
      <c r="S665" s="10" cm="1">
        <f t="array" aca="1" ref="S665" ca="1">SUMPRODUCT(J665:O665,TRANSPOSE(Test!AR$28:AR$33))+Test!$AD$20-Test!$AC$26</f>
        <v>-31.129545971258203</v>
      </c>
      <c r="T665" s="10">
        <f ca="1">SUMPRODUCT(J665:O665,Results!K$9:P$9)</f>
        <v>-17.302017224574016</v>
      </c>
      <c r="U665" s="10">
        <f ca="1">SUMPRODUCT(J665:O665,Results!K$9:P$9)+Test!$AD$20-Test!$AC$31</f>
        <v>-17.231421913421681</v>
      </c>
      <c r="V665" s="10">
        <f t="shared" ca="1" si="71"/>
        <v>-4.7901848030981284</v>
      </c>
      <c r="W665" s="10">
        <f t="shared" ca="1" si="72"/>
        <v>-8.7935691399478699</v>
      </c>
      <c r="X665" s="10">
        <f t="shared" ca="1" si="73"/>
        <v>-13.605462325510093</v>
      </c>
      <c r="Y665" s="10">
        <f t="shared" ca="1" si="74"/>
        <v>1.1834614842537832</v>
      </c>
      <c r="Z665" s="10">
        <f t="shared" ca="1" si="75"/>
        <v>-29.94608448700442</v>
      </c>
      <c r="AA665" s="10">
        <f t="shared" ca="1" si="76"/>
        <v>-12.714662573582739</v>
      </c>
    </row>
    <row r="666" spans="1:27">
      <c r="A666" s="6">
        <f ca="1">LN((RAND()^(-Results!$E$4))-1)</f>
        <v>0.3923055793493429</v>
      </c>
      <c r="B666" s="6">
        <f ca="1">LN((RAND()^(-Results!$E$4))-1)</f>
        <v>1.5769694152319509</v>
      </c>
      <c r="C666" s="6">
        <f ca="1">LN((RAND()^(-Results!$E$4))-1)</f>
        <v>4.8583238641368418E-2</v>
      </c>
      <c r="D666" s="6">
        <f ca="1">LN((RAND()^(-Results!$E$4))-1)</f>
        <v>2.6465176100338512</v>
      </c>
      <c r="E666" s="6">
        <f ca="1">LN((RAND()^(-Results!$E$4))-1)</f>
        <v>-0.60141857433122481</v>
      </c>
      <c r="F666" s="6">
        <f ca="1">LN((RAND()^(-Results!$E$4))-1)</f>
        <v>6.106773373786889</v>
      </c>
      <c r="G666" s="6">
        <f ca="1">LN((RAND()^(-Results!$E$4))-1)</f>
        <v>0.68903851519449111</v>
      </c>
      <c r="H666" s="6">
        <f t="shared" ca="1" si="70"/>
        <v>-1.6579477023842202</v>
      </c>
      <c r="I666" s="10">
        <f ca="1">SUMPRODUCT(J666:O666,Results!B$12:G$12)+Results!$E$5*H666</f>
        <v>-41.136969051800101</v>
      </c>
      <c r="J666" s="10">
        <f ca="1">SUMPRODUCT($A666:$F666,Results!$B$15:$G$15)</f>
        <v>21.122553088644395</v>
      </c>
      <c r="K666" s="10">
        <f ca="1">SUMPRODUCT($A666:$F666,Results!$B$16:$G$16)</f>
        <v>-8.367007686651343</v>
      </c>
      <c r="L666" s="10">
        <f ca="1">SUMPRODUCT($A666:$F666,Results!$B$17:$G$17)</f>
        <v>-5.7180362115113716</v>
      </c>
      <c r="M666" s="10">
        <f ca="1">SUMPRODUCT($A666:$F666,Results!$B$18:$G$18)</f>
        <v>-13.597328861715503</v>
      </c>
      <c r="N666" s="10">
        <f ca="1">SUMPRODUCT($A666:$F666,Results!$B$19:$G$19)</f>
        <v>-4.7670851938504164</v>
      </c>
      <c r="O666" s="10">
        <f ca="1">SUMPRODUCT($A666:$F666,Results!$B$20:$G$20)</f>
        <v>-26.846297434558583</v>
      </c>
      <c r="P666" s="10" cm="1">
        <f t="array" aca="1" ref="P666" ca="1">SUMPRODUCT(J666:O666,TRANSPOSE(Test!BL$20:BL$25))+Test!$AD$20-Test!$BL$27</f>
        <v>-35.67342249791951</v>
      </c>
      <c r="Q666" s="10" cm="1">
        <f t="array" aca="1" ref="Q666" ca="1">SUMPRODUCT(J666:O666,TRANSPOSE(Test!ES$20:ES$25))+Test!$AD$20-Test!$ES$27</f>
        <v>-34.77468981397169</v>
      </c>
      <c r="R666" s="10">
        <f ca="1">I666-Results!$E$5*H666</f>
        <v>-31.18928283749478</v>
      </c>
      <c r="S666" s="10" cm="1">
        <f t="array" aca="1" ref="S666" ca="1">SUMPRODUCT(J666:O666,TRANSPOSE(Test!AR$28:AR$33))+Test!$AD$20-Test!$AC$26</f>
        <v>-36.61364617572125</v>
      </c>
      <c r="T666" s="10">
        <f ca="1">SUMPRODUCT(J666:O666,Results!K$9:P$9)</f>
        <v>-30.692253758749125</v>
      </c>
      <c r="U666" s="10">
        <f ca="1">SUMPRODUCT(J666:O666,Results!K$9:P$9)+Test!$AD$20-Test!$AC$31</f>
        <v>-30.621658447596783</v>
      </c>
      <c r="V666" s="10">
        <f t="shared" ca="1" si="71"/>
        <v>-5.4635465538805903</v>
      </c>
      <c r="W666" s="10">
        <f t="shared" ca="1" si="72"/>
        <v>-6.3622792378284103</v>
      </c>
      <c r="X666" s="10">
        <f t="shared" ca="1" si="73"/>
        <v>-9.9476862143053211</v>
      </c>
      <c r="Y666" s="10">
        <f t="shared" ca="1" si="74"/>
        <v>-4.5233228760788506</v>
      </c>
      <c r="Z666" s="10">
        <f t="shared" ca="1" si="75"/>
        <v>-41.136969051800101</v>
      </c>
      <c r="AA666" s="10">
        <f t="shared" ca="1" si="76"/>
        <v>-10.515310604203318</v>
      </c>
    </row>
    <row r="667" spans="1:27">
      <c r="A667" s="6">
        <f ca="1">LN((RAND()^(-Results!$E$4))-1)</f>
        <v>8.151263424349656</v>
      </c>
      <c r="B667" s="6">
        <f ca="1">LN((RAND()^(-Results!$E$4))-1)</f>
        <v>-1.2336281072254995</v>
      </c>
      <c r="C667" s="6">
        <f ca="1">LN((RAND()^(-Results!$E$4))-1)</f>
        <v>1.6583900509332814</v>
      </c>
      <c r="D667" s="6">
        <f ca="1">LN((RAND()^(-Results!$E$4))-1)</f>
        <v>-0.76000992503831344</v>
      </c>
      <c r="E667" s="6">
        <f ca="1">LN((RAND()^(-Results!$E$4))-1)</f>
        <v>0.23421647761197811</v>
      </c>
      <c r="F667" s="6">
        <f ca="1">LN((RAND()^(-Results!$E$4))-1)</f>
        <v>1.4608401159181958</v>
      </c>
      <c r="G667" s="6">
        <f ca="1">LN((RAND()^(-Results!$E$4))-1)</f>
        <v>-3.826495667190918</v>
      </c>
      <c r="H667" s="6">
        <f t="shared" ca="1" si="70"/>
        <v>-6.1734818847696289</v>
      </c>
      <c r="I667" s="10">
        <f ca="1">SUMPRODUCT(J667:O667,Results!B$12:G$12)+Results!$E$5*H667</f>
        <v>-83.679101566898083</v>
      </c>
      <c r="J667" s="10">
        <f ca="1">SUMPRODUCT($A667:$F667,Results!$B$15:$G$15)</f>
        <v>-2.4070557560996804</v>
      </c>
      <c r="K667" s="10">
        <f ca="1">SUMPRODUCT($A667:$F667,Results!$B$16:$G$16)</f>
        <v>-17.98039622374905</v>
      </c>
      <c r="L667" s="10">
        <f ca="1">SUMPRODUCT($A667:$F667,Results!$B$17:$G$17)</f>
        <v>4.9699718229777554</v>
      </c>
      <c r="M667" s="10">
        <f ca="1">SUMPRODUCT($A667:$F667,Results!$B$18:$G$18)</f>
        <v>-5.6537343492941403</v>
      </c>
      <c r="N667" s="10">
        <f ca="1">SUMPRODUCT($A667:$F667,Results!$B$19:$G$19)</f>
        <v>9.2490556696441537</v>
      </c>
      <c r="O667" s="10">
        <f ca="1">SUMPRODUCT($A667:$F667,Results!$B$20:$G$20)</f>
        <v>2.3226665270820037</v>
      </c>
      <c r="P667" s="10" cm="1">
        <f t="array" aca="1" ref="P667" ca="1">SUMPRODUCT(J667:O667,TRANSPOSE(Test!BL$20:BL$25))+Test!$AD$20-Test!$BL$27</f>
        <v>-35.185410561596591</v>
      </c>
      <c r="Q667" s="10" cm="1">
        <f t="array" aca="1" ref="Q667" ca="1">SUMPRODUCT(J667:O667,TRANSPOSE(Test!ES$20:ES$25))+Test!$AD$20-Test!$ES$27</f>
        <v>-44.225947494210601</v>
      </c>
      <c r="R667" s="10">
        <f ca="1">I667-Results!$E$5*H667</f>
        <v>-46.63821025828031</v>
      </c>
      <c r="S667" s="10" cm="1">
        <f t="array" aca="1" ref="S667" ca="1">SUMPRODUCT(J667:O667,TRANSPOSE(Test!AR$28:AR$33))+Test!$AD$20-Test!$AC$26</f>
        <v>-6.9792838772117349</v>
      </c>
      <c r="T667" s="10">
        <f ca="1">SUMPRODUCT(J667:O667,Results!K$9:P$9)</f>
        <v>-46.154145584829365</v>
      </c>
      <c r="U667" s="10">
        <f ca="1">SUMPRODUCT(J667:O667,Results!K$9:P$9)+Test!$AD$20-Test!$AC$31</f>
        <v>-46.083550273677034</v>
      </c>
      <c r="V667" s="10">
        <f t="shared" ca="1" si="71"/>
        <v>-48.493691005301493</v>
      </c>
      <c r="W667" s="10">
        <f t="shared" ca="1" si="72"/>
        <v>-39.453154072687482</v>
      </c>
      <c r="X667" s="10">
        <f t="shared" ca="1" si="73"/>
        <v>-37.040891308617773</v>
      </c>
      <c r="Y667" s="10">
        <f t="shared" ca="1" si="74"/>
        <v>-76.699817689686341</v>
      </c>
      <c r="Z667" s="10">
        <f t="shared" ca="1" si="75"/>
        <v>-83.679101566898083</v>
      </c>
      <c r="AA667" s="10">
        <f t="shared" ca="1" si="76"/>
        <v>-37.59555129322105</v>
      </c>
    </row>
    <row r="668" spans="1:27">
      <c r="A668" s="6">
        <f ca="1">LN((RAND()^(-Results!$E$4))-1)</f>
        <v>0.33745117675656849</v>
      </c>
      <c r="B668" s="6">
        <f ca="1">LN((RAND()^(-Results!$E$4))-1)</f>
        <v>4.1396553837053016</v>
      </c>
      <c r="C668" s="6">
        <f ca="1">LN((RAND()^(-Results!$E$4))-1)</f>
        <v>2.9644259443233594</v>
      </c>
      <c r="D668" s="6">
        <f ca="1">LN((RAND()^(-Results!$E$4))-1)</f>
        <v>2.5543428781929598</v>
      </c>
      <c r="E668" s="6">
        <f ca="1">LN((RAND()^(-Results!$E$4))-1)</f>
        <v>-1.7130642915570784</v>
      </c>
      <c r="F668" s="6">
        <f ca="1">LN((RAND()^(-Results!$E$4))-1)</f>
        <v>-0.65969382242998886</v>
      </c>
      <c r="G668" s="6">
        <f ca="1">LN((RAND()^(-Results!$E$4))-1)</f>
        <v>4.1396672172512003</v>
      </c>
      <c r="H668" s="6">
        <f t="shared" ca="1" si="70"/>
        <v>1.7926809996724891</v>
      </c>
      <c r="I668" s="10">
        <f ca="1">SUMPRODUCT(J668:O668,Results!B$12:G$12)+Results!$E$5*H668</f>
        <v>6.2278541024523557</v>
      </c>
      <c r="J668" s="10">
        <f ca="1">SUMPRODUCT($A668:$F668,Results!$B$15:$G$15)</f>
        <v>1.168196177179794</v>
      </c>
      <c r="K668" s="10">
        <f ca="1">SUMPRODUCT($A668:$F668,Results!$B$16:$G$16)</f>
        <v>-2.218810197207596</v>
      </c>
      <c r="L668" s="10">
        <f ca="1">SUMPRODUCT($A668:$F668,Results!$B$17:$G$17)</f>
        <v>-4.8783012588280545</v>
      </c>
      <c r="M668" s="10">
        <f ca="1">SUMPRODUCT($A668:$F668,Results!$B$18:$G$18)</f>
        <v>-23.068995026131805</v>
      </c>
      <c r="N668" s="10">
        <f ca="1">SUMPRODUCT($A668:$F668,Results!$B$19:$G$19)</f>
        <v>-13.181825635284879</v>
      </c>
      <c r="O668" s="10">
        <f ca="1">SUMPRODUCT($A668:$F668,Results!$B$20:$G$20)</f>
        <v>-14.616162541934246</v>
      </c>
      <c r="P668" s="10" cm="1">
        <f t="array" aca="1" ref="P668" ca="1">SUMPRODUCT(J668:O668,TRANSPOSE(Test!BL$20:BL$25))+Test!$AD$20-Test!$BL$27</f>
        <v>-11.495875929852595</v>
      </c>
      <c r="Q668" s="10" cm="1">
        <f t="array" aca="1" ref="Q668" ca="1">SUMPRODUCT(J668:O668,TRANSPOSE(Test!ES$20:ES$25))+Test!$AD$20-Test!$ES$27</f>
        <v>-8.0485772257507193</v>
      </c>
      <c r="R668" s="10">
        <f ca="1">I668-Results!$E$5*H668</f>
        <v>-4.5282318955825778</v>
      </c>
      <c r="S668" s="10" cm="1">
        <f t="array" aca="1" ref="S668" ca="1">SUMPRODUCT(J668:O668,TRANSPOSE(Test!AR$28:AR$33))+Test!$AD$20-Test!$AC$26</f>
        <v>-20.759981347657067</v>
      </c>
      <c r="T668" s="10">
        <f ca="1">SUMPRODUCT(J668:O668,Results!K$9:P$9)</f>
        <v>-5.1609339045775782</v>
      </c>
      <c r="U668" s="10">
        <f ca="1">SUMPRODUCT(J668:O668,Results!K$9:P$9)+Test!$AD$20-Test!$AC$31</f>
        <v>-5.0903385934252405</v>
      </c>
      <c r="V668" s="10">
        <f t="shared" ca="1" si="71"/>
        <v>17.72373003230495</v>
      </c>
      <c r="W668" s="10">
        <f t="shared" ca="1" si="72"/>
        <v>14.276431328203074</v>
      </c>
      <c r="X668" s="10">
        <f t="shared" ca="1" si="73"/>
        <v>10.756085998034933</v>
      </c>
      <c r="Y668" s="10">
        <f t="shared" ca="1" si="74"/>
        <v>26.987835450109422</v>
      </c>
      <c r="Z668" s="10">
        <f t="shared" ca="1" si="75"/>
        <v>6.2278541024523557</v>
      </c>
      <c r="AA668" s="10">
        <f t="shared" ca="1" si="76"/>
        <v>11.318192695877595</v>
      </c>
    </row>
    <row r="669" spans="1:27">
      <c r="A669" s="6">
        <f ca="1">LN((RAND()^(-Results!$E$4))-1)</f>
        <v>1.7244586773239101</v>
      </c>
      <c r="B669" s="6">
        <f ca="1">LN((RAND()^(-Results!$E$4))-1)</f>
        <v>-0.17746978724450826</v>
      </c>
      <c r="C669" s="6">
        <f ca="1">LN((RAND()^(-Results!$E$4))-1)</f>
        <v>2.0664419839617225</v>
      </c>
      <c r="D669" s="6">
        <f ca="1">LN((RAND()^(-Results!$E$4))-1)</f>
        <v>-0.43966451518346994</v>
      </c>
      <c r="E669" s="6">
        <f ca="1">LN((RAND()^(-Results!$E$4))-1)</f>
        <v>-1.9021383492716866</v>
      </c>
      <c r="F669" s="6">
        <f ca="1">LN((RAND()^(-Results!$E$4))-1)</f>
        <v>6.051818045171399</v>
      </c>
      <c r="G669" s="6">
        <f ca="1">LN((RAND()^(-Results!$E$4))-1)</f>
        <v>2.8835320898033912</v>
      </c>
      <c r="H669" s="6">
        <f t="shared" ca="1" si="70"/>
        <v>0.53654587222467987</v>
      </c>
      <c r="I669" s="10">
        <f ca="1">SUMPRODUCT(J669:O669,Results!B$12:G$12)+Results!$E$5*H669</f>
        <v>-54.755188079927109</v>
      </c>
      <c r="J669" s="10">
        <f ca="1">SUMPRODUCT($A669:$F669,Results!$B$15:$G$15)</f>
        <v>22.402117552755286</v>
      </c>
      <c r="K669" s="10">
        <f ca="1">SUMPRODUCT($A669:$F669,Results!$B$16:$G$16)</f>
        <v>-9.824337991294966</v>
      </c>
      <c r="L669" s="10">
        <f ca="1">SUMPRODUCT($A669:$F669,Results!$B$17:$G$17)</f>
        <v>-7.8737835367076476</v>
      </c>
      <c r="M669" s="10">
        <f ca="1">SUMPRODUCT($A669:$F669,Results!$B$18:$G$18)</f>
        <v>-20.78169260592238</v>
      </c>
      <c r="N669" s="10">
        <f ca="1">SUMPRODUCT($A669:$F669,Results!$B$19:$G$19)</f>
        <v>0.90930904015617831</v>
      </c>
      <c r="O669" s="10">
        <f ca="1">SUMPRODUCT($A669:$F669,Results!$B$20:$G$20)</f>
        <v>-14.154123544423694</v>
      </c>
      <c r="P669" s="10" cm="1">
        <f t="array" aca="1" ref="P669" ca="1">SUMPRODUCT(J669:O669,TRANSPOSE(Test!BL$20:BL$25))+Test!$AD$20-Test!$BL$27</f>
        <v>-58.044796953337091</v>
      </c>
      <c r="Q669" s="10" cm="1">
        <f t="array" aca="1" ref="Q669" ca="1">SUMPRODUCT(J669:O669,TRANSPOSE(Test!ES$20:ES$25))+Test!$AD$20-Test!$ES$27</f>
        <v>-62.296146688766456</v>
      </c>
      <c r="R669" s="10">
        <f ca="1">I669-Results!$E$5*H669</f>
        <v>-57.974463313275187</v>
      </c>
      <c r="S669" s="10" cm="1">
        <f t="array" aca="1" ref="S669" ca="1">SUMPRODUCT(J669:O669,TRANSPOSE(Test!AR$28:AR$33))+Test!$AD$20-Test!$AC$26</f>
        <v>-44.273976407271526</v>
      </c>
      <c r="T669" s="10">
        <f ca="1">SUMPRODUCT(J669:O669,Results!K$9:P$9)</f>
        <v>-59.076013947986802</v>
      </c>
      <c r="U669" s="10">
        <f ca="1">SUMPRODUCT(J669:O669,Results!K$9:P$9)+Test!$AD$20-Test!$AC$31</f>
        <v>-59.005418636834463</v>
      </c>
      <c r="V669" s="10">
        <f t="shared" ca="1" si="71"/>
        <v>3.289608873409982</v>
      </c>
      <c r="W669" s="10">
        <f t="shared" ca="1" si="72"/>
        <v>7.5409586088393468</v>
      </c>
      <c r="X669" s="10">
        <f t="shared" ca="1" si="73"/>
        <v>3.2192752333480783</v>
      </c>
      <c r="Y669" s="10">
        <f t="shared" ca="1" si="74"/>
        <v>-10.481211672655583</v>
      </c>
      <c r="Z669" s="10">
        <f t="shared" ca="1" si="75"/>
        <v>-54.755188079927109</v>
      </c>
      <c r="AA669" s="10">
        <f t="shared" ca="1" si="76"/>
        <v>4.2502305569073542</v>
      </c>
    </row>
    <row r="670" spans="1:27">
      <c r="A670" s="6">
        <f ca="1">LN((RAND()^(-Results!$E$4))-1)</f>
        <v>7.4763798066582767</v>
      </c>
      <c r="B670" s="6">
        <f ca="1">LN((RAND()^(-Results!$E$4))-1)</f>
        <v>10.873280904568087</v>
      </c>
      <c r="C670" s="6">
        <f ca="1">LN((RAND()^(-Results!$E$4))-1)</f>
        <v>4.3604405879812607</v>
      </c>
      <c r="D670" s="6">
        <f ca="1">LN((RAND()^(-Results!$E$4))-1)</f>
        <v>0.87221523799047518</v>
      </c>
      <c r="E670" s="6">
        <f ca="1">LN((RAND()^(-Results!$E$4))-1)</f>
        <v>3.6833472059881549</v>
      </c>
      <c r="F670" s="6">
        <f ca="1">LN((RAND()^(-Results!$E$4))-1)</f>
        <v>2.5879455903590811</v>
      </c>
      <c r="G670" s="6">
        <f ca="1">LN((RAND()^(-Results!$E$4))-1)</f>
        <v>-0.95357331065810236</v>
      </c>
      <c r="H670" s="6">
        <f t="shared" ca="1" si="70"/>
        <v>-3.3005595282368136</v>
      </c>
      <c r="I670" s="10">
        <f ca="1">SUMPRODUCT(J670:O670,Results!B$12:G$12)+Results!$E$5*H670</f>
        <v>-75.264031356096424</v>
      </c>
      <c r="J670" s="10">
        <f ca="1">SUMPRODUCT($A670:$F670,Results!$B$15:$G$15)</f>
        <v>-7.2038157284405884</v>
      </c>
      <c r="K670" s="10">
        <f ca="1">SUMPRODUCT($A670:$F670,Results!$B$16:$G$16)</f>
        <v>-31.566519262558721</v>
      </c>
      <c r="L670" s="10">
        <f ca="1">SUMPRODUCT($A670:$F670,Results!$B$17:$G$17)</f>
        <v>-6.1204906584695742</v>
      </c>
      <c r="M670" s="10">
        <f ca="1">SUMPRODUCT($A670:$F670,Results!$B$18:$G$18)</f>
        <v>-40.470153227216151</v>
      </c>
      <c r="N670" s="10">
        <f ca="1">SUMPRODUCT($A670:$F670,Results!$B$19:$G$19)</f>
        <v>-2.6999567394077526</v>
      </c>
      <c r="O670" s="10">
        <f ca="1">SUMPRODUCT($A670:$F670,Results!$B$20:$G$20)</f>
        <v>-37.532196803874093</v>
      </c>
      <c r="P670" s="10" cm="1">
        <f t="array" aca="1" ref="P670" ca="1">SUMPRODUCT(J670:O670,TRANSPOSE(Test!BL$20:BL$25))+Test!$AD$20-Test!$BL$27</f>
        <v>-59.2782077340539</v>
      </c>
      <c r="Q670" s="10" cm="1">
        <f t="array" aca="1" ref="Q670" ca="1">SUMPRODUCT(J670:O670,TRANSPOSE(Test!ES$20:ES$25))+Test!$AD$20-Test!$ES$27</f>
        <v>-56.767196580796536</v>
      </c>
      <c r="R670" s="10">
        <f ca="1">I670-Results!$E$5*H670</f>
        <v>-55.460674186675547</v>
      </c>
      <c r="S670" s="10" cm="1">
        <f t="array" aca="1" ref="S670" ca="1">SUMPRODUCT(J670:O670,TRANSPOSE(Test!AR$28:AR$33))+Test!$AD$20-Test!$AC$26</f>
        <v>-52.12434444609169</v>
      </c>
      <c r="T670" s="10">
        <f ca="1">SUMPRODUCT(J670:O670,Results!K$9:P$9)</f>
        <v>-56.318929655213786</v>
      </c>
      <c r="U670" s="10">
        <f ca="1">SUMPRODUCT(J670:O670,Results!K$9:P$9)+Test!$AD$20-Test!$AC$31</f>
        <v>-56.248334344061448</v>
      </c>
      <c r="V670" s="10">
        <f t="shared" ca="1" si="71"/>
        <v>-15.985823622042524</v>
      </c>
      <c r="W670" s="10">
        <f t="shared" ca="1" si="72"/>
        <v>-18.496834775299888</v>
      </c>
      <c r="X670" s="10">
        <f t="shared" ca="1" si="73"/>
        <v>-19.803357169420877</v>
      </c>
      <c r="Y670" s="10">
        <f t="shared" ca="1" si="74"/>
        <v>-23.139686910004734</v>
      </c>
      <c r="Z670" s="10">
        <f t="shared" ca="1" si="75"/>
        <v>-75.264031356096424</v>
      </c>
      <c r="AA670" s="10">
        <f t="shared" ca="1" si="76"/>
        <v>-19.015697012034977</v>
      </c>
    </row>
    <row r="671" spans="1:27">
      <c r="A671" s="6">
        <f ca="1">LN((RAND()^(-Results!$E$4))-1)</f>
        <v>-0.51338719964381352</v>
      </c>
      <c r="B671" s="6">
        <f ca="1">LN((RAND()^(-Results!$E$4))-1)</f>
        <v>-0.55599201753222149</v>
      </c>
      <c r="C671" s="6">
        <f ca="1">LN((RAND()^(-Results!$E$4))-1)</f>
        <v>-1.1859075898201674</v>
      </c>
      <c r="D671" s="6">
        <f ca="1">LN((RAND()^(-Results!$E$4))-1)</f>
        <v>8.6593541288500546</v>
      </c>
      <c r="E671" s="6">
        <f ca="1">LN((RAND()^(-Results!$E$4))-1)</f>
        <v>-9.6945450846789266E-2</v>
      </c>
      <c r="F671" s="6">
        <f ca="1">LN((RAND()^(-Results!$E$4))-1)</f>
        <v>1.5292872409611324</v>
      </c>
      <c r="G671" s="6">
        <f ca="1">LN((RAND()^(-Results!$E$4))-1)</f>
        <v>2.8214984846565883</v>
      </c>
      <c r="H671" s="6">
        <f t="shared" ca="1" si="70"/>
        <v>0.47451226707787697</v>
      </c>
      <c r="I671" s="10">
        <f ca="1">SUMPRODUCT(J671:O671,Results!B$12:G$12)+Results!$E$5*H671</f>
        <v>32.21896338965476</v>
      </c>
      <c r="J671" s="10">
        <f ca="1">SUMPRODUCT($A671:$F671,Results!$B$15:$G$15)</f>
        <v>13.545847968068475</v>
      </c>
      <c r="K671" s="10">
        <f ca="1">SUMPRODUCT($A671:$F671,Results!$B$16:$G$16)</f>
        <v>6.0994601690569077</v>
      </c>
      <c r="L671" s="10">
        <f ca="1">SUMPRODUCT($A671:$F671,Results!$B$17:$G$17)</f>
        <v>4.3862251389778146</v>
      </c>
      <c r="M671" s="10">
        <f ca="1">SUMPRODUCT($A671:$F671,Results!$B$18:$G$18)</f>
        <v>5.0005511280153279</v>
      </c>
      <c r="N671" s="10">
        <f ca="1">SUMPRODUCT($A671:$F671,Results!$B$19:$G$19)</f>
        <v>-17.857454565650009</v>
      </c>
      <c r="O671" s="10">
        <f ca="1">SUMPRODUCT($A671:$F671,Results!$B$20:$G$20)</f>
        <v>-24.109233386623448</v>
      </c>
      <c r="P671" s="10" cm="1">
        <f t="array" aca="1" ref="P671" ca="1">SUMPRODUCT(J671:O671,TRANSPOSE(Test!BL$20:BL$25))+Test!$AD$20-Test!$BL$27</f>
        <v>26.502467793394135</v>
      </c>
      <c r="Q671" s="10" cm="1">
        <f t="array" aca="1" ref="Q671" ca="1">SUMPRODUCT(J671:O671,TRANSPOSE(Test!ES$20:ES$25))+Test!$AD$20-Test!$ES$27</f>
        <v>30.380118019125931</v>
      </c>
      <c r="R671" s="10">
        <f ca="1">I671-Results!$E$5*H671</f>
        <v>29.371889787187499</v>
      </c>
      <c r="S671" s="10" cm="1">
        <f t="array" aca="1" ref="S671" ca="1">SUMPRODUCT(J671:O671,TRANSPOSE(Test!AR$28:AR$33))+Test!$AD$20-Test!$AC$26</f>
        <v>4.9796733782079947</v>
      </c>
      <c r="T671" s="10">
        <f ca="1">SUMPRODUCT(J671:O671,Results!K$9:P$9)</f>
        <v>32.65772619527722</v>
      </c>
      <c r="U671" s="10">
        <f ca="1">SUMPRODUCT(J671:O671,Results!K$9:P$9)+Test!$AD$20-Test!$AC$31</f>
        <v>32.728321506429559</v>
      </c>
      <c r="V671" s="10">
        <f t="shared" ca="1" si="71"/>
        <v>5.716495596260625</v>
      </c>
      <c r="W671" s="10">
        <f t="shared" ca="1" si="72"/>
        <v>1.8388453705288299</v>
      </c>
      <c r="X671" s="10">
        <f t="shared" ca="1" si="73"/>
        <v>2.8470736024672618</v>
      </c>
      <c r="Y671" s="10">
        <f t="shared" ca="1" si="74"/>
        <v>27.239290011446766</v>
      </c>
      <c r="Z671" s="10">
        <f t="shared" ca="1" si="75"/>
        <v>32.21896338965476</v>
      </c>
      <c r="AA671" s="10">
        <f t="shared" ca="1" si="76"/>
        <v>-0.50935811677479848</v>
      </c>
    </row>
    <row r="672" spans="1:27">
      <c r="A672" s="6">
        <f ca="1">LN((RAND()^(-Results!$E$4))-1)</f>
        <v>6.4098804256133368</v>
      </c>
      <c r="B672" s="6">
        <f ca="1">LN((RAND()^(-Results!$E$4))-1)</f>
        <v>1.671633530353116</v>
      </c>
      <c r="C672" s="6">
        <f ca="1">LN((RAND()^(-Results!$E$4))-1)</f>
        <v>-0.68719030772472534</v>
      </c>
      <c r="D672" s="6">
        <f ca="1">LN((RAND()^(-Results!$E$4))-1)</f>
        <v>10.239522042700624</v>
      </c>
      <c r="E672" s="6">
        <f ca="1">LN((RAND()^(-Results!$E$4))-1)</f>
        <v>4.4032080885157532</v>
      </c>
      <c r="F672" s="6">
        <f ca="1">LN((RAND()^(-Results!$E$4))-1)</f>
        <v>-0.79372761574760764</v>
      </c>
      <c r="G672" s="6">
        <f ca="1">LN((RAND()^(-Results!$E$4))-1)</f>
        <v>2.1417004364354164</v>
      </c>
      <c r="H672" s="6">
        <f t="shared" ca="1" si="70"/>
        <v>-0.20528578114329488</v>
      </c>
      <c r="I672" s="10">
        <f ca="1">SUMPRODUCT(J672:O672,Results!B$12:G$12)+Results!$E$5*H672</f>
        <v>28.539295365830256</v>
      </c>
      <c r="J672" s="10">
        <f ca="1">SUMPRODUCT($A672:$F672,Results!$B$15:$G$15)</f>
        <v>-5.4916241543137545</v>
      </c>
      <c r="K672" s="10">
        <f ca="1">SUMPRODUCT($A672:$F672,Results!$B$16:$G$16)</f>
        <v>-7.9100314920823189</v>
      </c>
      <c r="L672" s="10">
        <f ca="1">SUMPRODUCT($A672:$F672,Results!$B$17:$G$17)</f>
        <v>14.066261533203351</v>
      </c>
      <c r="M672" s="10">
        <f ca="1">SUMPRODUCT($A672:$F672,Results!$B$18:$G$18)</f>
        <v>9.1166072034474528</v>
      </c>
      <c r="N672" s="10">
        <f ca="1">SUMPRODUCT($A672:$F672,Results!$B$19:$G$19)</f>
        <v>-13.962783712629447</v>
      </c>
      <c r="O672" s="10">
        <f ca="1">SUMPRODUCT($A672:$F672,Results!$B$20:$G$20)</f>
        <v>-28.032705530347801</v>
      </c>
      <c r="P672" s="10" cm="1">
        <f t="array" aca="1" ref="P672" ca="1">SUMPRODUCT(J672:O672,TRANSPOSE(Test!BL$20:BL$25))+Test!$AD$20-Test!$BL$27</f>
        <v>35.625575752030187</v>
      </c>
      <c r="Q672" s="10" cm="1">
        <f t="array" aca="1" ref="Q672" ca="1">SUMPRODUCT(J672:O672,TRANSPOSE(Test!ES$20:ES$25))+Test!$AD$20-Test!$ES$27</f>
        <v>37.504150975605114</v>
      </c>
      <c r="R672" s="10">
        <f ca="1">I672-Results!$E$5*H672</f>
        <v>29.771010052690023</v>
      </c>
      <c r="S672" s="10" cm="1">
        <f t="array" aca="1" ref="S672" ca="1">SUMPRODUCT(J672:O672,TRANSPOSE(Test!AR$28:AR$33))+Test!$AD$20-Test!$AC$26</f>
        <v>21.86514341769383</v>
      </c>
      <c r="T672" s="10">
        <f ca="1">SUMPRODUCT(J672:O672,Results!K$9:P$9)</f>
        <v>34.798261152030591</v>
      </c>
      <c r="U672" s="10">
        <f ca="1">SUMPRODUCT(J672:O672,Results!K$9:P$9)+Test!$AD$20-Test!$AC$31</f>
        <v>34.868856463182929</v>
      </c>
      <c r="V672" s="10">
        <f t="shared" ca="1" si="71"/>
        <v>-7.0862803861999311</v>
      </c>
      <c r="W672" s="10">
        <f t="shared" ca="1" si="72"/>
        <v>-8.9648556097748582</v>
      </c>
      <c r="X672" s="10">
        <f t="shared" ca="1" si="73"/>
        <v>-1.2317146868597675</v>
      </c>
      <c r="Y672" s="10">
        <f t="shared" ca="1" si="74"/>
        <v>6.6741519481364264</v>
      </c>
      <c r="Z672" s="10">
        <f t="shared" ca="1" si="75"/>
        <v>28.539295365830256</v>
      </c>
      <c r="AA672" s="10">
        <f t="shared" ca="1" si="76"/>
        <v>-6.3295610973526735</v>
      </c>
    </row>
    <row r="673" spans="1:27">
      <c r="A673" s="6">
        <f ca="1">LN((RAND()^(-Results!$E$4))-1)</f>
        <v>-0.36376808953501188</v>
      </c>
      <c r="B673" s="6">
        <f ca="1">LN((RAND()^(-Results!$E$4))-1)</f>
        <v>1.4296459938172736</v>
      </c>
      <c r="C673" s="6">
        <f ca="1">LN((RAND()^(-Results!$E$4))-1)</f>
        <v>1.9706469396160684</v>
      </c>
      <c r="D673" s="6">
        <f ca="1">LN((RAND()^(-Results!$E$4))-1)</f>
        <v>-4.2978432923979346</v>
      </c>
      <c r="E673" s="6">
        <f ca="1">LN((RAND()^(-Results!$E$4))-1)</f>
        <v>4.2003759835124015</v>
      </c>
      <c r="F673" s="6">
        <f ca="1">LN((RAND()^(-Results!$E$4))-1)</f>
        <v>11.685274613446083</v>
      </c>
      <c r="G673" s="6">
        <f ca="1">LN((RAND()^(-Results!$E$4))-1)</f>
        <v>2.2962828807498097</v>
      </c>
      <c r="H673" s="6">
        <f t="shared" ca="1" si="70"/>
        <v>-5.0703336828901602E-2</v>
      </c>
      <c r="I673" s="10">
        <f ca="1">SUMPRODUCT(J673:O673,Results!B$12:G$12)+Results!$E$5*H673</f>
        <v>-93.649643102075572</v>
      </c>
      <c r="J673" s="10">
        <f ca="1">SUMPRODUCT($A673:$F673,Results!$B$15:$G$15)</f>
        <v>35.773180298257827</v>
      </c>
      <c r="K673" s="10">
        <f ca="1">SUMPRODUCT($A673:$F673,Results!$B$16:$G$16)</f>
        <v>-15.395025992641592</v>
      </c>
      <c r="L673" s="10">
        <f ca="1">SUMPRODUCT($A673:$F673,Results!$B$17:$G$17)</f>
        <v>-16.067034090294214</v>
      </c>
      <c r="M673" s="10">
        <f ca="1">SUMPRODUCT($A673:$F673,Results!$B$18:$G$18)</f>
        <v>-24.895852114476771</v>
      </c>
      <c r="N673" s="10">
        <f ca="1">SUMPRODUCT($A673:$F673,Results!$B$19:$G$19)</f>
        <v>12.895245170676544</v>
      </c>
      <c r="O673" s="10">
        <f ca="1">SUMPRODUCT($A673:$F673,Results!$B$20:$G$20)</f>
        <v>-27.495787944315161</v>
      </c>
      <c r="P673" s="10" cm="1">
        <f t="array" aca="1" ref="P673" ca="1">SUMPRODUCT(J673:O673,TRANSPOSE(Test!BL$20:BL$25))+Test!$AD$20-Test!$BL$27</f>
        <v>-94.740256458160275</v>
      </c>
      <c r="Q673" s="10" cm="1">
        <f t="array" aca="1" ref="Q673" ca="1">SUMPRODUCT(J673:O673,TRANSPOSE(Test!ES$20:ES$25))+Test!$AD$20-Test!$ES$27</f>
        <v>-97.935675912910199</v>
      </c>
      <c r="R673" s="10">
        <f ca="1">I673-Results!$E$5*H673</f>
        <v>-93.345423081102169</v>
      </c>
      <c r="S673" s="10" cm="1">
        <f t="array" aca="1" ref="S673" ca="1">SUMPRODUCT(J673:O673,TRANSPOSE(Test!AR$28:AR$33))+Test!$AD$20-Test!$AC$26</f>
        <v>-74.962945283417667</v>
      </c>
      <c r="T673" s="10">
        <f ca="1">SUMPRODUCT(J673:O673,Results!K$9:P$9)</f>
        <v>-96.123177864677871</v>
      </c>
      <c r="U673" s="10">
        <f ca="1">SUMPRODUCT(J673:O673,Results!K$9:P$9)+Test!$AD$20-Test!$AC$31</f>
        <v>-96.052582553525539</v>
      </c>
      <c r="V673" s="10">
        <f t="shared" ca="1" si="71"/>
        <v>1.0906133560847024</v>
      </c>
      <c r="W673" s="10">
        <f t="shared" ca="1" si="72"/>
        <v>4.2860328108346266</v>
      </c>
      <c r="X673" s="10">
        <f t="shared" ca="1" si="73"/>
        <v>-0.30422002097340339</v>
      </c>
      <c r="Y673" s="10">
        <f t="shared" ca="1" si="74"/>
        <v>-18.686697818657905</v>
      </c>
      <c r="Z673" s="10">
        <f t="shared" ca="1" si="75"/>
        <v>-93.649643102075572</v>
      </c>
      <c r="AA673" s="10">
        <f t="shared" ca="1" si="76"/>
        <v>2.4029394514499671</v>
      </c>
    </row>
    <row r="674" spans="1:27">
      <c r="A674" s="6">
        <f ca="1">LN((RAND()^(-Results!$E$4))-1)</f>
        <v>-1.1342074227906744</v>
      </c>
      <c r="B674" s="6">
        <f ca="1">LN((RAND()^(-Results!$E$4))-1)</f>
        <v>3.9960281619041798</v>
      </c>
      <c r="C674" s="6">
        <f ca="1">LN((RAND()^(-Results!$E$4))-1)</f>
        <v>-1.1026025933023316</v>
      </c>
      <c r="D674" s="6">
        <f ca="1">LN((RAND()^(-Results!$E$4))-1)</f>
        <v>-1.074278151958044</v>
      </c>
      <c r="E674" s="6">
        <f ca="1">LN((RAND()^(-Results!$E$4))-1)</f>
        <v>7.7966448302245484</v>
      </c>
      <c r="F674" s="6">
        <f ca="1">LN((RAND()^(-Results!$E$4))-1)</f>
        <v>7.6712995799855186</v>
      </c>
      <c r="G674" s="6">
        <f ca="1">LN((RAND()^(-Results!$E$4))-1)</f>
        <v>1.6986897840790065</v>
      </c>
      <c r="H674" s="6">
        <f t="shared" ca="1" si="70"/>
        <v>-0.64829643349970478</v>
      </c>
      <c r="I674" s="10">
        <f ca="1">SUMPRODUCT(J674:O674,Results!B$12:G$12)+Results!$E$5*H674</f>
        <v>-38.19594441922041</v>
      </c>
      <c r="J674" s="10">
        <f ca="1">SUMPRODUCT($A674:$F674,Results!$B$15:$G$15)</f>
        <v>16.318303964406851</v>
      </c>
      <c r="K674" s="10">
        <f ca="1">SUMPRODUCT($A674:$F674,Results!$B$16:$G$16)</f>
        <v>-11.975548119798319</v>
      </c>
      <c r="L674" s="10">
        <f ca="1">SUMPRODUCT($A674:$F674,Results!$B$17:$G$17)</f>
        <v>-7.4827604894428692</v>
      </c>
      <c r="M674" s="10">
        <f ca="1">SUMPRODUCT($A674:$F674,Results!$B$18:$G$18)</f>
        <v>-5.0681047617694714</v>
      </c>
      <c r="N674" s="10">
        <f ca="1">SUMPRODUCT($A674:$F674,Results!$B$19:$G$19)</f>
        <v>8.6041041304140506</v>
      </c>
      <c r="O674" s="10">
        <f ca="1">SUMPRODUCT($A674:$F674,Results!$B$20:$G$20)</f>
        <v>-32.201426518511191</v>
      </c>
      <c r="P674" s="10" cm="1">
        <f t="array" aca="1" ref="P674" ca="1">SUMPRODUCT(J674:O674,TRANSPOSE(Test!BL$20:BL$25))+Test!$AD$20-Test!$BL$27</f>
        <v>-38.875056561908771</v>
      </c>
      <c r="Q674" s="10" cm="1">
        <f t="array" aca="1" ref="Q674" ca="1">SUMPRODUCT(J674:O674,TRANSPOSE(Test!ES$20:ES$25))+Test!$AD$20-Test!$ES$27</f>
        <v>-34.756947617829013</v>
      </c>
      <c r="R674" s="10">
        <f ca="1">I674-Results!$E$5*H674</f>
        <v>-34.306165818222183</v>
      </c>
      <c r="S674" s="10" cm="1">
        <f t="array" aca="1" ref="S674" ca="1">SUMPRODUCT(J674:O674,TRANSPOSE(Test!AR$28:AR$33))+Test!$AD$20-Test!$AC$26</f>
        <v>-38.085444750656542</v>
      </c>
      <c r="T674" s="10">
        <f ca="1">SUMPRODUCT(J674:O674,Results!K$9:P$9)</f>
        <v>-34.628784703782671</v>
      </c>
      <c r="U674" s="10">
        <f ca="1">SUMPRODUCT(J674:O674,Results!K$9:P$9)+Test!$AD$20-Test!$AC$31</f>
        <v>-34.558189392630339</v>
      </c>
      <c r="V674" s="10">
        <f t="shared" ca="1" si="71"/>
        <v>0.67911214268836062</v>
      </c>
      <c r="W674" s="10">
        <f t="shared" ca="1" si="72"/>
        <v>-3.4389968013913972</v>
      </c>
      <c r="X674" s="10">
        <f t="shared" ca="1" si="73"/>
        <v>-3.8897786009982269</v>
      </c>
      <c r="Y674" s="10">
        <f t="shared" ca="1" si="74"/>
        <v>-0.11049966856386817</v>
      </c>
      <c r="Z674" s="10">
        <f t="shared" ca="1" si="75"/>
        <v>-38.19594441922041</v>
      </c>
      <c r="AA674" s="10">
        <f t="shared" ca="1" si="76"/>
        <v>-3.6377550265900709</v>
      </c>
    </row>
    <row r="675" spans="1:27">
      <c r="A675" s="6">
        <f ca="1">LN((RAND()^(-Results!$E$4))-1)</f>
        <v>13.242720921524</v>
      </c>
      <c r="B675" s="6">
        <f ca="1">LN((RAND()^(-Results!$E$4))-1)</f>
        <v>6.9799893455976623</v>
      </c>
      <c r="C675" s="6">
        <f ca="1">LN((RAND()^(-Results!$E$4))-1)</f>
        <v>-0.14750819800888296</v>
      </c>
      <c r="D675" s="6">
        <f ca="1">LN((RAND()^(-Results!$E$4))-1)</f>
        <v>-0.7734968414576191</v>
      </c>
      <c r="E675" s="6">
        <f ca="1">LN((RAND()^(-Results!$E$4))-1)</f>
        <v>-0.52560533839352419</v>
      </c>
      <c r="F675" s="6">
        <f ca="1">LN((RAND()^(-Results!$E$4))-1)</f>
        <v>2.3429617799205076</v>
      </c>
      <c r="G675" s="6">
        <f ca="1">LN((RAND()^(-Results!$E$4))-1)</f>
        <v>1.3664459090031336</v>
      </c>
      <c r="H675" s="6">
        <f t="shared" ca="1" si="70"/>
        <v>-0.98054030857557772</v>
      </c>
      <c r="I675" s="10">
        <f ca="1">SUMPRODUCT(J675:O675,Results!B$12:G$12)+Results!$E$5*H675</f>
        <v>-66.807191925958776</v>
      </c>
      <c r="J675" s="10">
        <f ca="1">SUMPRODUCT($A675:$F675,Results!$B$15:$G$15)</f>
        <v>-20.140789629334638</v>
      </c>
      <c r="K675" s="10">
        <f ca="1">SUMPRODUCT($A675:$F675,Results!$B$16:$G$16)</f>
        <v>-45.096208772308678</v>
      </c>
      <c r="L675" s="10">
        <f ca="1">SUMPRODUCT($A675:$F675,Results!$B$17:$G$17)</f>
        <v>5.440201701868995</v>
      </c>
      <c r="M675" s="10">
        <f ca="1">SUMPRODUCT($A675:$F675,Results!$B$18:$G$18)</f>
        <v>-16.906871607584879</v>
      </c>
      <c r="N675" s="10">
        <f ca="1">SUMPRODUCT($A675:$F675,Results!$B$19:$G$19)</f>
        <v>12.48011456345942</v>
      </c>
      <c r="O675" s="10">
        <f ca="1">SUMPRODUCT($A675:$F675,Results!$B$20:$G$20)</f>
        <v>-18.625672328051706</v>
      </c>
      <c r="P675" s="10" cm="1">
        <f t="array" aca="1" ref="P675" ca="1">SUMPRODUCT(J675:O675,TRANSPOSE(Test!BL$20:BL$25))+Test!$AD$20-Test!$BL$27</f>
        <v>-55.833431230449101</v>
      </c>
      <c r="Q675" s="10" cm="1">
        <f t="array" aca="1" ref="Q675" ca="1">SUMPRODUCT(J675:O675,TRANSPOSE(Test!ES$20:ES$25))+Test!$AD$20-Test!$ES$27</f>
        <v>-60.674578140895861</v>
      </c>
      <c r="R675" s="10">
        <f ca="1">I675-Results!$E$5*H675</f>
        <v>-60.923950074505314</v>
      </c>
      <c r="S675" s="10" cm="1">
        <f t="array" aca="1" ref="S675" ca="1">SUMPRODUCT(J675:O675,TRANSPOSE(Test!AR$28:AR$33))+Test!$AD$20-Test!$AC$26</f>
        <v>-23.313781052000969</v>
      </c>
      <c r="T675" s="10">
        <f ca="1">SUMPRODUCT(J675:O675,Results!K$9:P$9)</f>
        <v>-59.459901529152113</v>
      </c>
      <c r="U675" s="10">
        <f ca="1">SUMPRODUCT(J675:O675,Results!K$9:P$9)+Test!$AD$20-Test!$AC$31</f>
        <v>-59.389306217999774</v>
      </c>
      <c r="V675" s="10">
        <f t="shared" ca="1" si="71"/>
        <v>-10.973760695509675</v>
      </c>
      <c r="W675" s="10">
        <f t="shared" ca="1" si="72"/>
        <v>-6.1326137850629152</v>
      </c>
      <c r="X675" s="10">
        <f t="shared" ca="1" si="73"/>
        <v>-5.8832418514534623</v>
      </c>
      <c r="Y675" s="10">
        <f t="shared" ca="1" si="74"/>
        <v>-43.493410873957806</v>
      </c>
      <c r="Z675" s="10">
        <f t="shared" ca="1" si="75"/>
        <v>-66.807191925958776</v>
      </c>
      <c r="AA675" s="10">
        <f t="shared" ca="1" si="76"/>
        <v>-7.4178857079590017</v>
      </c>
    </row>
    <row r="676" spans="1:27">
      <c r="A676" s="6">
        <f ca="1">LN((RAND()^(-Results!$E$4))-1)</f>
        <v>3.0665289727319016</v>
      </c>
      <c r="B676" s="6">
        <f ca="1">LN((RAND()^(-Results!$E$4))-1)</f>
        <v>0.62977355296361293</v>
      </c>
      <c r="C676" s="6">
        <f ca="1">LN((RAND()^(-Results!$E$4))-1)</f>
        <v>11.488612929685315</v>
      </c>
      <c r="D676" s="6">
        <f ca="1">LN((RAND()^(-Results!$E$4))-1)</f>
        <v>0.30358897150456754</v>
      </c>
      <c r="E676" s="6">
        <f ca="1">LN((RAND()^(-Results!$E$4))-1)</f>
        <v>-1.4707768772615952</v>
      </c>
      <c r="F676" s="6">
        <f ca="1">LN((RAND()^(-Results!$E$4))-1)</f>
        <v>-0.88295175516856139</v>
      </c>
      <c r="G676" s="6">
        <f ca="1">LN((RAND()^(-Results!$E$4))-1)</f>
        <v>0.21519642386327445</v>
      </c>
      <c r="H676" s="6">
        <f t="shared" ca="1" si="70"/>
        <v>-2.1317897937154369</v>
      </c>
      <c r="I676" s="10">
        <f ca="1">SUMPRODUCT(J676:O676,Results!B$12:G$12)+Results!$E$5*H676</f>
        <v>-75.314766489122178</v>
      </c>
      <c r="J676" s="10">
        <f ca="1">SUMPRODUCT($A676:$F676,Results!$B$15:$G$15)</f>
        <v>15.235930084035715</v>
      </c>
      <c r="K676" s="10">
        <f ca="1">SUMPRODUCT($A676:$F676,Results!$B$16:$G$16)</f>
        <v>2.5197137442740214</v>
      </c>
      <c r="L676" s="10">
        <f ca="1">SUMPRODUCT($A676:$F676,Results!$B$17:$G$17)</f>
        <v>-11.370347514202406</v>
      </c>
      <c r="M676" s="10">
        <f ca="1">SUMPRODUCT($A676:$F676,Results!$B$18:$G$18)</f>
        <v>-52.79291943408289</v>
      </c>
      <c r="N676" s="10">
        <f ca="1">SUMPRODUCT($A676:$F676,Results!$B$19:$G$19)</f>
        <v>-15.061451854087732</v>
      </c>
      <c r="O676" s="10">
        <f ca="1">SUMPRODUCT($A676:$F676,Results!$B$20:$G$20)</f>
        <v>-1.0830212827086556</v>
      </c>
      <c r="P676" s="10" cm="1">
        <f t="array" aca="1" ref="P676" ca="1">SUMPRODUCT(J676:O676,TRANSPOSE(Test!BL$20:BL$25))+Test!$AD$20-Test!$BL$27</f>
        <v>-57.850799941626327</v>
      </c>
      <c r="Q676" s="10" cm="1">
        <f t="array" aca="1" ref="Q676" ca="1">SUMPRODUCT(J676:O676,TRANSPOSE(Test!ES$20:ES$25))+Test!$AD$20-Test!$ES$27</f>
        <v>-64.938043713803296</v>
      </c>
      <c r="R676" s="10">
        <f ca="1">I676-Results!$E$5*H676</f>
        <v>-62.524027726829559</v>
      </c>
      <c r="S676" s="10" cm="1">
        <f t="array" aca="1" ref="S676" ca="1">SUMPRODUCT(J676:O676,TRANSPOSE(Test!AR$28:AR$33))+Test!$AD$20-Test!$AC$26</f>
        <v>-48.988406225163224</v>
      </c>
      <c r="T676" s="10">
        <f ca="1">SUMPRODUCT(J676:O676,Results!K$9:P$9)</f>
        <v>-66.694265777129274</v>
      </c>
      <c r="U676" s="10">
        <f ca="1">SUMPRODUCT(J676:O676,Results!K$9:P$9)+Test!$AD$20-Test!$AC$31</f>
        <v>-66.623670465976943</v>
      </c>
      <c r="V676" s="10">
        <f t="shared" ca="1" si="71"/>
        <v>-17.463966547495851</v>
      </c>
      <c r="W676" s="10">
        <f t="shared" ca="1" si="72"/>
        <v>-10.376722775318882</v>
      </c>
      <c r="X676" s="10">
        <f t="shared" ca="1" si="73"/>
        <v>-12.790738762292619</v>
      </c>
      <c r="Y676" s="10">
        <f t="shared" ca="1" si="74"/>
        <v>-26.326360263958954</v>
      </c>
      <c r="Z676" s="10">
        <f t="shared" ca="1" si="75"/>
        <v>-75.314766489122178</v>
      </c>
      <c r="AA676" s="10">
        <f t="shared" ca="1" si="76"/>
        <v>-8.691096023145235</v>
      </c>
    </row>
    <row r="677" spans="1:27">
      <c r="A677" s="6">
        <f ca="1">LN((RAND()^(-Results!$E$4))-1)</f>
        <v>1.7552601507948808</v>
      </c>
      <c r="B677" s="6">
        <f ca="1">LN((RAND()^(-Results!$E$4))-1)</f>
        <v>1.7716653053035729</v>
      </c>
      <c r="C677" s="6">
        <f ca="1">LN((RAND()^(-Results!$E$4))-1)</f>
        <v>0.90761951074822445</v>
      </c>
      <c r="D677" s="6">
        <f ca="1">LN((RAND()^(-Results!$E$4))-1)</f>
        <v>1.813416404647642</v>
      </c>
      <c r="E677" s="6">
        <f ca="1">LN((RAND()^(-Results!$E$4))-1)</f>
        <v>0.56886936667353605</v>
      </c>
      <c r="F677" s="6">
        <f ca="1">LN((RAND()^(-Results!$E$4))-1)</f>
        <v>-0.40782481919249114</v>
      </c>
      <c r="G677" s="6">
        <f ca="1">LN((RAND()^(-Results!$E$4))-1)</f>
        <v>9.3481098848030655</v>
      </c>
      <c r="H677" s="6">
        <f t="shared" ca="1" si="70"/>
        <v>7.0011236672243538</v>
      </c>
      <c r="I677" s="10">
        <f ca="1">SUMPRODUCT(J677:O677,Results!B$12:G$12)+Results!$E$5*H677</f>
        <v>41.514701579341327</v>
      </c>
      <c r="J677" s="10">
        <f ca="1">SUMPRODUCT($A677:$F677,Results!$B$15:$G$15)</f>
        <v>-2.5169495608810575</v>
      </c>
      <c r="K677" s="10">
        <f ca="1">SUMPRODUCT($A677:$F677,Results!$B$16:$G$16)</f>
        <v>-3.9603023079736541</v>
      </c>
      <c r="L677" s="10">
        <f ca="1">SUMPRODUCT($A677:$F677,Results!$B$17:$G$17)</f>
        <v>0.98977087406971642</v>
      </c>
      <c r="M677" s="10">
        <f ca="1">SUMPRODUCT($A677:$F677,Results!$B$18:$G$18)</f>
        <v>-5.9250550233962009</v>
      </c>
      <c r="N677" s="10">
        <f ca="1">SUMPRODUCT($A677:$F677,Results!$B$19:$G$19)</f>
        <v>-4.2818031123046678</v>
      </c>
      <c r="O677" s="10">
        <f ca="1">SUMPRODUCT($A677:$F677,Results!$B$20:$G$20)</f>
        <v>-7.9049889835379412</v>
      </c>
      <c r="P677" s="10" cm="1">
        <f t="array" aca="1" ref="P677" ca="1">SUMPRODUCT(J677:O677,TRANSPOSE(Test!BL$20:BL$25))+Test!$AD$20-Test!$BL$27</f>
        <v>-1.4721584900891855</v>
      </c>
      <c r="Q677" s="10" cm="1">
        <f t="array" aca="1" ref="Q677" ca="1">SUMPRODUCT(J677:O677,TRANSPOSE(Test!ES$20:ES$25))+Test!$AD$20-Test!$ES$27</f>
        <v>-0.51660759439479875</v>
      </c>
      <c r="R677" s="10">
        <f ca="1">I677-Results!$E$5*H677</f>
        <v>-0.49204042400479153</v>
      </c>
      <c r="S677" s="10" cm="1">
        <f t="array" aca="1" ref="S677" ca="1">SUMPRODUCT(J677:O677,TRANSPOSE(Test!AR$28:AR$33))+Test!$AD$20-Test!$AC$26</f>
        <v>-2.7469378500568666</v>
      </c>
      <c r="T677" s="10">
        <f ca="1">SUMPRODUCT(J677:O677,Results!K$9:P$9)</f>
        <v>-1.444056318850917E-2</v>
      </c>
      <c r="U677" s="10">
        <f ca="1">SUMPRODUCT(J677:O677,Results!K$9:P$9)+Test!$AD$20-Test!$AC$31</f>
        <v>5.6154747963830687E-2</v>
      </c>
      <c r="V677" s="10">
        <f t="shared" ca="1" si="71"/>
        <v>42.986860069430513</v>
      </c>
      <c r="W677" s="10">
        <f t="shared" ca="1" si="72"/>
        <v>42.031309173736126</v>
      </c>
      <c r="X677" s="10">
        <f t="shared" ca="1" si="73"/>
        <v>42.006742003346119</v>
      </c>
      <c r="Y677" s="10">
        <f t="shared" ca="1" si="74"/>
        <v>44.261639429398194</v>
      </c>
      <c r="Z677" s="10">
        <f t="shared" ca="1" si="75"/>
        <v>41.514701579341327</v>
      </c>
      <c r="AA677" s="10">
        <f t="shared" ca="1" si="76"/>
        <v>41.458546831377497</v>
      </c>
    </row>
    <row r="678" spans="1:27">
      <c r="A678" s="6">
        <f ca="1">LN((RAND()^(-Results!$E$4))-1)</f>
        <v>1.7711702625008969</v>
      </c>
      <c r="B678" s="6">
        <f ca="1">LN((RAND()^(-Results!$E$4))-1)</f>
        <v>5.7373597793186608</v>
      </c>
      <c r="C678" s="6">
        <f ca="1">LN((RAND()^(-Results!$E$4))-1)</f>
        <v>6.578506702434149</v>
      </c>
      <c r="D678" s="6">
        <f ca="1">LN((RAND()^(-Results!$E$4))-1)</f>
        <v>1.3107392835397083</v>
      </c>
      <c r="E678" s="6">
        <f ca="1">LN((RAND()^(-Results!$E$4))-1)</f>
        <v>10.940461767905843</v>
      </c>
      <c r="F678" s="6">
        <f ca="1">LN((RAND()^(-Results!$E$4))-1)</f>
        <v>4.2899578146795561</v>
      </c>
      <c r="G678" s="6">
        <f ca="1">LN((RAND()^(-Results!$E$4))-1)</f>
        <v>-2.4752652005319868</v>
      </c>
      <c r="H678" s="6">
        <f t="shared" ca="1" si="70"/>
        <v>-4.8222514181106977</v>
      </c>
      <c r="I678" s="10">
        <f ca="1">SUMPRODUCT(J678:O678,Results!B$12:G$12)+Results!$E$5*H678</f>
        <v>-77.572692799662107</v>
      </c>
      <c r="J678" s="10">
        <f ca="1">SUMPRODUCT($A678:$F678,Results!$B$15:$G$15)</f>
        <v>15.197751686148091</v>
      </c>
      <c r="K678" s="10">
        <f ca="1">SUMPRODUCT($A678:$F678,Results!$B$16:$G$16)</f>
        <v>-8.2574571096661344</v>
      </c>
      <c r="L678" s="10">
        <f ca="1">SUMPRODUCT($A678:$F678,Results!$B$17:$G$17)</f>
        <v>-9.4727234240290787</v>
      </c>
      <c r="M678" s="10">
        <f ca="1">SUMPRODUCT($A678:$F678,Results!$B$18:$G$18)</f>
        <v>-32.655014152873235</v>
      </c>
      <c r="N678" s="10">
        <f ca="1">SUMPRODUCT($A678:$F678,Results!$B$19:$G$19)</f>
        <v>-4.4922295122854159</v>
      </c>
      <c r="O678" s="10">
        <f ca="1">SUMPRODUCT($A678:$F678,Results!$B$20:$G$20)</f>
        <v>-35.872014765910066</v>
      </c>
      <c r="P678" s="10" cm="1">
        <f t="array" aca="1" ref="P678" ca="1">SUMPRODUCT(J678:O678,TRANSPOSE(Test!BL$20:BL$25))+Test!$AD$20-Test!$BL$27</f>
        <v>-47.37706572668197</v>
      </c>
      <c r="Q678" s="10" cm="1">
        <f t="array" aca="1" ref="Q678" ca="1">SUMPRODUCT(J678:O678,TRANSPOSE(Test!ES$20:ES$25))+Test!$AD$20-Test!$ES$27</f>
        <v>-45.500105733994076</v>
      </c>
      <c r="R678" s="10">
        <f ca="1">I678-Results!$E$5*H678</f>
        <v>-48.639184290997918</v>
      </c>
      <c r="S678" s="10" cm="1">
        <f t="array" aca="1" ref="S678" ca="1">SUMPRODUCT(J678:O678,TRANSPOSE(Test!AR$28:AR$33))+Test!$AD$20-Test!$AC$26</f>
        <v>-50.964922857196903</v>
      </c>
      <c r="T678" s="10">
        <f ca="1">SUMPRODUCT(J678:O678,Results!K$9:P$9)</f>
        <v>-50.580079071214492</v>
      </c>
      <c r="U678" s="10">
        <f ca="1">SUMPRODUCT(J678:O678,Results!K$9:P$9)+Test!$AD$20-Test!$AC$31</f>
        <v>-50.509483760062153</v>
      </c>
      <c r="V678" s="10">
        <f t="shared" ca="1" si="71"/>
        <v>-30.195627072980137</v>
      </c>
      <c r="W678" s="10">
        <f t="shared" ca="1" si="72"/>
        <v>-32.072587065668031</v>
      </c>
      <c r="X678" s="10">
        <f t="shared" ca="1" si="73"/>
        <v>-28.93350850866419</v>
      </c>
      <c r="Y678" s="10">
        <f t="shared" ca="1" si="74"/>
        <v>-26.607769942465204</v>
      </c>
      <c r="Z678" s="10">
        <f t="shared" ca="1" si="75"/>
        <v>-77.572692799662107</v>
      </c>
      <c r="AA678" s="10">
        <f t="shared" ca="1" si="76"/>
        <v>-27.063209039599954</v>
      </c>
    </row>
    <row r="679" spans="1:27">
      <c r="A679" s="6">
        <f ca="1">LN((RAND()^(-Results!$E$4))-1)</f>
        <v>1.839790389602977</v>
      </c>
      <c r="B679" s="6">
        <f ca="1">LN((RAND()^(-Results!$E$4))-1)</f>
        <v>5.0468798932081418</v>
      </c>
      <c r="C679" s="6">
        <f ca="1">LN((RAND()^(-Results!$E$4))-1)</f>
        <v>1.3575879224378911</v>
      </c>
      <c r="D679" s="6">
        <f ca="1">LN((RAND()^(-Results!$E$4))-1)</f>
        <v>4.5594458285930983</v>
      </c>
      <c r="E679" s="6">
        <f ca="1">LN((RAND()^(-Results!$E$4))-1)</f>
        <v>5.029318703830973</v>
      </c>
      <c r="F679" s="6">
        <f ca="1">LN((RAND()^(-Results!$E$4))-1)</f>
        <v>1.4230879183315841</v>
      </c>
      <c r="G679" s="6">
        <f ca="1">LN((RAND()^(-Results!$E$4))-1)</f>
        <v>7.7050900219803875</v>
      </c>
      <c r="H679" s="6">
        <f t="shared" ca="1" si="70"/>
        <v>5.3581038044016758</v>
      </c>
      <c r="I679" s="10">
        <f ca="1">SUMPRODUCT(J679:O679,Results!B$12:G$12)+Results!$E$5*H679</f>
        <v>32.589796125489194</v>
      </c>
      <c r="J679" s="10">
        <f ca="1">SUMPRODUCT($A679:$F679,Results!$B$15:$G$15)</f>
        <v>1.6620135063954242</v>
      </c>
      <c r="K679" s="10">
        <f ca="1">SUMPRODUCT($A679:$F679,Results!$B$16:$G$16)</f>
        <v>-7.4998381523472313</v>
      </c>
      <c r="L679" s="10">
        <f ca="1">SUMPRODUCT($A679:$F679,Results!$B$17:$G$17)</f>
        <v>-0.24343660235703957</v>
      </c>
      <c r="M679" s="10">
        <f ca="1">SUMPRODUCT($A679:$F679,Results!$B$18:$G$18)</f>
        <v>-11.218399928671939</v>
      </c>
      <c r="N679" s="10">
        <f ca="1">SUMPRODUCT($A679:$F679,Results!$B$19:$G$19)</f>
        <v>-9.1983669070803735</v>
      </c>
      <c r="O679" s="10">
        <f ca="1">SUMPRODUCT($A679:$F679,Results!$B$20:$G$20)</f>
        <v>-30.224921063700418</v>
      </c>
      <c r="P679" s="10" cm="1">
        <f t="array" aca="1" ref="P679" ca="1">SUMPRODUCT(J679:O679,TRANSPOSE(Test!BL$20:BL$25))+Test!$AD$20-Test!$BL$27</f>
        <v>-2.7143599696490028</v>
      </c>
      <c r="Q679" s="10" cm="1">
        <f t="array" aca="1" ref="Q679" ca="1">SUMPRODUCT(J679:O679,TRANSPOSE(Test!ES$20:ES$25))+Test!$AD$20-Test!$ES$27</f>
        <v>2.2959009930062635</v>
      </c>
      <c r="R679" s="10">
        <f ca="1">I679-Results!$E$5*H679</f>
        <v>0.44117329907913927</v>
      </c>
      <c r="S679" s="10" cm="1">
        <f t="array" aca="1" ref="S679" ca="1">SUMPRODUCT(J679:O679,TRANSPOSE(Test!AR$28:AR$33))+Test!$AD$20-Test!$AC$26</f>
        <v>-15.17885224697897</v>
      </c>
      <c r="T679" s="10">
        <f ca="1">SUMPRODUCT(J679:O679,Results!K$9:P$9)</f>
        <v>1.6176470448854339</v>
      </c>
      <c r="U679" s="10">
        <f ca="1">SUMPRODUCT(J679:O679,Results!K$9:P$9)+Test!$AD$20-Test!$AC$31</f>
        <v>1.6882423560377724</v>
      </c>
      <c r="V679" s="10">
        <f t="shared" ca="1" si="71"/>
        <v>35.304156095138197</v>
      </c>
      <c r="W679" s="10">
        <f t="shared" ca="1" si="72"/>
        <v>30.29389513248293</v>
      </c>
      <c r="X679" s="10">
        <f t="shared" ca="1" si="73"/>
        <v>32.148622826410055</v>
      </c>
      <c r="Y679" s="10">
        <f t="shared" ca="1" si="74"/>
        <v>47.768648372468164</v>
      </c>
      <c r="Z679" s="10">
        <f t="shared" ca="1" si="75"/>
        <v>32.589796125489194</v>
      </c>
      <c r="AA679" s="10">
        <f t="shared" ca="1" si="76"/>
        <v>30.901553769451422</v>
      </c>
    </row>
    <row r="680" spans="1:27">
      <c r="A680" s="6">
        <f ca="1">LN((RAND()^(-Results!$E$4))-1)</f>
        <v>10.009315191332069</v>
      </c>
      <c r="B680" s="6">
        <f ca="1">LN((RAND()^(-Results!$E$4))-1)</f>
        <v>8.968631358595637</v>
      </c>
      <c r="C680" s="6">
        <f ca="1">LN((RAND()^(-Results!$E$4))-1)</f>
        <v>5.7865031928879818</v>
      </c>
      <c r="D680" s="6">
        <f ca="1">LN((RAND()^(-Results!$E$4))-1)</f>
        <v>0.2517705024087814</v>
      </c>
      <c r="E680" s="6">
        <f ca="1">LN((RAND()^(-Results!$E$4))-1)</f>
        <v>-0.8388279607862309</v>
      </c>
      <c r="F680" s="6">
        <f ca="1">LN((RAND()^(-Results!$E$4))-1)</f>
        <v>5.3892194631482369</v>
      </c>
      <c r="G680" s="6">
        <f ca="1">LN((RAND()^(-Results!$E$4))-1)</f>
        <v>3.6573946071323769</v>
      </c>
      <c r="H680" s="6">
        <f t="shared" ca="1" si="70"/>
        <v>1.3104083895536656</v>
      </c>
      <c r="I680" s="10">
        <f ca="1">SUMPRODUCT(J680:O680,Results!B$12:G$12)+Results!$E$5*H680</f>
        <v>-88.097479294613024</v>
      </c>
      <c r="J680" s="10">
        <f ca="1">SUMPRODUCT($A680:$F680,Results!$B$15:$G$15)</f>
        <v>4.8017460531320655</v>
      </c>
      <c r="K680" s="10">
        <f ca="1">SUMPRODUCT($A680:$F680,Results!$B$16:$G$16)</f>
        <v>-38.295158378248317</v>
      </c>
      <c r="L680" s="10">
        <f ca="1">SUMPRODUCT($A680:$F680,Results!$B$17:$G$17)</f>
        <v>-9.1476025529030665</v>
      </c>
      <c r="M680" s="10">
        <f ca="1">SUMPRODUCT($A680:$F680,Results!$B$18:$G$18)</f>
        <v>-53.17215698110536</v>
      </c>
      <c r="N680" s="10">
        <f ca="1">SUMPRODUCT($A680:$F680,Results!$B$19:$G$19)</f>
        <v>-1.6347733030892742</v>
      </c>
      <c r="O680" s="10">
        <f ca="1">SUMPRODUCT($A680:$F680,Results!$B$20:$G$20)</f>
        <v>-36.393247297279842</v>
      </c>
      <c r="P680" s="10" cm="1">
        <f t="array" aca="1" ref="P680" ca="1">SUMPRODUCT(J680:O680,TRANSPOSE(Test!BL$20:BL$25))+Test!$AD$20-Test!$BL$27</f>
        <v>-96.618923897745901</v>
      </c>
      <c r="Q680" s="10" cm="1">
        <f t="array" aca="1" ref="Q680" ca="1">SUMPRODUCT(J680:O680,TRANSPOSE(Test!ES$20:ES$25))+Test!$AD$20-Test!$ES$27</f>
        <v>-100.17632773574327</v>
      </c>
      <c r="R680" s="10">
        <f ca="1">I680-Results!$E$5*H680</f>
        <v>-95.959929631935012</v>
      </c>
      <c r="S680" s="10" cm="1">
        <f t="array" aca="1" ref="S680" ca="1">SUMPRODUCT(J680:O680,TRANSPOSE(Test!AR$28:AR$33))+Test!$AD$20-Test!$AC$26</f>
        <v>-74.672965800262489</v>
      </c>
      <c r="T680" s="10">
        <f ca="1">SUMPRODUCT(J680:O680,Results!K$9:P$9)</f>
        <v>-97.44643230645336</v>
      </c>
      <c r="U680" s="10">
        <f ca="1">SUMPRODUCT(J680:O680,Results!K$9:P$9)+Test!$AD$20-Test!$AC$31</f>
        <v>-97.375836995301029</v>
      </c>
      <c r="V680" s="10">
        <f t="shared" ca="1" si="71"/>
        <v>8.5214446031328777</v>
      </c>
      <c r="W680" s="10">
        <f t="shared" ca="1" si="72"/>
        <v>12.078848441130248</v>
      </c>
      <c r="X680" s="10">
        <f t="shared" ca="1" si="73"/>
        <v>7.8624503373219881</v>
      </c>
      <c r="Y680" s="10">
        <f t="shared" ca="1" si="74"/>
        <v>-13.424513494350535</v>
      </c>
      <c r="Z680" s="10">
        <f t="shared" ca="1" si="75"/>
        <v>-88.097479294613024</v>
      </c>
      <c r="AA680" s="10">
        <f t="shared" ca="1" si="76"/>
        <v>9.2783577006880051</v>
      </c>
    </row>
    <row r="681" spans="1:27">
      <c r="A681" s="6">
        <f ca="1">LN((RAND()^(-Results!$E$4))-1)</f>
        <v>3.2562395345305761</v>
      </c>
      <c r="B681" s="6">
        <f ca="1">LN((RAND()^(-Results!$E$4))-1)</f>
        <v>7.2009334560741438</v>
      </c>
      <c r="C681" s="6">
        <f ca="1">LN((RAND()^(-Results!$E$4))-1)</f>
        <v>0.70014385712927651</v>
      </c>
      <c r="D681" s="6">
        <f ca="1">LN((RAND()^(-Results!$E$4))-1)</f>
        <v>-0.1044672547173586</v>
      </c>
      <c r="E681" s="6">
        <f ca="1">LN((RAND()^(-Results!$E$4))-1)</f>
        <v>6.8793703615754271</v>
      </c>
      <c r="F681" s="6">
        <f ca="1">LN((RAND()^(-Results!$E$4))-1)</f>
        <v>3.8447770795901905</v>
      </c>
      <c r="G681" s="6">
        <f ca="1">LN((RAND()^(-Results!$E$4))-1)</f>
        <v>1.987056110899097</v>
      </c>
      <c r="H681" s="6">
        <f t="shared" ca="1" si="70"/>
        <v>-0.35993010667961434</v>
      </c>
      <c r="I681" s="10">
        <f ca="1">SUMPRODUCT(J681:O681,Results!B$12:G$12)+Results!$E$5*H681</f>
        <v>-33.261611537845454</v>
      </c>
      <c r="J681" s="10">
        <f ca="1">SUMPRODUCT($A681:$F681,Results!$B$15:$G$15)</f>
        <v>-1.7862445016465696</v>
      </c>
      <c r="K681" s="10">
        <f ca="1">SUMPRODUCT($A681:$F681,Results!$B$16:$G$16)</f>
        <v>-20.626379125086824</v>
      </c>
      <c r="L681" s="10">
        <f ca="1">SUMPRODUCT($A681:$F681,Results!$B$17:$G$17)</f>
        <v>-3.637229662383628</v>
      </c>
      <c r="M681" s="10">
        <f ca="1">SUMPRODUCT($A681:$F681,Results!$B$18:$G$18)</f>
        <v>-14.511069165187362</v>
      </c>
      <c r="N681" s="10">
        <f ca="1">SUMPRODUCT($A681:$F681,Results!$B$19:$G$19)</f>
        <v>4.7657085628701523</v>
      </c>
      <c r="O681" s="10">
        <f ca="1">SUMPRODUCT($A681:$F681,Results!$B$20:$G$20)</f>
        <v>-31.097864895888371</v>
      </c>
      <c r="P681" s="10" cm="1">
        <f t="array" aca="1" ref="P681" ca="1">SUMPRODUCT(J681:O681,TRANSPOSE(Test!BL$20:BL$25))+Test!$AD$20-Test!$BL$27</f>
        <v>-34.249860760089611</v>
      </c>
      <c r="Q681" s="10" cm="1">
        <f t="array" aca="1" ref="Q681" ca="1">SUMPRODUCT(J681:O681,TRANSPOSE(Test!ES$20:ES$25))+Test!$AD$20-Test!$ES$27</f>
        <v>-30.321247496426992</v>
      </c>
      <c r="R681" s="10">
        <f ca="1">I681-Results!$E$5*H681</f>
        <v>-31.102030897767769</v>
      </c>
      <c r="S681" s="10" cm="1">
        <f t="array" aca="1" ref="S681" ca="1">SUMPRODUCT(J681:O681,TRANSPOSE(Test!AR$28:AR$33))+Test!$AD$20-Test!$AC$26</f>
        <v>-31.328261534692409</v>
      </c>
      <c r="T681" s="10">
        <f ca="1">SUMPRODUCT(J681:O681,Results!K$9:P$9)</f>
        <v>-31.153248365189036</v>
      </c>
      <c r="U681" s="10">
        <f ca="1">SUMPRODUCT(J681:O681,Results!K$9:P$9)+Test!$AD$20-Test!$AC$31</f>
        <v>-31.082653054036694</v>
      </c>
      <c r="V681" s="10">
        <f t="shared" ca="1" si="71"/>
        <v>0.98824922224415701</v>
      </c>
      <c r="W681" s="10">
        <f t="shared" ca="1" si="72"/>
        <v>-2.9403640414184622</v>
      </c>
      <c r="X681" s="10">
        <f t="shared" ca="1" si="73"/>
        <v>-2.1595806400776851</v>
      </c>
      <c r="Y681" s="10">
        <f t="shared" ca="1" si="74"/>
        <v>-1.9333500031530448</v>
      </c>
      <c r="Z681" s="10">
        <f t="shared" ca="1" si="75"/>
        <v>-33.261611537845454</v>
      </c>
      <c r="AA681" s="10">
        <f t="shared" ca="1" si="76"/>
        <v>-2.1789584838087599</v>
      </c>
    </row>
    <row r="682" spans="1:27">
      <c r="A682" s="6">
        <f ca="1">LN((RAND()^(-Results!$E$4))-1)</f>
        <v>-1.7711154594723819</v>
      </c>
      <c r="B682" s="6">
        <f ca="1">LN((RAND()^(-Results!$E$4))-1)</f>
        <v>3.2035837652724179</v>
      </c>
      <c r="C682" s="6">
        <f ca="1">LN((RAND()^(-Results!$E$4))-1)</f>
        <v>-0.70463477380803985</v>
      </c>
      <c r="D682" s="6">
        <f ca="1">LN((RAND()^(-Results!$E$4))-1)</f>
        <v>8.6036841574604885</v>
      </c>
      <c r="E682" s="6">
        <f ca="1">LN((RAND()^(-Results!$E$4))-1)</f>
        <v>2.5774308017983674</v>
      </c>
      <c r="F682" s="6">
        <f ca="1">LN((RAND()^(-Results!$E$4))-1)</f>
        <v>-0.32600154588938102</v>
      </c>
      <c r="G682" s="6">
        <f ca="1">LN((RAND()^(-Results!$E$4))-1)</f>
        <v>6.1739043351789489</v>
      </c>
      <c r="H682" s="6">
        <f t="shared" ca="1" si="70"/>
        <v>3.8269181176002376</v>
      </c>
      <c r="I682" s="10">
        <f ca="1">SUMPRODUCT(J682:O682,Results!B$12:G$12)+Results!$E$5*H682</f>
        <v>68.527095617873925</v>
      </c>
      <c r="J682" s="10">
        <f ca="1">SUMPRODUCT($A682:$F682,Results!$B$15:$G$15)</f>
        <v>4.2383841418276909</v>
      </c>
      <c r="K682" s="10">
        <f ca="1">SUMPRODUCT($A682:$F682,Results!$B$16:$G$16)</f>
        <v>6.543973447482438</v>
      </c>
      <c r="L682" s="10">
        <f ca="1">SUMPRODUCT($A682:$F682,Results!$B$17:$G$17)</f>
        <v>2.9421477819757507</v>
      </c>
      <c r="M682" s="10">
        <f ca="1">SUMPRODUCT($A682:$F682,Results!$B$18:$G$18)</f>
        <v>1.2544812193297357</v>
      </c>
      <c r="N682" s="10">
        <f ca="1">SUMPRODUCT($A682:$F682,Results!$B$19:$G$19)</f>
        <v>-20.591992799614445</v>
      </c>
      <c r="O682" s="10">
        <f ca="1">SUMPRODUCT($A682:$F682,Results!$B$20:$G$20)</f>
        <v>-30.009456449977847</v>
      </c>
      <c r="P682" s="10" cm="1">
        <f t="array" aca="1" ref="P682" ca="1">SUMPRODUCT(J682:O682,TRANSPOSE(Test!BL$20:BL$25))+Test!$AD$20-Test!$BL$27</f>
        <v>37.925714746882946</v>
      </c>
      <c r="Q682" s="10" cm="1">
        <f t="array" aca="1" ref="Q682" ca="1">SUMPRODUCT(J682:O682,TRANSPOSE(Test!ES$20:ES$25))+Test!$AD$20-Test!$ES$27</f>
        <v>46.927037657879325</v>
      </c>
      <c r="R682" s="10">
        <f ca="1">I682-Results!$E$5*H682</f>
        <v>45.565586912272501</v>
      </c>
      <c r="S682" s="10" cm="1">
        <f t="array" aca="1" ref="S682" ca="1">SUMPRODUCT(J682:O682,TRANSPOSE(Test!AR$28:AR$33))+Test!$AD$20-Test!$AC$26</f>
        <v>6.1606163258707092</v>
      </c>
      <c r="T682" s="10">
        <f ca="1">SUMPRODUCT(J682:O682,Results!K$9:P$9)</f>
        <v>48.411862219536353</v>
      </c>
      <c r="U682" s="10">
        <f ca="1">SUMPRODUCT(J682:O682,Results!K$9:P$9)+Test!$AD$20-Test!$AC$31</f>
        <v>48.482457530688691</v>
      </c>
      <c r="V682" s="10">
        <f t="shared" ca="1" si="71"/>
        <v>30.60138087099098</v>
      </c>
      <c r="W682" s="10">
        <f t="shared" ca="1" si="72"/>
        <v>21.600057959994601</v>
      </c>
      <c r="X682" s="10">
        <f t="shared" ca="1" si="73"/>
        <v>22.961508705601425</v>
      </c>
      <c r="Y682" s="10">
        <f t="shared" ca="1" si="74"/>
        <v>62.36647929200322</v>
      </c>
      <c r="Z682" s="10">
        <f t="shared" ca="1" si="75"/>
        <v>68.527095617873925</v>
      </c>
      <c r="AA682" s="10">
        <f t="shared" ca="1" si="76"/>
        <v>20.044638087185234</v>
      </c>
    </row>
    <row r="683" spans="1:27">
      <c r="A683" s="6">
        <f ca="1">LN((RAND()^(-Results!$E$4))-1)</f>
        <v>2.6940242806522576</v>
      </c>
      <c r="B683" s="6">
        <f ca="1">LN((RAND()^(-Results!$E$4))-1)</f>
        <v>6.0588105074004197</v>
      </c>
      <c r="C683" s="6">
        <f ca="1">LN((RAND()^(-Results!$E$4))-1)</f>
        <v>2.4910368367358</v>
      </c>
      <c r="D683" s="6">
        <f ca="1">LN((RAND()^(-Results!$E$4))-1)</f>
        <v>0.92877434240637236</v>
      </c>
      <c r="E683" s="6">
        <f ca="1">LN((RAND()^(-Results!$E$4))-1)</f>
        <v>2.2364083794996445</v>
      </c>
      <c r="F683" s="6">
        <f ca="1">LN((RAND()^(-Results!$E$4))-1)</f>
        <v>1.03431151198136E-2</v>
      </c>
      <c r="G683" s="6">
        <f ca="1">LN((RAND()^(-Results!$E$4))-1)</f>
        <v>1.4532789652538571</v>
      </c>
      <c r="H683" s="6">
        <f t="shared" ca="1" si="70"/>
        <v>-0.89370725232485415</v>
      </c>
      <c r="I683" s="10">
        <f ca="1">SUMPRODUCT(J683:O683,Results!B$12:G$12)+Results!$E$5*H683</f>
        <v>-20.896381383741719</v>
      </c>
      <c r="J683" s="10">
        <f ca="1">SUMPRODUCT($A683:$F683,Results!$B$15:$G$15)</f>
        <v>-6.2698058652633728</v>
      </c>
      <c r="K683" s="10">
        <f ca="1">SUMPRODUCT($A683:$F683,Results!$B$16:$G$16)</f>
        <v>-12.050779603206024</v>
      </c>
      <c r="L683" s="10">
        <f ca="1">SUMPRODUCT($A683:$F683,Results!$B$17:$G$17)</f>
        <v>-3.1802999298849399</v>
      </c>
      <c r="M683" s="10">
        <f ca="1">SUMPRODUCT($A683:$F683,Results!$B$18:$G$18)</f>
        <v>-20.477802248801911</v>
      </c>
      <c r="N683" s="10">
        <f ca="1">SUMPRODUCT($A683:$F683,Results!$B$19:$G$19)</f>
        <v>-4.5163912149783174</v>
      </c>
      <c r="O683" s="10">
        <f ca="1">SUMPRODUCT($A683:$F683,Results!$B$20:$G$20)</f>
        <v>-18.534417525585525</v>
      </c>
      <c r="P683" s="10" cm="1">
        <f t="array" aca="1" ref="P683" ca="1">SUMPRODUCT(J683:O683,TRANSPOSE(Test!BL$20:BL$25))+Test!$AD$20-Test!$BL$27</f>
        <v>-19.751556404584697</v>
      </c>
      <c r="Q683" s="10" cm="1">
        <f t="array" aca="1" ref="Q683" ca="1">SUMPRODUCT(J683:O683,TRANSPOSE(Test!ES$20:ES$25))+Test!$AD$20-Test!$ES$27</f>
        <v>-16.522934920578244</v>
      </c>
      <c r="R683" s="10">
        <f ca="1">I683-Results!$E$5*H683</f>
        <v>-15.534137869792595</v>
      </c>
      <c r="S683" s="10" cm="1">
        <f t="array" aca="1" ref="S683" ca="1">SUMPRODUCT(J683:O683,TRANSPOSE(Test!AR$28:AR$33))+Test!$AD$20-Test!$AC$26</f>
        <v>-21.421490085843907</v>
      </c>
      <c r="T683" s="10">
        <f ca="1">SUMPRODUCT(J683:O683,Results!K$9:P$9)</f>
        <v>-16.05816468296279</v>
      </c>
      <c r="U683" s="10">
        <f ca="1">SUMPRODUCT(J683:O683,Results!K$9:P$9)+Test!$AD$20-Test!$AC$31</f>
        <v>-15.987569371810448</v>
      </c>
      <c r="V683" s="10">
        <f t="shared" ca="1" si="71"/>
        <v>-1.144824979157022</v>
      </c>
      <c r="W683" s="10">
        <f t="shared" ca="1" si="72"/>
        <v>-4.3734464631634751</v>
      </c>
      <c r="X683" s="10">
        <f t="shared" ca="1" si="73"/>
        <v>-5.3622435139491245</v>
      </c>
      <c r="Y683" s="10">
        <f t="shared" ca="1" si="74"/>
        <v>0.52510870210218741</v>
      </c>
      <c r="Z683" s="10">
        <f t="shared" ca="1" si="75"/>
        <v>-20.896381383741719</v>
      </c>
      <c r="AA683" s="10">
        <f t="shared" ca="1" si="76"/>
        <v>-4.9088120119312713</v>
      </c>
    </row>
    <row r="684" spans="1:27">
      <c r="A684" s="6">
        <f ca="1">LN((RAND()^(-Results!$E$4))-1)</f>
        <v>0.73489177161042263</v>
      </c>
      <c r="B684" s="6">
        <f ca="1">LN((RAND()^(-Results!$E$4))-1)</f>
        <v>2.7407306825832913</v>
      </c>
      <c r="C684" s="6">
        <f ca="1">LN((RAND()^(-Results!$E$4))-1)</f>
        <v>0.93210502143147289</v>
      </c>
      <c r="D684" s="6">
        <f ca="1">LN((RAND()^(-Results!$E$4))-1)</f>
        <v>3.7929460079171431</v>
      </c>
      <c r="E684" s="6">
        <f ca="1">LN((RAND()^(-Results!$E$4))-1)</f>
        <v>2.2335914651623785</v>
      </c>
      <c r="F684" s="6">
        <f ca="1">LN((RAND()^(-Results!$E$4))-1)</f>
        <v>5.305837922903299</v>
      </c>
      <c r="G684" s="6">
        <f ca="1">LN((RAND()^(-Results!$E$4))-1)</f>
        <v>3.3389047640494871</v>
      </c>
      <c r="H684" s="6">
        <f t="shared" ca="1" si="70"/>
        <v>0.99191854647077582</v>
      </c>
      <c r="I684" s="10">
        <f ca="1">SUMPRODUCT(J684:O684,Results!B$12:G$12)+Results!$E$5*H684</f>
        <v>-18.3282547996297</v>
      </c>
      <c r="J684" s="10">
        <f ca="1">SUMPRODUCT($A684:$F684,Results!$B$15:$G$15)</f>
        <v>18.464238995516439</v>
      </c>
      <c r="K684" s="10">
        <f ca="1">SUMPRODUCT($A684:$F684,Results!$B$16:$G$16)</f>
        <v>-7.6015107916729026</v>
      </c>
      <c r="L684" s="10">
        <f ca="1">SUMPRODUCT($A684:$F684,Results!$B$17:$G$17)</f>
        <v>-4.6909704408790196</v>
      </c>
      <c r="M684" s="10">
        <f ca="1">SUMPRODUCT($A684:$F684,Results!$B$18:$G$18)</f>
        <v>-14.621395858532068</v>
      </c>
      <c r="N684" s="10">
        <f ca="1">SUMPRODUCT($A684:$F684,Results!$B$19:$G$19)</f>
        <v>-7.2616286135318013</v>
      </c>
      <c r="O684" s="10">
        <f ca="1">SUMPRODUCT($A684:$F684,Results!$B$20:$G$20)</f>
        <v>-31.946158469725923</v>
      </c>
      <c r="P684" s="10" cm="1">
        <f t="array" aca="1" ref="P684" ca="1">SUMPRODUCT(J684:O684,TRANSPOSE(Test!BL$20:BL$25))+Test!$AD$20-Test!$BL$27</f>
        <v>-27.932353172998603</v>
      </c>
      <c r="Q684" s="10" cm="1">
        <f t="array" aca="1" ref="Q684" ca="1">SUMPRODUCT(J684:O684,TRANSPOSE(Test!ES$20:ES$25))+Test!$AD$20-Test!$ES$27</f>
        <v>-25.61754394602832</v>
      </c>
      <c r="R684" s="10">
        <f ca="1">I684-Results!$E$5*H684</f>
        <v>-24.279766078454355</v>
      </c>
      <c r="S684" s="10" cm="1">
        <f t="array" aca="1" ref="S684" ca="1">SUMPRODUCT(J684:O684,TRANSPOSE(Test!AR$28:AR$33))+Test!$AD$20-Test!$AC$26</f>
        <v>-34.111181234110454</v>
      </c>
      <c r="T684" s="10">
        <f ca="1">SUMPRODUCT(J684:O684,Results!K$9:P$9)</f>
        <v>-23.57704403992766</v>
      </c>
      <c r="U684" s="10">
        <f ca="1">SUMPRODUCT(J684:O684,Results!K$9:P$9)+Test!$AD$20-Test!$AC$31</f>
        <v>-23.506448728775322</v>
      </c>
      <c r="V684" s="10">
        <f t="shared" ca="1" si="71"/>
        <v>9.6040983733689025</v>
      </c>
      <c r="W684" s="10">
        <f t="shared" ca="1" si="72"/>
        <v>7.2892891463986196</v>
      </c>
      <c r="X684" s="10">
        <f t="shared" ca="1" si="73"/>
        <v>5.951511278824654</v>
      </c>
      <c r="Y684" s="10">
        <f t="shared" ca="1" si="74"/>
        <v>15.782926434480753</v>
      </c>
      <c r="Z684" s="10">
        <f t="shared" ca="1" si="75"/>
        <v>-18.3282547996297</v>
      </c>
      <c r="AA684" s="10">
        <f t="shared" ca="1" si="76"/>
        <v>5.1781939291456212</v>
      </c>
    </row>
    <row r="685" spans="1:27">
      <c r="A685" s="6">
        <f ca="1">LN((RAND()^(-Results!$E$4))-1)</f>
        <v>12.041323473915419</v>
      </c>
      <c r="B685" s="6">
        <f ca="1">LN((RAND()^(-Results!$E$4))-1)</f>
        <v>2.0600927946694672</v>
      </c>
      <c r="C685" s="6">
        <f ca="1">LN((RAND()^(-Results!$E$4))-1)</f>
        <v>6.4401862211971084</v>
      </c>
      <c r="D685" s="6">
        <f ca="1">LN((RAND()^(-Results!$E$4))-1)</f>
        <v>2.2059483970429463</v>
      </c>
      <c r="E685" s="6">
        <f ca="1">LN((RAND()^(-Results!$E$4))-1)</f>
        <v>3.0399508029589044</v>
      </c>
      <c r="F685" s="6">
        <f ca="1">LN((RAND()^(-Results!$E$4))-1)</f>
        <v>-0.40985416133732244</v>
      </c>
      <c r="G685" s="6">
        <f ca="1">LN((RAND()^(-Results!$E$4))-1)</f>
        <v>-0.32002313366574564</v>
      </c>
      <c r="H685" s="6">
        <f t="shared" ca="1" si="70"/>
        <v>-2.6670093512444568</v>
      </c>
      <c r="I685" s="10">
        <f ca="1">SUMPRODUCT(J685:O685,Results!B$12:G$12)+Results!$E$5*H685</f>
        <v>-73.534726770309845</v>
      </c>
      <c r="J685" s="10">
        <f ca="1">SUMPRODUCT($A685:$F685,Results!$B$15:$G$15)</f>
        <v>-6.6879100782409271</v>
      </c>
      <c r="K685" s="10">
        <f ca="1">SUMPRODUCT($A685:$F685,Results!$B$16:$G$16)</f>
        <v>-22.752640037655183</v>
      </c>
      <c r="L685" s="10">
        <f ca="1">SUMPRODUCT($A685:$F685,Results!$B$17:$G$17)</f>
        <v>5.174385518549518</v>
      </c>
      <c r="M685" s="10">
        <f ca="1">SUMPRODUCT($A685:$F685,Results!$B$18:$G$18)</f>
        <v>-26.253648182254373</v>
      </c>
      <c r="N685" s="10">
        <f ca="1">SUMPRODUCT($A685:$F685,Results!$B$19:$G$19)</f>
        <v>-0.65023033599955515</v>
      </c>
      <c r="O685" s="10">
        <f ca="1">SUMPRODUCT($A685:$F685,Results!$B$20:$G$20)</f>
        <v>-9.7533804170312628</v>
      </c>
      <c r="P685" s="10" cm="1">
        <f t="array" aca="1" ref="P685" ca="1">SUMPRODUCT(J685:O685,TRANSPOSE(Test!BL$20:BL$25))+Test!$AD$20-Test!$BL$27</f>
        <v>-42.641388415540554</v>
      </c>
      <c r="Q685" s="10" cm="1">
        <f t="array" aca="1" ref="Q685" ca="1">SUMPRODUCT(J685:O685,TRANSPOSE(Test!ES$20:ES$25))+Test!$AD$20-Test!$ES$27</f>
        <v>-52.020604814444653</v>
      </c>
      <c r="R685" s="10">
        <f ca="1">I685-Results!$E$5*H685</f>
        <v>-57.532670662843103</v>
      </c>
      <c r="S685" s="10" cm="1">
        <f t="array" aca="1" ref="S685" ca="1">SUMPRODUCT(J685:O685,TRANSPOSE(Test!AR$28:AR$33))+Test!$AD$20-Test!$AC$26</f>
        <v>-18.515218584013688</v>
      </c>
      <c r="T685" s="10">
        <f ca="1">SUMPRODUCT(J685:O685,Results!K$9:P$9)</f>
        <v>-57.307823897195853</v>
      </c>
      <c r="U685" s="10">
        <f ca="1">SUMPRODUCT(J685:O685,Results!K$9:P$9)+Test!$AD$20-Test!$AC$31</f>
        <v>-57.237228586043514</v>
      </c>
      <c r="V685" s="10">
        <f t="shared" ca="1" si="71"/>
        <v>-30.893338354769291</v>
      </c>
      <c r="W685" s="10">
        <f t="shared" ca="1" si="72"/>
        <v>-21.514121955865193</v>
      </c>
      <c r="X685" s="10">
        <f t="shared" ca="1" si="73"/>
        <v>-16.002056107466743</v>
      </c>
      <c r="Y685" s="10">
        <f t="shared" ca="1" si="74"/>
        <v>-55.019508186296157</v>
      </c>
      <c r="Z685" s="10">
        <f t="shared" ca="1" si="75"/>
        <v>-73.534726770309845</v>
      </c>
      <c r="AA685" s="10">
        <f t="shared" ca="1" si="76"/>
        <v>-16.297498184266331</v>
      </c>
    </row>
    <row r="686" spans="1:27">
      <c r="A686" s="6">
        <f ca="1">LN((RAND()^(-Results!$E$4))-1)</f>
        <v>3.772242673370358</v>
      </c>
      <c r="B686" s="6">
        <f ca="1">LN((RAND()^(-Results!$E$4))-1)</f>
        <v>2.3096157541677309</v>
      </c>
      <c r="C686" s="6">
        <f ca="1">LN((RAND()^(-Results!$E$4))-1)</f>
        <v>-1.3036189701223622</v>
      </c>
      <c r="D686" s="6">
        <f ca="1">LN((RAND()^(-Results!$E$4))-1)</f>
        <v>4.0741820120961103</v>
      </c>
      <c r="E686" s="6">
        <f ca="1">LN((RAND()^(-Results!$E$4))-1)</f>
        <v>3.6593494216472888</v>
      </c>
      <c r="F686" s="6">
        <f ca="1">LN((RAND()^(-Results!$E$4))-1)</f>
        <v>2.778300037836209</v>
      </c>
      <c r="G686" s="6">
        <f ca="1">LN((RAND()^(-Results!$E$4))-1)</f>
        <v>23.586520661823016</v>
      </c>
      <c r="H686" s="6">
        <f t="shared" ca="1" si="70"/>
        <v>21.239534444244306</v>
      </c>
      <c r="I686" s="10">
        <f ca="1">SUMPRODUCT(J686:O686,Results!B$12:G$12)+Results!$E$5*H686</f>
        <v>123.04618326169542</v>
      </c>
      <c r="J686" s="10">
        <f ca="1">SUMPRODUCT($A686:$F686,Results!$B$15:$G$15)</f>
        <v>1.7888072195852596</v>
      </c>
      <c r="K686" s="10">
        <f ca="1">SUMPRODUCT($A686:$F686,Results!$B$16:$G$16)</f>
        <v>-12.431860487819156</v>
      </c>
      <c r="L686" s="10">
        <f ca="1">SUMPRODUCT($A686:$F686,Results!$B$17:$G$17)</f>
        <v>4.6522244128691215</v>
      </c>
      <c r="M686" s="10">
        <f ca="1">SUMPRODUCT($A686:$F686,Results!$B$18:$G$18)</f>
        <v>2.6928905497647184</v>
      </c>
      <c r="N686" s="10">
        <f ca="1">SUMPRODUCT($A686:$F686,Results!$B$19:$G$19)</f>
        <v>-1.3609584209445971</v>
      </c>
      <c r="O686" s="10">
        <f ca="1">SUMPRODUCT($A686:$F686,Results!$B$20:$G$20)</f>
        <v>-24.169874031134846</v>
      </c>
      <c r="P686" s="10" cm="1">
        <f t="array" aca="1" ref="P686" ca="1">SUMPRODUCT(J686:O686,TRANSPOSE(Test!BL$20:BL$25))+Test!$AD$20-Test!$BL$27</f>
        <v>-3.0959366138229392</v>
      </c>
      <c r="Q686" s="10" cm="1">
        <f t="array" aca="1" ref="Q686" ca="1">SUMPRODUCT(J686:O686,TRANSPOSE(Test!ES$20:ES$25))+Test!$AD$20-Test!$ES$27</f>
        <v>-1.6716086258778304</v>
      </c>
      <c r="R686" s="10">
        <f ca="1">I686-Results!$E$5*H686</f>
        <v>-4.3910234037704186</v>
      </c>
      <c r="S686" s="10" cm="1">
        <f t="array" aca="1" ref="S686" ca="1">SUMPRODUCT(J686:O686,TRANSPOSE(Test!AR$28:AR$33))+Test!$AD$20-Test!$AC$26</f>
        <v>-4.3407191690776159</v>
      </c>
      <c r="T686" s="10">
        <f ca="1">SUMPRODUCT(J686:O686,Results!K$9:P$9)</f>
        <v>-1.916175313975077</v>
      </c>
      <c r="U686" s="10">
        <f ca="1">SUMPRODUCT(J686:O686,Results!K$9:P$9)+Test!$AD$20-Test!$AC$31</f>
        <v>-1.8455800028227394</v>
      </c>
      <c r="V686" s="10">
        <f t="shared" ca="1" si="71"/>
        <v>126.14211987551836</v>
      </c>
      <c r="W686" s="10">
        <f t="shared" ca="1" si="72"/>
        <v>124.71779188757324</v>
      </c>
      <c r="X686" s="10">
        <f t="shared" ca="1" si="73"/>
        <v>127.43720666546584</v>
      </c>
      <c r="Y686" s="10">
        <f t="shared" ca="1" si="74"/>
        <v>127.38690243077303</v>
      </c>
      <c r="Z686" s="10">
        <f t="shared" ca="1" si="75"/>
        <v>123.04618326169542</v>
      </c>
      <c r="AA686" s="10">
        <f t="shared" ca="1" si="76"/>
        <v>124.89176326451816</v>
      </c>
    </row>
    <row r="687" spans="1:27">
      <c r="A687" s="6">
        <f ca="1">LN((RAND()^(-Results!$E$4))-1)</f>
        <v>2.468609430561473</v>
      </c>
      <c r="B687" s="6">
        <f ca="1">LN((RAND()^(-Results!$E$4))-1)</f>
        <v>2.5511997598456064</v>
      </c>
      <c r="C687" s="6">
        <f ca="1">LN((RAND()^(-Results!$E$4))-1)</f>
        <v>3.0365466271464272</v>
      </c>
      <c r="D687" s="6">
        <f ca="1">LN((RAND()^(-Results!$E$4))-1)</f>
        <v>1.3149156439383005</v>
      </c>
      <c r="E687" s="6">
        <f ca="1">LN((RAND()^(-Results!$E$4))-1)</f>
        <v>-0.75367574018738459</v>
      </c>
      <c r="F687" s="6">
        <f ca="1">LN((RAND()^(-Results!$E$4))-1)</f>
        <v>0.72113201660922155</v>
      </c>
      <c r="G687" s="6">
        <f ca="1">LN((RAND()^(-Results!$E$4))-1)</f>
        <v>3.3799724785568928</v>
      </c>
      <c r="H687" s="6">
        <f t="shared" ca="1" si="70"/>
        <v>1.0329862609781815</v>
      </c>
      <c r="I687" s="10">
        <f ca="1">SUMPRODUCT(J687:O687,Results!B$12:G$12)+Results!$E$5*H687</f>
        <v>-17.755126428769422</v>
      </c>
      <c r="J687" s="10">
        <f ca="1">SUMPRODUCT($A687:$F687,Results!$B$15:$G$15)</f>
        <v>3.3759590944626212</v>
      </c>
      <c r="K687" s="10">
        <f ca="1">SUMPRODUCT($A687:$F687,Results!$B$16:$G$16)</f>
        <v>-7.0435879450978502</v>
      </c>
      <c r="L687" s="10">
        <f ca="1">SUMPRODUCT($A687:$F687,Results!$B$17:$G$17)</f>
        <v>-3.4516217463665342</v>
      </c>
      <c r="M687" s="10">
        <f ca="1">SUMPRODUCT($A687:$F687,Results!$B$18:$G$18)</f>
        <v>-20.668760095440025</v>
      </c>
      <c r="N687" s="10">
        <f ca="1">SUMPRODUCT($A687:$F687,Results!$B$19:$G$19)</f>
        <v>-6.2545056680061997</v>
      </c>
      <c r="O687" s="10">
        <f ca="1">SUMPRODUCT($A687:$F687,Results!$B$20:$G$20)</f>
        <v>-11.362698138218137</v>
      </c>
      <c r="P687" s="10" cm="1">
        <f t="array" aca="1" ref="P687" ca="1">SUMPRODUCT(J687:O687,TRANSPOSE(Test!BL$20:BL$25))+Test!$AD$20-Test!$BL$27</f>
        <v>-25.380514175824906</v>
      </c>
      <c r="Q687" s="10" cm="1">
        <f t="array" aca="1" ref="Q687" ca="1">SUMPRODUCT(J687:O687,TRANSPOSE(Test!ES$20:ES$25))+Test!$AD$20-Test!$ES$27</f>
        <v>-25.945956519710037</v>
      </c>
      <c r="R687" s="10">
        <f ca="1">I687-Results!$E$5*H687</f>
        <v>-23.953043994638513</v>
      </c>
      <c r="S687" s="10" cm="1">
        <f t="array" aca="1" ref="S687" ca="1">SUMPRODUCT(J687:O687,TRANSPOSE(Test!AR$28:AR$33))+Test!$AD$20-Test!$AC$26</f>
        <v>-22.759039678173998</v>
      </c>
      <c r="T687" s="10">
        <f ca="1">SUMPRODUCT(J687:O687,Results!K$9:P$9)</f>
        <v>-24.579153289922189</v>
      </c>
      <c r="U687" s="10">
        <f ca="1">SUMPRODUCT(J687:O687,Results!K$9:P$9)+Test!$AD$20-Test!$AC$31</f>
        <v>-24.508557978769854</v>
      </c>
      <c r="V687" s="10">
        <f t="shared" ca="1" si="71"/>
        <v>7.6253877470554841</v>
      </c>
      <c r="W687" s="10">
        <f t="shared" ca="1" si="72"/>
        <v>8.1908300909406151</v>
      </c>
      <c r="X687" s="10">
        <f t="shared" ca="1" si="73"/>
        <v>6.1979175658690906</v>
      </c>
      <c r="Y687" s="10">
        <f t="shared" ca="1" si="74"/>
        <v>5.0039132494045759</v>
      </c>
      <c r="Z687" s="10">
        <f t="shared" ca="1" si="75"/>
        <v>-17.755126428769422</v>
      </c>
      <c r="AA687" s="10">
        <f t="shared" ca="1" si="76"/>
        <v>6.7534315500004318</v>
      </c>
    </row>
    <row r="688" spans="1:27">
      <c r="A688" s="6">
        <f ca="1">LN((RAND()^(-Results!$E$4))-1)</f>
        <v>1.7495832248215955</v>
      </c>
      <c r="B688" s="6">
        <f ca="1">LN((RAND()^(-Results!$E$4))-1)</f>
        <v>8.8112887956833905</v>
      </c>
      <c r="C688" s="6">
        <f ca="1">LN((RAND()^(-Results!$E$4))-1)</f>
        <v>1.6683640258048262</v>
      </c>
      <c r="D688" s="6">
        <f ca="1">LN((RAND()^(-Results!$E$4))-1)</f>
        <v>-1.2028230850382728</v>
      </c>
      <c r="E688" s="6">
        <f ca="1">LN((RAND()^(-Results!$E$4))-1)</f>
        <v>7.0904952341963661</v>
      </c>
      <c r="F688" s="6">
        <f ca="1">LN((RAND()^(-Results!$E$4))-1)</f>
        <v>0.53129633601212456</v>
      </c>
      <c r="G688" s="6">
        <f ca="1">LN((RAND()^(-Results!$E$4))-1)</f>
        <v>4.6363848643362289</v>
      </c>
      <c r="H688" s="6">
        <f t="shared" ca="1" si="70"/>
        <v>2.2893986467575176</v>
      </c>
      <c r="I688" s="10">
        <f ca="1">SUMPRODUCT(J688:O688,Results!B$12:G$12)+Results!$E$5*H688</f>
        <v>-0.14990692585452692</v>
      </c>
      <c r="J688" s="10">
        <f ca="1">SUMPRODUCT($A688:$F688,Results!$B$15:$G$15)</f>
        <v>-12.253219864795479</v>
      </c>
      <c r="K688" s="10">
        <f ca="1">SUMPRODUCT($A688:$F688,Results!$B$16:$G$16)</f>
        <v>-15.722871656771609</v>
      </c>
      <c r="L688" s="10">
        <f ca="1">SUMPRODUCT($A688:$F688,Results!$B$17:$G$17)</f>
        <v>-4.5877376918469839</v>
      </c>
      <c r="M688" s="10">
        <f ca="1">SUMPRODUCT($A688:$F688,Results!$B$18:$G$18)</f>
        <v>-17.152699566499738</v>
      </c>
      <c r="N688" s="10">
        <f ca="1">SUMPRODUCT($A688:$F688,Results!$B$19:$G$19)</f>
        <v>2.4597526028777872</v>
      </c>
      <c r="O688" s="10">
        <f ca="1">SUMPRODUCT($A688:$F688,Results!$B$20:$G$20)</f>
        <v>-23.987700526590686</v>
      </c>
      <c r="P688" s="10" cm="1">
        <f t="array" aca="1" ref="P688" ca="1">SUMPRODUCT(J688:O688,TRANSPOSE(Test!BL$20:BL$25))+Test!$AD$20-Test!$BL$27</f>
        <v>-20.142463062766147</v>
      </c>
      <c r="Q688" s="10" cm="1">
        <f t="array" aca="1" ref="Q688" ca="1">SUMPRODUCT(J688:O688,TRANSPOSE(Test!ES$20:ES$25))+Test!$AD$20-Test!$ES$27</f>
        <v>-13.538998758840293</v>
      </c>
      <c r="R688" s="10">
        <f ca="1">I688-Results!$E$5*H688</f>
        <v>-13.886298806399633</v>
      </c>
      <c r="S688" s="10" cm="1">
        <f t="array" aca="1" ref="S688" ca="1">SUMPRODUCT(J688:O688,TRANSPOSE(Test!AR$28:AR$33))+Test!$AD$20-Test!$AC$26</f>
        <v>-23.035334557904925</v>
      </c>
      <c r="T688" s="10">
        <f ca="1">SUMPRODUCT(J688:O688,Results!K$9:P$9)</f>
        <v>-14.894351723310983</v>
      </c>
      <c r="U688" s="10">
        <f ca="1">SUMPRODUCT(J688:O688,Results!K$9:P$9)+Test!$AD$20-Test!$AC$31</f>
        <v>-14.823756412158641</v>
      </c>
      <c r="V688" s="10">
        <f t="shared" ca="1" si="71"/>
        <v>19.99255613691162</v>
      </c>
      <c r="W688" s="10">
        <f t="shared" ca="1" si="72"/>
        <v>13.389091832985766</v>
      </c>
      <c r="X688" s="10">
        <f t="shared" ca="1" si="73"/>
        <v>13.736391880545106</v>
      </c>
      <c r="Y688" s="10">
        <f t="shared" ca="1" si="74"/>
        <v>22.885427632050398</v>
      </c>
      <c r="Z688" s="10">
        <f t="shared" ca="1" si="75"/>
        <v>-0.14990692585452692</v>
      </c>
      <c r="AA688" s="10">
        <f t="shared" ca="1" si="76"/>
        <v>14.673849486304114</v>
      </c>
    </row>
    <row r="689" spans="1:27">
      <c r="A689" s="6">
        <f ca="1">LN((RAND()^(-Results!$E$4))-1)</f>
        <v>3.6784696925967295</v>
      </c>
      <c r="B689" s="6">
        <f ca="1">LN((RAND()^(-Results!$E$4))-1)</f>
        <v>-1.3847288780968627</v>
      </c>
      <c r="C689" s="6">
        <f ca="1">LN((RAND()^(-Results!$E$4))-1)</f>
        <v>2.58873923253033</v>
      </c>
      <c r="D689" s="6">
        <f ca="1">LN((RAND()^(-Results!$E$4))-1)</f>
        <v>4.0212690019636144</v>
      </c>
      <c r="E689" s="6">
        <f ca="1">LN((RAND()^(-Results!$E$4))-1)</f>
        <v>0.87876043127197678</v>
      </c>
      <c r="F689" s="6">
        <f ca="1">LN((RAND()^(-Results!$E$4))-1)</f>
        <v>5.0036467494770767</v>
      </c>
      <c r="G689" s="6">
        <f ca="1">LN((RAND()^(-Results!$E$4))-1)</f>
        <v>1.8408473152345295</v>
      </c>
      <c r="H689" s="6">
        <f t="shared" ca="1" si="70"/>
        <v>-0.5061389023441818</v>
      </c>
      <c r="I689" s="10">
        <f ca="1">SUMPRODUCT(J689:O689,Results!B$12:G$12)+Results!$E$5*H689</f>
        <v>-43.943512076892041</v>
      </c>
      <c r="J689" s="10">
        <f ca="1">SUMPRODUCT($A689:$F689,Results!$B$15:$G$15)</f>
        <v>22.564173753887538</v>
      </c>
      <c r="K689" s="10">
        <f ca="1">SUMPRODUCT($A689:$F689,Results!$B$16:$G$16)</f>
        <v>-6.6397055373242857</v>
      </c>
      <c r="L689" s="10">
        <f ca="1">SUMPRODUCT($A689:$F689,Results!$B$17:$G$17)</f>
        <v>-1.2209854243317593</v>
      </c>
      <c r="M689" s="10">
        <f ca="1">SUMPRODUCT($A689:$F689,Results!$B$18:$G$18)</f>
        <v>-14.14552860214971</v>
      </c>
      <c r="N689" s="10">
        <f ca="1">SUMPRODUCT($A689:$F689,Results!$B$19:$G$19)</f>
        <v>-5.8198897342015528</v>
      </c>
      <c r="O689" s="10">
        <f ca="1">SUMPRODUCT($A689:$F689,Results!$B$20:$G$20)</f>
        <v>-20.418381978146073</v>
      </c>
      <c r="P689" s="10" cm="1">
        <f t="array" aca="1" ref="P689" ca="1">SUMPRODUCT(J689:O689,TRANSPOSE(Test!BL$20:BL$25))+Test!$AD$20-Test!$BL$27</f>
        <v>-35.335181997650018</v>
      </c>
      <c r="Q689" s="10" cm="1">
        <f t="array" aca="1" ref="Q689" ca="1">SUMPRODUCT(J689:O689,TRANSPOSE(Test!ES$20:ES$25))+Test!$AD$20-Test!$ES$27</f>
        <v>-40.139608974852891</v>
      </c>
      <c r="R689" s="10">
        <f ca="1">I689-Results!$E$5*H689</f>
        <v>-40.906678662826948</v>
      </c>
      <c r="S689" s="10" cm="1">
        <f t="array" aca="1" ref="S689" ca="1">SUMPRODUCT(J689:O689,TRANSPOSE(Test!AR$28:AR$33))+Test!$AD$20-Test!$AC$26</f>
        <v>-28.982841642966996</v>
      </c>
      <c r="T689" s="10">
        <f ca="1">SUMPRODUCT(J689:O689,Results!K$9:P$9)</f>
        <v>-40.08754024267153</v>
      </c>
      <c r="U689" s="10">
        <f ca="1">SUMPRODUCT(J689:O689,Results!K$9:P$9)+Test!$AD$20-Test!$AC$31</f>
        <v>-40.016944931519191</v>
      </c>
      <c r="V689" s="10">
        <f t="shared" ca="1" si="71"/>
        <v>-8.6083300792420232</v>
      </c>
      <c r="W689" s="10">
        <f t="shared" ca="1" si="72"/>
        <v>-3.8039031020391505</v>
      </c>
      <c r="X689" s="10">
        <f t="shared" ca="1" si="73"/>
        <v>-3.036833414065093</v>
      </c>
      <c r="Y689" s="10">
        <f t="shared" ca="1" si="74"/>
        <v>-14.960670433925046</v>
      </c>
      <c r="Z689" s="10">
        <f t="shared" ca="1" si="75"/>
        <v>-43.943512076892041</v>
      </c>
      <c r="AA689" s="10">
        <f t="shared" ca="1" si="76"/>
        <v>-3.9265671453728501</v>
      </c>
    </row>
    <row r="690" spans="1:27">
      <c r="A690" s="6">
        <f ca="1">LN((RAND()^(-Results!$E$4))-1)</f>
        <v>5.0192008269947594</v>
      </c>
      <c r="B690" s="6">
        <f ca="1">LN((RAND()^(-Results!$E$4))-1)</f>
        <v>0.70723711263215727</v>
      </c>
      <c r="C690" s="6">
        <f ca="1">LN((RAND()^(-Results!$E$4))-1)</f>
        <v>-2.2825946768993934</v>
      </c>
      <c r="D690" s="6">
        <f ca="1">LN((RAND()^(-Results!$E$4))-1)</f>
        <v>5.1421345912585057</v>
      </c>
      <c r="E690" s="6">
        <f ca="1">LN((RAND()^(-Results!$E$4))-1)</f>
        <v>5.1435513572269445</v>
      </c>
      <c r="F690" s="6">
        <f ca="1">LN((RAND()^(-Results!$E$4))-1)</f>
        <v>-6.0923746296965023E-2</v>
      </c>
      <c r="G690" s="6">
        <f ca="1">LN((RAND()^(-Results!$E$4))-1)</f>
        <v>1.6266253571215983</v>
      </c>
      <c r="H690" s="6">
        <f t="shared" ca="1" si="70"/>
        <v>-0.72036086045711301</v>
      </c>
      <c r="I690" s="10">
        <f ca="1">SUMPRODUCT(J690:O690,Results!B$12:G$12)+Results!$E$5*H690</f>
        <v>15.665401389798546</v>
      </c>
      <c r="J690" s="10">
        <f ca="1">SUMPRODUCT($A690:$F690,Results!$B$15:$G$15)</f>
        <v>-8.7121828815647699</v>
      </c>
      <c r="K690" s="10">
        <f ca="1">SUMPRODUCT($A690:$F690,Results!$B$16:$G$16)</f>
        <v>-9.2376893118162346</v>
      </c>
      <c r="L690" s="10">
        <f ca="1">SUMPRODUCT($A690:$F690,Results!$B$17:$G$17)</f>
        <v>12.217838545016145</v>
      </c>
      <c r="M690" s="10">
        <f ca="1">SUMPRODUCT($A690:$F690,Results!$B$18:$G$18)</f>
        <v>17.32595393545472</v>
      </c>
      <c r="N690" s="10">
        <f ca="1">SUMPRODUCT($A690:$F690,Results!$B$19:$G$19)</f>
        <v>-0.30170874621217997</v>
      </c>
      <c r="O690" s="10">
        <f ca="1">SUMPRODUCT($A690:$F690,Results!$B$20:$G$20)</f>
        <v>-15.289481473231435</v>
      </c>
      <c r="P690" s="10" cm="1">
        <f t="array" aca="1" ref="P690" ca="1">SUMPRODUCT(J690:O690,TRANSPOSE(Test!BL$20:BL$25))+Test!$AD$20-Test!$BL$27</f>
        <v>26.003042629411304</v>
      </c>
      <c r="Q690" s="10" cm="1">
        <f t="array" aca="1" ref="Q690" ca="1">SUMPRODUCT(J690:O690,TRANSPOSE(Test!ES$20:ES$25))+Test!$AD$20-Test!$ES$27</f>
        <v>26.684987350318764</v>
      </c>
      <c r="R690" s="10">
        <f ca="1">I690-Results!$E$5*H690</f>
        <v>19.987566552541224</v>
      </c>
      <c r="S690" s="10" cm="1">
        <f t="array" aca="1" ref="S690" ca="1">SUMPRODUCT(J690:O690,TRANSPOSE(Test!AR$28:AR$33))+Test!$AD$20-Test!$AC$26</f>
        <v>24.037630153901762</v>
      </c>
      <c r="T690" s="10">
        <f ca="1">SUMPRODUCT(J690:O690,Results!K$9:P$9)</f>
        <v>23.773558741504225</v>
      </c>
      <c r="U690" s="10">
        <f ca="1">SUMPRODUCT(J690:O690,Results!K$9:P$9)+Test!$AD$20-Test!$AC$31</f>
        <v>23.844154052656563</v>
      </c>
      <c r="V690" s="10">
        <f t="shared" ca="1" si="71"/>
        <v>-10.337641239612758</v>
      </c>
      <c r="W690" s="10">
        <f t="shared" ca="1" si="72"/>
        <v>-11.019585960520217</v>
      </c>
      <c r="X690" s="10">
        <f t="shared" ca="1" si="73"/>
        <v>-4.322165162742678</v>
      </c>
      <c r="Y690" s="10">
        <f t="shared" ca="1" si="74"/>
        <v>-8.372228764103216</v>
      </c>
      <c r="Z690" s="10">
        <f t="shared" ca="1" si="75"/>
        <v>15.665401389798546</v>
      </c>
      <c r="AA690" s="10">
        <f t="shared" ca="1" si="76"/>
        <v>-8.1787526628580167</v>
      </c>
    </row>
    <row r="691" spans="1:27">
      <c r="A691" s="6">
        <f ca="1">LN((RAND()^(-Results!$E$4))-1)</f>
        <v>4.3973395138818461</v>
      </c>
      <c r="B691" s="6">
        <f ca="1">LN((RAND()^(-Results!$E$4))-1)</f>
        <v>-0.78746411883135958</v>
      </c>
      <c r="C691" s="6">
        <f ca="1">LN((RAND()^(-Results!$E$4))-1)</f>
        <v>-0.99941673469493342</v>
      </c>
      <c r="D691" s="6">
        <f ca="1">LN((RAND()^(-Results!$E$4))-1)</f>
        <v>5.3952822505943683</v>
      </c>
      <c r="E691" s="6">
        <f ca="1">LN((RAND()^(-Results!$E$4))-1)</f>
        <v>-1.1255779941697832</v>
      </c>
      <c r="F691" s="6">
        <f ca="1">LN((RAND()^(-Results!$E$4))-1)</f>
        <v>3.0831152285163124</v>
      </c>
      <c r="G691" s="6">
        <f ca="1">LN((RAND()^(-Results!$E$4))-1)</f>
        <v>0.1193239867971594</v>
      </c>
      <c r="H691" s="6">
        <f t="shared" ca="1" si="70"/>
        <v>-2.2276622307815517</v>
      </c>
      <c r="I691" s="10">
        <f ca="1">SUMPRODUCT(J691:O691,Results!B$12:G$12)+Results!$E$5*H691</f>
        <v>-23.845395753481668</v>
      </c>
      <c r="J691" s="10">
        <f ca="1">SUMPRODUCT($A691:$F691,Results!$B$15:$G$15)</f>
        <v>9.522436447533817</v>
      </c>
      <c r="K691" s="10">
        <f ca="1">SUMPRODUCT($A691:$F691,Results!$B$16:$G$16)</f>
        <v>-9.5063866404050898</v>
      </c>
      <c r="L691" s="10">
        <f ca="1">SUMPRODUCT($A691:$F691,Results!$B$17:$G$17)</f>
        <v>5.3988321784243638</v>
      </c>
      <c r="M691" s="10">
        <f ca="1">SUMPRODUCT($A691:$F691,Results!$B$18:$G$18)</f>
        <v>1.0715293263222812</v>
      </c>
      <c r="N691" s="10">
        <f ca="1">SUMPRODUCT($A691:$F691,Results!$B$19:$G$19)</f>
        <v>-5.5775312167066335</v>
      </c>
      <c r="O691" s="10">
        <f ca="1">SUMPRODUCT($A691:$F691,Results!$B$20:$G$20)</f>
        <v>-18.091833483852035</v>
      </c>
      <c r="P691" s="10" cm="1">
        <f t="array" aca="1" ref="P691" ca="1">SUMPRODUCT(J691:O691,TRANSPOSE(Test!BL$20:BL$25))+Test!$AD$20-Test!$BL$27</f>
        <v>-7.1905896216783916</v>
      </c>
      <c r="Q691" s="10" cm="1">
        <f t="array" aca="1" ref="Q691" ca="1">SUMPRODUCT(J691:O691,TRANSPOSE(Test!ES$20:ES$25))+Test!$AD$20-Test!$ES$27</f>
        <v>-9.4844556984194028</v>
      </c>
      <c r="R691" s="10">
        <f ca="1">I691-Results!$E$5*H691</f>
        <v>-10.479422368792358</v>
      </c>
      <c r="S691" s="10" cm="1">
        <f t="array" aca="1" ref="S691" ca="1">SUMPRODUCT(J691:O691,TRANSPOSE(Test!AR$28:AR$33))+Test!$AD$20-Test!$AC$26</f>
        <v>-4.7498223961089536</v>
      </c>
      <c r="T691" s="10">
        <f ca="1">SUMPRODUCT(J691:O691,Results!K$9:P$9)</f>
        <v>-7.6517960718373681</v>
      </c>
      <c r="U691" s="10">
        <f ca="1">SUMPRODUCT(J691:O691,Results!K$9:P$9)+Test!$AD$20-Test!$AC$31</f>
        <v>-7.5812007606850322</v>
      </c>
      <c r="V691" s="10">
        <f t="shared" ca="1" si="71"/>
        <v>-16.654806131803277</v>
      </c>
      <c r="W691" s="10">
        <f t="shared" ca="1" si="72"/>
        <v>-14.360940055062265</v>
      </c>
      <c r="X691" s="10">
        <f t="shared" ca="1" si="73"/>
        <v>-13.36597338468931</v>
      </c>
      <c r="Y691" s="10">
        <f t="shared" ca="1" si="74"/>
        <v>-19.095573357372714</v>
      </c>
      <c r="Z691" s="10">
        <f t="shared" ca="1" si="75"/>
        <v>-23.845395753481668</v>
      </c>
      <c r="AA691" s="10">
        <f t="shared" ca="1" si="76"/>
        <v>-16.264194992796636</v>
      </c>
    </row>
    <row r="692" spans="1:27">
      <c r="A692" s="6">
        <f ca="1">LN((RAND()^(-Results!$E$4))-1)</f>
        <v>9.0493961647391721E-2</v>
      </c>
      <c r="B692" s="6">
        <f ca="1">LN((RAND()^(-Results!$E$4))-1)</f>
        <v>1.9220205912974384</v>
      </c>
      <c r="C692" s="6">
        <f ca="1">LN((RAND()^(-Results!$E$4))-1)</f>
        <v>4.6898095673603031</v>
      </c>
      <c r="D692" s="6">
        <f ca="1">LN((RAND()^(-Results!$E$4))-1)</f>
        <v>5.1731249330599507</v>
      </c>
      <c r="E692" s="6">
        <f ca="1">LN((RAND()^(-Results!$E$4))-1)</f>
        <v>1.1673838607407747</v>
      </c>
      <c r="F692" s="6">
        <f ca="1">LN((RAND()^(-Results!$E$4))-1)</f>
        <v>1.4072720076120913</v>
      </c>
      <c r="G692" s="6">
        <f ca="1">LN((RAND()^(-Results!$E$4))-1)</f>
        <v>2.9442091087968163</v>
      </c>
      <c r="H692" s="6">
        <f t="shared" ca="1" si="70"/>
        <v>0.59722289121810501</v>
      </c>
      <c r="I692" s="10">
        <f ca="1">SUMPRODUCT(J692:O692,Results!B$12:G$12)+Results!$E$5*H692</f>
        <v>-8.9462252431536111</v>
      </c>
      <c r="J692" s="10">
        <f ca="1">SUMPRODUCT($A692:$F692,Results!$B$15:$G$15)</f>
        <v>16.451774430756402</v>
      </c>
      <c r="K692" s="10">
        <f ca="1">SUMPRODUCT($A692:$F692,Results!$B$16:$G$16)</f>
        <v>3.6424060052334379</v>
      </c>
      <c r="L692" s="10">
        <f ca="1">SUMPRODUCT($A692:$F692,Results!$B$17:$G$17)</f>
        <v>-5.2668211958181974</v>
      </c>
      <c r="M692" s="10">
        <f ca="1">SUMPRODUCT($A692:$F692,Results!$B$18:$G$18)</f>
        <v>-24.927346159172306</v>
      </c>
      <c r="N692" s="10">
        <f ca="1">SUMPRODUCT($A692:$F692,Results!$B$19:$G$19)</f>
        <v>-17.94925704395127</v>
      </c>
      <c r="O692" s="10">
        <f ca="1">SUMPRODUCT($A692:$F692,Results!$B$20:$G$20)</f>
        <v>-23.126142716815032</v>
      </c>
      <c r="P692" s="10" cm="1">
        <f t="array" aca="1" ref="P692" ca="1">SUMPRODUCT(J692:O692,TRANSPOSE(Test!BL$20:BL$25))+Test!$AD$20-Test!$BL$27</f>
        <v>-14.943599993913459</v>
      </c>
      <c r="Q692" s="10" cm="1">
        <f t="array" aca="1" ref="Q692" ca="1">SUMPRODUCT(J692:O692,TRANSPOSE(Test!ES$20:ES$25))+Test!$AD$20-Test!$ES$27</f>
        <v>-13.307726450478057</v>
      </c>
      <c r="R692" s="10">
        <f ca="1">I692-Results!$E$5*H692</f>
        <v>-12.529562590462241</v>
      </c>
      <c r="S692" s="10" cm="1">
        <f t="array" aca="1" ref="S692" ca="1">SUMPRODUCT(J692:O692,TRANSPOSE(Test!AR$28:AR$33))+Test!$AD$20-Test!$AC$26</f>
        <v>-28.362225983199338</v>
      </c>
      <c r="T692" s="10">
        <f ca="1">SUMPRODUCT(J692:O692,Results!K$9:P$9)</f>
        <v>-12.822733759950012</v>
      </c>
      <c r="U692" s="10">
        <f ca="1">SUMPRODUCT(J692:O692,Results!K$9:P$9)+Test!$AD$20-Test!$AC$31</f>
        <v>-12.752138448797677</v>
      </c>
      <c r="V692" s="10">
        <f t="shared" ca="1" si="71"/>
        <v>5.9973747507598478</v>
      </c>
      <c r="W692" s="10">
        <f t="shared" ca="1" si="72"/>
        <v>4.3615012073244461</v>
      </c>
      <c r="X692" s="10">
        <f t="shared" ca="1" si="73"/>
        <v>3.5833373473086301</v>
      </c>
      <c r="Y692" s="10">
        <f t="shared" ca="1" si="74"/>
        <v>19.416000740045725</v>
      </c>
      <c r="Z692" s="10">
        <f t="shared" ca="1" si="75"/>
        <v>-8.9462252431536111</v>
      </c>
      <c r="AA692" s="10">
        <f t="shared" ca="1" si="76"/>
        <v>3.8059132056440657</v>
      </c>
    </row>
    <row r="693" spans="1:27">
      <c r="A693" s="6">
        <f ca="1">LN((RAND()^(-Results!$E$4))-1)</f>
        <v>-1.4118060389674711</v>
      </c>
      <c r="B693" s="6">
        <f ca="1">LN((RAND()^(-Results!$E$4))-1)</f>
        <v>6.7092768976738517</v>
      </c>
      <c r="C693" s="6">
        <f ca="1">LN((RAND()^(-Results!$E$4))-1)</f>
        <v>-0.36764937816384291</v>
      </c>
      <c r="D693" s="6">
        <f ca="1">LN((RAND()^(-Results!$E$4))-1)</f>
        <v>9.8310480061460517</v>
      </c>
      <c r="E693" s="6">
        <f ca="1">LN((RAND()^(-Results!$E$4))-1)</f>
        <v>2.6763965265051057</v>
      </c>
      <c r="F693" s="6">
        <f ca="1">LN((RAND()^(-Results!$E$4))-1)</f>
        <v>1.2199842909987173</v>
      </c>
      <c r="G693" s="6">
        <f ca="1">LN((RAND()^(-Results!$E$4))-1)</f>
        <v>14.179733338155936</v>
      </c>
      <c r="H693" s="6">
        <f t="shared" ca="1" si="70"/>
        <v>11.832747120577224</v>
      </c>
      <c r="I693" s="10">
        <f ca="1">SUMPRODUCT(J693:O693,Results!B$12:G$12)+Results!$E$5*H693</f>
        <v>108.43656800652883</v>
      </c>
      <c r="J693" s="10">
        <f ca="1">SUMPRODUCT($A693:$F693,Results!$B$15:$G$15)</f>
        <v>6.4328196185806554</v>
      </c>
      <c r="K693" s="10">
        <f ca="1">SUMPRODUCT($A693:$F693,Results!$B$16:$G$16)</f>
        <v>-0.11026876846849532</v>
      </c>
      <c r="L693" s="10">
        <f ca="1">SUMPRODUCT($A693:$F693,Results!$B$17:$G$17)</f>
        <v>-0.36380229103272521</v>
      </c>
      <c r="M693" s="10">
        <f ca="1">SUMPRODUCT($A693:$F693,Results!$B$18:$G$18)</f>
        <v>-9.8291045607007188</v>
      </c>
      <c r="N693" s="10">
        <f ca="1">SUMPRODUCT($A693:$F693,Results!$B$19:$G$19)</f>
        <v>-24.746432305094746</v>
      </c>
      <c r="O693" s="10">
        <f ca="1">SUMPRODUCT($A693:$F693,Results!$B$20:$G$20)</f>
        <v>-46.087007046155655</v>
      </c>
      <c r="P693" s="10" cm="1">
        <f t="array" aca="1" ref="P693" ca="1">SUMPRODUCT(J693:O693,TRANSPOSE(Test!BL$20:BL$25))+Test!$AD$20-Test!$BL$27</f>
        <v>25.086319705666607</v>
      </c>
      <c r="Q693" s="10" cm="1">
        <f t="array" aca="1" ref="Q693" ca="1">SUMPRODUCT(J693:O693,TRANSPOSE(Test!ES$20:ES$25))+Test!$AD$20-Test!$ES$27</f>
        <v>37.096356044012722</v>
      </c>
      <c r="R693" s="10">
        <f ca="1">I693-Results!$E$5*H693</f>
        <v>37.440085283065486</v>
      </c>
      <c r="S693" s="10" cm="1">
        <f t="array" aca="1" ref="S693" ca="1">SUMPRODUCT(J693:O693,TRANSPOSE(Test!AR$28:AR$33))+Test!$AD$20-Test!$AC$26</f>
        <v>-12.060104981694231</v>
      </c>
      <c r="T693" s="10">
        <f ca="1">SUMPRODUCT(J693:O693,Results!K$9:P$9)</f>
        <v>40.319800649073493</v>
      </c>
      <c r="U693" s="10">
        <f ca="1">SUMPRODUCT(J693:O693,Results!K$9:P$9)+Test!$AD$20-Test!$AC$31</f>
        <v>40.390395960225831</v>
      </c>
      <c r="V693" s="10">
        <f t="shared" ca="1" si="71"/>
        <v>83.350248300862219</v>
      </c>
      <c r="W693" s="10">
        <f t="shared" ca="1" si="72"/>
        <v>71.340211962516108</v>
      </c>
      <c r="X693" s="10">
        <f t="shared" ca="1" si="73"/>
        <v>70.996482723463345</v>
      </c>
      <c r="Y693" s="10">
        <f t="shared" ca="1" si="74"/>
        <v>120.49667298822305</v>
      </c>
      <c r="Z693" s="10">
        <f t="shared" ca="1" si="75"/>
        <v>108.43656800652883</v>
      </c>
      <c r="AA693" s="10">
        <f t="shared" ca="1" si="76"/>
        <v>68.046172046302999</v>
      </c>
    </row>
    <row r="694" spans="1:27">
      <c r="A694" s="6">
        <f ca="1">LN((RAND()^(-Results!$E$4))-1)</f>
        <v>2.756007018840573</v>
      </c>
      <c r="B694" s="6">
        <f ca="1">LN((RAND()^(-Results!$E$4))-1)</f>
        <v>-1.4175237555419573</v>
      </c>
      <c r="C694" s="6">
        <f ca="1">LN((RAND()^(-Results!$E$4))-1)</f>
        <v>5.1800197278286531</v>
      </c>
      <c r="D694" s="6">
        <f ca="1">LN((RAND()^(-Results!$E$4))-1)</f>
        <v>-0.20465770379143947</v>
      </c>
      <c r="E694" s="6">
        <f ca="1">LN((RAND()^(-Results!$E$4))-1)</f>
        <v>6.6612985893470968</v>
      </c>
      <c r="F694" s="6">
        <f ca="1">LN((RAND()^(-Results!$E$4))-1)</f>
        <v>4.2132491151663629</v>
      </c>
      <c r="G694" s="6">
        <f ca="1">LN((RAND()^(-Results!$E$4))-1)</f>
        <v>4.8985597479875382</v>
      </c>
      <c r="H694" s="6">
        <f t="shared" ca="1" si="70"/>
        <v>2.551573530408827</v>
      </c>
      <c r="I694" s="10">
        <f ca="1">SUMPRODUCT(J694:O694,Results!B$12:G$12)+Results!$E$5*H694</f>
        <v>-39.316330499492693</v>
      </c>
      <c r="J694" s="10">
        <f ca="1">SUMPRODUCT($A694:$F694,Results!$B$15:$G$15)</f>
        <v>19.769589683051308</v>
      </c>
      <c r="K694" s="10">
        <f ca="1">SUMPRODUCT($A694:$F694,Results!$B$16:$G$16)</f>
        <v>-3.136022749992891</v>
      </c>
      <c r="L694" s="10">
        <f ca="1">SUMPRODUCT($A694:$F694,Results!$B$17:$G$17)</f>
        <v>-4.4051127459026276</v>
      </c>
      <c r="M694" s="10">
        <f ca="1">SUMPRODUCT($A694:$F694,Results!$B$18:$G$18)</f>
        <v>-17.00347540327795</v>
      </c>
      <c r="N694" s="10">
        <f ca="1">SUMPRODUCT($A694:$F694,Results!$B$19:$G$19)</f>
        <v>2.8703735278404405</v>
      </c>
      <c r="O694" s="10">
        <f ca="1">SUMPRODUCT($A694:$F694,Results!$B$20:$G$20)</f>
        <v>-11.356925778117665</v>
      </c>
      <c r="P694" s="10" cm="1">
        <f t="array" aca="1" ref="P694" ca="1">SUMPRODUCT(J694:O694,TRANSPOSE(Test!BL$20:BL$25))+Test!$AD$20-Test!$BL$27</f>
        <v>-44.968256548365169</v>
      </c>
      <c r="Q694" s="10" cm="1">
        <f t="array" aca="1" ref="Q694" ca="1">SUMPRODUCT(J694:O694,TRANSPOSE(Test!ES$20:ES$25))+Test!$AD$20-Test!$ES$27</f>
        <v>-51.141121605145756</v>
      </c>
      <c r="R694" s="10">
        <f ca="1">I694-Results!$E$5*H694</f>
        <v>-54.62577168194565</v>
      </c>
      <c r="S694" s="10" cm="1">
        <f t="array" aca="1" ref="S694" ca="1">SUMPRODUCT(J694:O694,TRANSPOSE(Test!AR$28:AR$33))+Test!$AD$20-Test!$AC$26</f>
        <v>-31.778561467779348</v>
      </c>
      <c r="T694" s="10">
        <f ca="1">SUMPRODUCT(J694:O694,Results!K$9:P$9)</f>
        <v>-56.095710763403282</v>
      </c>
      <c r="U694" s="10">
        <f ca="1">SUMPRODUCT(J694:O694,Results!K$9:P$9)+Test!$AD$20-Test!$AC$31</f>
        <v>-56.025115452250944</v>
      </c>
      <c r="V694" s="10">
        <f t="shared" ca="1" si="71"/>
        <v>5.6519260488724754</v>
      </c>
      <c r="W694" s="10">
        <f t="shared" ca="1" si="72"/>
        <v>11.824791105653063</v>
      </c>
      <c r="X694" s="10">
        <f t="shared" ca="1" si="73"/>
        <v>15.309441182452957</v>
      </c>
      <c r="Y694" s="10">
        <f t="shared" ca="1" si="74"/>
        <v>-7.5377690317133457</v>
      </c>
      <c r="Z694" s="10">
        <f t="shared" ca="1" si="75"/>
        <v>-39.316330499492693</v>
      </c>
      <c r="AA694" s="10">
        <f t="shared" ca="1" si="76"/>
        <v>16.708784952758251</v>
      </c>
    </row>
    <row r="695" spans="1:27">
      <c r="A695" s="6">
        <f ca="1">LN((RAND()^(-Results!$E$4))-1)</f>
        <v>0.21091330377935649</v>
      </c>
      <c r="B695" s="6">
        <f ca="1">LN((RAND()^(-Results!$E$4))-1)</f>
        <v>8.304279808674897</v>
      </c>
      <c r="C695" s="6">
        <f ca="1">LN((RAND()^(-Results!$E$4))-1)</f>
        <v>13.408659373318843</v>
      </c>
      <c r="D695" s="6">
        <f ca="1">LN((RAND()^(-Results!$E$4))-1)</f>
        <v>1.920581884906023</v>
      </c>
      <c r="E695" s="6">
        <f ca="1">LN((RAND()^(-Results!$E$4))-1)</f>
        <v>1.0755960837188558</v>
      </c>
      <c r="F695" s="6">
        <f ca="1">LN((RAND()^(-Results!$E$4))-1)</f>
        <v>2.6347172125704765</v>
      </c>
      <c r="G695" s="6">
        <f ca="1">LN((RAND()^(-Results!$E$4))-1)</f>
        <v>-1.4334551234557855</v>
      </c>
      <c r="H695" s="6">
        <f t="shared" ca="1" si="70"/>
        <v>-3.7804413410344968</v>
      </c>
      <c r="I695" s="10">
        <f ca="1">SUMPRODUCT(J695:O695,Results!B$12:G$12)+Results!$E$5*H695</f>
        <v>-99.074440136667306</v>
      </c>
      <c r="J695" s="10">
        <f ca="1">SUMPRODUCT($A695:$F695,Results!$B$15:$G$15)</f>
        <v>25.865056217766291</v>
      </c>
      <c r="K695" s="10">
        <f ca="1">SUMPRODUCT($A695:$F695,Results!$B$16:$G$16)</f>
        <v>-2.9186628881639187</v>
      </c>
      <c r="L695" s="10">
        <f ca="1">SUMPRODUCT($A695:$F695,Results!$B$17:$G$17)</f>
        <v>-23.392816948960409</v>
      </c>
      <c r="M695" s="10">
        <f ca="1">SUMPRODUCT($A695:$F695,Results!$B$18:$G$18)</f>
        <v>-79.944704241679659</v>
      </c>
      <c r="N695" s="10">
        <f ca="1">SUMPRODUCT($A695:$F695,Results!$B$19:$G$19)</f>
        <v>-25.53650943817259</v>
      </c>
      <c r="O695" s="10">
        <f ca="1">SUMPRODUCT($A695:$F695,Results!$B$20:$G$20)</f>
        <v>-36.240861896299364</v>
      </c>
      <c r="P695" s="10" cm="1">
        <f t="array" aca="1" ref="P695" ca="1">SUMPRODUCT(J695:O695,TRANSPOSE(Test!BL$20:BL$25))+Test!$AD$20-Test!$BL$27</f>
        <v>-84.643991086750106</v>
      </c>
      <c r="Q695" s="10" cm="1">
        <f t="array" aca="1" ref="Q695" ca="1">SUMPRODUCT(J695:O695,TRANSPOSE(Test!ES$20:ES$25))+Test!$AD$20-Test!$ES$27</f>
        <v>-82.931947575651989</v>
      </c>
      <c r="R695" s="10">
        <f ca="1">I695-Results!$E$5*H695</f>
        <v>-76.391792090460328</v>
      </c>
      <c r="S695" s="10" cm="1">
        <f t="array" aca="1" ref="S695" ca="1">SUMPRODUCT(J695:O695,TRANSPOSE(Test!AR$28:AR$33))+Test!$AD$20-Test!$AC$26</f>
        <v>-94.810570484907288</v>
      </c>
      <c r="T695" s="10">
        <f ca="1">SUMPRODUCT(J695:O695,Results!K$9:P$9)</f>
        <v>-81.839676559597734</v>
      </c>
      <c r="U695" s="10">
        <f ca="1">SUMPRODUCT(J695:O695,Results!K$9:P$9)+Test!$AD$20-Test!$AC$31</f>
        <v>-81.769081248445403</v>
      </c>
      <c r="V695" s="10">
        <f t="shared" ca="1" si="71"/>
        <v>-14.4304490499172</v>
      </c>
      <c r="W695" s="10">
        <f t="shared" ca="1" si="72"/>
        <v>-16.142492561015317</v>
      </c>
      <c r="X695" s="10">
        <f t="shared" ca="1" si="73"/>
        <v>-22.682648046206978</v>
      </c>
      <c r="Y695" s="10">
        <f t="shared" ca="1" si="74"/>
        <v>-4.2638696517600181</v>
      </c>
      <c r="Z695" s="10">
        <f t="shared" ca="1" si="75"/>
        <v>-99.074440136667306</v>
      </c>
      <c r="AA695" s="10">
        <f t="shared" ca="1" si="76"/>
        <v>-17.305358888221903</v>
      </c>
    </row>
    <row r="696" spans="1:27">
      <c r="A696" s="6">
        <f ca="1">LN((RAND()^(-Results!$E$4))-1)</f>
        <v>2.1980967954403003</v>
      </c>
      <c r="B696" s="6">
        <f ca="1">LN((RAND()^(-Results!$E$4))-1)</f>
        <v>1.6869491877947331</v>
      </c>
      <c r="C696" s="6">
        <f ca="1">LN((RAND()^(-Results!$E$4))-1)</f>
        <v>2.3662286284199188</v>
      </c>
      <c r="D696" s="6">
        <f ca="1">LN((RAND()^(-Results!$E$4))-1)</f>
        <v>2.0352838205975217</v>
      </c>
      <c r="E696" s="6">
        <f ca="1">LN((RAND()^(-Results!$E$4))-1)</f>
        <v>18.693496746494702</v>
      </c>
      <c r="F696" s="6">
        <f ca="1">LN((RAND()^(-Results!$E$4))-1)</f>
        <v>1.740677429973615</v>
      </c>
      <c r="G696" s="6">
        <f ca="1">LN((RAND()^(-Results!$E$4))-1)</f>
        <v>11.213205176507929</v>
      </c>
      <c r="H696" s="6">
        <f t="shared" ca="1" si="70"/>
        <v>8.8662189589292169</v>
      </c>
      <c r="I696" s="10">
        <f ca="1">SUMPRODUCT(J696:O696,Results!B$12:G$12)+Results!$E$5*H696</f>
        <v>51.946480848605354</v>
      </c>
      <c r="J696" s="10">
        <f ca="1">SUMPRODUCT($A696:$F696,Results!$B$15:$G$15)</f>
        <v>1.0916869869208146</v>
      </c>
      <c r="K696" s="10">
        <f ca="1">SUMPRODUCT($A696:$F696,Results!$B$16:$G$16)</f>
        <v>-1.1314445278029881</v>
      </c>
      <c r="L696" s="10">
        <f ca="1">SUMPRODUCT($A696:$F696,Results!$B$17:$G$17)</f>
        <v>5.1205248466242015</v>
      </c>
      <c r="M696" s="10">
        <f ca="1">SUMPRODUCT($A696:$F696,Results!$B$18:$G$18)</f>
        <v>9.7808443246451837</v>
      </c>
      <c r="N696" s="10">
        <f ca="1">SUMPRODUCT($A696:$F696,Results!$B$19:$G$19)</f>
        <v>6.5879221492748083</v>
      </c>
      <c r="O696" s="10">
        <f ca="1">SUMPRODUCT($A696:$F696,Results!$B$20:$G$20)</f>
        <v>-23.402836937318167</v>
      </c>
      <c r="P696" s="10" cm="1">
        <f t="array" aca="1" ref="P696" ca="1">SUMPRODUCT(J696:O696,TRANSPOSE(Test!BL$20:BL$25))+Test!$AD$20-Test!$BL$27</f>
        <v>10.103868435276201</v>
      </c>
      <c r="Q696" s="10" cm="1">
        <f t="array" aca="1" ref="Q696" ca="1">SUMPRODUCT(J696:O696,TRANSPOSE(Test!ES$20:ES$25))+Test!$AD$20-Test!$ES$27</f>
        <v>11.714692656375668</v>
      </c>
      <c r="R696" s="10">
        <f ca="1">I696-Results!$E$5*H696</f>
        <v>-1.2508329049699469</v>
      </c>
      <c r="S696" s="10" cm="1">
        <f t="array" aca="1" ref="S696" ca="1">SUMPRODUCT(J696:O696,TRANSPOSE(Test!AR$28:AR$33))+Test!$AD$20-Test!$AC$26</f>
        <v>5.4894898173808855</v>
      </c>
      <c r="T696" s="10">
        <f ca="1">SUMPRODUCT(J696:O696,Results!K$9:P$9)</f>
        <v>-0.3106769439728394</v>
      </c>
      <c r="U696" s="10">
        <f ca="1">SUMPRODUCT(J696:O696,Results!K$9:P$9)+Test!$AD$20-Test!$AC$31</f>
        <v>-0.24008163282050177</v>
      </c>
      <c r="V696" s="10">
        <f t="shared" ca="1" si="71"/>
        <v>41.842612413329149</v>
      </c>
      <c r="W696" s="10">
        <f t="shared" ca="1" si="72"/>
        <v>40.231788192229686</v>
      </c>
      <c r="X696" s="10">
        <f t="shared" ca="1" si="73"/>
        <v>53.197313753575301</v>
      </c>
      <c r="Y696" s="10">
        <f t="shared" ca="1" si="74"/>
        <v>46.456991031224469</v>
      </c>
      <c r="Z696" s="10">
        <f t="shared" ca="1" si="75"/>
        <v>51.946480848605354</v>
      </c>
      <c r="AA696" s="10">
        <f t="shared" ca="1" si="76"/>
        <v>52.186562481425852</v>
      </c>
    </row>
    <row r="697" spans="1:27">
      <c r="A697" s="6">
        <f ca="1">LN((RAND()^(-Results!$E$4))-1)</f>
        <v>-0.60203566843040401</v>
      </c>
      <c r="B697" s="6">
        <f ca="1">LN((RAND()^(-Results!$E$4))-1)</f>
        <v>6.5501319337981947</v>
      </c>
      <c r="C697" s="6">
        <f ca="1">LN((RAND()^(-Results!$E$4))-1)</f>
        <v>-0.10260201804100366</v>
      </c>
      <c r="D697" s="6">
        <f ca="1">LN((RAND()^(-Results!$E$4))-1)</f>
        <v>3.2898334284708945</v>
      </c>
      <c r="E697" s="6">
        <f ca="1">LN((RAND()^(-Results!$E$4))-1)</f>
        <v>3.692787772963039</v>
      </c>
      <c r="F697" s="6">
        <f ca="1">LN((RAND()^(-Results!$E$4))-1)</f>
        <v>-1.4131232056666552</v>
      </c>
      <c r="G697" s="6">
        <f ca="1">LN((RAND()^(-Results!$E$4))-1)</f>
        <v>2.5602280830139268</v>
      </c>
      <c r="H697" s="6">
        <f t="shared" ca="1" si="70"/>
        <v>0.21324186543521551</v>
      </c>
      <c r="I697" s="10">
        <f ca="1">SUMPRODUCT(J697:O697,Results!B$12:G$12)+Results!$E$5*H697</f>
        <v>28.736828172785302</v>
      </c>
      <c r="J697" s="10">
        <f ca="1">SUMPRODUCT($A697:$F697,Results!$B$15:$G$15)</f>
        <v>-10.166074596815871</v>
      </c>
      <c r="K697" s="10">
        <f ca="1">SUMPRODUCT($A697:$F697,Results!$B$16:$G$16)</f>
        <v>-3.4092113692723993</v>
      </c>
      <c r="L697" s="10">
        <f ca="1">SUMPRODUCT($A697:$F697,Results!$B$17:$G$17)</f>
        <v>-0.20739753274475081</v>
      </c>
      <c r="M697" s="10">
        <f ca="1">SUMPRODUCT($A697:$F697,Results!$B$18:$G$18)</f>
        <v>-5.8612078926360383</v>
      </c>
      <c r="N697" s="10">
        <f ca="1">SUMPRODUCT($A697:$F697,Results!$B$19:$G$19)</f>
        <v>-9.5288548437577916</v>
      </c>
      <c r="O697" s="10">
        <f ca="1">SUMPRODUCT($A697:$F697,Results!$B$20:$G$20)</f>
        <v>-22.617190160557318</v>
      </c>
      <c r="P697" s="10" cm="1">
        <f t="array" aca="1" ref="P697" ca="1">SUMPRODUCT(J697:O697,TRANSPOSE(Test!BL$20:BL$25))+Test!$AD$20-Test!$BL$27</f>
        <v>18.354615859617301</v>
      </c>
      <c r="Q697" s="10" cm="1">
        <f t="array" aca="1" ref="Q697" ca="1">SUMPRODUCT(J697:O697,TRANSPOSE(Test!ES$20:ES$25))+Test!$AD$20-Test!$ES$27</f>
        <v>27.499738378129567</v>
      </c>
      <c r="R697" s="10">
        <f ca="1">I697-Results!$E$5*H697</f>
        <v>27.457376980174008</v>
      </c>
      <c r="S697" s="10" cm="1">
        <f t="array" aca="1" ref="S697" ca="1">SUMPRODUCT(J697:O697,TRANSPOSE(Test!AR$28:AR$33))+Test!$AD$20-Test!$AC$26</f>
        <v>-1.0638316729292114</v>
      </c>
      <c r="T697" s="10">
        <f ca="1">SUMPRODUCT(J697:O697,Results!K$9:P$9)</f>
        <v>28.352571228151909</v>
      </c>
      <c r="U697" s="10">
        <f ca="1">SUMPRODUCT(J697:O697,Results!K$9:P$9)+Test!$AD$20-Test!$AC$31</f>
        <v>28.423166539304248</v>
      </c>
      <c r="V697" s="10">
        <f t="shared" ca="1" si="71"/>
        <v>10.382212313168001</v>
      </c>
      <c r="W697" s="10">
        <f t="shared" ca="1" si="72"/>
        <v>1.2370897946557342</v>
      </c>
      <c r="X697" s="10">
        <f t="shared" ca="1" si="73"/>
        <v>1.2794511926112939</v>
      </c>
      <c r="Y697" s="10">
        <f t="shared" ca="1" si="74"/>
        <v>29.800659845714513</v>
      </c>
      <c r="Z697" s="10">
        <f t="shared" ca="1" si="75"/>
        <v>28.736828172785302</v>
      </c>
      <c r="AA697" s="10">
        <f t="shared" ca="1" si="76"/>
        <v>0.31366163348105403</v>
      </c>
    </row>
    <row r="698" spans="1:27">
      <c r="A698" s="6">
        <f ca="1">LN((RAND()^(-Results!$E$4))-1)</f>
        <v>12.923743340425281</v>
      </c>
      <c r="B698" s="6">
        <f ca="1">LN((RAND()^(-Results!$E$4))-1)</f>
        <v>-1.8170765275777727</v>
      </c>
      <c r="C698" s="6">
        <f ca="1">LN((RAND()^(-Results!$E$4))-1)</f>
        <v>1.6908412957915664</v>
      </c>
      <c r="D698" s="6">
        <f ca="1">LN((RAND()^(-Results!$E$4))-1)</f>
        <v>-0.91797473249116024</v>
      </c>
      <c r="E698" s="6">
        <f ca="1">LN((RAND()^(-Results!$E$4))-1)</f>
        <v>4.3183354859151946</v>
      </c>
      <c r="F698" s="6">
        <f ca="1">LN((RAND()^(-Results!$E$4))-1)</f>
        <v>21.542763987350018</v>
      </c>
      <c r="G698" s="6">
        <f ca="1">LN((RAND()^(-Results!$E$4))-1)</f>
        <v>0.94524601840132283</v>
      </c>
      <c r="H698" s="6">
        <f t="shared" ca="1" si="70"/>
        <v>-1.4017401991773886</v>
      </c>
      <c r="I698" s="10">
        <f ca="1">SUMPRODUCT(J698:O698,Results!B$12:G$12)+Results!$E$5*H698</f>
        <v>-193.53855997332005</v>
      </c>
      <c r="J698" s="10">
        <f ca="1">SUMPRODUCT($A698:$F698,Results!$B$15:$G$15)</f>
        <v>57.76797111042567</v>
      </c>
      <c r="K698" s="10">
        <f ca="1">SUMPRODUCT($A698:$F698,Results!$B$16:$G$16)</f>
        <v>-50.394565528901715</v>
      </c>
      <c r="L698" s="10">
        <f ca="1">SUMPRODUCT($A698:$F698,Results!$B$17:$G$17)</f>
        <v>-8.5505192090431876</v>
      </c>
      <c r="M698" s="10">
        <f ca="1">SUMPRODUCT($A698:$F698,Results!$B$18:$G$18)</f>
        <v>-29.634349577102547</v>
      </c>
      <c r="N698" s="10">
        <f ca="1">SUMPRODUCT($A698:$F698,Results!$B$19:$G$19)</f>
        <v>24.72303244253273</v>
      </c>
      <c r="O698" s="10">
        <f ca="1">SUMPRODUCT($A698:$F698,Results!$B$20:$G$20)</f>
        <v>-51.751180195520796</v>
      </c>
      <c r="P698" s="10" cm="1">
        <f t="array" aca="1" ref="P698" ca="1">SUMPRODUCT(J698:O698,TRANSPOSE(Test!BL$20:BL$25))+Test!$AD$20-Test!$BL$27</f>
        <v>-167.04871800744922</v>
      </c>
      <c r="Q698" s="10" cm="1">
        <f t="array" aca="1" ref="Q698" ca="1">SUMPRODUCT(J698:O698,TRANSPOSE(Test!ES$20:ES$25))+Test!$AD$20-Test!$ES$27</f>
        <v>-185.044105996486</v>
      </c>
      <c r="R698" s="10">
        <f ca="1">I698-Results!$E$5*H698</f>
        <v>-185.12811877825573</v>
      </c>
      <c r="S698" s="10" cm="1">
        <f t="array" aca="1" ref="S698" ca="1">SUMPRODUCT(J698:O698,TRANSPOSE(Test!AR$28:AR$33))+Test!$AD$20-Test!$AC$26</f>
        <v>-108.92126370498843</v>
      </c>
      <c r="T698" s="10">
        <f ca="1">SUMPRODUCT(J698:O698,Results!K$9:P$9)</f>
        <v>-184.63683314055638</v>
      </c>
      <c r="U698" s="10">
        <f ca="1">SUMPRODUCT(J698:O698,Results!K$9:P$9)+Test!$AD$20-Test!$AC$31</f>
        <v>-184.56623782940403</v>
      </c>
      <c r="V698" s="10">
        <f t="shared" ca="1" si="71"/>
        <v>-26.489841965870824</v>
      </c>
      <c r="W698" s="10">
        <f t="shared" ca="1" si="72"/>
        <v>-8.4944539768340519</v>
      </c>
      <c r="X698" s="10">
        <f t="shared" ca="1" si="73"/>
        <v>-8.4104411950643225</v>
      </c>
      <c r="Y698" s="10">
        <f t="shared" ca="1" si="74"/>
        <v>-84.617296268331614</v>
      </c>
      <c r="Z698" s="10">
        <f t="shared" ca="1" si="75"/>
        <v>-193.53855997332005</v>
      </c>
      <c r="AA698" s="10">
        <f t="shared" ca="1" si="76"/>
        <v>-8.972322143916017</v>
      </c>
    </row>
    <row r="699" spans="1:27">
      <c r="A699" s="6">
        <f ca="1">LN((RAND()^(-Results!$E$4))-1)</f>
        <v>2.2427566315402423</v>
      </c>
      <c r="B699" s="6">
        <f ca="1">LN((RAND()^(-Results!$E$4))-1)</f>
        <v>3.6642641008352634</v>
      </c>
      <c r="C699" s="6">
        <f ca="1">LN((RAND()^(-Results!$E$4))-1)</f>
        <v>4.1654821988765889</v>
      </c>
      <c r="D699" s="6">
        <f ca="1">LN((RAND()^(-Results!$E$4))-1)</f>
        <v>3.0969051099367104</v>
      </c>
      <c r="E699" s="6">
        <f ca="1">LN((RAND()^(-Results!$E$4))-1)</f>
        <v>1.3787077950063442</v>
      </c>
      <c r="F699" s="6">
        <f ca="1">LN((RAND()^(-Results!$E$4))-1)</f>
        <v>1.3925728990527892</v>
      </c>
      <c r="G699" s="6">
        <f ca="1">LN((RAND()^(-Results!$E$4))-1)</f>
        <v>2.6757051728654964</v>
      </c>
      <c r="H699" s="6">
        <f t="shared" ca="1" si="70"/>
        <v>0.32871895528678508</v>
      </c>
      <c r="I699" s="10">
        <f ca="1">SUMPRODUCT(J699:O699,Results!B$12:G$12)+Results!$E$5*H699</f>
        <v>-22.230878782262181</v>
      </c>
      <c r="J699" s="10">
        <f ca="1">SUMPRODUCT($A699:$F699,Results!$B$15:$G$15)</f>
        <v>7.9129208503319219</v>
      </c>
      <c r="K699" s="10">
        <f ca="1">SUMPRODUCT($A699:$F699,Results!$B$16:$G$16)</f>
        <v>-6.043819805236657</v>
      </c>
      <c r="L699" s="10">
        <f ca="1">SUMPRODUCT($A699:$F699,Results!$B$17:$G$17)</f>
        <v>-4.685169915095611</v>
      </c>
      <c r="M699" s="10">
        <f ca="1">SUMPRODUCT($A699:$F699,Results!$B$18:$G$18)</f>
        <v>-25.964155978170361</v>
      </c>
      <c r="N699" s="10">
        <f ca="1">SUMPRODUCT($A699:$F699,Results!$B$19:$G$19)</f>
        <v>-11.04809527183173</v>
      </c>
      <c r="O699" s="10">
        <f ca="1">SUMPRODUCT($A699:$F699,Results!$B$20:$G$20)</f>
        <v>-21.777695912766504</v>
      </c>
      <c r="P699" s="10" cm="1">
        <f t="array" aca="1" ref="P699" ca="1">SUMPRODUCT(J699:O699,TRANSPOSE(Test!BL$20:BL$25))+Test!$AD$20-Test!$BL$27</f>
        <v>-26.108651868851574</v>
      </c>
      <c r="Q699" s="10" cm="1">
        <f t="array" aca="1" ref="Q699" ca="1">SUMPRODUCT(J699:O699,TRANSPOSE(Test!ES$20:ES$25))+Test!$AD$20-Test!$ES$27</f>
        <v>-25.147664242391883</v>
      </c>
      <c r="R699" s="10">
        <f ca="1">I699-Results!$E$5*H699</f>
        <v>-24.203192513982891</v>
      </c>
      <c r="S699" s="10" cm="1">
        <f t="array" aca="1" ref="S699" ca="1">SUMPRODUCT(J699:O699,TRANSPOSE(Test!AR$28:AR$33))+Test!$AD$20-Test!$AC$26</f>
        <v>-30.38111869384381</v>
      </c>
      <c r="T699" s="10">
        <f ca="1">SUMPRODUCT(J699:O699,Results!K$9:P$9)</f>
        <v>-24.717198616260784</v>
      </c>
      <c r="U699" s="10">
        <f ca="1">SUMPRODUCT(J699:O699,Results!K$9:P$9)+Test!$AD$20-Test!$AC$31</f>
        <v>-24.646603305108446</v>
      </c>
      <c r="V699" s="10">
        <f t="shared" ca="1" si="71"/>
        <v>3.8777730865893929</v>
      </c>
      <c r="W699" s="10">
        <f t="shared" ca="1" si="72"/>
        <v>2.9167854601297023</v>
      </c>
      <c r="X699" s="10">
        <f t="shared" ca="1" si="73"/>
        <v>1.9723137317207105</v>
      </c>
      <c r="Y699" s="10">
        <f t="shared" ca="1" si="74"/>
        <v>8.1502399115816289</v>
      </c>
      <c r="Z699" s="10">
        <f t="shared" ca="1" si="75"/>
        <v>-22.230878782262181</v>
      </c>
      <c r="AA699" s="10">
        <f t="shared" ca="1" si="76"/>
        <v>2.4157245228462649</v>
      </c>
    </row>
    <row r="700" spans="1:27">
      <c r="A700" s="6">
        <f ca="1">LN((RAND()^(-Results!$E$4))-1)</f>
        <v>0.57665533476682562</v>
      </c>
      <c r="B700" s="6">
        <f ca="1">LN((RAND()^(-Results!$E$4))-1)</f>
        <v>3.137384281495184</v>
      </c>
      <c r="C700" s="6">
        <f ca="1">LN((RAND()^(-Results!$E$4))-1)</f>
        <v>1.8291549134457803</v>
      </c>
      <c r="D700" s="6">
        <f ca="1">LN((RAND()^(-Results!$E$4))-1)</f>
        <v>4.1550624998985572</v>
      </c>
      <c r="E700" s="6">
        <f ca="1">LN((RAND()^(-Results!$E$4))-1)</f>
        <v>3.2335352024142354</v>
      </c>
      <c r="F700" s="6">
        <f ca="1">LN((RAND()^(-Results!$E$4))-1)</f>
        <v>1.1346045505861251</v>
      </c>
      <c r="G700" s="6">
        <f ca="1">LN((RAND()^(-Results!$E$4))-1)</f>
        <v>-0.8696052656941724</v>
      </c>
      <c r="H700" s="6">
        <f t="shared" ca="1" si="70"/>
        <v>-3.2165914832728837</v>
      </c>
      <c r="I700" s="10">
        <f ca="1">SUMPRODUCT(J700:O700,Results!B$12:G$12)+Results!$E$5*H700</f>
        <v>-18.750634976330211</v>
      </c>
      <c r="J700" s="10">
        <f ca="1">SUMPRODUCT($A700:$F700,Results!$B$15:$G$15)</f>
        <v>5.9521653749372838</v>
      </c>
      <c r="K700" s="10">
        <f ca="1">SUMPRODUCT($A700:$F700,Results!$B$16:$G$16)</f>
        <v>-1.7144511144398471</v>
      </c>
      <c r="L700" s="10">
        <f ca="1">SUMPRODUCT($A700:$F700,Results!$B$17:$G$17)</f>
        <v>-1.4449203282525143</v>
      </c>
      <c r="M700" s="10">
        <f ca="1">SUMPRODUCT($A700:$F700,Results!$B$18:$G$18)</f>
        <v>-11.520305703007468</v>
      </c>
      <c r="N700" s="10">
        <f ca="1">SUMPRODUCT($A700:$F700,Results!$B$19:$G$19)</f>
        <v>-10.523988020432588</v>
      </c>
      <c r="O700" s="10">
        <f ca="1">SUMPRODUCT($A700:$F700,Results!$B$20:$G$20)</f>
        <v>-23.159163816002177</v>
      </c>
      <c r="P700" s="10" cm="1">
        <f t="array" aca="1" ref="P700" ca="1">SUMPRODUCT(J700:O700,TRANSPOSE(Test!BL$20:BL$25))+Test!$AD$20-Test!$BL$27</f>
        <v>-2.3971527641858685</v>
      </c>
      <c r="Q700" s="10" cm="1">
        <f t="array" aca="1" ref="Q700" ca="1">SUMPRODUCT(J700:O700,TRANSPOSE(Test!ES$20:ES$25))+Test!$AD$20-Test!$ES$27</f>
        <v>1.2852523987255609</v>
      </c>
      <c r="R700" s="10">
        <f ca="1">I700-Results!$E$5*H700</f>
        <v>0.5489139233070901</v>
      </c>
      <c r="S700" s="10" cm="1">
        <f t="array" aca="1" ref="S700" ca="1">SUMPRODUCT(J700:O700,TRANSPOSE(Test!AR$28:AR$33))+Test!$AD$20-Test!$AC$26</f>
        <v>-14.369474576885345</v>
      </c>
      <c r="T700" s="10">
        <f ca="1">SUMPRODUCT(J700:O700,Results!K$9:P$9)</f>
        <v>1.218553722783553</v>
      </c>
      <c r="U700" s="10">
        <f ca="1">SUMPRODUCT(J700:O700,Results!K$9:P$9)+Test!$AD$20-Test!$AC$31</f>
        <v>1.2891490339358924</v>
      </c>
      <c r="V700" s="10">
        <f t="shared" ca="1" si="71"/>
        <v>-16.353482212144343</v>
      </c>
      <c r="W700" s="10">
        <f t="shared" ca="1" si="72"/>
        <v>-20.035887375055772</v>
      </c>
      <c r="X700" s="10">
        <f t="shared" ca="1" si="73"/>
        <v>-19.299548899637301</v>
      </c>
      <c r="Y700" s="10">
        <f t="shared" ca="1" si="74"/>
        <v>-4.381160399444866</v>
      </c>
      <c r="Z700" s="10">
        <f t="shared" ca="1" si="75"/>
        <v>-18.750634976330211</v>
      </c>
      <c r="AA700" s="10">
        <f t="shared" ca="1" si="76"/>
        <v>-20.039784010266104</v>
      </c>
    </row>
    <row r="701" spans="1:27">
      <c r="A701" s="6">
        <f ca="1">LN((RAND()^(-Results!$E$4))-1)</f>
        <v>4.5815692620221009</v>
      </c>
      <c r="B701" s="6">
        <f ca="1">LN((RAND()^(-Results!$E$4))-1)</f>
        <v>2.9497684250839495</v>
      </c>
      <c r="C701" s="6">
        <f ca="1">LN((RAND()^(-Results!$E$4))-1)</f>
        <v>8.6951056457580655</v>
      </c>
      <c r="D701" s="6">
        <f ca="1">LN((RAND()^(-Results!$E$4))-1)</f>
        <v>4.5709070042923958</v>
      </c>
      <c r="E701" s="6">
        <f ca="1">LN((RAND()^(-Results!$E$4))-1)</f>
        <v>1.9677945059373412</v>
      </c>
      <c r="F701" s="6">
        <f ca="1">LN((RAND()^(-Results!$E$4))-1)</f>
        <v>2.9784882756100175</v>
      </c>
      <c r="G701" s="6">
        <f ca="1">LN((RAND()^(-Results!$E$4))-1)</f>
        <v>2.6959281774738453</v>
      </c>
      <c r="H701" s="6">
        <f t="shared" ca="1" si="70"/>
        <v>0.34894195989513399</v>
      </c>
      <c r="I701" s="10">
        <f ca="1">SUMPRODUCT(J701:O701,Results!B$12:G$12)+Results!$E$5*H701</f>
        <v>-56.37995623318352</v>
      </c>
      <c r="J701" s="10">
        <f ca="1">SUMPRODUCT($A701:$F701,Results!$B$15:$G$15)</f>
        <v>21.13766579470289</v>
      </c>
      <c r="K701" s="10">
        <f ca="1">SUMPRODUCT($A701:$F701,Results!$B$16:$G$16)</f>
        <v>-7.075831714471537</v>
      </c>
      <c r="L701" s="10">
        <f ca="1">SUMPRODUCT($A701:$F701,Results!$B$17:$G$17)</f>
        <v>-8.1462120983295705</v>
      </c>
      <c r="M701" s="10">
        <f ca="1">SUMPRODUCT($A701:$F701,Results!$B$18:$G$18)</f>
        <v>-45.77687632526758</v>
      </c>
      <c r="N701" s="10">
        <f ca="1">SUMPRODUCT($A701:$F701,Results!$B$19:$G$19)</f>
        <v>-16.91276676038105</v>
      </c>
      <c r="O701" s="10">
        <f ca="1">SUMPRODUCT($A701:$F701,Results!$B$20:$G$20)</f>
        <v>-28.786037157667678</v>
      </c>
      <c r="P701" s="10" cm="1">
        <f t="array" aca="1" ref="P701" ca="1">SUMPRODUCT(J701:O701,TRANSPOSE(Test!BL$20:BL$25))+Test!$AD$20-Test!$BL$27</f>
        <v>-55.013098071688354</v>
      </c>
      <c r="Q701" s="10" cm="1">
        <f t="array" aca="1" ref="Q701" ca="1">SUMPRODUCT(J701:O701,TRANSPOSE(Test!ES$20:ES$25))+Test!$AD$20-Test!$ES$27</f>
        <v>-58.544104718180989</v>
      </c>
      <c r="R701" s="10">
        <f ca="1">I701-Results!$E$5*H701</f>
        <v>-58.473607992554321</v>
      </c>
      <c r="S701" s="10" cm="1">
        <f t="array" aca="1" ref="S701" ca="1">SUMPRODUCT(J701:O701,TRANSPOSE(Test!AR$28:AR$33))+Test!$AD$20-Test!$AC$26</f>
        <v>-54.727318377709544</v>
      </c>
      <c r="T701" s="10">
        <f ca="1">SUMPRODUCT(J701:O701,Results!K$9:P$9)</f>
        <v>-59.947198302802427</v>
      </c>
      <c r="U701" s="10">
        <f ca="1">SUMPRODUCT(J701:O701,Results!K$9:P$9)+Test!$AD$20-Test!$AC$31</f>
        <v>-59.876602991650088</v>
      </c>
      <c r="V701" s="10">
        <f t="shared" ca="1" si="71"/>
        <v>-1.3668581614951663</v>
      </c>
      <c r="W701" s="10">
        <f t="shared" ca="1" si="72"/>
        <v>2.1641484849974688</v>
      </c>
      <c r="X701" s="10">
        <f t="shared" ca="1" si="73"/>
        <v>2.0936517593708004</v>
      </c>
      <c r="Y701" s="10">
        <f t="shared" ca="1" si="74"/>
        <v>-1.6526378554739765</v>
      </c>
      <c r="Z701" s="10">
        <f t="shared" ca="1" si="75"/>
        <v>-56.37995623318352</v>
      </c>
      <c r="AA701" s="10">
        <f t="shared" ca="1" si="76"/>
        <v>3.4966467584665679</v>
      </c>
    </row>
    <row r="702" spans="1:27">
      <c r="A702" s="6">
        <f ca="1">LN((RAND()^(-Results!$E$4))-1)</f>
        <v>7.2050938727096243</v>
      </c>
      <c r="B702" s="6">
        <f ca="1">LN((RAND()^(-Results!$E$4))-1)</f>
        <v>13.337078133882988</v>
      </c>
      <c r="C702" s="6">
        <f ca="1">LN((RAND()^(-Results!$E$4))-1)</f>
        <v>4.4245303632624857</v>
      </c>
      <c r="D702" s="6">
        <f ca="1">LN((RAND()^(-Results!$E$4))-1)</f>
        <v>0.70843814937499472</v>
      </c>
      <c r="E702" s="6">
        <f ca="1">LN((RAND()^(-Results!$E$4))-1)</f>
        <v>3.0164517603108427</v>
      </c>
      <c r="F702" s="6">
        <f ca="1">LN((RAND()^(-Results!$E$4))-1)</f>
        <v>6.5381492593922657</v>
      </c>
      <c r="G702" s="6">
        <f ca="1">LN((RAND()^(-Results!$E$4))-1)</f>
        <v>3.6129081406608338E-2</v>
      </c>
      <c r="H702" s="6">
        <f t="shared" ca="1" si="70"/>
        <v>-2.3108571361721029</v>
      </c>
      <c r="I702" s="10">
        <f ca="1">SUMPRODUCT(J702:O702,Results!B$12:G$12)+Results!$E$5*H702</f>
        <v>-95.126291620362636</v>
      </c>
      <c r="J702" s="10">
        <f ca="1">SUMPRODUCT($A702:$F702,Results!$B$15:$G$15)</f>
        <v>3.5017955893536978</v>
      </c>
      <c r="K702" s="10">
        <f ca="1">SUMPRODUCT($A702:$F702,Results!$B$16:$G$16)</f>
        <v>-39.47251992651529</v>
      </c>
      <c r="L702" s="10">
        <f ca="1">SUMPRODUCT($A702:$F702,Results!$B$17:$G$17)</f>
        <v>-12.465365190546835</v>
      </c>
      <c r="M702" s="10">
        <f ca="1">SUMPRODUCT($A702:$F702,Results!$B$18:$G$18)</f>
        <v>-53.209259373369839</v>
      </c>
      <c r="N702" s="10">
        <f ca="1">SUMPRODUCT($A702:$F702,Results!$B$19:$G$19)</f>
        <v>-3.0577014392744952</v>
      </c>
      <c r="O702" s="10">
        <f ca="1">SUMPRODUCT($A702:$F702,Results!$B$20:$G$20)</f>
        <v>-53.830196525311166</v>
      </c>
      <c r="P702" s="10" cm="1">
        <f t="array" aca="1" ref="P702" ca="1">SUMPRODUCT(J702:O702,TRANSPOSE(Test!BL$20:BL$25))+Test!$AD$20-Test!$BL$27</f>
        <v>-89.841368065128506</v>
      </c>
      <c r="Q702" s="10" cm="1">
        <f t="array" aca="1" ref="Q702" ca="1">SUMPRODUCT(J702:O702,TRANSPOSE(Test!ES$20:ES$25))+Test!$AD$20-Test!$ES$27</f>
        <v>-85.921981727003001</v>
      </c>
      <c r="R702" s="10">
        <f ca="1">I702-Results!$E$5*H702</f>
        <v>-81.261148803330016</v>
      </c>
      <c r="S702" s="10" cm="1">
        <f t="array" aca="1" ref="S702" ca="1">SUMPRODUCT(J702:O702,TRANSPOSE(Test!AR$28:AR$33))+Test!$AD$20-Test!$AC$26</f>
        <v>-82.306049137015037</v>
      </c>
      <c r="T702" s="10">
        <f ca="1">SUMPRODUCT(J702:O702,Results!K$9:P$9)</f>
        <v>-82.648292103024545</v>
      </c>
      <c r="U702" s="10">
        <f ca="1">SUMPRODUCT(J702:O702,Results!K$9:P$9)+Test!$AD$20-Test!$AC$31</f>
        <v>-82.577696791872214</v>
      </c>
      <c r="V702" s="10">
        <f t="shared" ca="1" si="71"/>
        <v>-5.2849235552341298</v>
      </c>
      <c r="W702" s="10">
        <f t="shared" ca="1" si="72"/>
        <v>-9.2043098933596355</v>
      </c>
      <c r="X702" s="10">
        <f t="shared" ca="1" si="73"/>
        <v>-13.86514281703262</v>
      </c>
      <c r="Y702" s="10">
        <f t="shared" ca="1" si="74"/>
        <v>-12.820242483347599</v>
      </c>
      <c r="Z702" s="10">
        <f t="shared" ca="1" si="75"/>
        <v>-95.126291620362636</v>
      </c>
      <c r="AA702" s="10">
        <f t="shared" ca="1" si="76"/>
        <v>-12.548594828490423</v>
      </c>
    </row>
    <row r="703" spans="1:27">
      <c r="A703" s="6">
        <f ca="1">LN((RAND()^(-Results!$E$4))-1)</f>
        <v>2.0354572930114085</v>
      </c>
      <c r="B703" s="6">
        <f ca="1">LN((RAND()^(-Results!$E$4))-1)</f>
        <v>15.349367320187756</v>
      </c>
      <c r="C703" s="6">
        <f ca="1">LN((RAND()^(-Results!$E$4))-1)</f>
        <v>3.496150851452962</v>
      </c>
      <c r="D703" s="6">
        <f ca="1">LN((RAND()^(-Results!$E$4))-1)</f>
        <v>3.7890133312535736</v>
      </c>
      <c r="E703" s="6">
        <f ca="1">LN((RAND()^(-Results!$E$4))-1)</f>
        <v>4.3680649861071492</v>
      </c>
      <c r="F703" s="6">
        <f ca="1">LN((RAND()^(-Results!$E$4))-1)</f>
        <v>7.183001179491594</v>
      </c>
      <c r="G703" s="6">
        <f ca="1">LN((RAND()^(-Results!$E$4))-1)</f>
        <v>-0.72679452601746042</v>
      </c>
      <c r="H703" s="6">
        <f t="shared" ca="1" si="70"/>
        <v>-3.0737807435961715</v>
      </c>
      <c r="I703" s="10">
        <f ca="1">SUMPRODUCT(J703:O703,Results!B$12:G$12)+Results!$E$5*H703</f>
        <v>-69.520576327935046</v>
      </c>
      <c r="J703" s="10">
        <f ca="1">SUMPRODUCT($A703:$F703,Results!$B$15:$G$15)</f>
        <v>11.261436320170997</v>
      </c>
      <c r="K703" s="10">
        <f ca="1">SUMPRODUCT($A703:$F703,Results!$B$16:$G$16)</f>
        <v>-29.186906855300432</v>
      </c>
      <c r="L703" s="10">
        <f ca="1">SUMPRODUCT($A703:$F703,Results!$B$17:$G$17)</f>
        <v>-16.1809500117919</v>
      </c>
      <c r="M703" s="10">
        <f ca="1">SUMPRODUCT($A703:$F703,Results!$B$18:$G$18)</f>
        <v>-52.837331229033396</v>
      </c>
      <c r="N703" s="10">
        <f ca="1">SUMPRODUCT($A703:$F703,Results!$B$19:$G$19)</f>
        <v>-14.115847732604752</v>
      </c>
      <c r="O703" s="10">
        <f ca="1">SUMPRODUCT($A703:$F703,Results!$B$20:$G$20)</f>
        <v>-69.906975857902921</v>
      </c>
      <c r="P703" s="10" cm="1">
        <f t="array" aca="1" ref="P703" ca="1">SUMPRODUCT(J703:O703,TRANSPOSE(Test!BL$20:BL$25))+Test!$AD$20-Test!$BL$27</f>
        <v>-68.978129837567366</v>
      </c>
      <c r="Q703" s="10" cm="1">
        <f t="array" aca="1" ref="Q703" ca="1">SUMPRODUCT(J703:O703,TRANSPOSE(Test!ES$20:ES$25))+Test!$AD$20-Test!$ES$27</f>
        <v>-57.201888419193708</v>
      </c>
      <c r="R703" s="10">
        <f ca="1">I703-Results!$E$5*H703</f>
        <v>-51.077891866358016</v>
      </c>
      <c r="S703" s="10" cm="1">
        <f t="array" aca="1" ref="S703" ca="1">SUMPRODUCT(J703:O703,TRANSPOSE(Test!AR$28:AR$33))+Test!$AD$20-Test!$AC$26</f>
        <v>-86.0194831649614</v>
      </c>
      <c r="T703" s="10">
        <f ca="1">SUMPRODUCT(J703:O703,Results!K$9:P$9)</f>
        <v>-52.019921554151558</v>
      </c>
      <c r="U703" s="10">
        <f ca="1">SUMPRODUCT(J703:O703,Results!K$9:P$9)+Test!$AD$20-Test!$AC$31</f>
        <v>-51.94932624299922</v>
      </c>
      <c r="V703" s="10">
        <f t="shared" ca="1" si="71"/>
        <v>-0.54244649036768067</v>
      </c>
      <c r="W703" s="10">
        <f t="shared" ca="1" si="72"/>
        <v>-12.318687908741339</v>
      </c>
      <c r="X703" s="10">
        <f t="shared" ca="1" si="73"/>
        <v>-18.442684461577031</v>
      </c>
      <c r="Y703" s="10">
        <f t="shared" ca="1" si="74"/>
        <v>16.498906837026354</v>
      </c>
      <c r="Z703" s="10">
        <f t="shared" ca="1" si="75"/>
        <v>-69.520576327935046</v>
      </c>
      <c r="AA703" s="10">
        <f t="shared" ca="1" si="76"/>
        <v>-17.571250084935826</v>
      </c>
    </row>
    <row r="704" spans="1:27">
      <c r="A704" s="6">
        <f ca="1">LN((RAND()^(-Results!$E$4))-1)</f>
        <v>1.8861595217654348</v>
      </c>
      <c r="B704" s="6">
        <f ca="1">LN((RAND()^(-Results!$E$4))-1)</f>
        <v>4.5708808136315282</v>
      </c>
      <c r="C704" s="6">
        <f ca="1">LN((RAND()^(-Results!$E$4))-1)</f>
        <v>1.9992874421897167</v>
      </c>
      <c r="D704" s="6">
        <f ca="1">LN((RAND()^(-Results!$E$4))-1)</f>
        <v>8.803449117259861</v>
      </c>
      <c r="E704" s="6">
        <f ca="1">LN((RAND()^(-Results!$E$4))-1)</f>
        <v>4.8201696855181533</v>
      </c>
      <c r="F704" s="6">
        <f ca="1">LN((RAND()^(-Results!$E$4))-1)</f>
        <v>1.6448050270418508</v>
      </c>
      <c r="G704" s="6">
        <f ca="1">LN((RAND()^(-Results!$E$4))-1)</f>
        <v>7.1276334720125103</v>
      </c>
      <c r="H704" s="6">
        <f t="shared" ca="1" si="70"/>
        <v>4.7806472544337986</v>
      </c>
      <c r="I704" s="10">
        <f ca="1">SUMPRODUCT(J704:O704,Results!B$12:G$12)+Results!$E$5*H704</f>
        <v>39.58072689409498</v>
      </c>
      <c r="J704" s="10">
        <f ca="1">SUMPRODUCT($A704:$F704,Results!$B$15:$G$15)</f>
        <v>8.8137776539607415</v>
      </c>
      <c r="K704" s="10">
        <f ca="1">SUMPRODUCT($A704:$F704,Results!$B$16:$G$16)</f>
        <v>-3.2925804822195857</v>
      </c>
      <c r="L704" s="10">
        <f ca="1">SUMPRODUCT($A704:$F704,Results!$B$17:$G$17)</f>
        <v>1.2677158791880361</v>
      </c>
      <c r="M704" s="10">
        <f ca="1">SUMPRODUCT($A704:$F704,Results!$B$18:$G$18)</f>
        <v>-13.143826482419453</v>
      </c>
      <c r="N704" s="10">
        <f ca="1">SUMPRODUCT($A704:$F704,Results!$B$19:$G$19)</f>
        <v>-19.522386893739593</v>
      </c>
      <c r="O704" s="10">
        <f ca="1">SUMPRODUCT($A704:$F704,Results!$B$20:$G$20)</f>
        <v>-40.217235489382752</v>
      </c>
      <c r="P704" s="10" cm="1">
        <f t="array" aca="1" ref="P704" ca="1">SUMPRODUCT(J704:O704,TRANSPOSE(Test!BL$20:BL$25))+Test!$AD$20-Test!$BL$27</f>
        <v>7.9306717079982008</v>
      </c>
      <c r="Q704" s="10" cm="1">
        <f t="array" aca="1" ref="Q704" ca="1">SUMPRODUCT(J704:O704,TRANSPOSE(Test!ES$20:ES$25))+Test!$AD$20-Test!$ES$27</f>
        <v>13.809609973897981</v>
      </c>
      <c r="R704" s="10">
        <f ca="1">I704-Results!$E$5*H704</f>
        <v>10.896843367492188</v>
      </c>
      <c r="S704" s="10" cm="1">
        <f t="array" aca="1" ref="S704" ca="1">SUMPRODUCT(J704:O704,TRANSPOSE(Test!AR$28:AR$33))+Test!$AD$20-Test!$AC$26</f>
        <v>-15.192292253532209</v>
      </c>
      <c r="T704" s="10">
        <f ca="1">SUMPRODUCT(J704:O704,Results!K$9:P$9)</f>
        <v>13.263581833048363</v>
      </c>
      <c r="U704" s="10">
        <f ca="1">SUMPRODUCT(J704:O704,Results!K$9:P$9)+Test!$AD$20-Test!$AC$31</f>
        <v>13.334177144200702</v>
      </c>
      <c r="V704" s="10">
        <f t="shared" ca="1" si="71"/>
        <v>31.650055186096779</v>
      </c>
      <c r="W704" s="10">
        <f t="shared" ca="1" si="72"/>
        <v>25.771116920196999</v>
      </c>
      <c r="X704" s="10">
        <f t="shared" ca="1" si="73"/>
        <v>28.683883526602791</v>
      </c>
      <c r="Y704" s="10">
        <f t="shared" ca="1" si="74"/>
        <v>54.773019147627188</v>
      </c>
      <c r="Z704" s="10">
        <f t="shared" ca="1" si="75"/>
        <v>39.58072689409498</v>
      </c>
      <c r="AA704" s="10">
        <f t="shared" ca="1" si="76"/>
        <v>26.246549749894278</v>
      </c>
    </row>
    <row r="705" spans="1:27">
      <c r="A705" s="6">
        <f ca="1">LN((RAND()^(-Results!$E$4))-1)</f>
        <v>7.63106691593552</v>
      </c>
      <c r="B705" s="6">
        <f ca="1">LN((RAND()^(-Results!$E$4))-1)</f>
        <v>2.1517700189198909</v>
      </c>
      <c r="C705" s="6">
        <f ca="1">LN((RAND()^(-Results!$E$4))-1)</f>
        <v>1.3109082765325966</v>
      </c>
      <c r="D705" s="6">
        <f ca="1">LN((RAND()^(-Results!$E$4))-1)</f>
        <v>6.5151997590921242</v>
      </c>
      <c r="E705" s="6">
        <f ca="1">LN((RAND()^(-Results!$E$4))-1)</f>
        <v>2.1414262260993908</v>
      </c>
      <c r="F705" s="6">
        <f ca="1">LN((RAND()^(-Results!$E$4))-1)</f>
        <v>4.8631571499963542</v>
      </c>
      <c r="G705" s="6">
        <f ca="1">LN((RAND()^(-Results!$E$4))-1)</f>
        <v>3.0301725204313228</v>
      </c>
      <c r="H705" s="6">
        <f t="shared" ca="1" si="70"/>
        <v>0.6831863028526115</v>
      </c>
      <c r="I705" s="10">
        <f ca="1">SUMPRODUCT(J705:O705,Results!B$12:G$12)+Results!$E$5*H705</f>
        <v>-32.004882867873469</v>
      </c>
      <c r="J705" s="10">
        <f ca="1">SUMPRODUCT($A705:$F705,Results!$B$15:$G$15)</f>
        <v>11.914443621377327</v>
      </c>
      <c r="K705" s="10">
        <f ca="1">SUMPRODUCT($A705:$F705,Results!$B$16:$G$16)</f>
        <v>-19.854039172753716</v>
      </c>
      <c r="L705" s="10">
        <f ca="1">SUMPRODUCT($A705:$F705,Results!$B$17:$G$17)</f>
        <v>3.8409922668133669</v>
      </c>
      <c r="M705" s="10">
        <f ca="1">SUMPRODUCT($A705:$F705,Results!$B$18:$G$18)</f>
        <v>-13.149837789921241</v>
      </c>
      <c r="N705" s="10">
        <f ca="1">SUMPRODUCT($A705:$F705,Results!$B$19:$G$19)</f>
        <v>-6.7262404302662313</v>
      </c>
      <c r="O705" s="10">
        <f ca="1">SUMPRODUCT($A705:$F705,Results!$B$20:$G$20)</f>
        <v>-34.506526397963007</v>
      </c>
      <c r="P705" s="10" cm="1">
        <f t="array" aca="1" ref="P705" ca="1">SUMPRODUCT(J705:O705,TRANSPOSE(Test!BL$20:BL$25))+Test!$AD$20-Test!$BL$27</f>
        <v>-30.470920725583831</v>
      </c>
      <c r="Q705" s="10" cm="1">
        <f t="array" aca="1" ref="Q705" ca="1">SUMPRODUCT(J705:O705,TRANSPOSE(Test!ES$20:ES$25))+Test!$AD$20-Test!$ES$27</f>
        <v>-33.306208974404541</v>
      </c>
      <c r="R705" s="10">
        <f ca="1">I705-Results!$E$5*H705</f>
        <v>-36.104000684989138</v>
      </c>
      <c r="S705" s="10" cm="1">
        <f t="array" aca="1" ref="S705" ca="1">SUMPRODUCT(J705:O705,TRANSPOSE(Test!AR$28:AR$33))+Test!$AD$20-Test!$AC$26</f>
        <v>-25.503246321280166</v>
      </c>
      <c r="T705" s="10">
        <f ca="1">SUMPRODUCT(J705:O705,Results!K$9:P$9)</f>
        <v>-33.392974674093942</v>
      </c>
      <c r="U705" s="10">
        <f ca="1">SUMPRODUCT(J705:O705,Results!K$9:P$9)+Test!$AD$20-Test!$AC$31</f>
        <v>-33.322379362941604</v>
      </c>
      <c r="V705" s="10">
        <f t="shared" ca="1" si="71"/>
        <v>-1.5339621422896386</v>
      </c>
      <c r="W705" s="10">
        <f t="shared" ca="1" si="72"/>
        <v>1.3013261065310715</v>
      </c>
      <c r="X705" s="10">
        <f t="shared" ca="1" si="73"/>
        <v>4.099117817115669</v>
      </c>
      <c r="Y705" s="10">
        <f t="shared" ca="1" si="74"/>
        <v>-6.5016365465933035</v>
      </c>
      <c r="Z705" s="10">
        <f t="shared" ca="1" si="75"/>
        <v>-32.004882867873469</v>
      </c>
      <c r="AA705" s="10">
        <f t="shared" ca="1" si="76"/>
        <v>1.3174964950681343</v>
      </c>
    </row>
    <row r="706" spans="1:27">
      <c r="A706" s="6">
        <f ca="1">LN((RAND()^(-Results!$E$4))-1)</f>
        <v>0.30859030038566426</v>
      </c>
      <c r="B706" s="6">
        <f ca="1">LN((RAND()^(-Results!$E$4))-1)</f>
        <v>9.9401423812105865</v>
      </c>
      <c r="C706" s="6">
        <f ca="1">LN((RAND()^(-Results!$E$4))-1)</f>
        <v>-0.18899483898281338</v>
      </c>
      <c r="D706" s="6">
        <f ca="1">LN((RAND()^(-Results!$E$4))-1)</f>
        <v>0.60809991117432538</v>
      </c>
      <c r="E706" s="6">
        <f ca="1">LN((RAND()^(-Results!$E$4))-1)</f>
        <v>0.19324344167451099</v>
      </c>
      <c r="F706" s="6">
        <f ca="1">LN((RAND()^(-Results!$E$4))-1)</f>
        <v>3.8076905907341767</v>
      </c>
      <c r="G706" s="6">
        <f ca="1">LN((RAND()^(-Results!$E$4))-1)</f>
        <v>3.432921010633585</v>
      </c>
      <c r="H706" s="6">
        <f t="shared" ca="1" si="70"/>
        <v>1.0859347930548737</v>
      </c>
      <c r="I706" s="10">
        <f ca="1">SUMPRODUCT(J706:O706,Results!B$12:G$12)+Results!$E$5*H706</f>
        <v>-15.391792968489622</v>
      </c>
      <c r="J706" s="10">
        <f ca="1">SUMPRODUCT($A706:$F706,Results!$B$15:$G$15)</f>
        <v>-1.2377480198791702E-2</v>
      </c>
      <c r="K706" s="10">
        <f ca="1">SUMPRODUCT($A706:$F706,Results!$B$16:$G$16)</f>
        <v>-19.814504155526645</v>
      </c>
      <c r="L706" s="10">
        <f ca="1">SUMPRODUCT($A706:$F706,Results!$B$17:$G$17)</f>
        <v>-9.6208679328902367</v>
      </c>
      <c r="M706" s="10">
        <f ca="1">SUMPRODUCT($A706:$F706,Results!$B$18:$G$18)</f>
        <v>-26.015063831650323</v>
      </c>
      <c r="N706" s="10">
        <f ca="1">SUMPRODUCT($A706:$F706,Results!$B$19:$G$19)</f>
        <v>-4.6468190879603206</v>
      </c>
      <c r="O706" s="10">
        <f ca="1">SUMPRODUCT($A706:$F706,Results!$B$20:$G$20)</f>
        <v>-36.733752375071013</v>
      </c>
      <c r="P706" s="10" cm="1">
        <f t="array" aca="1" ref="P706" ca="1">SUMPRODUCT(J706:O706,TRANSPOSE(Test!BL$20:BL$25))+Test!$AD$20-Test!$BL$27</f>
        <v>-37.272535827874599</v>
      </c>
      <c r="Q706" s="10" cm="1">
        <f t="array" aca="1" ref="Q706" ca="1">SUMPRODUCT(J706:O706,TRANSPOSE(Test!ES$20:ES$25))+Test!$AD$20-Test!$ES$27</f>
        <v>-28.431788225800659</v>
      </c>
      <c r="R706" s="10">
        <f ca="1">I706-Results!$E$5*H706</f>
        <v>-21.907401726818865</v>
      </c>
      <c r="S706" s="10" cm="1">
        <f t="array" aca="1" ref="S706" ca="1">SUMPRODUCT(J706:O706,TRANSPOSE(Test!AR$28:AR$33))+Test!$AD$20-Test!$AC$26</f>
        <v>-45.357809973997114</v>
      </c>
      <c r="T706" s="10">
        <f ca="1">SUMPRODUCT(J706:O706,Results!K$9:P$9)</f>
        <v>-22.412830072631607</v>
      </c>
      <c r="U706" s="10">
        <f ca="1">SUMPRODUCT(J706:O706,Results!K$9:P$9)+Test!$AD$20-Test!$AC$31</f>
        <v>-22.342234761479272</v>
      </c>
      <c r="V706" s="10">
        <f t="shared" ca="1" si="71"/>
        <v>21.880742859384977</v>
      </c>
      <c r="W706" s="10">
        <f t="shared" ca="1" si="72"/>
        <v>13.039995257311038</v>
      </c>
      <c r="X706" s="10">
        <f t="shared" ca="1" si="73"/>
        <v>6.5156087583292432</v>
      </c>
      <c r="Y706" s="10">
        <f t="shared" ca="1" si="74"/>
        <v>29.966017005507492</v>
      </c>
      <c r="Z706" s="10">
        <f t="shared" ca="1" si="75"/>
        <v>-15.391792968489622</v>
      </c>
      <c r="AA706" s="10">
        <f t="shared" ca="1" si="76"/>
        <v>6.9504417929896505</v>
      </c>
    </row>
    <row r="707" spans="1:27">
      <c r="A707" s="6">
        <f ca="1">LN((RAND()^(-Results!$E$4))-1)</f>
        <v>2.7741523427594688</v>
      </c>
      <c r="B707" s="6">
        <f ca="1">LN((RAND()^(-Results!$E$4))-1)</f>
        <v>0.24094229732035</v>
      </c>
      <c r="C707" s="6">
        <f ca="1">LN((RAND()^(-Results!$E$4))-1)</f>
        <v>2.6447669608705788</v>
      </c>
      <c r="D707" s="6">
        <f ca="1">LN((RAND()^(-Results!$E$4))-1)</f>
        <v>-0.78511604354818598</v>
      </c>
      <c r="E707" s="6">
        <f ca="1">LN((RAND()^(-Results!$E$4))-1)</f>
        <v>2.6257309216840685</v>
      </c>
      <c r="F707" s="6">
        <f ca="1">LN((RAND()^(-Results!$E$4))-1)</f>
        <v>-1.1782617225655418</v>
      </c>
      <c r="G707" s="6">
        <f ca="1">LN((RAND()^(-Results!$E$4))-1)</f>
        <v>-2.0108630045026401</v>
      </c>
      <c r="H707" s="6">
        <f t="shared" ref="H707:H770" ca="1" si="77">G707-$AC$5</f>
        <v>-4.3578492220813514</v>
      </c>
      <c r="I707" s="10">
        <f ca="1">SUMPRODUCT(J707:O707,Results!B$12:G$12)+Results!$E$5*H707</f>
        <v>-40.863384558391132</v>
      </c>
      <c r="J707" s="10">
        <f ca="1">SUMPRODUCT($A707:$F707,Results!$B$15:$G$15)</f>
        <v>-4.6671751092202332</v>
      </c>
      <c r="K707" s="10">
        <f ca="1">SUMPRODUCT($A707:$F707,Results!$B$16:$G$16)</f>
        <v>-3.1657768110383038</v>
      </c>
      <c r="L707" s="10">
        <f ca="1">SUMPRODUCT($A707:$F707,Results!$B$17:$G$17)</f>
        <v>1.0945200102246124</v>
      </c>
      <c r="M707" s="10">
        <f ca="1">SUMPRODUCT($A707:$F707,Results!$B$18:$G$18)</f>
        <v>-6.5098173199489331</v>
      </c>
      <c r="N707" s="10">
        <f ca="1">SUMPRODUCT($A707:$F707,Results!$B$19:$G$19)</f>
        <v>2.2176281640862974</v>
      </c>
      <c r="O707" s="10">
        <f ca="1">SUMPRODUCT($A707:$F707,Results!$B$20:$G$20)</f>
        <v>3.2915293295876111</v>
      </c>
      <c r="P707" s="10" cm="1">
        <f t="array" aca="1" ref="P707" ca="1">SUMPRODUCT(J707:O707,TRANSPOSE(Test!BL$20:BL$25))+Test!$AD$20-Test!$BL$27</f>
        <v>-9.9154049463085343</v>
      </c>
      <c r="Q707" s="10" cm="1">
        <f t="array" aca="1" ref="Q707" ca="1">SUMPRODUCT(J707:O707,TRANSPOSE(Test!ES$20:ES$25))+Test!$AD$20-Test!$ES$27</f>
        <v>-12.714129026699808</v>
      </c>
      <c r="R707" s="10">
        <f ca="1">I707-Results!$E$5*H707</f>
        <v>-14.716289225903026</v>
      </c>
      <c r="S707" s="10" cm="1">
        <f t="array" aca="1" ref="S707" ca="1">SUMPRODUCT(J707:O707,TRANSPOSE(Test!AR$28:AR$33))+Test!$AD$20-Test!$AC$26</f>
        <v>-0.6801431121885102</v>
      </c>
      <c r="T707" s="10">
        <f ca="1">SUMPRODUCT(J707:O707,Results!K$9:P$9)</f>
        <v>-15.401654769938595</v>
      </c>
      <c r="U707" s="10">
        <f ca="1">SUMPRODUCT(J707:O707,Results!K$9:P$9)+Test!$AD$20-Test!$AC$31</f>
        <v>-15.331059458786253</v>
      </c>
      <c r="V707" s="10">
        <f t="shared" ref="V707:V770" ca="1" si="78">I707-P707</f>
        <v>-30.947979612082598</v>
      </c>
      <c r="W707" s="10">
        <f t="shared" ref="W707:W770" ca="1" si="79">I707-Q707</f>
        <v>-28.149255531691324</v>
      </c>
      <c r="X707" s="10">
        <f t="shared" ref="X707:X770" ca="1" si="80">I707-R707</f>
        <v>-26.147095332488107</v>
      </c>
      <c r="Y707" s="10">
        <f t="shared" ref="Y707:Y770" ca="1" si="81">I707-S707</f>
        <v>-40.183241446202622</v>
      </c>
      <c r="Z707" s="10">
        <f t="shared" ref="Z707:Z770" ca="1" si="82">I707-$AD$20</f>
        <v>-40.863384558391132</v>
      </c>
      <c r="AA707" s="10">
        <f t="shared" ref="AA707:AA770" ca="1" si="83">I707-U707</f>
        <v>-25.532325099604879</v>
      </c>
    </row>
    <row r="708" spans="1:27">
      <c r="A708" s="6">
        <f ca="1">LN((RAND()^(-Results!$E$4))-1)</f>
        <v>7.926814395971328</v>
      </c>
      <c r="B708" s="6">
        <f ca="1">LN((RAND()^(-Results!$E$4))-1)</f>
        <v>0.77816847977118941</v>
      </c>
      <c r="C708" s="6">
        <f ca="1">LN((RAND()^(-Results!$E$4))-1)</f>
        <v>1.0599442378508934</v>
      </c>
      <c r="D708" s="6">
        <f ca="1">LN((RAND()^(-Results!$E$4))-1)</f>
        <v>-0.54420390831743093</v>
      </c>
      <c r="E708" s="6">
        <f ca="1">LN((RAND()^(-Results!$E$4))-1)</f>
        <v>1.6745040308491983</v>
      </c>
      <c r="F708" s="6">
        <f ca="1">LN((RAND()^(-Results!$E$4))-1)</f>
        <v>1.8582398128155109</v>
      </c>
      <c r="G708" s="6">
        <f ca="1">LN((RAND()^(-Results!$E$4))-1)</f>
        <v>-0.72793940454173867</v>
      </c>
      <c r="H708" s="6">
        <f t="shared" ca="1" si="77"/>
        <v>-3.0749256221204497</v>
      </c>
      <c r="I708" s="10">
        <f ca="1">SUMPRODUCT(J708:O708,Results!B$12:G$12)+Results!$E$5*H708</f>
        <v>-61.481872429154549</v>
      </c>
      <c r="J708" s="10">
        <f ca="1">SUMPRODUCT($A708:$F708,Results!$B$15:$G$15)</f>
        <v>-4.7407824326534529</v>
      </c>
      <c r="K708" s="10">
        <f ca="1">SUMPRODUCT($A708:$F708,Results!$B$16:$G$16)</f>
        <v>-20.922921669290851</v>
      </c>
      <c r="L708" s="10">
        <f ca="1">SUMPRODUCT($A708:$F708,Results!$B$17:$G$17)</f>
        <v>4.4473149800774916</v>
      </c>
      <c r="M708" s="10">
        <f ca="1">SUMPRODUCT($A708:$F708,Results!$B$18:$G$18)</f>
        <v>-5.9081768753954735</v>
      </c>
      <c r="N708" s="10">
        <f ca="1">SUMPRODUCT($A708:$F708,Results!$B$19:$G$19)</f>
        <v>9.3797055991949385</v>
      </c>
      <c r="O708" s="10">
        <f ca="1">SUMPRODUCT($A708:$F708,Results!$B$20:$G$20)</f>
        <v>-4.9584986639891415</v>
      </c>
      <c r="P708" s="10" cm="1">
        <f t="array" aca="1" ref="P708" ca="1">SUMPRODUCT(J708:O708,TRANSPOSE(Test!BL$20:BL$25))+Test!$AD$20-Test!$BL$27</f>
        <v>-34.066963921127176</v>
      </c>
      <c r="Q708" s="10" cm="1">
        <f t="array" aca="1" ref="Q708" ca="1">SUMPRODUCT(J708:O708,TRANSPOSE(Test!ES$20:ES$25))+Test!$AD$20-Test!$ES$27</f>
        <v>-40.555634170787883</v>
      </c>
      <c r="R708" s="10">
        <f ca="1">I708-Results!$E$5*H708</f>
        <v>-43.032318696431851</v>
      </c>
      <c r="S708" s="10" cm="1">
        <f t="array" aca="1" ref="S708" ca="1">SUMPRODUCT(J708:O708,TRANSPOSE(Test!AR$28:AR$33))+Test!$AD$20-Test!$AC$26</f>
        <v>-9.691905996886689</v>
      </c>
      <c r="T708" s="10">
        <f ca="1">SUMPRODUCT(J708:O708,Results!K$9:P$9)</f>
        <v>-42.34109762744469</v>
      </c>
      <c r="U708" s="10">
        <f ca="1">SUMPRODUCT(J708:O708,Results!K$9:P$9)+Test!$AD$20-Test!$AC$31</f>
        <v>-42.270502316292351</v>
      </c>
      <c r="V708" s="10">
        <f t="shared" ca="1" si="78"/>
        <v>-27.414908508027374</v>
      </c>
      <c r="W708" s="10">
        <f t="shared" ca="1" si="79"/>
        <v>-20.926238258366666</v>
      </c>
      <c r="X708" s="10">
        <f t="shared" ca="1" si="80"/>
        <v>-18.449553732722698</v>
      </c>
      <c r="Y708" s="10">
        <f t="shared" ca="1" si="81"/>
        <v>-51.78996643226786</v>
      </c>
      <c r="Z708" s="10">
        <f t="shared" ca="1" si="82"/>
        <v>-61.481872429154549</v>
      </c>
      <c r="AA708" s="10">
        <f t="shared" ca="1" si="83"/>
        <v>-19.211370112862198</v>
      </c>
    </row>
    <row r="709" spans="1:27">
      <c r="A709" s="6">
        <f ca="1">LN((RAND()^(-Results!$E$4))-1)</f>
        <v>3.0395870814920452</v>
      </c>
      <c r="B709" s="6">
        <f ca="1">LN((RAND()^(-Results!$E$4))-1)</f>
        <v>7.9945560096608856</v>
      </c>
      <c r="C709" s="6">
        <f ca="1">LN((RAND()^(-Results!$E$4))-1)</f>
        <v>2.0912936319032096</v>
      </c>
      <c r="D709" s="6">
        <f ca="1">LN((RAND()^(-Results!$E$4))-1)</f>
        <v>2.7683577563111141</v>
      </c>
      <c r="E709" s="6">
        <f ca="1">LN((RAND()^(-Results!$E$4))-1)</f>
        <v>3.4460070618982264</v>
      </c>
      <c r="F709" s="6">
        <f ca="1">LN((RAND()^(-Results!$E$4))-1)</f>
        <v>1.010275256730701</v>
      </c>
      <c r="G709" s="6">
        <f ca="1">LN((RAND()^(-Results!$E$4))-1)</f>
        <v>-0.82115819823220582</v>
      </c>
      <c r="H709" s="6">
        <f t="shared" ca="1" si="77"/>
        <v>-3.1681444158109171</v>
      </c>
      <c r="I709" s="10">
        <f ca="1">SUMPRODUCT(J709:O709,Results!B$12:G$12)+Results!$E$5*H709</f>
        <v>-31.952488280276611</v>
      </c>
      <c r="J709" s="10">
        <f ca="1">SUMPRODUCT($A709:$F709,Results!$B$15:$G$15)</f>
        <v>-5.0614893947196951</v>
      </c>
      <c r="K709" s="10">
        <f ca="1">SUMPRODUCT($A709:$F709,Results!$B$16:$G$16)</f>
        <v>-15.51053252721483</v>
      </c>
      <c r="L709" s="10">
        <f ca="1">SUMPRODUCT($A709:$F709,Results!$B$17:$G$17)</f>
        <v>-3.1792324221924426</v>
      </c>
      <c r="M709" s="10">
        <f ca="1">SUMPRODUCT($A709:$F709,Results!$B$18:$G$18)</f>
        <v>-22.429589474756256</v>
      </c>
      <c r="N709" s="10">
        <f ca="1">SUMPRODUCT($A709:$F709,Results!$B$19:$G$19)</f>
        <v>-7.6699046092120016</v>
      </c>
      <c r="O709" s="10">
        <f ca="1">SUMPRODUCT($A709:$F709,Results!$B$20:$G$20)</f>
        <v>-31.109500655571235</v>
      </c>
      <c r="P709" s="10" cm="1">
        <f t="array" aca="1" ref="P709" ca="1">SUMPRODUCT(J709:O709,TRANSPOSE(Test!BL$20:BL$25))+Test!$AD$20-Test!$BL$27</f>
        <v>-19.21320537030136</v>
      </c>
      <c r="Q709" s="10" cm="1">
        <f t="array" aca="1" ref="Q709" ca="1">SUMPRODUCT(J709:O709,TRANSPOSE(Test!ES$20:ES$25))+Test!$AD$20-Test!$ES$27</f>
        <v>-13.573383984544861</v>
      </c>
      <c r="R709" s="10">
        <f ca="1">I709-Results!$E$5*H709</f>
        <v>-12.943621785411111</v>
      </c>
      <c r="S709" s="10" cm="1">
        <f t="array" aca="1" ref="S709" ca="1">SUMPRODUCT(J709:O709,TRANSPOSE(Test!AR$28:AR$33))+Test!$AD$20-Test!$AC$26</f>
        <v>-26.96430597725324</v>
      </c>
      <c r="T709" s="10">
        <f ca="1">SUMPRODUCT(J709:O709,Results!K$9:P$9)</f>
        <v>-12.732503024862263</v>
      </c>
      <c r="U709" s="10">
        <f ca="1">SUMPRODUCT(J709:O709,Results!K$9:P$9)+Test!$AD$20-Test!$AC$31</f>
        <v>-12.661907713709926</v>
      </c>
      <c r="V709" s="10">
        <f t="shared" ca="1" si="78"/>
        <v>-12.739282909975252</v>
      </c>
      <c r="W709" s="10">
        <f t="shared" ca="1" si="79"/>
        <v>-18.37910429573175</v>
      </c>
      <c r="X709" s="10">
        <f t="shared" ca="1" si="80"/>
        <v>-19.008866494865501</v>
      </c>
      <c r="Y709" s="10">
        <f t="shared" ca="1" si="81"/>
        <v>-4.9881823030233718</v>
      </c>
      <c r="Z709" s="10">
        <f t="shared" ca="1" si="82"/>
        <v>-31.952488280276611</v>
      </c>
      <c r="AA709" s="10">
        <f t="shared" ca="1" si="83"/>
        <v>-19.290580566566685</v>
      </c>
    </row>
    <row r="710" spans="1:27">
      <c r="A710" s="6">
        <f ca="1">LN((RAND()^(-Results!$E$4))-1)</f>
        <v>0.5040013611798031</v>
      </c>
      <c r="B710" s="6">
        <f ca="1">LN((RAND()^(-Results!$E$4))-1)</f>
        <v>-1.0835279668325022</v>
      </c>
      <c r="C710" s="6">
        <f ca="1">LN((RAND()^(-Results!$E$4))-1)</f>
        <v>-1.4612249584553205</v>
      </c>
      <c r="D710" s="6">
        <f ca="1">LN((RAND()^(-Results!$E$4))-1)</f>
        <v>4.7416596955810437</v>
      </c>
      <c r="E710" s="6">
        <f ca="1">LN((RAND()^(-Results!$E$4))-1)</f>
        <v>0.16765334225565912</v>
      </c>
      <c r="F710" s="6">
        <f ca="1">LN((RAND()^(-Results!$E$4))-1)</f>
        <v>-2.3842554372212863</v>
      </c>
      <c r="G710" s="6">
        <f ca="1">LN((RAND()^(-Results!$E$4))-1)</f>
        <v>2.2086777547130372</v>
      </c>
      <c r="H710" s="6">
        <f t="shared" ca="1" si="77"/>
        <v>-0.13830846286567411</v>
      </c>
      <c r="I710" s="10">
        <f ca="1">SUMPRODUCT(J710:O710,Results!B$12:G$12)+Results!$E$5*H710</f>
        <v>37.36867890729016</v>
      </c>
      <c r="J710" s="10">
        <f ca="1">SUMPRODUCT($A710:$F710,Results!$B$15:$G$15)</f>
        <v>-5.163372418220308</v>
      </c>
      <c r="K710" s="10">
        <f ca="1">SUMPRODUCT($A710:$F710,Results!$B$16:$G$16)</f>
        <v>5.7672927576670219</v>
      </c>
      <c r="L710" s="10">
        <f ca="1">SUMPRODUCT($A710:$F710,Results!$B$17:$G$17)</f>
        <v>8.0406354094092389</v>
      </c>
      <c r="M710" s="10">
        <f ca="1">SUMPRODUCT($A710:$F710,Results!$B$18:$G$18)</f>
        <v>13.493171623467362</v>
      </c>
      <c r="N710" s="10">
        <f ca="1">SUMPRODUCT($A710:$F710,Results!$B$19:$G$19)</f>
        <v>-8.4186291553598966</v>
      </c>
      <c r="O710" s="10">
        <f ca="1">SUMPRODUCT($A710:$F710,Results!$B$20:$G$20)</f>
        <v>-2.1887026249582124</v>
      </c>
      <c r="P710" s="10" cm="1">
        <f t="array" aca="1" ref="P710" ca="1">SUMPRODUCT(J710:O710,TRANSPOSE(Test!BL$20:BL$25))+Test!$AD$20-Test!$BL$27</f>
        <v>38.531212023708378</v>
      </c>
      <c r="Q710" s="10" cm="1">
        <f t="array" aca="1" ref="Q710" ca="1">SUMPRODUCT(J710:O710,TRANSPOSE(Test!ES$20:ES$25))+Test!$AD$20-Test!$ES$27</f>
        <v>40.590090100375534</v>
      </c>
      <c r="R710" s="10">
        <f ca="1">I710-Results!$E$5*H710</f>
        <v>38.198529684484207</v>
      </c>
      <c r="S710" s="10" cm="1">
        <f t="array" aca="1" ref="S710" ca="1">SUMPRODUCT(J710:O710,TRANSPOSE(Test!AR$28:AR$33))+Test!$AD$20-Test!$AC$26</f>
        <v>27.607024772110009</v>
      </c>
      <c r="T710" s="10">
        <f ca="1">SUMPRODUCT(J710:O710,Results!K$9:P$9)</f>
        <v>40.693113894292686</v>
      </c>
      <c r="U710" s="10">
        <f ca="1">SUMPRODUCT(J710:O710,Results!K$9:P$9)+Test!$AD$20-Test!$AC$31</f>
        <v>40.763709205445025</v>
      </c>
      <c r="V710" s="10">
        <f t="shared" ca="1" si="78"/>
        <v>-1.1625331164182171</v>
      </c>
      <c r="W710" s="10">
        <f t="shared" ca="1" si="79"/>
        <v>-3.2214111930853733</v>
      </c>
      <c r="X710" s="10">
        <f t="shared" ca="1" si="80"/>
        <v>-0.82985077719404643</v>
      </c>
      <c r="Y710" s="10">
        <f t="shared" ca="1" si="81"/>
        <v>9.7616541351801516</v>
      </c>
      <c r="Z710" s="10">
        <f t="shared" ca="1" si="82"/>
        <v>37.36867890729016</v>
      </c>
      <c r="AA710" s="10">
        <f t="shared" ca="1" si="83"/>
        <v>-3.3950302981548646</v>
      </c>
    </row>
    <row r="711" spans="1:27">
      <c r="A711" s="6">
        <f ca="1">LN((RAND()^(-Results!$E$4))-1)</f>
        <v>0.36834620536962531</v>
      </c>
      <c r="B711" s="6">
        <f ca="1">LN((RAND()^(-Results!$E$4))-1)</f>
        <v>0.3692074495246227</v>
      </c>
      <c r="C711" s="6">
        <f ca="1">LN((RAND()^(-Results!$E$4))-1)</f>
        <v>0.60931944430075979</v>
      </c>
      <c r="D711" s="6">
        <f ca="1">LN((RAND()^(-Results!$E$4))-1)</f>
        <v>3.8015521366299572</v>
      </c>
      <c r="E711" s="6">
        <f ca="1">LN((RAND()^(-Results!$E$4))-1)</f>
        <v>-1.0500550610215325</v>
      </c>
      <c r="F711" s="6">
        <f ca="1">LN((RAND()^(-Results!$E$4))-1)</f>
        <v>1.9106125830665028</v>
      </c>
      <c r="G711" s="6">
        <f ca="1">LN((RAND()^(-Results!$E$4))-1)</f>
        <v>2.7472936040381803</v>
      </c>
      <c r="H711" s="6">
        <f t="shared" ca="1" si="77"/>
        <v>0.40030738645946906</v>
      </c>
      <c r="I711" s="10">
        <f ca="1">SUMPRODUCT(J711:O711,Results!B$12:G$12)+Results!$E$5*H711</f>
        <v>-1.2927742103090667</v>
      </c>
      <c r="J711" s="10">
        <f ca="1">SUMPRODUCT($A711:$F711,Results!$B$15:$G$15)</f>
        <v>11.06454197375723</v>
      </c>
      <c r="K711" s="10">
        <f ca="1">SUMPRODUCT($A711:$F711,Results!$B$16:$G$16)</f>
        <v>-0.37267549070230355</v>
      </c>
      <c r="L711" s="10">
        <f ca="1">SUMPRODUCT($A711:$F711,Results!$B$17:$G$17)</f>
        <v>-0.98466754333141937</v>
      </c>
      <c r="M711" s="10">
        <f ca="1">SUMPRODUCT($A711:$F711,Results!$B$18:$G$18)</f>
        <v>-7.4212682496353599</v>
      </c>
      <c r="N711" s="10">
        <f ca="1">SUMPRODUCT($A711:$F711,Results!$B$19:$G$19)</f>
        <v>-9.3497364093756499</v>
      </c>
      <c r="O711" s="10">
        <f ca="1">SUMPRODUCT($A711:$F711,Results!$B$20:$G$20)</f>
        <v>-15.125316440114538</v>
      </c>
      <c r="P711" s="10" cm="1">
        <f t="array" aca="1" ref="P711" ca="1">SUMPRODUCT(J711:O711,TRANSPOSE(Test!BL$20:BL$25))+Test!$AD$20-Test!$BL$27</f>
        <v>-6.1717383220131126</v>
      </c>
      <c r="Q711" s="10" cm="1">
        <f t="array" aca="1" ref="Q711" ca="1">SUMPRODUCT(J711:O711,TRANSPOSE(Test!ES$20:ES$25))+Test!$AD$20-Test!$ES$27</f>
        <v>-5.2204123200161874</v>
      </c>
      <c r="R711" s="10">
        <f ca="1">I711-Results!$E$5*H711</f>
        <v>-3.6946185290658811</v>
      </c>
      <c r="S711" s="10" cm="1">
        <f t="array" aca="1" ref="S711" ca="1">SUMPRODUCT(J711:O711,TRANSPOSE(Test!AR$28:AR$33))+Test!$AD$20-Test!$AC$26</f>
        <v>-12.336075592968925</v>
      </c>
      <c r="T711" s="10">
        <f ca="1">SUMPRODUCT(J711:O711,Results!K$9:P$9)</f>
        <v>-2.7739710127611854</v>
      </c>
      <c r="U711" s="10">
        <f ca="1">SUMPRODUCT(J711:O711,Results!K$9:P$9)+Test!$AD$20-Test!$AC$31</f>
        <v>-2.7033757016088451</v>
      </c>
      <c r="V711" s="10">
        <f t="shared" ca="1" si="78"/>
        <v>4.8789641117040459</v>
      </c>
      <c r="W711" s="10">
        <f t="shared" ca="1" si="79"/>
        <v>3.9276381097071207</v>
      </c>
      <c r="X711" s="10">
        <f t="shared" ca="1" si="80"/>
        <v>2.4018443187568144</v>
      </c>
      <c r="Y711" s="10">
        <f t="shared" ca="1" si="81"/>
        <v>11.043301382659859</v>
      </c>
      <c r="Z711" s="10">
        <f t="shared" ca="1" si="82"/>
        <v>-1.2927742103090667</v>
      </c>
      <c r="AA711" s="10">
        <f t="shared" ca="1" si="83"/>
        <v>1.4106014912997784</v>
      </c>
    </row>
    <row r="712" spans="1:27">
      <c r="A712" s="6">
        <f ca="1">LN((RAND()^(-Results!$E$4))-1)</f>
        <v>2.3430042748891626</v>
      </c>
      <c r="B712" s="6">
        <f ca="1">LN((RAND()^(-Results!$E$4))-1)</f>
        <v>3.3796780034278053</v>
      </c>
      <c r="C712" s="6">
        <f ca="1">LN((RAND()^(-Results!$E$4))-1)</f>
        <v>-0.75799684516456134</v>
      </c>
      <c r="D712" s="6">
        <f ca="1">LN((RAND()^(-Results!$E$4))-1)</f>
        <v>3.2308036886773834</v>
      </c>
      <c r="E712" s="6">
        <f ca="1">LN((RAND()^(-Results!$E$4))-1)</f>
        <v>-1.4426211136534899</v>
      </c>
      <c r="F712" s="6">
        <f ca="1">LN((RAND()^(-Results!$E$4))-1)</f>
        <v>7.1700381236928905</v>
      </c>
      <c r="G712" s="6">
        <f ca="1">LN((RAND()^(-Results!$E$4))-1)</f>
        <v>2.7296006199504714</v>
      </c>
      <c r="H712" s="6">
        <f t="shared" ca="1" si="77"/>
        <v>0.38261440237176014</v>
      </c>
      <c r="I712" s="10">
        <f ca="1">SUMPRODUCT(J712:O712,Results!B$12:G$12)+Results!$E$5*H712</f>
        <v>-36.827553487695738</v>
      </c>
      <c r="J712" s="10">
        <f ca="1">SUMPRODUCT($A712:$F712,Results!$B$15:$G$15)</f>
        <v>19.066267234523306</v>
      </c>
      <c r="K712" s="10">
        <f ca="1">SUMPRODUCT($A712:$F712,Results!$B$16:$G$16)</f>
        <v>-17.32894318343979</v>
      </c>
      <c r="L712" s="10">
        <f ca="1">SUMPRODUCT($A712:$F712,Results!$B$17:$G$17)</f>
        <v>-5.1251782169991067</v>
      </c>
      <c r="M712" s="10">
        <f ca="1">SUMPRODUCT($A712:$F712,Results!$B$18:$G$18)</f>
        <v>-16.345704015975869</v>
      </c>
      <c r="N712" s="10">
        <f ca="1">SUMPRODUCT($A712:$F712,Results!$B$19:$G$19)</f>
        <v>-4.103530722481727</v>
      </c>
      <c r="O712" s="10">
        <f ca="1">SUMPRODUCT($A712:$F712,Results!$B$20:$G$20)</f>
        <v>-34.66474506000381</v>
      </c>
      <c r="P712" s="10" cm="1">
        <f t="array" aca="1" ref="P712" ca="1">SUMPRODUCT(J712:O712,TRANSPOSE(Test!BL$20:BL$25))+Test!$AD$20-Test!$BL$27</f>
        <v>-44.717272110359268</v>
      </c>
      <c r="Q712" s="10" cm="1">
        <f t="array" aca="1" ref="Q712" ca="1">SUMPRODUCT(J712:O712,TRANSPOSE(Test!ES$20:ES$25))+Test!$AD$20-Test!$ES$27</f>
        <v>-43.432626378397387</v>
      </c>
      <c r="R712" s="10">
        <f ca="1">I712-Results!$E$5*H712</f>
        <v>-39.123239901926297</v>
      </c>
      <c r="S712" s="10" cm="1">
        <f t="array" aca="1" ref="S712" ca="1">SUMPRODUCT(J712:O712,TRANSPOSE(Test!AR$28:AR$33))+Test!$AD$20-Test!$AC$26</f>
        <v>-43.175214838963875</v>
      </c>
      <c r="T712" s="10">
        <f ca="1">SUMPRODUCT(J712:O712,Results!K$9:P$9)</f>
        <v>-37.982033548343566</v>
      </c>
      <c r="U712" s="10">
        <f ca="1">SUMPRODUCT(J712:O712,Results!K$9:P$9)+Test!$AD$20-Test!$AC$31</f>
        <v>-37.911438237191234</v>
      </c>
      <c r="V712" s="10">
        <f t="shared" ca="1" si="78"/>
        <v>7.8897186226635299</v>
      </c>
      <c r="W712" s="10">
        <f t="shared" ca="1" si="79"/>
        <v>6.6050728907016492</v>
      </c>
      <c r="X712" s="10">
        <f t="shared" ca="1" si="80"/>
        <v>2.2956864142305591</v>
      </c>
      <c r="Y712" s="10">
        <f t="shared" ca="1" si="81"/>
        <v>6.3476613512681368</v>
      </c>
      <c r="Z712" s="10">
        <f t="shared" ca="1" si="82"/>
        <v>-36.827553487695738</v>
      </c>
      <c r="AA712" s="10">
        <f t="shared" ca="1" si="83"/>
        <v>1.0838847494954962</v>
      </c>
    </row>
    <row r="713" spans="1:27">
      <c r="A713" s="6">
        <f ca="1">LN((RAND()^(-Results!$E$4))-1)</f>
        <v>3.1286269849397028</v>
      </c>
      <c r="B713" s="6">
        <f ca="1">LN((RAND()^(-Results!$E$4))-1)</f>
        <v>1.0961643862196826</v>
      </c>
      <c r="C713" s="6">
        <f ca="1">LN((RAND()^(-Results!$E$4))-1)</f>
        <v>1.3986979376565498</v>
      </c>
      <c r="D713" s="6">
        <f ca="1">LN((RAND()^(-Results!$E$4))-1)</f>
        <v>-0.34317167215672362</v>
      </c>
      <c r="E713" s="6">
        <f ca="1">LN((RAND()^(-Results!$E$4))-1)</f>
        <v>2.337057457360646</v>
      </c>
      <c r="F713" s="6">
        <f ca="1">LN((RAND()^(-Results!$E$4))-1)</f>
        <v>0.62334371585040127</v>
      </c>
      <c r="G713" s="6">
        <f ca="1">LN((RAND()^(-Results!$E$4))-1)</f>
        <v>-0.29817543670561558</v>
      </c>
      <c r="H713" s="6">
        <f t="shared" ca="1" si="77"/>
        <v>-2.645161654284327</v>
      </c>
      <c r="I713" s="10">
        <f ca="1">SUMPRODUCT(J713:O713,Results!B$12:G$12)+Results!$E$5*H713</f>
        <v>-35.6319947630192</v>
      </c>
      <c r="J713" s="10">
        <f ca="1">SUMPRODUCT($A713:$F713,Results!$B$15:$G$15)</f>
        <v>-2.04067119967439</v>
      </c>
      <c r="K713" s="10">
        <f ca="1">SUMPRODUCT($A713:$F713,Results!$B$16:$G$16)</f>
        <v>-8.152776080034938</v>
      </c>
      <c r="L713" s="10">
        <f ca="1">SUMPRODUCT($A713:$F713,Results!$B$17:$G$17)</f>
        <v>0.72897213482611745</v>
      </c>
      <c r="M713" s="10">
        <f ca="1">SUMPRODUCT($A713:$F713,Results!$B$18:$G$18)</f>
        <v>-5.8991666690256466</v>
      </c>
      <c r="N713" s="10">
        <f ca="1">SUMPRODUCT($A713:$F713,Results!$B$19:$G$19)</f>
        <v>3.2954085569319007</v>
      </c>
      <c r="O713" s="10">
        <f ca="1">SUMPRODUCT($A713:$F713,Results!$B$20:$G$20)</f>
        <v>-4.3656773878036663</v>
      </c>
      <c r="P713" s="10" cm="1">
        <f t="array" aca="1" ref="P713" ca="1">SUMPRODUCT(J713:O713,TRANSPOSE(Test!BL$20:BL$25))+Test!$AD$20-Test!$BL$27</f>
        <v>-16.621674420432832</v>
      </c>
      <c r="Q713" s="10" cm="1">
        <f t="array" aca="1" ref="Q713" ca="1">SUMPRODUCT(J713:O713,TRANSPOSE(Test!ES$20:ES$25))+Test!$AD$20-Test!$ES$27</f>
        <v>-18.589651229682893</v>
      </c>
      <c r="R713" s="10">
        <f ca="1">I713-Results!$E$5*H713</f>
        <v>-19.761024837313236</v>
      </c>
      <c r="S713" s="10" cm="1">
        <f t="array" aca="1" ref="S713" ca="1">SUMPRODUCT(J713:O713,TRANSPOSE(Test!AR$28:AR$33))+Test!$AD$20-Test!$AC$26</f>
        <v>-7.1483951063251396</v>
      </c>
      <c r="T713" s="10">
        <f ca="1">SUMPRODUCT(J713:O713,Results!K$9:P$9)</f>
        <v>-19.887681619725996</v>
      </c>
      <c r="U713" s="10">
        <f ca="1">SUMPRODUCT(J713:O713,Results!K$9:P$9)+Test!$AD$20-Test!$AC$31</f>
        <v>-19.817086308573661</v>
      </c>
      <c r="V713" s="10">
        <f t="shared" ca="1" si="78"/>
        <v>-19.010320342586368</v>
      </c>
      <c r="W713" s="10">
        <f t="shared" ca="1" si="79"/>
        <v>-17.042343533336307</v>
      </c>
      <c r="X713" s="10">
        <f t="shared" ca="1" si="80"/>
        <v>-15.870969925705964</v>
      </c>
      <c r="Y713" s="10">
        <f t="shared" ca="1" si="81"/>
        <v>-28.483599656694061</v>
      </c>
      <c r="Z713" s="10">
        <f t="shared" ca="1" si="82"/>
        <v>-35.6319947630192</v>
      </c>
      <c r="AA713" s="10">
        <f t="shared" ca="1" si="83"/>
        <v>-15.81490845444554</v>
      </c>
    </row>
    <row r="714" spans="1:27">
      <c r="A714" s="6">
        <f ca="1">LN((RAND()^(-Results!$E$4))-1)</f>
        <v>2.5995784548331016</v>
      </c>
      <c r="B714" s="6">
        <f ca="1">LN((RAND()^(-Results!$E$4))-1)</f>
        <v>-3.6855976264848413</v>
      </c>
      <c r="C714" s="6">
        <f ca="1">LN((RAND()^(-Results!$E$4))-1)</f>
        <v>4.6035491047061123</v>
      </c>
      <c r="D714" s="6">
        <f ca="1">LN((RAND()^(-Results!$E$4))-1)</f>
        <v>1.4970707505515402</v>
      </c>
      <c r="E714" s="6">
        <f ca="1">LN((RAND()^(-Results!$E$4))-1)</f>
        <v>4.3624470958466217</v>
      </c>
      <c r="F714" s="6">
        <f ca="1">LN((RAND()^(-Results!$E$4))-1)</f>
        <v>-0.30793232680797705</v>
      </c>
      <c r="G714" s="6">
        <f ca="1">LN((RAND()^(-Results!$E$4))-1)</f>
        <v>1.7034173548185352</v>
      </c>
      <c r="H714" s="6">
        <f t="shared" ca="1" si="77"/>
        <v>-0.64356886276017611</v>
      </c>
      <c r="I714" s="10">
        <f ca="1">SUMPRODUCT(J714:O714,Results!B$12:G$12)+Results!$E$5*H714</f>
        <v>-22.920306878497154</v>
      </c>
      <c r="J714" s="10">
        <f ca="1">SUMPRODUCT($A714:$F714,Results!$B$15:$G$15)</f>
        <v>9.1464340737333938</v>
      </c>
      <c r="K714" s="10">
        <f ca="1">SUMPRODUCT($A714:$F714,Results!$B$16:$G$16)</f>
        <v>6.1268405266824475</v>
      </c>
      <c r="L714" s="10">
        <f ca="1">SUMPRODUCT($A714:$F714,Results!$B$17:$G$17)</f>
        <v>2.1922042273720521</v>
      </c>
      <c r="M714" s="10">
        <f ca="1">SUMPRODUCT($A714:$F714,Results!$B$18:$G$18)</f>
        <v>-5.5057329331447997</v>
      </c>
      <c r="N714" s="10">
        <f ca="1">SUMPRODUCT($A714:$F714,Results!$B$19:$G$19)</f>
        <v>-2.3057859860753727</v>
      </c>
      <c r="O714" s="10">
        <f ca="1">SUMPRODUCT($A714:$F714,Results!$B$20:$G$20)</f>
        <v>3.693918853780791</v>
      </c>
      <c r="P714" s="10" cm="1">
        <f t="array" aca="1" ref="P714" ca="1">SUMPRODUCT(J714:O714,TRANSPOSE(Test!BL$20:BL$25))+Test!$AD$20-Test!$BL$27</f>
        <v>-7.6356727031419993</v>
      </c>
      <c r="Q714" s="10" cm="1">
        <f t="array" aca="1" ref="Q714" ca="1">SUMPRODUCT(J714:O714,TRANSPOSE(Test!ES$20:ES$25))+Test!$AD$20-Test!$ES$27</f>
        <v>-14.026043869372764</v>
      </c>
      <c r="R714" s="10">
        <f ca="1">I714-Results!$E$5*H714</f>
        <v>-19.058893701936096</v>
      </c>
      <c r="S714" s="10" cm="1">
        <f t="array" aca="1" ref="S714" ca="1">SUMPRODUCT(J714:O714,TRANSPOSE(Test!AR$28:AR$33))+Test!$AD$20-Test!$AC$26</f>
        <v>1.1272323695681763E-2</v>
      </c>
      <c r="T714" s="10">
        <f ca="1">SUMPRODUCT(J714:O714,Results!K$9:P$9)</f>
        <v>-19.49214116886403</v>
      </c>
      <c r="U714" s="10">
        <f ca="1">SUMPRODUCT(J714:O714,Results!K$9:P$9)+Test!$AD$20-Test!$AC$31</f>
        <v>-19.421545857711688</v>
      </c>
      <c r="V714" s="10">
        <f t="shared" ca="1" si="78"/>
        <v>-15.284634175355155</v>
      </c>
      <c r="W714" s="10">
        <f t="shared" ca="1" si="79"/>
        <v>-8.8942630091243906</v>
      </c>
      <c r="X714" s="10">
        <f t="shared" ca="1" si="80"/>
        <v>-3.861413176561058</v>
      </c>
      <c r="Y714" s="10">
        <f t="shared" ca="1" si="81"/>
        <v>-22.931579202192836</v>
      </c>
      <c r="Z714" s="10">
        <f t="shared" ca="1" si="82"/>
        <v>-22.920306878497154</v>
      </c>
      <c r="AA714" s="10">
        <f t="shared" ca="1" si="83"/>
        <v>-3.4987610207854658</v>
      </c>
    </row>
    <row r="715" spans="1:27">
      <c r="A715" s="6">
        <f ca="1">LN((RAND()^(-Results!$E$4))-1)</f>
        <v>-5.696239946029011</v>
      </c>
      <c r="B715" s="6">
        <f ca="1">LN((RAND()^(-Results!$E$4))-1)</f>
        <v>2.7671271959542239</v>
      </c>
      <c r="C715" s="6">
        <f ca="1">LN((RAND()^(-Results!$E$4))-1)</f>
        <v>0.94425072349670003</v>
      </c>
      <c r="D715" s="6">
        <f ca="1">LN((RAND()^(-Results!$E$4))-1)</f>
        <v>0.72939868824922005</v>
      </c>
      <c r="E715" s="6">
        <f ca="1">LN((RAND()^(-Results!$E$4))-1)</f>
        <v>10.999195799977002</v>
      </c>
      <c r="F715" s="6">
        <f ca="1">LN((RAND()^(-Results!$E$4))-1)</f>
        <v>4.6734401419440639</v>
      </c>
      <c r="G715" s="6">
        <f ca="1">LN((RAND()^(-Results!$E$4))-1)</f>
        <v>6.6756657322144175</v>
      </c>
      <c r="H715" s="6">
        <f t="shared" ca="1" si="77"/>
        <v>4.3286795146357058</v>
      </c>
      <c r="I715" s="10">
        <f ca="1">SUMPRODUCT(J715:O715,Results!B$12:G$12)+Results!$E$5*H715</f>
        <v>25.530278970201149</v>
      </c>
      <c r="J715" s="10">
        <f ca="1">SUMPRODUCT($A715:$F715,Results!$B$15:$G$15)</f>
        <v>18.906551758572476</v>
      </c>
      <c r="K715" s="10">
        <f ca="1">SUMPRODUCT($A715:$F715,Results!$B$16:$G$16)</f>
        <v>8.0131188526102068</v>
      </c>
      <c r="L715" s="10">
        <f ca="1">SUMPRODUCT($A715:$F715,Results!$B$17:$G$17)</f>
        <v>-8.3865425407553182</v>
      </c>
      <c r="M715" s="10">
        <f ca="1">SUMPRODUCT($A715:$F715,Results!$B$18:$G$18)</f>
        <v>-2.8176914046524493</v>
      </c>
      <c r="N715" s="10">
        <f ca="1">SUMPRODUCT($A715:$F715,Results!$B$19:$G$19)</f>
        <v>-1.355391171781549</v>
      </c>
      <c r="O715" s="10">
        <f ca="1">SUMPRODUCT($A715:$F715,Results!$B$20:$G$20)</f>
        <v>-28.504566536440421</v>
      </c>
      <c r="P715" s="10" cm="1">
        <f t="array" aca="1" ref="P715" ca="1">SUMPRODUCT(J715:O715,TRANSPOSE(Test!BL$20:BL$25))+Test!$AD$20-Test!$BL$27</f>
        <v>-6.1597570158407891</v>
      </c>
      <c r="Q715" s="10" cm="1">
        <f t="array" aca="1" ref="Q715" ca="1">SUMPRODUCT(J715:O715,TRANSPOSE(Test!ES$20:ES$25))+Test!$AD$20-Test!$ES$27</f>
        <v>1.3976753718754296</v>
      </c>
      <c r="R715" s="10">
        <f ca="1">I715-Results!$E$5*H715</f>
        <v>-0.44179811761308585</v>
      </c>
      <c r="S715" s="10" cm="1">
        <f t="array" aca="1" ref="S715" ca="1">SUMPRODUCT(J715:O715,TRANSPOSE(Test!AR$28:AR$33))+Test!$AD$20-Test!$AC$26</f>
        <v>-24.399964594503949</v>
      </c>
      <c r="T715" s="10">
        <f ca="1">SUMPRODUCT(J715:O715,Results!K$9:P$9)</f>
        <v>-1.3670007028519331</v>
      </c>
      <c r="U715" s="10">
        <f ca="1">SUMPRODUCT(J715:O715,Results!K$9:P$9)+Test!$AD$20-Test!$AC$31</f>
        <v>-1.2964053916995937</v>
      </c>
      <c r="V715" s="10">
        <f t="shared" ca="1" si="78"/>
        <v>31.690035986041938</v>
      </c>
      <c r="W715" s="10">
        <f t="shared" ca="1" si="79"/>
        <v>24.132603598325719</v>
      </c>
      <c r="X715" s="10">
        <f t="shared" ca="1" si="80"/>
        <v>25.972077087814235</v>
      </c>
      <c r="Y715" s="10">
        <f t="shared" ca="1" si="81"/>
        <v>49.930243564705094</v>
      </c>
      <c r="Z715" s="10">
        <f t="shared" ca="1" si="82"/>
        <v>25.530278970201149</v>
      </c>
      <c r="AA715" s="10">
        <f t="shared" ca="1" si="83"/>
        <v>26.826684361900742</v>
      </c>
    </row>
    <row r="716" spans="1:27">
      <c r="A716" s="6">
        <f ca="1">LN((RAND()^(-Results!$E$4))-1)</f>
        <v>4.1662140349419419</v>
      </c>
      <c r="B716" s="6">
        <f ca="1">LN((RAND()^(-Results!$E$4))-1)</f>
        <v>3.2616618263308239</v>
      </c>
      <c r="C716" s="6">
        <f ca="1">LN((RAND()^(-Results!$E$4))-1)</f>
        <v>16.126119845668068</v>
      </c>
      <c r="D716" s="6">
        <f ca="1">LN((RAND()^(-Results!$E$4))-1)</f>
        <v>5.6947953199410586</v>
      </c>
      <c r="E716" s="6">
        <f ca="1">LN((RAND()^(-Results!$E$4))-1)</f>
        <v>-1.8591621109140923</v>
      </c>
      <c r="F716" s="6">
        <f ca="1">LN((RAND()^(-Results!$E$4))-1)</f>
        <v>2.429731862004032</v>
      </c>
      <c r="G716" s="6">
        <f ca="1">LN((RAND()^(-Results!$E$4))-1)</f>
        <v>3.6562080881962196</v>
      </c>
      <c r="H716" s="6">
        <f t="shared" ca="1" si="77"/>
        <v>1.3092218706175083</v>
      </c>
      <c r="I716" s="10">
        <f ca="1">SUMPRODUCT(J716:O716,Results!B$12:G$12)+Results!$E$5*H716</f>
        <v>-83.273756663289689</v>
      </c>
      <c r="J716" s="10">
        <f ca="1">SUMPRODUCT($A716:$F716,Results!$B$15:$G$15)</f>
        <v>36.466571357289027</v>
      </c>
      <c r="K716" s="10">
        <f ca="1">SUMPRODUCT($A716:$F716,Results!$B$16:$G$16)</f>
        <v>0.24958171269423257</v>
      </c>
      <c r="L716" s="10">
        <f ca="1">SUMPRODUCT($A716:$F716,Results!$B$17:$G$17)</f>
        <v>-18.50548437845336</v>
      </c>
      <c r="M716" s="10">
        <f ca="1">SUMPRODUCT($A716:$F716,Results!$B$18:$G$18)</f>
        <v>-83.990894712838113</v>
      </c>
      <c r="N716" s="10">
        <f ca="1">SUMPRODUCT($A716:$F716,Results!$B$19:$G$19)</f>
        <v>-33.128958456250736</v>
      </c>
      <c r="O716" s="10">
        <f ca="1">SUMPRODUCT($A716:$F716,Results!$B$20:$G$20)</f>
        <v>-30.720877969243677</v>
      </c>
      <c r="P716" s="10" cm="1">
        <f t="array" aca="1" ref="P716" ca="1">SUMPRODUCT(J716:O716,TRANSPOSE(Test!BL$20:BL$25))+Test!$AD$20-Test!$BL$27</f>
        <v>-88.74944652565685</v>
      </c>
      <c r="Q716" s="10" cm="1">
        <f t="array" aca="1" ref="Q716" ca="1">SUMPRODUCT(J716:O716,TRANSPOSE(Test!ES$20:ES$25))+Test!$AD$20-Test!$ES$27</f>
        <v>-95.124248543645322</v>
      </c>
      <c r="R716" s="10">
        <f ca="1">I716-Results!$E$5*H716</f>
        <v>-91.129087886994739</v>
      </c>
      <c r="S716" s="10" cm="1">
        <f t="array" aca="1" ref="S716" ca="1">SUMPRODUCT(J716:O716,TRANSPOSE(Test!AR$28:AR$33))+Test!$AD$20-Test!$AC$26</f>
        <v>-91.649652333263987</v>
      </c>
      <c r="T716" s="10">
        <f ca="1">SUMPRODUCT(J716:O716,Results!K$9:P$9)</f>
        <v>-95.553985892451678</v>
      </c>
      <c r="U716" s="10">
        <f ca="1">SUMPRODUCT(J716:O716,Results!K$9:P$9)+Test!$AD$20-Test!$AC$31</f>
        <v>-95.483390581299346</v>
      </c>
      <c r="V716" s="10">
        <f t="shared" ca="1" si="78"/>
        <v>5.4756898623671617</v>
      </c>
      <c r="W716" s="10">
        <f t="shared" ca="1" si="79"/>
        <v>11.850491880355634</v>
      </c>
      <c r="X716" s="10">
        <f t="shared" ca="1" si="80"/>
        <v>7.8553312237050505</v>
      </c>
      <c r="Y716" s="10">
        <f t="shared" ca="1" si="81"/>
        <v>8.3758956699742981</v>
      </c>
      <c r="Z716" s="10">
        <f t="shared" ca="1" si="82"/>
        <v>-83.273756663289689</v>
      </c>
      <c r="AA716" s="10">
        <f t="shared" ca="1" si="83"/>
        <v>12.209633918009658</v>
      </c>
    </row>
    <row r="717" spans="1:27">
      <c r="A717" s="6">
        <f ca="1">LN((RAND()^(-Results!$E$4))-1)</f>
        <v>1.8703756727159437</v>
      </c>
      <c r="B717" s="6">
        <f ca="1">LN((RAND()^(-Results!$E$4))-1)</f>
        <v>1.5546428527122333</v>
      </c>
      <c r="C717" s="6">
        <f ca="1">LN((RAND()^(-Results!$E$4))-1)</f>
        <v>1.1580824879698244</v>
      </c>
      <c r="D717" s="6">
        <f ca="1">LN((RAND()^(-Results!$E$4))-1)</f>
        <v>3.9628852939964916</v>
      </c>
      <c r="E717" s="6">
        <f ca="1">LN((RAND()^(-Results!$E$4))-1)</f>
        <v>3.0625979246293973</v>
      </c>
      <c r="F717" s="6">
        <f ca="1">LN((RAND()^(-Results!$E$4))-1)</f>
        <v>0.33534584752248409</v>
      </c>
      <c r="G717" s="6">
        <f ca="1">LN((RAND()^(-Results!$E$4))-1)</f>
        <v>3.2954341817971606</v>
      </c>
      <c r="H717" s="6">
        <f t="shared" ca="1" si="77"/>
        <v>0.94844796421844935</v>
      </c>
      <c r="I717" s="10">
        <f ca="1">SUMPRODUCT(J717:O717,Results!B$12:G$12)+Results!$E$5*H717</f>
        <v>9.5582195527364355</v>
      </c>
      <c r="J717" s="10">
        <f ca="1">SUMPRODUCT($A717:$F717,Results!$B$15:$G$15)</f>
        <v>2.0357814200030822</v>
      </c>
      <c r="K717" s="10">
        <f ca="1">SUMPRODUCT($A717:$F717,Results!$B$16:$G$16)</f>
        <v>-2.1825309696323623</v>
      </c>
      <c r="L717" s="10">
        <f ca="1">SUMPRODUCT($A717:$F717,Results!$B$17:$G$17)</f>
        <v>2.3650538401835659</v>
      </c>
      <c r="M717" s="10">
        <f ca="1">SUMPRODUCT($A717:$F717,Results!$B$18:$G$18)</f>
        <v>-3.9647145841792528</v>
      </c>
      <c r="N717" s="10">
        <f ca="1">SUMPRODUCT($A717:$F717,Results!$B$19:$G$19)</f>
        <v>-7.3610109035371725</v>
      </c>
      <c r="O717" s="10">
        <f ca="1">SUMPRODUCT($A717:$F717,Results!$B$20:$G$20)</f>
        <v>-16.012600765962539</v>
      </c>
      <c r="P717" s="10" cm="1">
        <f t="array" aca="1" ref="P717" ca="1">SUMPRODUCT(J717:O717,TRANSPOSE(Test!BL$20:BL$25))+Test!$AD$20-Test!$BL$27</f>
        <v>4.6040970749124774</v>
      </c>
      <c r="Q717" s="10" cm="1">
        <f t="array" aca="1" ref="Q717" ca="1">SUMPRODUCT(J717:O717,TRANSPOSE(Test!ES$20:ES$25))+Test!$AD$20-Test!$ES$27</f>
        <v>6.1502635539976573</v>
      </c>
      <c r="R717" s="10">
        <f ca="1">I717-Results!$E$5*H717</f>
        <v>3.8675317674257395</v>
      </c>
      <c r="S717" s="10" cm="1">
        <f t="array" aca="1" ref="S717" ca="1">SUMPRODUCT(J717:O717,TRANSPOSE(Test!AR$28:AR$33))+Test!$AD$20-Test!$AC$26</f>
        <v>-2.1720909953025114</v>
      </c>
      <c r="T717" s="10">
        <f ca="1">SUMPRODUCT(J717:O717,Results!K$9:P$9)</f>
        <v>5.1062698923904932</v>
      </c>
      <c r="U717" s="10">
        <f ca="1">SUMPRODUCT(J717:O717,Results!K$9:P$9)+Test!$AD$20-Test!$AC$31</f>
        <v>5.1768652035428318</v>
      </c>
      <c r="V717" s="10">
        <f t="shared" ca="1" si="78"/>
        <v>4.9541224778239581</v>
      </c>
      <c r="W717" s="10">
        <f t="shared" ca="1" si="79"/>
        <v>3.4079559987387782</v>
      </c>
      <c r="X717" s="10">
        <f t="shared" ca="1" si="80"/>
        <v>5.6906877853106961</v>
      </c>
      <c r="Y717" s="10">
        <f t="shared" ca="1" si="81"/>
        <v>11.730310548038947</v>
      </c>
      <c r="Z717" s="10">
        <f t="shared" ca="1" si="82"/>
        <v>9.5582195527364355</v>
      </c>
      <c r="AA717" s="10">
        <f t="shared" ca="1" si="83"/>
        <v>4.3813543491936038</v>
      </c>
    </row>
    <row r="718" spans="1:27">
      <c r="A718" s="6">
        <f ca="1">LN((RAND()^(-Results!$E$4))-1)</f>
        <v>7.9543508704742285</v>
      </c>
      <c r="B718" s="6">
        <f ca="1">LN((RAND()^(-Results!$E$4))-1)</f>
        <v>10.049846830965706</v>
      </c>
      <c r="C718" s="6">
        <f ca="1">LN((RAND()^(-Results!$E$4))-1)</f>
        <v>3.1662038587083559</v>
      </c>
      <c r="D718" s="6">
        <f ca="1">LN((RAND()^(-Results!$E$4))-1)</f>
        <v>2.4500670797908572</v>
      </c>
      <c r="E718" s="6">
        <f ca="1">LN((RAND()^(-Results!$E$4))-1)</f>
        <v>2.7786379185764516</v>
      </c>
      <c r="F718" s="6">
        <f ca="1">LN((RAND()^(-Results!$E$4))-1)</f>
        <v>2.5727981909445869</v>
      </c>
      <c r="G718" s="6">
        <f ca="1">LN((RAND()^(-Results!$E$4))-1)</f>
        <v>3.4596880033810185</v>
      </c>
      <c r="H718" s="6">
        <f t="shared" ca="1" si="77"/>
        <v>1.1127017858023072</v>
      </c>
      <c r="I718" s="10">
        <f ca="1">SUMPRODUCT(J718:O718,Results!B$12:G$12)+Results!$E$5*H718</f>
        <v>-39.549421654553811</v>
      </c>
      <c r="J718" s="10">
        <f ca="1">SUMPRODUCT($A718:$F718,Results!$B$15:$G$15)</f>
        <v>-7.1980985576110719</v>
      </c>
      <c r="K718" s="10">
        <f ca="1">SUMPRODUCT($A718:$F718,Results!$B$16:$G$16)</f>
        <v>-31.422546150366784</v>
      </c>
      <c r="L718" s="10">
        <f ca="1">SUMPRODUCT($A718:$F718,Results!$B$17:$G$17)</f>
        <v>-3.11943973118718</v>
      </c>
      <c r="M718" s="10">
        <f ca="1">SUMPRODUCT($A718:$F718,Results!$B$18:$G$18)</f>
        <v>-34.345917429373742</v>
      </c>
      <c r="N718" s="10">
        <f ca="1">SUMPRODUCT($A718:$F718,Results!$B$19:$G$19)</f>
        <v>-4.3149153264538462</v>
      </c>
      <c r="O718" s="10">
        <f ca="1">SUMPRODUCT($A718:$F718,Results!$B$20:$G$20)</f>
        <v>-38.524558227110674</v>
      </c>
      <c r="P718" s="10" cm="1">
        <f t="array" aca="1" ref="P718" ca="1">SUMPRODUCT(J718:O718,TRANSPOSE(Test!BL$20:BL$25))+Test!$AD$20-Test!$BL$27</f>
        <v>-49.451753183514775</v>
      </c>
      <c r="Q718" s="10" cm="1">
        <f t="array" aca="1" ref="Q718" ca="1">SUMPRODUCT(J718:O718,TRANSPOSE(Test!ES$20:ES$25))+Test!$AD$20-Test!$ES$27</f>
        <v>-46.990596985747572</v>
      </c>
      <c r="R718" s="10">
        <f ca="1">I718-Results!$E$5*H718</f>
        <v>-46.225632369367652</v>
      </c>
      <c r="S718" s="10" cm="1">
        <f t="array" aca="1" ref="S718" ca="1">SUMPRODUCT(J718:O718,TRANSPOSE(Test!AR$28:AR$33))+Test!$AD$20-Test!$AC$26</f>
        <v>-44.176983692603621</v>
      </c>
      <c r="T718" s="10">
        <f ca="1">SUMPRODUCT(J718:O718,Results!K$9:P$9)</f>
        <v>-45.971738809812798</v>
      </c>
      <c r="U718" s="10">
        <f ca="1">SUMPRODUCT(J718:O718,Results!K$9:P$9)+Test!$AD$20-Test!$AC$31</f>
        <v>-45.90114349866046</v>
      </c>
      <c r="V718" s="10">
        <f t="shared" ca="1" si="78"/>
        <v>9.9023315289609641</v>
      </c>
      <c r="W718" s="10">
        <f t="shared" ca="1" si="79"/>
        <v>7.4411753311937616</v>
      </c>
      <c r="X718" s="10">
        <f t="shared" ca="1" si="80"/>
        <v>6.6762107148138412</v>
      </c>
      <c r="Y718" s="10">
        <f t="shared" ca="1" si="81"/>
        <v>4.6275620380498097</v>
      </c>
      <c r="Z718" s="10">
        <f t="shared" ca="1" si="82"/>
        <v>-39.549421654553811</v>
      </c>
      <c r="AA718" s="10">
        <f t="shared" ca="1" si="83"/>
        <v>6.351721844106649</v>
      </c>
    </row>
    <row r="719" spans="1:27">
      <c r="A719" s="6">
        <f ca="1">LN((RAND()^(-Results!$E$4))-1)</f>
        <v>0.41259902390831471</v>
      </c>
      <c r="B719" s="6">
        <f ca="1">LN((RAND()^(-Results!$E$4))-1)</f>
        <v>4.5447987688409919</v>
      </c>
      <c r="C719" s="6">
        <f ca="1">LN((RAND()^(-Results!$E$4))-1)</f>
        <v>-0.41876461543988025</v>
      </c>
      <c r="D719" s="6">
        <f ca="1">LN((RAND()^(-Results!$E$4))-1)</f>
        <v>6.7159061897988419</v>
      </c>
      <c r="E719" s="6">
        <f ca="1">LN((RAND()^(-Results!$E$4))-1)</f>
        <v>1.6015685498711594</v>
      </c>
      <c r="F719" s="6">
        <f ca="1">LN((RAND()^(-Results!$E$4))-1)</f>
        <v>1.5119233899842448</v>
      </c>
      <c r="G719" s="6">
        <f ca="1">LN((RAND()^(-Results!$E$4))-1)</f>
        <v>2.3667992577373282</v>
      </c>
      <c r="H719" s="6">
        <f t="shared" ca="1" si="77"/>
        <v>1.9813040158616957E-2</v>
      </c>
      <c r="I719" s="10">
        <f ca="1">SUMPRODUCT(J719:O719,Results!B$12:G$12)+Results!$E$5*H719</f>
        <v>17.488650424298797</v>
      </c>
      <c r="J719" s="10">
        <f ca="1">SUMPRODUCT($A719:$F719,Results!$B$15:$G$15)</f>
        <v>4.5792402027887276</v>
      </c>
      <c r="K719" s="10">
        <f ca="1">SUMPRODUCT($A719:$F719,Results!$B$16:$G$16)</f>
        <v>-4.2175376204638777</v>
      </c>
      <c r="L719" s="10">
        <f ca="1">SUMPRODUCT($A719:$F719,Results!$B$17:$G$17)</f>
        <v>0.5611800574504211</v>
      </c>
      <c r="M719" s="10">
        <f ca="1">SUMPRODUCT($A719:$F719,Results!$B$18:$G$18)</f>
        <v>-7.06726168324494</v>
      </c>
      <c r="N719" s="10">
        <f ca="1">SUMPRODUCT($A719:$F719,Results!$B$19:$G$19)</f>
        <v>-15.130290728206692</v>
      </c>
      <c r="O719" s="10">
        <f ca="1">SUMPRODUCT($A719:$F719,Results!$B$20:$G$20)</f>
        <v>-32.781411504515312</v>
      </c>
      <c r="P719" s="10" cm="1">
        <f t="array" aca="1" ref="P719" ca="1">SUMPRODUCT(J719:O719,TRANSPOSE(Test!BL$20:BL$25))+Test!$AD$20-Test!$BL$27</f>
        <v>10.062075552148379</v>
      </c>
      <c r="Q719" s="10" cm="1">
        <f t="array" aca="1" ref="Q719" ca="1">SUMPRODUCT(J719:O719,TRANSPOSE(Test!ES$20:ES$25))+Test!$AD$20-Test!$ES$27</f>
        <v>17.065429372716864</v>
      </c>
      <c r="R719" s="10">
        <f ca="1">I719-Results!$E$5*H719</f>
        <v>17.369772183347095</v>
      </c>
      <c r="S719" s="10" cm="1">
        <f t="array" aca="1" ref="S719" ca="1">SUMPRODUCT(J719:O719,TRANSPOSE(Test!AR$28:AR$33))+Test!$AD$20-Test!$AC$26</f>
        <v>-10.428691015295577</v>
      </c>
      <c r="T719" s="10">
        <f ca="1">SUMPRODUCT(J719:O719,Results!K$9:P$9)</f>
        <v>19.598274483349584</v>
      </c>
      <c r="U719" s="10">
        <f ca="1">SUMPRODUCT(J719:O719,Results!K$9:P$9)+Test!$AD$20-Test!$AC$31</f>
        <v>19.668869794501923</v>
      </c>
      <c r="V719" s="10">
        <f t="shared" ca="1" si="78"/>
        <v>7.4265748721504181</v>
      </c>
      <c r="W719" s="10">
        <f t="shared" ca="1" si="79"/>
        <v>0.42322105158193324</v>
      </c>
      <c r="X719" s="10">
        <f t="shared" ca="1" si="80"/>
        <v>0.11887824095170174</v>
      </c>
      <c r="Y719" s="10">
        <f t="shared" ca="1" si="81"/>
        <v>27.917341439594374</v>
      </c>
      <c r="Z719" s="10">
        <f t="shared" ca="1" si="82"/>
        <v>17.488650424298797</v>
      </c>
      <c r="AA719" s="10">
        <f t="shared" ca="1" si="83"/>
        <v>-2.1802193702031261</v>
      </c>
    </row>
    <row r="720" spans="1:27">
      <c r="A720" s="6">
        <f ca="1">LN((RAND()^(-Results!$E$4))-1)</f>
        <v>12.567371073747738</v>
      </c>
      <c r="B720" s="6">
        <f ca="1">LN((RAND()^(-Results!$E$4))-1)</f>
        <v>4.810828627454578</v>
      </c>
      <c r="C720" s="6">
        <f ca="1">LN((RAND()^(-Results!$E$4))-1)</f>
        <v>3.5360114058036016</v>
      </c>
      <c r="D720" s="6">
        <f ca="1">LN((RAND()^(-Results!$E$4))-1)</f>
        <v>-0.34845343563465103</v>
      </c>
      <c r="E720" s="6">
        <f ca="1">LN((RAND()^(-Results!$E$4))-1)</f>
        <v>3.2155435864602588</v>
      </c>
      <c r="F720" s="6">
        <f ca="1">LN((RAND()^(-Results!$E$4))-1)</f>
        <v>0.17117659412684907</v>
      </c>
      <c r="G720" s="6">
        <f ca="1">LN((RAND()^(-Results!$E$4))-1)</f>
        <v>3.3965470337962005</v>
      </c>
      <c r="H720" s="6">
        <f t="shared" ca="1" si="77"/>
        <v>1.0495608162174892</v>
      </c>
      <c r="I720" s="10">
        <f ca="1">SUMPRODUCT(J720:O720,Results!B$12:G$12)+Results!$E$5*H720</f>
        <v>-51.252922855840744</v>
      </c>
      <c r="J720" s="10">
        <f ca="1">SUMPRODUCT($A720:$F720,Results!$B$15:$G$15)</f>
        <v>-17.403470528604291</v>
      </c>
      <c r="K720" s="10">
        <f ca="1">SUMPRODUCT($A720:$F720,Results!$B$16:$G$16)</f>
        <v>-33.268095837792281</v>
      </c>
      <c r="L720" s="10">
        <f ca="1">SUMPRODUCT($A720:$F720,Results!$B$17:$G$17)</f>
        <v>5.5924220883020146</v>
      </c>
      <c r="M720" s="10">
        <f ca="1">SUMPRODUCT($A720:$F720,Results!$B$18:$G$18)</f>
        <v>-20.110434364337095</v>
      </c>
      <c r="N720" s="10">
        <f ca="1">SUMPRODUCT($A720:$F720,Results!$B$19:$G$19)</f>
        <v>8.5960712716454211</v>
      </c>
      <c r="O720" s="10">
        <f ca="1">SUMPRODUCT($A720:$F720,Results!$B$20:$G$20)</f>
        <v>-11.176669119576376</v>
      </c>
      <c r="P720" s="10" cm="1">
        <f t="array" aca="1" ref="P720" ca="1">SUMPRODUCT(J720:O720,TRANSPOSE(Test!BL$20:BL$25))+Test!$AD$20-Test!$BL$27</f>
        <v>-46.434587254490459</v>
      </c>
      <c r="Q720" s="10" cm="1">
        <f t="array" aca="1" ref="Q720" ca="1">SUMPRODUCT(J720:O720,TRANSPOSE(Test!ES$20:ES$25))+Test!$AD$20-Test!$ES$27</f>
        <v>-53.398451927409184</v>
      </c>
      <c r="R720" s="10">
        <f ca="1">I720-Results!$E$5*H720</f>
        <v>-57.550287753145682</v>
      </c>
      <c r="S720" s="10" cm="1">
        <f t="array" aca="1" ref="S720" ca="1">SUMPRODUCT(J720:O720,TRANSPOSE(Test!AR$28:AR$33))+Test!$AD$20-Test!$AC$26</f>
        <v>-17.044839393859881</v>
      </c>
      <c r="T720" s="10">
        <f ca="1">SUMPRODUCT(J720:O720,Results!K$9:P$9)</f>
        <v>-57.109021541278757</v>
      </c>
      <c r="U720" s="10">
        <f ca="1">SUMPRODUCT(J720:O720,Results!K$9:P$9)+Test!$AD$20-Test!$AC$31</f>
        <v>-57.038426230126419</v>
      </c>
      <c r="V720" s="10">
        <f t="shared" ca="1" si="78"/>
        <v>-4.8183356013502845</v>
      </c>
      <c r="W720" s="10">
        <f t="shared" ca="1" si="79"/>
        <v>2.1455290715684399</v>
      </c>
      <c r="X720" s="10">
        <f t="shared" ca="1" si="80"/>
        <v>6.2973648973049379</v>
      </c>
      <c r="Y720" s="10">
        <f t="shared" ca="1" si="81"/>
        <v>-34.208083461980863</v>
      </c>
      <c r="Z720" s="10">
        <f t="shared" ca="1" si="82"/>
        <v>-51.252922855840744</v>
      </c>
      <c r="AA720" s="10">
        <f t="shared" ca="1" si="83"/>
        <v>5.7855033742856747</v>
      </c>
    </row>
    <row r="721" spans="1:27">
      <c r="A721" s="6">
        <f ca="1">LN((RAND()^(-Results!$E$4))-1)</f>
        <v>-0.48444877667635233</v>
      </c>
      <c r="B721" s="6">
        <f ca="1">LN((RAND()^(-Results!$E$4))-1)</f>
        <v>8.1996971069287206</v>
      </c>
      <c r="C721" s="6">
        <f ca="1">LN((RAND()^(-Results!$E$4))-1)</f>
        <v>-1.945276770589764</v>
      </c>
      <c r="D721" s="6">
        <f ca="1">LN((RAND()^(-Results!$E$4))-1)</f>
        <v>5.119907306824361</v>
      </c>
      <c r="E721" s="6">
        <f ca="1">LN((RAND()^(-Results!$E$4))-1)</f>
        <v>-0.7436005778615884</v>
      </c>
      <c r="F721" s="6">
        <f ca="1">LN((RAND()^(-Results!$E$4))-1)</f>
        <v>1.9672511427569026</v>
      </c>
      <c r="G721" s="6">
        <f ca="1">LN((RAND()^(-Results!$E$4))-1)</f>
        <v>0.37427402721703468</v>
      </c>
      <c r="H721" s="6">
        <f t="shared" ca="1" si="77"/>
        <v>-1.9727121903616767</v>
      </c>
      <c r="I721" s="10">
        <f ca="1">SUMPRODUCT(J721:O721,Results!B$12:G$12)+Results!$E$5*H721</f>
        <v>4.6500763648126693</v>
      </c>
      <c r="J721" s="10">
        <f ca="1">SUMPRODUCT($A721:$F721,Results!$B$15:$G$15)</f>
        <v>-1.173157833070456</v>
      </c>
      <c r="K721" s="10">
        <f ca="1">SUMPRODUCT($A721:$F721,Results!$B$16:$G$16)</f>
        <v>-11.372503814405015</v>
      </c>
      <c r="L721" s="10">
        <f ca="1">SUMPRODUCT($A721:$F721,Results!$B$17:$G$17)</f>
        <v>-3.1608838484501045</v>
      </c>
      <c r="M721" s="10">
        <f ca="1">SUMPRODUCT($A721:$F721,Results!$B$18:$G$18)</f>
        <v>-12.406939536960351</v>
      </c>
      <c r="N721" s="10">
        <f ca="1">SUMPRODUCT($A721:$F721,Results!$B$19:$G$19)</f>
        <v>-13.674378157367514</v>
      </c>
      <c r="O721" s="10">
        <f ca="1">SUMPRODUCT($A721:$F721,Results!$B$20:$G$20)</f>
        <v>-37.874712640985969</v>
      </c>
      <c r="P721" s="10" cm="1">
        <f t="array" aca="1" ref="P721" ca="1">SUMPRODUCT(J721:O721,TRANSPOSE(Test!BL$20:BL$25))+Test!$AD$20-Test!$BL$27</f>
        <v>1.0577280042433301</v>
      </c>
      <c r="Q721" s="10" cm="1">
        <f t="array" aca="1" ref="Q721" ca="1">SUMPRODUCT(J721:O721,TRANSPOSE(Test!ES$20:ES$25))+Test!$AD$20-Test!$ES$27</f>
        <v>11.941927727511878</v>
      </c>
      <c r="R721" s="10">
        <f ca="1">I721-Results!$E$5*H721</f>
        <v>16.48634950698273</v>
      </c>
      <c r="S721" s="10" cm="1">
        <f t="array" aca="1" ref="S721" ca="1">SUMPRODUCT(J721:O721,TRANSPOSE(Test!AR$28:AR$33))+Test!$AD$20-Test!$AC$26</f>
        <v>-20.843447100349103</v>
      </c>
      <c r="T721" s="10">
        <f ca="1">SUMPRODUCT(J721:O721,Results!K$9:P$9)</f>
        <v>18.250346979422133</v>
      </c>
      <c r="U721" s="10">
        <f ca="1">SUMPRODUCT(J721:O721,Results!K$9:P$9)+Test!$AD$20-Test!$AC$31</f>
        <v>18.320942290574472</v>
      </c>
      <c r="V721" s="10">
        <f t="shared" ca="1" si="78"/>
        <v>3.5923483605693391</v>
      </c>
      <c r="W721" s="10">
        <f t="shared" ca="1" si="79"/>
        <v>-7.2918513626992087</v>
      </c>
      <c r="X721" s="10">
        <f t="shared" ca="1" si="80"/>
        <v>-11.836273142170061</v>
      </c>
      <c r="Y721" s="10">
        <f t="shared" ca="1" si="81"/>
        <v>25.493523465161772</v>
      </c>
      <c r="Z721" s="10">
        <f t="shared" ca="1" si="82"/>
        <v>4.6500763648126693</v>
      </c>
      <c r="AA721" s="10">
        <f t="shared" ca="1" si="83"/>
        <v>-13.670865925761802</v>
      </c>
    </row>
    <row r="722" spans="1:27">
      <c r="A722" s="6">
        <f ca="1">LN((RAND()^(-Results!$E$4))-1)</f>
        <v>-0.9389921959903007</v>
      </c>
      <c r="B722" s="6">
        <f ca="1">LN((RAND()^(-Results!$E$4))-1)</f>
        <v>-0.64013284674809756</v>
      </c>
      <c r="C722" s="6">
        <f ca="1">LN((RAND()^(-Results!$E$4))-1)</f>
        <v>3.3386940398551679</v>
      </c>
      <c r="D722" s="6">
        <f ca="1">LN((RAND()^(-Results!$E$4))-1)</f>
        <v>1.2455357049500841</v>
      </c>
      <c r="E722" s="6">
        <f ca="1">LN((RAND()^(-Results!$E$4))-1)</f>
        <v>2.1452273636636612</v>
      </c>
      <c r="F722" s="6">
        <f ca="1">LN((RAND()^(-Results!$E$4))-1)</f>
        <v>2.1038172566697604</v>
      </c>
      <c r="G722" s="6">
        <f ca="1">LN((RAND()^(-Results!$E$4))-1)</f>
        <v>5.3447577027060751</v>
      </c>
      <c r="H722" s="6">
        <f t="shared" ca="1" si="77"/>
        <v>2.9977714851273638</v>
      </c>
      <c r="I722" s="10">
        <f ca="1">SUMPRODUCT(J722:O722,Results!B$12:G$12)+Results!$E$5*H722</f>
        <v>-1.9339382582782605</v>
      </c>
      <c r="J722" s="10">
        <f ca="1">SUMPRODUCT($A722:$F722,Results!$B$15:$G$15)</f>
        <v>16.285699313720222</v>
      </c>
      <c r="K722" s="10">
        <f ca="1">SUMPRODUCT($A722:$F722,Results!$B$16:$G$16)</f>
        <v>5.1328768426530713</v>
      </c>
      <c r="L722" s="10">
        <f ca="1">SUMPRODUCT($A722:$F722,Results!$B$17:$G$17)</f>
        <v>-5.227392260812521</v>
      </c>
      <c r="M722" s="10">
        <f ca="1">SUMPRODUCT($A722:$F722,Results!$B$18:$G$18)</f>
        <v>-13.794436002017475</v>
      </c>
      <c r="N722" s="10">
        <f ca="1">SUMPRODUCT($A722:$F722,Results!$B$19:$G$19)</f>
        <v>-5.9160606560462874</v>
      </c>
      <c r="O722" s="10">
        <f ca="1">SUMPRODUCT($A722:$F722,Results!$B$20:$G$20)</f>
        <v>-9.2927085605170632</v>
      </c>
      <c r="P722" s="10" cm="1">
        <f t="array" aca="1" ref="P722" ca="1">SUMPRODUCT(J722:O722,TRANSPOSE(Test!BL$20:BL$25))+Test!$AD$20-Test!$BL$27</f>
        <v>-19.387646569092844</v>
      </c>
      <c r="Q722" s="10" cm="1">
        <f t="array" aca="1" ref="Q722" ca="1">SUMPRODUCT(J722:O722,TRANSPOSE(Test!ES$20:ES$25))+Test!$AD$20-Test!$ES$27</f>
        <v>-20.35723040855774</v>
      </c>
      <c r="R722" s="10">
        <f ca="1">I722-Results!$E$5*H722</f>
        <v>-19.920567169042442</v>
      </c>
      <c r="S722" s="10" cm="1">
        <f t="array" aca="1" ref="S722" ca="1">SUMPRODUCT(J722:O722,TRANSPOSE(Test!AR$28:AR$33))+Test!$AD$20-Test!$AC$26</f>
        <v>-21.40750562884174</v>
      </c>
      <c r="T722" s="10">
        <f ca="1">SUMPRODUCT(J722:O722,Results!K$9:P$9)</f>
        <v>-20.975817714128922</v>
      </c>
      <c r="U722" s="10">
        <f ca="1">SUMPRODUCT(J722:O722,Results!K$9:P$9)+Test!$AD$20-Test!$AC$31</f>
        <v>-20.905222402976587</v>
      </c>
      <c r="V722" s="10">
        <f t="shared" ca="1" si="78"/>
        <v>17.453708310814584</v>
      </c>
      <c r="W722" s="10">
        <f t="shared" ca="1" si="79"/>
        <v>18.42329215027948</v>
      </c>
      <c r="X722" s="10">
        <f t="shared" ca="1" si="80"/>
        <v>17.986628910764182</v>
      </c>
      <c r="Y722" s="10">
        <f t="shared" ca="1" si="81"/>
        <v>19.47356737056348</v>
      </c>
      <c r="Z722" s="10">
        <f t="shared" ca="1" si="82"/>
        <v>-1.9339382582782605</v>
      </c>
      <c r="AA722" s="10">
        <f t="shared" ca="1" si="83"/>
        <v>18.971284144698327</v>
      </c>
    </row>
    <row r="723" spans="1:27">
      <c r="A723" s="6">
        <f ca="1">LN((RAND()^(-Results!$E$4))-1)</f>
        <v>3.2280277325575182</v>
      </c>
      <c r="B723" s="6">
        <f ca="1">LN((RAND()^(-Results!$E$4))-1)</f>
        <v>8.3632447691632361</v>
      </c>
      <c r="C723" s="6">
        <f ca="1">LN((RAND()^(-Results!$E$4))-1)</f>
        <v>0.48658914255663865</v>
      </c>
      <c r="D723" s="6">
        <f ca="1">LN((RAND()^(-Results!$E$4))-1)</f>
        <v>11.31720612940113</v>
      </c>
      <c r="E723" s="6">
        <f ca="1">LN((RAND()^(-Results!$E$4))-1)</f>
        <v>8.1696581477249328</v>
      </c>
      <c r="F723" s="6">
        <f ca="1">LN((RAND()^(-Results!$E$4))-1)</f>
        <v>-0.33031855745949917</v>
      </c>
      <c r="G723" s="6">
        <f ca="1">LN((RAND()^(-Results!$E$4))-1)</f>
        <v>3.8149852132406314</v>
      </c>
      <c r="H723" s="6">
        <f t="shared" ca="1" si="77"/>
        <v>1.4679989956619202</v>
      </c>
      <c r="I723" s="10">
        <f ca="1">SUMPRODUCT(J723:O723,Results!B$12:G$12)+Results!$E$5*H723</f>
        <v>48.259320590041568</v>
      </c>
      <c r="J723" s="10">
        <f ca="1">SUMPRODUCT($A723:$F723,Results!$B$15:$G$15)</f>
        <v>-5.8832653897948948</v>
      </c>
      <c r="K723" s="10">
        <f ca="1">SUMPRODUCT($A723:$F723,Results!$B$16:$G$16)</f>
        <v>-8.315510961461829</v>
      </c>
      <c r="L723" s="10">
        <f ca="1">SUMPRODUCT($A723:$F723,Results!$B$17:$G$17)</f>
        <v>6.6094403781139111</v>
      </c>
      <c r="M723" s="10">
        <f ca="1">SUMPRODUCT($A723:$F723,Results!$B$18:$G$18)</f>
        <v>-6.2314755132724233</v>
      </c>
      <c r="N723" s="10">
        <f ca="1">SUMPRODUCT($A723:$F723,Results!$B$19:$G$19)</f>
        <v>-22.257535509996451</v>
      </c>
      <c r="O723" s="10">
        <f ca="1">SUMPRODUCT($A723:$F723,Results!$B$20:$G$20)</f>
        <v>-51.552198317593259</v>
      </c>
      <c r="P723" s="10" cm="1">
        <f t="array" aca="1" ref="P723" ca="1">SUMPRODUCT(J723:O723,TRANSPOSE(Test!BL$20:BL$25))+Test!$AD$20-Test!$BL$27</f>
        <v>34.39941454889113</v>
      </c>
      <c r="Q723" s="10" cm="1">
        <f t="array" aca="1" ref="Q723" ca="1">SUMPRODUCT(J723:O723,TRANSPOSE(Test!ES$20:ES$25))+Test!$AD$20-Test!$ES$27</f>
        <v>45.451101562583929</v>
      </c>
      <c r="R723" s="10">
        <f ca="1">I723-Results!$E$5*H723</f>
        <v>39.451326616070048</v>
      </c>
      <c r="S723" s="10" cm="1">
        <f t="array" aca="1" ref="S723" ca="1">SUMPRODUCT(J723:O723,TRANSPOSE(Test!AR$28:AR$33))+Test!$AD$20-Test!$AC$26</f>
        <v>0.31077962996278785</v>
      </c>
      <c r="T723" s="10">
        <f ca="1">SUMPRODUCT(J723:O723,Results!K$9:P$9)</f>
        <v>43.556572287767295</v>
      </c>
      <c r="U723" s="10">
        <f ca="1">SUMPRODUCT(J723:O723,Results!K$9:P$9)+Test!$AD$20-Test!$AC$31</f>
        <v>43.627167598919634</v>
      </c>
      <c r="V723" s="10">
        <f t="shared" ca="1" si="78"/>
        <v>13.859906041150438</v>
      </c>
      <c r="W723" s="10">
        <f t="shared" ca="1" si="79"/>
        <v>2.8082190274576391</v>
      </c>
      <c r="X723" s="10">
        <f t="shared" ca="1" si="80"/>
        <v>8.8079939739715201</v>
      </c>
      <c r="Y723" s="10">
        <f t="shared" ca="1" si="81"/>
        <v>47.94854096007878</v>
      </c>
      <c r="Z723" s="10">
        <f t="shared" ca="1" si="82"/>
        <v>48.259320590041568</v>
      </c>
      <c r="AA723" s="10">
        <f t="shared" ca="1" si="83"/>
        <v>4.6321529911219343</v>
      </c>
    </row>
    <row r="724" spans="1:27">
      <c r="A724" s="6">
        <f ca="1">LN((RAND()^(-Results!$E$4))-1)</f>
        <v>0.43314976924249748</v>
      </c>
      <c r="B724" s="6">
        <f ca="1">LN((RAND()^(-Results!$E$4))-1)</f>
        <v>1.9306889323173391</v>
      </c>
      <c r="C724" s="6">
        <f ca="1">LN((RAND()^(-Results!$E$4))-1)</f>
        <v>-1.103291101435085</v>
      </c>
      <c r="D724" s="6">
        <f ca="1">LN((RAND()^(-Results!$E$4))-1)</f>
        <v>1.7291876826137975</v>
      </c>
      <c r="E724" s="6">
        <f ca="1">LN((RAND()^(-Results!$E$4))-1)</f>
        <v>0.2816770121891653</v>
      </c>
      <c r="F724" s="6">
        <f ca="1">LN((RAND()^(-Results!$E$4))-1)</f>
        <v>-3.4218546613052125</v>
      </c>
      <c r="G724" s="6">
        <f ca="1">LN((RAND()^(-Results!$E$4))-1)</f>
        <v>-2.1844288857827223</v>
      </c>
      <c r="H724" s="6">
        <f t="shared" ca="1" si="77"/>
        <v>-4.531415103361434</v>
      </c>
      <c r="I724" s="10">
        <f ca="1">SUMPRODUCT(J724:O724,Results!B$12:G$12)+Results!$E$5*H724</f>
        <v>5.101031160538323</v>
      </c>
      <c r="J724" s="10">
        <f ca="1">SUMPRODUCT($A724:$F724,Results!$B$15:$G$15)</f>
        <v>-14.942583882223987</v>
      </c>
      <c r="K724" s="10">
        <f ca="1">SUMPRODUCT($A724:$F724,Results!$B$16:$G$16)</f>
        <v>0.50621617909146899</v>
      </c>
      <c r="L724" s="10">
        <f ca="1">SUMPRODUCT($A724:$F724,Results!$B$17:$G$17)</f>
        <v>4.9665601326831563</v>
      </c>
      <c r="M724" s="10">
        <f ca="1">SUMPRODUCT($A724:$F724,Results!$B$18:$G$18)</f>
        <v>6.8243674924044839</v>
      </c>
      <c r="N724" s="10">
        <f ca="1">SUMPRODUCT($A724:$F724,Results!$B$19:$G$19)</f>
        <v>-4.0282849008430572</v>
      </c>
      <c r="O724" s="10">
        <f ca="1">SUMPRODUCT($A724:$F724,Results!$B$20:$G$20)</f>
        <v>0.45492380293401879</v>
      </c>
      <c r="P724" s="10" cm="1">
        <f t="array" aca="1" ref="P724" ca="1">SUMPRODUCT(J724:O724,TRANSPOSE(Test!BL$20:BL$25))+Test!$AD$20-Test!$BL$27</f>
        <v>29.025330876604997</v>
      </c>
      <c r="Q724" s="10" cm="1">
        <f t="array" aca="1" ref="Q724" ca="1">SUMPRODUCT(J724:O724,TRANSPOSE(Test!ES$20:ES$25))+Test!$AD$20-Test!$ES$27</f>
        <v>32.855644575837459</v>
      </c>
      <c r="R724" s="10">
        <f ca="1">I724-Results!$E$5*H724</f>
        <v>32.289521780706927</v>
      </c>
      <c r="S724" s="10" cm="1">
        <f t="array" aca="1" ref="S724" ca="1">SUMPRODUCT(J724:O724,TRANSPOSE(Test!AR$28:AR$33))+Test!$AD$20-Test!$AC$26</f>
        <v>21.597089555888033</v>
      </c>
      <c r="T724" s="10">
        <f ca="1">SUMPRODUCT(J724:O724,Results!K$9:P$9)</f>
        <v>33.463086999852784</v>
      </c>
      <c r="U724" s="10">
        <f ca="1">SUMPRODUCT(J724:O724,Results!K$9:P$9)+Test!$AD$20-Test!$AC$31</f>
        <v>33.533682311005123</v>
      </c>
      <c r="V724" s="10">
        <f t="shared" ca="1" si="78"/>
        <v>-23.924299716066674</v>
      </c>
      <c r="W724" s="10">
        <f t="shared" ca="1" si="79"/>
        <v>-27.754613415299136</v>
      </c>
      <c r="X724" s="10">
        <f t="shared" ca="1" si="80"/>
        <v>-27.188490620168604</v>
      </c>
      <c r="Y724" s="10">
        <f t="shared" ca="1" si="81"/>
        <v>-16.49605839534971</v>
      </c>
      <c r="Z724" s="10">
        <f t="shared" ca="1" si="82"/>
        <v>5.101031160538323</v>
      </c>
      <c r="AA724" s="10">
        <f t="shared" ca="1" si="83"/>
        <v>-28.4326511504668</v>
      </c>
    </row>
    <row r="725" spans="1:27">
      <c r="A725" s="6">
        <f ca="1">LN((RAND()^(-Results!$E$4))-1)</f>
        <v>-2.8693066252059451</v>
      </c>
      <c r="B725" s="6">
        <f ca="1">LN((RAND()^(-Results!$E$4))-1)</f>
        <v>5.0025850919392365</v>
      </c>
      <c r="C725" s="6">
        <f ca="1">LN((RAND()^(-Results!$E$4))-1)</f>
        <v>2.8455373598088243</v>
      </c>
      <c r="D725" s="6">
        <f ca="1">LN((RAND()^(-Results!$E$4))-1)</f>
        <v>2.4590913495582321</v>
      </c>
      <c r="E725" s="6">
        <f ca="1">LN((RAND()^(-Results!$E$4))-1)</f>
        <v>3.5296745004134706</v>
      </c>
      <c r="F725" s="6">
        <f ca="1">LN((RAND()^(-Results!$E$4))-1)</f>
        <v>0.895871879655745</v>
      </c>
      <c r="G725" s="6">
        <f ca="1">LN((RAND()^(-Results!$E$4))-1)</f>
        <v>1.0364069673766931</v>
      </c>
      <c r="H725" s="6">
        <f t="shared" ca="1" si="77"/>
        <v>-1.3105792502020182</v>
      </c>
      <c r="I725" s="10">
        <f ca="1">SUMPRODUCT(J725:O725,Results!B$12:G$12)+Results!$E$5*H725</f>
        <v>-5.505355783150363</v>
      </c>
      <c r="J725" s="10">
        <f ca="1">SUMPRODUCT($A725:$F725,Results!$B$15:$G$15)</f>
        <v>7.5925602752305483</v>
      </c>
      <c r="K725" s="10">
        <f ca="1">SUMPRODUCT($A725:$F725,Results!$B$16:$G$16)</f>
        <v>3.3806305279062112</v>
      </c>
      <c r="L725" s="10">
        <f ca="1">SUMPRODUCT($A725:$F725,Results!$B$17:$G$17)</f>
        <v>-7.896456139300212</v>
      </c>
      <c r="M725" s="10">
        <f ca="1">SUMPRODUCT($A725:$F725,Results!$B$18:$G$18)</f>
        <v>-19.972477761263196</v>
      </c>
      <c r="N725" s="10">
        <f ca="1">SUMPRODUCT($A725:$F725,Results!$B$19:$G$19)</f>
        <v>-12.535535573818237</v>
      </c>
      <c r="O725" s="10">
        <f ca="1">SUMPRODUCT($A725:$F725,Results!$B$20:$G$20)</f>
        <v>-24.107214788732101</v>
      </c>
      <c r="P725" s="10" cm="1">
        <f t="array" aca="1" ref="P725" ca="1">SUMPRODUCT(J725:O725,TRANSPOSE(Test!BL$20:BL$25))+Test!$AD$20-Test!$BL$27</f>
        <v>-6.7876617878690624</v>
      </c>
      <c r="Q725" s="10" cm="1">
        <f t="array" aca="1" ref="Q725" ca="1">SUMPRODUCT(J725:O725,TRANSPOSE(Test!ES$20:ES$25))+Test!$AD$20-Test!$ES$27</f>
        <v>0.37965042177360431</v>
      </c>
      <c r="R725" s="10">
        <f ca="1">I725-Results!$E$5*H725</f>
        <v>2.3581197180617464</v>
      </c>
      <c r="S725" s="10" cm="1">
        <f t="array" aca="1" ref="S725" ca="1">SUMPRODUCT(J725:O725,TRANSPOSE(Test!AR$28:AR$33))+Test!$AD$20-Test!$AC$26</f>
        <v>-25.71705353669897</v>
      </c>
      <c r="T725" s="10">
        <f ca="1">SUMPRODUCT(J725:O725,Results!K$9:P$9)</f>
        <v>1.3479164720695405</v>
      </c>
      <c r="U725" s="10">
        <f ca="1">SUMPRODUCT(J725:O725,Results!K$9:P$9)+Test!$AD$20-Test!$AC$31</f>
        <v>1.4185117832218772</v>
      </c>
      <c r="V725" s="10">
        <f t="shared" ca="1" si="78"/>
        <v>1.2823060047186994</v>
      </c>
      <c r="W725" s="10">
        <f t="shared" ca="1" si="79"/>
        <v>-5.8850062049239673</v>
      </c>
      <c r="X725" s="10">
        <f t="shared" ca="1" si="80"/>
        <v>-7.8634755012121094</v>
      </c>
      <c r="Y725" s="10">
        <f t="shared" ca="1" si="81"/>
        <v>20.211697753548606</v>
      </c>
      <c r="Z725" s="10">
        <f t="shared" ca="1" si="82"/>
        <v>-5.505355783150363</v>
      </c>
      <c r="AA725" s="10">
        <f t="shared" ca="1" si="83"/>
        <v>-6.9238675663722402</v>
      </c>
    </row>
    <row r="726" spans="1:27">
      <c r="A726" s="6">
        <f ca="1">LN((RAND()^(-Results!$E$4))-1)</f>
        <v>11.252199708367197</v>
      </c>
      <c r="B726" s="6">
        <f ca="1">LN((RAND()^(-Results!$E$4))-1)</f>
        <v>1.7011813735128061</v>
      </c>
      <c r="C726" s="6">
        <f ca="1">LN((RAND()^(-Results!$E$4))-1)</f>
        <v>5.5783584010253593</v>
      </c>
      <c r="D726" s="6">
        <f ca="1">LN((RAND()^(-Results!$E$4))-1)</f>
        <v>4.6090539068687031</v>
      </c>
      <c r="E726" s="6">
        <f ca="1">LN((RAND()^(-Results!$E$4))-1)</f>
        <v>0.24563959044050462</v>
      </c>
      <c r="F726" s="6">
        <f ca="1">LN((RAND()^(-Results!$E$4))-1)</f>
        <v>2.2506068204153626</v>
      </c>
      <c r="G726" s="6">
        <f ca="1">LN((RAND()^(-Results!$E$4))-1)</f>
        <v>-1.1720791178354502</v>
      </c>
      <c r="H726" s="6">
        <f t="shared" ca="1" si="77"/>
        <v>-3.5190653354141617</v>
      </c>
      <c r="I726" s="10">
        <f ca="1">SUMPRODUCT(J726:O726,Results!B$12:G$12)+Results!$E$5*H726</f>
        <v>-83.003385112423473</v>
      </c>
      <c r="J726" s="10">
        <f ca="1">SUMPRODUCT($A726:$F726,Results!$B$15:$G$15)</f>
        <v>5.6445381312781118</v>
      </c>
      <c r="K726" s="10">
        <f ca="1">SUMPRODUCT($A726:$F726,Results!$B$16:$G$16)</f>
        <v>-23.000049687156451</v>
      </c>
      <c r="L726" s="10">
        <f ca="1">SUMPRODUCT($A726:$F726,Results!$B$17:$G$17)</f>
        <v>3.1738859759683713</v>
      </c>
      <c r="M726" s="10">
        <f ca="1">SUMPRODUCT($A726:$F726,Results!$B$18:$G$18)</f>
        <v>-29.508473137145955</v>
      </c>
      <c r="N726" s="10">
        <f ca="1">SUMPRODUCT($A726:$F726,Results!$B$19:$G$19)</f>
        <v>-6.4857146064560496</v>
      </c>
      <c r="O726" s="10">
        <f ca="1">SUMPRODUCT($A726:$F726,Results!$B$20:$G$20)</f>
        <v>-20.696562783321195</v>
      </c>
      <c r="P726" s="10" cm="1">
        <f t="array" aca="1" ref="P726" ca="1">SUMPRODUCT(J726:O726,TRANSPOSE(Test!BL$20:BL$25))+Test!$AD$20-Test!$BL$27</f>
        <v>-50.248316903943056</v>
      </c>
      <c r="Q726" s="10" cm="1">
        <f t="array" aca="1" ref="Q726" ca="1">SUMPRODUCT(J726:O726,TRANSPOSE(Test!ES$20:ES$25))+Test!$AD$20-Test!$ES$27</f>
        <v>-58.914188248104594</v>
      </c>
      <c r="R726" s="10">
        <f ca="1">I726-Results!$E$5*H726</f>
        <v>-61.888993099938503</v>
      </c>
      <c r="S726" s="10" cm="1">
        <f t="array" aca="1" ref="S726" ca="1">SUMPRODUCT(J726:O726,TRANSPOSE(Test!AR$28:AR$33))+Test!$AD$20-Test!$AC$26</f>
        <v>-31.209966491872002</v>
      </c>
      <c r="T726" s="10">
        <f ca="1">SUMPRODUCT(J726:O726,Results!K$9:P$9)</f>
        <v>-60.898574349893693</v>
      </c>
      <c r="U726" s="10">
        <f ca="1">SUMPRODUCT(J726:O726,Results!K$9:P$9)+Test!$AD$20-Test!$AC$31</f>
        <v>-60.827979038741361</v>
      </c>
      <c r="V726" s="10">
        <f t="shared" ca="1" si="78"/>
        <v>-32.755068208480417</v>
      </c>
      <c r="W726" s="10">
        <f t="shared" ca="1" si="79"/>
        <v>-24.089196864318879</v>
      </c>
      <c r="X726" s="10">
        <f t="shared" ca="1" si="80"/>
        <v>-21.11439201248497</v>
      </c>
      <c r="Y726" s="10">
        <f t="shared" ca="1" si="81"/>
        <v>-51.793418620551471</v>
      </c>
      <c r="Z726" s="10">
        <f t="shared" ca="1" si="82"/>
        <v>-83.003385112423473</v>
      </c>
      <c r="AA726" s="10">
        <f t="shared" ca="1" si="83"/>
        <v>-22.175406073682112</v>
      </c>
    </row>
    <row r="727" spans="1:27">
      <c r="A727" s="6">
        <f ca="1">LN((RAND()^(-Results!$E$4))-1)</f>
        <v>9.0182191647610654</v>
      </c>
      <c r="B727" s="6">
        <f ca="1">LN((RAND()^(-Results!$E$4))-1)</f>
        <v>-1.852835756650596</v>
      </c>
      <c r="C727" s="6">
        <f ca="1">LN((RAND()^(-Results!$E$4))-1)</f>
        <v>-0.3588545582534628</v>
      </c>
      <c r="D727" s="6">
        <f ca="1">LN((RAND()^(-Results!$E$4))-1)</f>
        <v>1.9541145961176349</v>
      </c>
      <c r="E727" s="6">
        <f ca="1">LN((RAND()^(-Results!$E$4))-1)</f>
        <v>6.8827324440629276</v>
      </c>
      <c r="F727" s="6">
        <f ca="1">LN((RAND()^(-Results!$E$4))-1)</f>
        <v>3.8076406317077351</v>
      </c>
      <c r="G727" s="6">
        <f ca="1">LN((RAND()^(-Results!$E$4))-1)</f>
        <v>-1.6053898526827231</v>
      </c>
      <c r="H727" s="6">
        <f t="shared" ca="1" si="77"/>
        <v>-3.9523760702614341</v>
      </c>
      <c r="I727" s="10">
        <f ca="1">SUMPRODUCT(J727:O727,Results!B$12:G$12)+Results!$E$5*H727</f>
        <v>-60.412007961092371</v>
      </c>
      <c r="J727" s="10">
        <f ca="1">SUMPRODUCT($A727:$F727,Results!$B$15:$G$15)</f>
        <v>1.7756410950361161</v>
      </c>
      <c r="K727" s="10">
        <f ca="1">SUMPRODUCT($A727:$F727,Results!$B$16:$G$16)</f>
        <v>-19.578639521497294</v>
      </c>
      <c r="L727" s="10">
        <f ca="1">SUMPRODUCT($A727:$F727,Results!$B$17:$G$17)</f>
        <v>10.60457334374442</v>
      </c>
      <c r="M727" s="10">
        <f ca="1">SUMPRODUCT($A727:$F727,Results!$B$18:$G$18)</f>
        <v>10.753650318128987</v>
      </c>
      <c r="N727" s="10">
        <f ca="1">SUMPRODUCT($A727:$F727,Results!$B$19:$G$19)</f>
        <v>12.373301636458432</v>
      </c>
      <c r="O727" s="10">
        <f ca="1">SUMPRODUCT($A727:$F727,Results!$B$20:$G$20)</f>
        <v>-11.962837509494024</v>
      </c>
      <c r="P727" s="10" cm="1">
        <f t="array" aca="1" ref="P727" ca="1">SUMPRODUCT(J727:O727,TRANSPOSE(Test!BL$20:BL$25))+Test!$AD$20-Test!$BL$27</f>
        <v>-20.405796084302189</v>
      </c>
      <c r="Q727" s="10" cm="1">
        <f t="array" aca="1" ref="Q727" ca="1">SUMPRODUCT(J727:O727,TRANSPOSE(Test!ES$20:ES$25))+Test!$AD$20-Test!$ES$27</f>
        <v>-28.398490011845318</v>
      </c>
      <c r="R727" s="10">
        <f ca="1">I727-Results!$E$5*H727</f>
        <v>-36.697751539523765</v>
      </c>
      <c r="S727" s="10" cm="1">
        <f t="array" aca="1" ref="S727" ca="1">SUMPRODUCT(J727:O727,TRANSPOSE(Test!AR$28:AR$33))+Test!$AD$20-Test!$AC$26</f>
        <v>3.0666257672015362</v>
      </c>
      <c r="T727" s="10">
        <f ca="1">SUMPRODUCT(J727:O727,Results!K$9:P$9)</f>
        <v>-34.022130944048165</v>
      </c>
      <c r="U727" s="10">
        <f ca="1">SUMPRODUCT(J727:O727,Results!K$9:P$9)+Test!$AD$20-Test!$AC$31</f>
        <v>-33.951535632895826</v>
      </c>
      <c r="V727" s="10">
        <f t="shared" ca="1" si="78"/>
        <v>-40.006211876790182</v>
      </c>
      <c r="W727" s="10">
        <f t="shared" ca="1" si="79"/>
        <v>-32.013517949247053</v>
      </c>
      <c r="X727" s="10">
        <f t="shared" ca="1" si="80"/>
        <v>-23.714256421568606</v>
      </c>
      <c r="Y727" s="10">
        <f t="shared" ca="1" si="81"/>
        <v>-63.478633728293907</v>
      </c>
      <c r="Z727" s="10">
        <f t="shared" ca="1" si="82"/>
        <v>-60.412007961092371</v>
      </c>
      <c r="AA727" s="10">
        <f t="shared" ca="1" si="83"/>
        <v>-26.460472328196545</v>
      </c>
    </row>
    <row r="728" spans="1:27">
      <c r="A728" s="6">
        <f ca="1">LN((RAND()^(-Results!$E$4))-1)</f>
        <v>13.190909028973984</v>
      </c>
      <c r="B728" s="6">
        <f ca="1">LN((RAND()^(-Results!$E$4))-1)</f>
        <v>1.1749519423584838</v>
      </c>
      <c r="C728" s="6">
        <f ca="1">LN((RAND()^(-Results!$E$4))-1)</f>
        <v>5.8415895445985617</v>
      </c>
      <c r="D728" s="6">
        <f ca="1">LN((RAND()^(-Results!$E$4))-1)</f>
        <v>-1.3732619190880127</v>
      </c>
      <c r="E728" s="6">
        <f ca="1">LN((RAND()^(-Results!$E$4))-1)</f>
        <v>16.539167158069056</v>
      </c>
      <c r="F728" s="6">
        <f ca="1">LN((RAND()^(-Results!$E$4))-1)</f>
        <v>1.7092633361074721</v>
      </c>
      <c r="G728" s="6">
        <f ca="1">LN((RAND()^(-Results!$E$4))-1)</f>
        <v>5.2252398763380183</v>
      </c>
      <c r="H728" s="6">
        <f t="shared" ca="1" si="77"/>
        <v>2.8782536587593071</v>
      </c>
      <c r="I728" s="10">
        <f ca="1">SUMPRODUCT(J728:O728,Results!B$12:G$12)+Results!$E$5*H728</f>
        <v>-51.964280865193736</v>
      </c>
      <c r="J728" s="10">
        <f ca="1">SUMPRODUCT($A728:$F728,Results!$B$15:$G$15)</f>
        <v>-9.6361560209044033</v>
      </c>
      <c r="K728" s="10">
        <f ca="1">SUMPRODUCT($A728:$F728,Results!$B$16:$G$16)</f>
        <v>-26.307331688790104</v>
      </c>
      <c r="L728" s="10">
        <f ca="1">SUMPRODUCT($A728:$F728,Results!$B$17:$G$17)</f>
        <v>9.2101747227542141</v>
      </c>
      <c r="M728" s="10">
        <f ca="1">SUMPRODUCT($A728:$F728,Results!$B$18:$G$18)</f>
        <v>-6.4601850692329581</v>
      </c>
      <c r="N728" s="10">
        <f ca="1">SUMPRODUCT($A728:$F728,Results!$B$19:$G$19)</f>
        <v>19.796619297596695</v>
      </c>
      <c r="O728" s="10">
        <f ca="1">SUMPRODUCT($A728:$F728,Results!$B$20:$G$20)</f>
        <v>-10.7941589795578</v>
      </c>
      <c r="P728" s="10" cm="1">
        <f t="array" aca="1" ref="P728" ca="1">SUMPRODUCT(J728:O728,TRANSPOSE(Test!BL$20:BL$25))+Test!$AD$20-Test!$BL$27</f>
        <v>-43.061567311238953</v>
      </c>
      <c r="Q728" s="10" cm="1">
        <f t="array" aca="1" ref="Q728" ca="1">SUMPRODUCT(J728:O728,TRANSPOSE(Test!ES$20:ES$25))+Test!$AD$20-Test!$ES$27</f>
        <v>-54.255738349703705</v>
      </c>
      <c r="R728" s="10">
        <f ca="1">I728-Results!$E$5*H728</f>
        <v>-69.233802817749577</v>
      </c>
      <c r="S728" s="10" cm="1">
        <f t="array" aca="1" ref="S728" ca="1">SUMPRODUCT(J728:O728,TRANSPOSE(Test!AR$28:AR$33))+Test!$AD$20-Test!$AC$26</f>
        <v>-7.6272089176977076</v>
      </c>
      <c r="T728" s="10">
        <f ca="1">SUMPRODUCT(J728:O728,Results!K$9:P$9)</f>
        <v>-69.070730682484893</v>
      </c>
      <c r="U728" s="10">
        <f ca="1">SUMPRODUCT(J728:O728,Results!K$9:P$9)+Test!$AD$20-Test!$AC$31</f>
        <v>-69.000135371332561</v>
      </c>
      <c r="V728" s="10">
        <f t="shared" ca="1" si="78"/>
        <v>-8.9027135539547828</v>
      </c>
      <c r="W728" s="10">
        <f t="shared" ca="1" si="79"/>
        <v>2.2914574845099693</v>
      </c>
      <c r="X728" s="10">
        <f t="shared" ca="1" si="80"/>
        <v>17.269521952555841</v>
      </c>
      <c r="Y728" s="10">
        <f t="shared" ca="1" si="81"/>
        <v>-44.337071947496028</v>
      </c>
      <c r="Z728" s="10">
        <f t="shared" ca="1" si="82"/>
        <v>-51.964280865193736</v>
      </c>
      <c r="AA728" s="10">
        <f t="shared" ca="1" si="83"/>
        <v>17.035854506138826</v>
      </c>
    </row>
    <row r="729" spans="1:27">
      <c r="A729" s="6">
        <f ca="1">LN((RAND()^(-Results!$E$4))-1)</f>
        <v>2.1466154052811115</v>
      </c>
      <c r="B729" s="6">
        <f ca="1">LN((RAND()^(-Results!$E$4))-1)</f>
        <v>5.0329339417827139</v>
      </c>
      <c r="C729" s="6">
        <f ca="1">LN((RAND()^(-Results!$E$4))-1)</f>
        <v>-0.14916589434410171</v>
      </c>
      <c r="D729" s="6">
        <f ca="1">LN((RAND()^(-Results!$E$4))-1)</f>
        <v>0.30958728716592282</v>
      </c>
      <c r="E729" s="6">
        <f ca="1">LN((RAND()^(-Results!$E$4))-1)</f>
        <v>3.3357802901064417</v>
      </c>
      <c r="F729" s="6">
        <f ca="1">LN((RAND()^(-Results!$E$4))-1)</f>
        <v>2.9533120938348958</v>
      </c>
      <c r="G729" s="6">
        <f ca="1">LN((RAND()^(-Results!$E$4))-1)</f>
        <v>0.33789351330257905</v>
      </c>
      <c r="H729" s="6">
        <f t="shared" ca="1" si="77"/>
        <v>-2.0090927042761324</v>
      </c>
      <c r="I729" s="10">
        <f ca="1">SUMPRODUCT(J729:O729,Results!B$12:G$12)+Results!$E$5*H729</f>
        <v>-32.148881801991628</v>
      </c>
      <c r="J729" s="10">
        <f ca="1">SUMPRODUCT($A729:$F729,Results!$B$15:$G$15)</f>
        <v>-0.50805039994977719</v>
      </c>
      <c r="K729" s="10">
        <f ca="1">SUMPRODUCT($A729:$F729,Results!$B$16:$G$16)</f>
        <v>-15.050597422276448</v>
      </c>
      <c r="L729" s="10">
        <f ca="1">SUMPRODUCT($A729:$F729,Results!$B$17:$G$17)</f>
        <v>-2.5426473317090164</v>
      </c>
      <c r="M729" s="10">
        <f ca="1">SUMPRODUCT($A729:$F729,Results!$B$18:$G$18)</f>
        <v>-9.7349260476691999</v>
      </c>
      <c r="N729" s="10">
        <f ca="1">SUMPRODUCT($A729:$F729,Results!$B$19:$G$19)</f>
        <v>2.3186347696431451</v>
      </c>
      <c r="O729" s="10">
        <f ca="1">SUMPRODUCT($A729:$F729,Results!$B$20:$G$20)</f>
        <v>-22.563501534550227</v>
      </c>
      <c r="P729" s="10" cm="1">
        <f t="array" aca="1" ref="P729" ca="1">SUMPRODUCT(J729:O729,TRANSPOSE(Test!BL$20:BL$25))+Test!$AD$20-Test!$BL$27</f>
        <v>-24.037436379728199</v>
      </c>
      <c r="Q729" s="10" cm="1">
        <f t="array" aca="1" ref="Q729" ca="1">SUMPRODUCT(J729:O729,TRANSPOSE(Test!ES$20:ES$25))+Test!$AD$20-Test!$ES$27</f>
        <v>-20.897251158014399</v>
      </c>
      <c r="R729" s="10">
        <f ca="1">I729-Results!$E$5*H729</f>
        <v>-20.094325576334832</v>
      </c>
      <c r="S729" s="10" cm="1">
        <f t="array" aca="1" ref="S729" ca="1">SUMPRODUCT(J729:O729,TRANSPOSE(Test!AR$28:AR$33))+Test!$AD$20-Test!$AC$26</f>
        <v>-22.207028193463508</v>
      </c>
      <c r="T729" s="10">
        <f ca="1">SUMPRODUCT(J729:O729,Results!K$9:P$9)</f>
        <v>-19.85617099643051</v>
      </c>
      <c r="U729" s="10">
        <f ca="1">SUMPRODUCT(J729:O729,Results!K$9:P$9)+Test!$AD$20-Test!$AC$31</f>
        <v>-19.785575685278172</v>
      </c>
      <c r="V729" s="10">
        <f t="shared" ca="1" si="78"/>
        <v>-8.1114454222634294</v>
      </c>
      <c r="W729" s="10">
        <f t="shared" ca="1" si="79"/>
        <v>-11.251630643977229</v>
      </c>
      <c r="X729" s="10">
        <f t="shared" ca="1" si="80"/>
        <v>-12.054556225656796</v>
      </c>
      <c r="Y729" s="10">
        <f t="shared" ca="1" si="81"/>
        <v>-9.9418536085281204</v>
      </c>
      <c r="Z729" s="10">
        <f t="shared" ca="1" si="82"/>
        <v>-32.148881801991628</v>
      </c>
      <c r="AA729" s="10">
        <f t="shared" ca="1" si="83"/>
        <v>-12.363306116713456</v>
      </c>
    </row>
    <row r="730" spans="1:27">
      <c r="A730" s="6">
        <f ca="1">LN((RAND()^(-Results!$E$4))-1)</f>
        <v>1.8207410378835964</v>
      </c>
      <c r="B730" s="6">
        <f ca="1">LN((RAND()^(-Results!$E$4))-1)</f>
        <v>-3.4599918173523481</v>
      </c>
      <c r="C730" s="6">
        <f ca="1">LN((RAND()^(-Results!$E$4))-1)</f>
        <v>1.1234477003730718</v>
      </c>
      <c r="D730" s="6">
        <f ca="1">LN((RAND()^(-Results!$E$4))-1)</f>
        <v>-0.38479809047065289</v>
      </c>
      <c r="E730" s="6">
        <f ca="1">LN((RAND()^(-Results!$E$4))-1)</f>
        <v>-0.76159805632142319</v>
      </c>
      <c r="F730" s="6">
        <f ca="1">LN((RAND()^(-Results!$E$4))-1)</f>
        <v>-0.23516569973998008</v>
      </c>
      <c r="G730" s="6">
        <f ca="1">LN((RAND()^(-Results!$E$4))-1)</f>
        <v>4.8517147416161102</v>
      </c>
      <c r="H730" s="6">
        <f t="shared" ca="1" si="77"/>
        <v>2.5047285240373989</v>
      </c>
      <c r="I730" s="10">
        <f ca="1">SUMPRODUCT(J730:O730,Results!B$12:G$12)+Results!$E$5*H730</f>
        <v>2.7483219902824629</v>
      </c>
      <c r="J730" s="10">
        <f ca="1">SUMPRODUCT($A730:$F730,Results!$B$15:$G$15)</f>
        <v>3.1285377420470062</v>
      </c>
      <c r="K730" s="10">
        <f ca="1">SUMPRODUCT($A730:$F730,Results!$B$16:$G$16)</f>
        <v>1.7161116689637534</v>
      </c>
      <c r="L730" s="10">
        <f ca="1">SUMPRODUCT($A730:$F730,Results!$B$17:$G$17)</f>
        <v>2.4391286118535724</v>
      </c>
      <c r="M730" s="10">
        <f ca="1">SUMPRODUCT($A730:$F730,Results!$B$18:$G$18)</f>
        <v>1.9129538578114818</v>
      </c>
      <c r="N730" s="10">
        <f ca="1">SUMPRODUCT($A730:$F730,Results!$B$19:$G$19)</f>
        <v>2.4751468513365986</v>
      </c>
      <c r="O730" s="10">
        <f ca="1">SUMPRODUCT($A730:$F730,Results!$B$20:$G$20)</f>
        <v>10.776471288047112</v>
      </c>
      <c r="P730" s="10" cm="1">
        <f t="array" aca="1" ref="P730" ca="1">SUMPRODUCT(J730:O730,TRANSPOSE(Test!BL$20:BL$25))+Test!$AD$20-Test!$BL$27</f>
        <v>-6.2879154289326209</v>
      </c>
      <c r="Q730" s="10" cm="1">
        <f t="array" aca="1" ref="Q730" ca="1">SUMPRODUCT(J730:O730,TRANSPOSE(Test!ES$20:ES$25))+Test!$AD$20-Test!$ES$27</f>
        <v>-11.568105960529742</v>
      </c>
      <c r="R730" s="10">
        <f ca="1">I730-Results!$E$5*H730</f>
        <v>-12.280049153941931</v>
      </c>
      <c r="S730" s="10" cm="1">
        <f t="array" aca="1" ref="S730" ca="1">SUMPRODUCT(J730:O730,TRANSPOSE(Test!AR$28:AR$33))+Test!$AD$20-Test!$AC$26</f>
        <v>5.6779537306151191</v>
      </c>
      <c r="T730" s="10">
        <f ca="1">SUMPRODUCT(J730:O730,Results!K$9:P$9)</f>
        <v>-12.359678148784797</v>
      </c>
      <c r="U730" s="10">
        <f ca="1">SUMPRODUCT(J730:O730,Results!K$9:P$9)+Test!$AD$20-Test!$AC$31</f>
        <v>-12.28908283763246</v>
      </c>
      <c r="V730" s="10">
        <f t="shared" ca="1" si="78"/>
        <v>9.0362374192150838</v>
      </c>
      <c r="W730" s="10">
        <f t="shared" ca="1" si="79"/>
        <v>14.316427950812205</v>
      </c>
      <c r="X730" s="10">
        <f t="shared" ca="1" si="80"/>
        <v>15.028371144224394</v>
      </c>
      <c r="Y730" s="10">
        <f t="shared" ca="1" si="81"/>
        <v>-2.9296317403326562</v>
      </c>
      <c r="Z730" s="10">
        <f t="shared" ca="1" si="82"/>
        <v>2.7483219902824629</v>
      </c>
      <c r="AA730" s="10">
        <f t="shared" ca="1" si="83"/>
        <v>15.037404827914923</v>
      </c>
    </row>
    <row r="731" spans="1:27">
      <c r="A731" s="6">
        <f ca="1">LN((RAND()^(-Results!$E$4))-1)</f>
        <v>1.0254055695838209</v>
      </c>
      <c r="B731" s="6">
        <f ca="1">LN((RAND()^(-Results!$E$4))-1)</f>
        <v>3.4496166511357598</v>
      </c>
      <c r="C731" s="6">
        <f ca="1">LN((RAND()^(-Results!$E$4))-1)</f>
        <v>-0.38879524458805292</v>
      </c>
      <c r="D731" s="6">
        <f ca="1">LN((RAND()^(-Results!$E$4))-1)</f>
        <v>1.8938080093046457</v>
      </c>
      <c r="E731" s="6">
        <f ca="1">LN((RAND()^(-Results!$E$4))-1)</f>
        <v>5.9852577234161437</v>
      </c>
      <c r="F731" s="6">
        <f ca="1">LN((RAND()^(-Results!$E$4))-1)</f>
        <v>-0.14493981167236003</v>
      </c>
      <c r="G731" s="6">
        <f ca="1">LN((RAND()^(-Results!$E$4))-1)</f>
        <v>2.5933040940603229</v>
      </c>
      <c r="H731" s="6">
        <f t="shared" ca="1" si="77"/>
        <v>0.24631787648161163</v>
      </c>
      <c r="I731" s="10">
        <f ca="1">SUMPRODUCT(J731:O731,Results!B$12:G$12)+Results!$E$5*H731</f>
        <v>14.652122107068614</v>
      </c>
      <c r="J731" s="10">
        <f ca="1">SUMPRODUCT($A731:$F731,Results!$B$15:$G$15)</f>
        <v>-7.0479272541864999</v>
      </c>
      <c r="K731" s="10">
        <f ca="1">SUMPRODUCT($A731:$F731,Results!$B$16:$G$16)</f>
        <v>-4.7099357121142971</v>
      </c>
      <c r="L731" s="10">
        <f ca="1">SUMPRODUCT($A731:$F731,Results!$B$17:$G$17)</f>
        <v>2.7818381102005509</v>
      </c>
      <c r="M731" s="10">
        <f ca="1">SUMPRODUCT($A731:$F731,Results!$B$18:$G$18)</f>
        <v>3.3211514168177225</v>
      </c>
      <c r="N731" s="10">
        <f ca="1">SUMPRODUCT($A731:$F731,Results!$B$19:$G$19)</f>
        <v>-0.60939509413112813</v>
      </c>
      <c r="O731" s="10">
        <f ca="1">SUMPRODUCT($A731:$F731,Results!$B$20:$G$20)</f>
        <v>-15.589441896160915</v>
      </c>
      <c r="P731" s="10" cm="1">
        <f t="array" aca="1" ref="P731" ca="1">SUMPRODUCT(J731:O731,TRANSPOSE(Test!BL$20:BL$25))+Test!$AD$20-Test!$BL$27</f>
        <v>11.880866296141406</v>
      </c>
      <c r="Q731" s="10" cm="1">
        <f t="array" aca="1" ref="Q731" ca="1">SUMPRODUCT(J731:O731,TRANSPOSE(Test!ES$20:ES$25))+Test!$AD$20-Test!$ES$27</f>
        <v>16.291069756511842</v>
      </c>
      <c r="R731" s="10">
        <f ca="1">I731-Results!$E$5*H731</f>
        <v>13.174214848178945</v>
      </c>
      <c r="S731" s="10" cm="1">
        <f t="array" aca="1" ref="S731" ca="1">SUMPRODUCT(J731:O731,TRANSPOSE(Test!AR$28:AR$33))+Test!$AD$20-Test!$AC$26</f>
        <v>4.7314622765348844</v>
      </c>
      <c r="T731" s="10">
        <f ca="1">SUMPRODUCT(J731:O731,Results!K$9:P$9)</f>
        <v>14.264322265246111</v>
      </c>
      <c r="U731" s="10">
        <f ca="1">SUMPRODUCT(J731:O731,Results!K$9:P$9)+Test!$AD$20-Test!$AC$31</f>
        <v>14.33491757639845</v>
      </c>
      <c r="V731" s="10">
        <f t="shared" ca="1" si="78"/>
        <v>2.7712558109272081</v>
      </c>
      <c r="W731" s="10">
        <f t="shared" ca="1" si="79"/>
        <v>-1.638947649443228</v>
      </c>
      <c r="X731" s="10">
        <f t="shared" ca="1" si="80"/>
        <v>1.4779072588896689</v>
      </c>
      <c r="Y731" s="10">
        <f t="shared" ca="1" si="81"/>
        <v>9.9206598305337295</v>
      </c>
      <c r="Z731" s="10">
        <f t="shared" ca="1" si="82"/>
        <v>14.652122107068614</v>
      </c>
      <c r="AA731" s="10">
        <f t="shared" ca="1" si="83"/>
        <v>0.31720453067016408</v>
      </c>
    </row>
    <row r="732" spans="1:27">
      <c r="A732" s="6">
        <f ca="1">LN((RAND()^(-Results!$E$4))-1)</f>
        <v>1.0912044037738757</v>
      </c>
      <c r="B732" s="6">
        <f ca="1">LN((RAND()^(-Results!$E$4))-1)</f>
        <v>1.7748559452247448</v>
      </c>
      <c r="C732" s="6">
        <f ca="1">LN((RAND()^(-Results!$E$4))-1)</f>
        <v>-1.3396591684692047</v>
      </c>
      <c r="D732" s="6">
        <f ca="1">LN((RAND()^(-Results!$E$4))-1)</f>
        <v>-4.7121945918561316E-2</v>
      </c>
      <c r="E732" s="6">
        <f ca="1">LN((RAND()^(-Results!$E$4))-1)</f>
        <v>0.5579214455456486</v>
      </c>
      <c r="F732" s="6">
        <f ca="1">LN((RAND()^(-Results!$E$4))-1)</f>
        <v>3.612109007215031</v>
      </c>
      <c r="G732" s="6">
        <f ca="1">LN((RAND()^(-Results!$E$4))-1)</f>
        <v>0.84765711119621268</v>
      </c>
      <c r="H732" s="6">
        <f t="shared" ca="1" si="77"/>
        <v>-1.4993291063824987</v>
      </c>
      <c r="I732" s="10">
        <f ca="1">SUMPRODUCT(J732:O732,Results!B$12:G$12)+Results!$E$5*H732</f>
        <v>-28.248148652806869</v>
      </c>
      <c r="J732" s="10">
        <f ca="1">SUMPRODUCT($A732:$F732,Results!$B$15:$G$15)</f>
        <v>5.5369541946796277</v>
      </c>
      <c r="K732" s="10">
        <f ca="1">SUMPRODUCT($A732:$F732,Results!$B$16:$G$16)</f>
        <v>-10.431304166734416</v>
      </c>
      <c r="L732" s="10">
        <f ca="1">SUMPRODUCT($A732:$F732,Results!$B$17:$G$17)</f>
        <v>-1.8771262835140381</v>
      </c>
      <c r="M732" s="10">
        <f ca="1">SUMPRODUCT($A732:$F732,Results!$B$18:$G$18)</f>
        <v>-2.5530036390273589</v>
      </c>
      <c r="N732" s="10">
        <f ca="1">SUMPRODUCT($A732:$F732,Results!$B$19:$G$19)</f>
        <v>3.8068961728874218</v>
      </c>
      <c r="O732" s="10">
        <f ca="1">SUMPRODUCT($A732:$F732,Results!$B$20:$G$20)</f>
        <v>-13.927786831086923</v>
      </c>
      <c r="P732" s="10" cm="1">
        <f t="array" aca="1" ref="P732" ca="1">SUMPRODUCT(J732:O732,TRANSPOSE(Test!BL$20:BL$25))+Test!$AD$20-Test!$BL$27</f>
        <v>-22.11973352538471</v>
      </c>
      <c r="Q732" s="10" cm="1">
        <f t="array" aca="1" ref="Q732" ca="1">SUMPRODUCT(J732:O732,TRANSPOSE(Test!ES$20:ES$25))+Test!$AD$20-Test!$ES$27</f>
        <v>-21.284936139608234</v>
      </c>
      <c r="R732" s="10">
        <f ca="1">I732-Results!$E$5*H732</f>
        <v>-19.252174014511876</v>
      </c>
      <c r="S732" s="10" cm="1">
        <f t="array" aca="1" ref="S732" ca="1">SUMPRODUCT(J732:O732,TRANSPOSE(Test!AR$28:AR$33))+Test!$AD$20-Test!$AC$26</f>
        <v>-16.710532057399682</v>
      </c>
      <c r="T732" s="10">
        <f ca="1">SUMPRODUCT(J732:O732,Results!K$9:P$9)</f>
        <v>-18.799130870803928</v>
      </c>
      <c r="U732" s="10">
        <f ca="1">SUMPRODUCT(J732:O732,Results!K$9:P$9)+Test!$AD$20-Test!$AC$31</f>
        <v>-18.728535559651586</v>
      </c>
      <c r="V732" s="10">
        <f t="shared" ca="1" si="78"/>
        <v>-6.1284151274221585</v>
      </c>
      <c r="W732" s="10">
        <f t="shared" ca="1" si="79"/>
        <v>-6.9632125131986342</v>
      </c>
      <c r="X732" s="10">
        <f t="shared" ca="1" si="80"/>
        <v>-8.9959746382949923</v>
      </c>
      <c r="Y732" s="10">
        <f t="shared" ca="1" si="81"/>
        <v>-11.537616595407187</v>
      </c>
      <c r="Z732" s="10">
        <f t="shared" ca="1" si="82"/>
        <v>-28.248148652806869</v>
      </c>
      <c r="AA732" s="10">
        <f t="shared" ca="1" si="83"/>
        <v>-9.5196130931552823</v>
      </c>
    </row>
    <row r="733" spans="1:27">
      <c r="A733" s="6">
        <f ca="1">LN((RAND()^(-Results!$E$4))-1)</f>
        <v>1.8578298215908837</v>
      </c>
      <c r="B733" s="6">
        <f ca="1">LN((RAND()^(-Results!$E$4))-1)</f>
        <v>-0.3444226993015137</v>
      </c>
      <c r="C733" s="6">
        <f ca="1">LN((RAND()^(-Results!$E$4))-1)</f>
        <v>6.7043155439412123</v>
      </c>
      <c r="D733" s="6">
        <f ca="1">LN((RAND()^(-Results!$E$4))-1)</f>
        <v>5.1648937021811863</v>
      </c>
      <c r="E733" s="6">
        <f ca="1">LN((RAND()^(-Results!$E$4))-1)</f>
        <v>3.9748631678076474</v>
      </c>
      <c r="F733" s="6">
        <f ca="1">LN((RAND()^(-Results!$E$4))-1)</f>
        <v>7.1739248859876898</v>
      </c>
      <c r="G733" s="6">
        <f ca="1">LN((RAND()^(-Results!$E$4))-1)</f>
        <v>2.5011667407207003</v>
      </c>
      <c r="H733" s="6">
        <f t="shared" ca="1" si="77"/>
        <v>0.15418052314198905</v>
      </c>
      <c r="I733" s="10">
        <f ca="1">SUMPRODUCT(J733:O733,Results!B$12:G$12)+Results!$E$5*H733</f>
        <v>-60.64844423833955</v>
      </c>
      <c r="J733" s="10">
        <f ca="1">SUMPRODUCT($A733:$F733,Results!$B$15:$G$15)</f>
        <v>39.236678557992612</v>
      </c>
      <c r="K733" s="10">
        <f ca="1">SUMPRODUCT($A733:$F733,Results!$B$16:$G$16)</f>
        <v>-1.2417390653927747</v>
      </c>
      <c r="L733" s="10">
        <f ca="1">SUMPRODUCT($A733:$F733,Results!$B$17:$G$17)</f>
        <v>-9.151363086797188</v>
      </c>
      <c r="M733" s="10">
        <f ca="1">SUMPRODUCT($A733:$F733,Results!$B$18:$G$18)</f>
        <v>-33.919850735958562</v>
      </c>
      <c r="N733" s="10">
        <f ca="1">SUMPRODUCT($A733:$F733,Results!$B$19:$G$19)</f>
        <v>-13.737981547227704</v>
      </c>
      <c r="O733" s="10">
        <f ca="1">SUMPRODUCT($A733:$F733,Results!$B$20:$G$20)</f>
        <v>-34.68565578050746</v>
      </c>
      <c r="P733" s="10" cm="1">
        <f t="array" aca="1" ref="P733" ca="1">SUMPRODUCT(J733:O733,TRANSPOSE(Test!BL$20:BL$25))+Test!$AD$20-Test!$BL$27</f>
        <v>-56.939959969793485</v>
      </c>
      <c r="Q733" s="10" cm="1">
        <f t="array" aca="1" ref="Q733" ca="1">SUMPRODUCT(J733:O733,TRANSPOSE(Test!ES$20:ES$25))+Test!$AD$20-Test!$ES$27</f>
        <v>-60.946157496781481</v>
      </c>
      <c r="R733" s="10">
        <f ca="1">I733-Results!$E$5*H733</f>
        <v>-61.573527377191482</v>
      </c>
      <c r="S733" s="10" cm="1">
        <f t="array" aca="1" ref="S733" ca="1">SUMPRODUCT(J733:O733,TRANSPOSE(Test!AR$28:AR$33))+Test!$AD$20-Test!$AC$26</f>
        <v>-58.625679998647719</v>
      </c>
      <c r="T733" s="10">
        <f ca="1">SUMPRODUCT(J733:O733,Results!K$9:P$9)</f>
        <v>-62.376849027700516</v>
      </c>
      <c r="U733" s="10">
        <f ca="1">SUMPRODUCT(J733:O733,Results!K$9:P$9)+Test!$AD$20-Test!$AC$31</f>
        <v>-62.306253716548184</v>
      </c>
      <c r="V733" s="10">
        <f t="shared" ca="1" si="78"/>
        <v>-3.7084842685460657</v>
      </c>
      <c r="W733" s="10">
        <f t="shared" ca="1" si="79"/>
        <v>0.29771325844193086</v>
      </c>
      <c r="X733" s="10">
        <f t="shared" ca="1" si="80"/>
        <v>0.92508313885193161</v>
      </c>
      <c r="Y733" s="10">
        <f t="shared" ca="1" si="81"/>
        <v>-2.0227642396918313</v>
      </c>
      <c r="Z733" s="10">
        <f t="shared" ca="1" si="82"/>
        <v>-60.64844423833955</v>
      </c>
      <c r="AA733" s="10">
        <f t="shared" ca="1" si="83"/>
        <v>1.6578094782086339</v>
      </c>
    </row>
    <row r="734" spans="1:27">
      <c r="A734" s="6">
        <f ca="1">LN((RAND()^(-Results!$E$4))-1)</f>
        <v>-0.74331062697717709</v>
      </c>
      <c r="B734" s="6">
        <f ca="1">LN((RAND()^(-Results!$E$4))-1)</f>
        <v>2.2448676754106427</v>
      </c>
      <c r="C734" s="6">
        <f ca="1">LN((RAND()^(-Results!$E$4))-1)</f>
        <v>3.6414406276027611</v>
      </c>
      <c r="D734" s="6">
        <f ca="1">LN((RAND()^(-Results!$E$4))-1)</f>
        <v>-1.2045667291914581</v>
      </c>
      <c r="E734" s="6">
        <f ca="1">LN((RAND()^(-Results!$E$4))-1)</f>
        <v>4.0468370559390054</v>
      </c>
      <c r="F734" s="6">
        <f ca="1">LN((RAND()^(-Results!$E$4))-1)</f>
        <v>1.4570816563701443</v>
      </c>
      <c r="G734" s="6">
        <f ca="1">LN((RAND()^(-Results!$E$4))-1)</f>
        <v>0.25093265708745399</v>
      </c>
      <c r="H734" s="6">
        <f t="shared" ca="1" si="77"/>
        <v>-2.0960535604912574</v>
      </c>
      <c r="I734" s="10">
        <f ca="1">SUMPRODUCT(J734:O734,Results!B$12:G$12)+Results!$E$5*H734</f>
        <v>-37.37359821276614</v>
      </c>
      <c r="J734" s="10">
        <f ca="1">SUMPRODUCT($A734:$F734,Results!$B$15:$G$15)</f>
        <v>7.5011551771089113</v>
      </c>
      <c r="K734" s="10">
        <f ca="1">SUMPRODUCT($A734:$F734,Results!$B$16:$G$16)</f>
        <v>-0.13410432359671032</v>
      </c>
      <c r="L734" s="10">
        <f ca="1">SUMPRODUCT($A734:$F734,Results!$B$17:$G$17)</f>
        <v>-7.2369841627175715</v>
      </c>
      <c r="M734" s="10">
        <f ca="1">SUMPRODUCT($A734:$F734,Results!$B$18:$G$18)</f>
        <v>-17.945845606878102</v>
      </c>
      <c r="N734" s="10">
        <f ca="1">SUMPRODUCT($A734:$F734,Results!$B$19:$G$19)</f>
        <v>-1.0499576595764037</v>
      </c>
      <c r="O734" s="10">
        <f ca="1">SUMPRODUCT($A734:$F734,Results!$B$20:$G$20)</f>
        <v>-9.6128609571386523</v>
      </c>
      <c r="P734" s="10" cm="1">
        <f t="array" aca="1" ref="P734" ca="1">SUMPRODUCT(J734:O734,TRANSPOSE(Test!BL$20:BL$25))+Test!$AD$20-Test!$BL$27</f>
        <v>-26.356592096044537</v>
      </c>
      <c r="Q734" s="10" cm="1">
        <f t="array" aca="1" ref="Q734" ca="1">SUMPRODUCT(J734:O734,TRANSPOSE(Test!ES$20:ES$25))+Test!$AD$20-Test!$ES$27</f>
        <v>-25.511233166939789</v>
      </c>
      <c r="R734" s="10">
        <f ca="1">I734-Results!$E$5*H734</f>
        <v>-24.797276849818594</v>
      </c>
      <c r="S734" s="10" cm="1">
        <f t="array" aca="1" ref="S734" ca="1">SUMPRODUCT(J734:O734,TRANSPOSE(Test!AR$28:AR$33))+Test!$AD$20-Test!$AC$26</f>
        <v>-25.819773434452493</v>
      </c>
      <c r="T734" s="10">
        <f ca="1">SUMPRODUCT(J734:O734,Results!K$9:P$9)</f>
        <v>-26.825783047974376</v>
      </c>
      <c r="U734" s="10">
        <f ca="1">SUMPRODUCT(J734:O734,Results!K$9:P$9)+Test!$AD$20-Test!$AC$31</f>
        <v>-26.755187736822034</v>
      </c>
      <c r="V734" s="10">
        <f t="shared" ca="1" si="78"/>
        <v>-11.017006116721603</v>
      </c>
      <c r="W734" s="10">
        <f t="shared" ca="1" si="79"/>
        <v>-11.862365045826351</v>
      </c>
      <c r="X734" s="10">
        <f t="shared" ca="1" si="80"/>
        <v>-12.576321362947546</v>
      </c>
      <c r="Y734" s="10">
        <f t="shared" ca="1" si="81"/>
        <v>-11.553824778313647</v>
      </c>
      <c r="Z734" s="10">
        <f t="shared" ca="1" si="82"/>
        <v>-37.37359821276614</v>
      </c>
      <c r="AA734" s="10">
        <f t="shared" ca="1" si="83"/>
        <v>-10.618410475944106</v>
      </c>
    </row>
    <row r="735" spans="1:27">
      <c r="A735" s="6">
        <f ca="1">LN((RAND()^(-Results!$E$4))-1)</f>
        <v>8.2574764442510116</v>
      </c>
      <c r="B735" s="6">
        <f ca="1">LN((RAND()^(-Results!$E$4))-1)</f>
        <v>1.0892230623511971</v>
      </c>
      <c r="C735" s="6">
        <f ca="1">LN((RAND()^(-Results!$E$4))-1)</f>
        <v>2.095063010270291</v>
      </c>
      <c r="D735" s="6">
        <f ca="1">LN((RAND()^(-Results!$E$4))-1)</f>
        <v>2.88581532290566</v>
      </c>
      <c r="E735" s="6">
        <f ca="1">LN((RAND()^(-Results!$E$4))-1)</f>
        <v>0.22977047601994863</v>
      </c>
      <c r="F735" s="6">
        <f ca="1">LN((RAND()^(-Results!$E$4))-1)</f>
        <v>0.1427399173731583</v>
      </c>
      <c r="G735" s="6">
        <f ca="1">LN((RAND()^(-Results!$E$4))-1)</f>
        <v>-0.8333139775797076</v>
      </c>
      <c r="H735" s="6">
        <f t="shared" ca="1" si="77"/>
        <v>-3.1803001951584191</v>
      </c>
      <c r="I735" s="10">
        <f ca="1">SUMPRODUCT(J735:O735,Results!B$12:G$12)+Results!$E$5*H735</f>
        <v>-46.715528231718167</v>
      </c>
      <c r="J735" s="10">
        <f ca="1">SUMPRODUCT($A735:$F735,Results!$B$15:$G$15)</f>
        <v>-5.1728776039438848</v>
      </c>
      <c r="K735" s="10">
        <f ca="1">SUMPRODUCT($A735:$F735,Results!$B$16:$G$16)</f>
        <v>-16.978369588228627</v>
      </c>
      <c r="L735" s="10">
        <f ca="1">SUMPRODUCT($A735:$F735,Results!$B$17:$G$17)</f>
        <v>6.2107527566675405</v>
      </c>
      <c r="M735" s="10">
        <f ca="1">SUMPRODUCT($A735:$F735,Results!$B$18:$G$18)</f>
        <v>-10.030709420335338</v>
      </c>
      <c r="N735" s="10">
        <f ca="1">SUMPRODUCT($A735:$F735,Results!$B$19:$G$19)</f>
        <v>-1.276242316390132</v>
      </c>
      <c r="O735" s="10">
        <f ca="1">SUMPRODUCT($A735:$F735,Results!$B$20:$G$20)</f>
        <v>-9.0001628144035468</v>
      </c>
      <c r="P735" s="10" cm="1">
        <f t="array" aca="1" ref="P735" ca="1">SUMPRODUCT(J735:O735,TRANSPOSE(Test!BL$20:BL$25))+Test!$AD$20-Test!$BL$27</f>
        <v>-19.503819086098432</v>
      </c>
      <c r="Q735" s="10" cm="1">
        <f t="array" aca="1" ref="Q735" ca="1">SUMPRODUCT(J735:O735,TRANSPOSE(Test!ES$20:ES$25))+Test!$AD$20-Test!$ES$27</f>
        <v>-24.81236826577117</v>
      </c>
      <c r="R735" s="10">
        <f ca="1">I735-Results!$E$5*H735</f>
        <v>-27.633727060767654</v>
      </c>
      <c r="S735" s="10" cm="1">
        <f t="array" aca="1" ref="S735" ca="1">SUMPRODUCT(J735:O735,TRANSPOSE(Test!AR$28:AR$33))+Test!$AD$20-Test!$AC$26</f>
        <v>-5.0072221222249595</v>
      </c>
      <c r="T735" s="10">
        <f ca="1">SUMPRODUCT(J735:O735,Results!K$9:P$9)</f>
        <v>-26.164288697777319</v>
      </c>
      <c r="U735" s="10">
        <f ca="1">SUMPRODUCT(J735:O735,Results!K$9:P$9)+Test!$AD$20-Test!$AC$31</f>
        <v>-26.093693386624981</v>
      </c>
      <c r="V735" s="10">
        <f t="shared" ca="1" si="78"/>
        <v>-27.211709145619736</v>
      </c>
      <c r="W735" s="10">
        <f t="shared" ca="1" si="79"/>
        <v>-21.903159965946998</v>
      </c>
      <c r="X735" s="10">
        <f t="shared" ca="1" si="80"/>
        <v>-19.081801170950513</v>
      </c>
      <c r="Y735" s="10">
        <f t="shared" ca="1" si="81"/>
        <v>-41.708306109493208</v>
      </c>
      <c r="Z735" s="10">
        <f t="shared" ca="1" si="82"/>
        <v>-46.715528231718167</v>
      </c>
      <c r="AA735" s="10">
        <f t="shared" ca="1" si="83"/>
        <v>-20.621834845093186</v>
      </c>
    </row>
    <row r="736" spans="1:27">
      <c r="A736" s="6">
        <f ca="1">LN((RAND()^(-Results!$E$4))-1)</f>
        <v>7.0573507788819603</v>
      </c>
      <c r="B736" s="6">
        <f ca="1">LN((RAND()^(-Results!$E$4))-1)</f>
        <v>0.10833298149682621</v>
      </c>
      <c r="C736" s="6">
        <f ca="1">LN((RAND()^(-Results!$E$4))-1)</f>
        <v>3.6026257346067401</v>
      </c>
      <c r="D736" s="6">
        <f ca="1">LN((RAND()^(-Results!$E$4))-1)</f>
        <v>-3.0206127763186399</v>
      </c>
      <c r="E736" s="6">
        <f ca="1">LN((RAND()^(-Results!$E$4))-1)</f>
        <v>3.6463385339183199</v>
      </c>
      <c r="F736" s="6">
        <f ca="1">LN((RAND()^(-Results!$E$4))-1)</f>
        <v>0.71956918141219717</v>
      </c>
      <c r="G736" s="6">
        <f ca="1">LN((RAND()^(-Results!$E$4))-1)</f>
        <v>2.3402827479612882</v>
      </c>
      <c r="H736" s="6">
        <f t="shared" ca="1" si="77"/>
        <v>-6.7034696174230746E-3</v>
      </c>
      <c r="I736" s="10">
        <f ca="1">SUMPRODUCT(J736:O736,Results!B$12:G$12)+Results!$E$5*H736</f>
        <v>-52.501790080214121</v>
      </c>
      <c r="J736" s="10">
        <f ca="1">SUMPRODUCT($A736:$F736,Results!$B$15:$G$15)</f>
        <v>-4.8907557038195684</v>
      </c>
      <c r="K736" s="10">
        <f ca="1">SUMPRODUCT($A736:$F736,Results!$B$16:$G$16)</f>
        <v>-15.840186823250701</v>
      </c>
      <c r="L736" s="10">
        <f ca="1">SUMPRODUCT($A736:$F736,Results!$B$17:$G$17)</f>
        <v>1.5095203187625192</v>
      </c>
      <c r="M736" s="10">
        <f ca="1">SUMPRODUCT($A736:$F736,Results!$B$18:$G$18)</f>
        <v>-11.725354146347886</v>
      </c>
      <c r="N736" s="10">
        <f ca="1">SUMPRODUCT($A736:$F736,Results!$B$19:$G$19)</f>
        <v>11.871158295639498</v>
      </c>
      <c r="O736" s="10">
        <f ca="1">SUMPRODUCT($A736:$F736,Results!$B$20:$G$20)</f>
        <v>4.2256294170496282</v>
      </c>
      <c r="P736" s="10" cm="1">
        <f t="array" aca="1" ref="P736" ca="1">SUMPRODUCT(J736:O736,TRANSPOSE(Test!BL$20:BL$25))+Test!$AD$20-Test!$BL$27</f>
        <v>-41.073007244941088</v>
      </c>
      <c r="Q736" s="10" cm="1">
        <f t="array" aca="1" ref="Q736" ca="1">SUMPRODUCT(J736:O736,TRANSPOSE(Test!ES$20:ES$25))+Test!$AD$20-Test!$ES$27</f>
        <v>-49.218560582957281</v>
      </c>
      <c r="R736" s="10">
        <f ca="1">I736-Results!$E$5*H736</f>
        <v>-52.461569262509585</v>
      </c>
      <c r="S736" s="10" cm="1">
        <f t="array" aca="1" ref="S736" ca="1">SUMPRODUCT(J736:O736,TRANSPOSE(Test!AR$28:AR$33))+Test!$AD$20-Test!$AC$26</f>
        <v>-12.8012409311415</v>
      </c>
      <c r="T736" s="10">
        <f ca="1">SUMPRODUCT(J736:O736,Results!K$9:P$9)</f>
        <v>-53.591030992931891</v>
      </c>
      <c r="U736" s="10">
        <f ca="1">SUMPRODUCT(J736:O736,Results!K$9:P$9)+Test!$AD$20-Test!$AC$31</f>
        <v>-53.52043568177956</v>
      </c>
      <c r="V736" s="10">
        <f t="shared" ca="1" si="78"/>
        <v>-11.428782835273033</v>
      </c>
      <c r="W736" s="10">
        <f t="shared" ca="1" si="79"/>
        <v>-3.2832294972568405</v>
      </c>
      <c r="X736" s="10">
        <f t="shared" ca="1" si="80"/>
        <v>-4.0220817704536671E-2</v>
      </c>
      <c r="Y736" s="10">
        <f t="shared" ca="1" si="81"/>
        <v>-39.700549149072621</v>
      </c>
      <c r="Z736" s="10">
        <f t="shared" ca="1" si="82"/>
        <v>-52.501790080214121</v>
      </c>
      <c r="AA736" s="10">
        <f t="shared" ca="1" si="83"/>
        <v>1.0186456015654386</v>
      </c>
    </row>
    <row r="737" spans="1:27">
      <c r="A737" s="6">
        <f ca="1">LN((RAND()^(-Results!$E$4))-1)</f>
        <v>4.4643488240585389</v>
      </c>
      <c r="B737" s="6">
        <f ca="1">LN((RAND()^(-Results!$E$4))-1)</f>
        <v>0.5487558768016686</v>
      </c>
      <c r="C737" s="6">
        <f ca="1">LN((RAND()^(-Results!$E$4))-1)</f>
        <v>3.2582527367861083</v>
      </c>
      <c r="D737" s="6">
        <f ca="1">LN((RAND()^(-Results!$E$4))-1)</f>
        <v>2.8754860675809608</v>
      </c>
      <c r="E737" s="6">
        <f ca="1">LN((RAND()^(-Results!$E$4))-1)</f>
        <v>7.2335348808173707</v>
      </c>
      <c r="F737" s="6">
        <f ca="1">LN((RAND()^(-Results!$E$4))-1)</f>
        <v>0.4403943701292708</v>
      </c>
      <c r="G737" s="6">
        <f ca="1">LN((RAND()^(-Results!$E$4))-1)</f>
        <v>4.565614237311622</v>
      </c>
      <c r="H737" s="6">
        <f t="shared" ca="1" si="77"/>
        <v>2.2186280197329107</v>
      </c>
      <c r="I737" s="10">
        <f ca="1">SUMPRODUCT(J737:O737,Results!B$12:G$12)+Results!$E$5*H737</f>
        <v>-1.6314469611019149</v>
      </c>
      <c r="J737" s="10">
        <f ca="1">SUMPRODUCT($A737:$F737,Results!$B$15:$G$15)</f>
        <v>1.5982414136307526</v>
      </c>
      <c r="K737" s="10">
        <f ca="1">SUMPRODUCT($A737:$F737,Results!$B$16:$G$16)</f>
        <v>-4.8080557774092147</v>
      </c>
      <c r="L737" s="10">
        <f ca="1">SUMPRODUCT($A737:$F737,Results!$B$17:$G$17)</f>
        <v>4.0016280865552236</v>
      </c>
      <c r="M737" s="10">
        <f ca="1">SUMPRODUCT($A737:$F737,Results!$B$18:$G$18)</f>
        <v>-5.2920424419535568</v>
      </c>
      <c r="N737" s="10">
        <f ca="1">SUMPRODUCT($A737:$F737,Results!$B$19:$G$19)</f>
        <v>-1.727626459655784</v>
      </c>
      <c r="O737" s="10">
        <f ca="1">SUMPRODUCT($A737:$F737,Results!$B$20:$G$20)</f>
        <v>-13.057806747534062</v>
      </c>
      <c r="P737" s="10" cm="1">
        <f t="array" aca="1" ref="P737" ca="1">SUMPRODUCT(J737:O737,TRANSPOSE(Test!BL$20:BL$25))+Test!$AD$20-Test!$BL$27</f>
        <v>-6.0503946342761949</v>
      </c>
      <c r="Q737" s="10" cm="1">
        <f t="array" aca="1" ref="Q737" ca="1">SUMPRODUCT(J737:O737,TRANSPOSE(Test!ES$20:ES$25))+Test!$AD$20-Test!$ES$27</f>
        <v>-8.5523857372206322</v>
      </c>
      <c r="R737" s="10">
        <f ca="1">I737-Results!$E$5*H737</f>
        <v>-14.943215079499378</v>
      </c>
      <c r="S737" s="10" cm="1">
        <f t="array" aca="1" ref="S737" ca="1">SUMPRODUCT(J737:O737,TRANSPOSE(Test!AR$28:AR$33))+Test!$AD$20-Test!$AC$26</f>
        <v>-2.8588850373665053</v>
      </c>
      <c r="T737" s="10">
        <f ca="1">SUMPRODUCT(J737:O737,Results!K$9:P$9)</f>
        <v>-14.194914751797326</v>
      </c>
      <c r="U737" s="10">
        <f ca="1">SUMPRODUCT(J737:O737,Results!K$9:P$9)+Test!$AD$20-Test!$AC$31</f>
        <v>-14.124319440644985</v>
      </c>
      <c r="V737" s="10">
        <f t="shared" ca="1" si="78"/>
        <v>4.4189476731742801</v>
      </c>
      <c r="W737" s="10">
        <f t="shared" ca="1" si="79"/>
        <v>6.9209387761187173</v>
      </c>
      <c r="X737" s="10">
        <f t="shared" ca="1" si="80"/>
        <v>13.311768118397463</v>
      </c>
      <c r="Y737" s="10">
        <f t="shared" ca="1" si="81"/>
        <v>1.2274380762645904</v>
      </c>
      <c r="Z737" s="10">
        <f t="shared" ca="1" si="82"/>
        <v>-1.6314469611019149</v>
      </c>
      <c r="AA737" s="10">
        <f t="shared" ca="1" si="83"/>
        <v>12.49287247954307</v>
      </c>
    </row>
    <row r="738" spans="1:27">
      <c r="A738" s="6">
        <f ca="1">LN((RAND()^(-Results!$E$4))-1)</f>
        <v>2.6797370305594157</v>
      </c>
      <c r="B738" s="6">
        <f ca="1">LN((RAND()^(-Results!$E$4))-1)</f>
        <v>8.2131161106738855</v>
      </c>
      <c r="C738" s="6">
        <f ca="1">LN((RAND()^(-Results!$E$4))-1)</f>
        <v>3.4126085716206931</v>
      </c>
      <c r="D738" s="6">
        <f ca="1">LN((RAND()^(-Results!$E$4))-1)</f>
        <v>5.4801059313423588</v>
      </c>
      <c r="E738" s="6">
        <f ca="1">LN((RAND()^(-Results!$E$4))-1)</f>
        <v>2.0874181470884827</v>
      </c>
      <c r="F738" s="6">
        <f ca="1">LN((RAND()^(-Results!$E$4))-1)</f>
        <v>0.130472421443632</v>
      </c>
      <c r="G738" s="6">
        <f ca="1">LN((RAND()^(-Results!$E$4))-1)</f>
        <v>0.88797679504187921</v>
      </c>
      <c r="H738" s="6">
        <f t="shared" ca="1" si="77"/>
        <v>-1.4590094225368322</v>
      </c>
      <c r="I738" s="10">
        <f ca="1">SUMPRODUCT(J738:O738,Results!B$12:G$12)+Results!$E$5*H738</f>
        <v>-13.266048958680583</v>
      </c>
      <c r="J738" s="10">
        <f ca="1">SUMPRODUCT($A738:$F738,Results!$B$15:$G$15)</f>
        <v>-1.8571100225136588</v>
      </c>
      <c r="K738" s="10">
        <f ca="1">SUMPRODUCT($A738:$F738,Results!$B$16:$G$16)</f>
        <v>-11.077776425382034</v>
      </c>
      <c r="L738" s="10">
        <f ca="1">SUMPRODUCT($A738:$F738,Results!$B$17:$G$17)</f>
        <v>-3.5725623385835172</v>
      </c>
      <c r="M738" s="10">
        <f ca="1">SUMPRODUCT($A738:$F738,Results!$B$18:$G$18)</f>
        <v>-29.010609886862994</v>
      </c>
      <c r="N738" s="10">
        <f ca="1">SUMPRODUCT($A738:$F738,Results!$B$19:$G$19)</f>
        <v>-17.397965788433943</v>
      </c>
      <c r="O738" s="10">
        <f ca="1">SUMPRODUCT($A738:$F738,Results!$B$20:$G$20)</f>
        <v>-35.686804020677869</v>
      </c>
      <c r="P738" s="10" cm="1">
        <f t="array" aca="1" ref="P738" ca="1">SUMPRODUCT(J738:O738,TRANSPOSE(Test!BL$20:BL$25))+Test!$AD$20-Test!$BL$27</f>
        <v>-12.230554620866783</v>
      </c>
      <c r="Q738" s="10" cm="1">
        <f t="array" aca="1" ref="Q738" ca="1">SUMPRODUCT(J738:O738,TRANSPOSE(Test!ES$20:ES$25))+Test!$AD$20-Test!$ES$27</f>
        <v>-5.5644082603667648</v>
      </c>
      <c r="R738" s="10">
        <f ca="1">I738-Results!$E$5*H738</f>
        <v>-4.5119924234595903</v>
      </c>
      <c r="S738" s="10" cm="1">
        <f t="array" aca="1" ref="S738" ca="1">SUMPRODUCT(J738:O738,TRANSPOSE(Test!AR$28:AR$33))+Test!$AD$20-Test!$AC$26</f>
        <v>-28.873946159547323</v>
      </c>
      <c r="T738" s="10">
        <f ca="1">SUMPRODUCT(J738:O738,Results!K$9:P$9)</f>
        <v>-4.0334443479878868</v>
      </c>
      <c r="U738" s="10">
        <f ca="1">SUMPRODUCT(J738:O738,Results!K$9:P$9)+Test!$AD$20-Test!$AC$31</f>
        <v>-3.9628490368355465</v>
      </c>
      <c r="V738" s="10">
        <f t="shared" ca="1" si="78"/>
        <v>-1.0354943378138</v>
      </c>
      <c r="W738" s="10">
        <f t="shared" ca="1" si="79"/>
        <v>-7.7016406983138186</v>
      </c>
      <c r="X738" s="10">
        <f t="shared" ca="1" si="80"/>
        <v>-8.7540565352209931</v>
      </c>
      <c r="Y738" s="10">
        <f t="shared" ca="1" si="81"/>
        <v>15.60789720086674</v>
      </c>
      <c r="Z738" s="10">
        <f t="shared" ca="1" si="82"/>
        <v>-13.266048958680583</v>
      </c>
      <c r="AA738" s="10">
        <f t="shared" ca="1" si="83"/>
        <v>-9.303199921845037</v>
      </c>
    </row>
    <row r="739" spans="1:27">
      <c r="A739" s="6">
        <f ca="1">LN((RAND()^(-Results!$E$4))-1)</f>
        <v>5.3812064026141995</v>
      </c>
      <c r="B739" s="6">
        <f ca="1">LN((RAND()^(-Results!$E$4))-1)</f>
        <v>-0.65709806028671214</v>
      </c>
      <c r="C739" s="6">
        <f ca="1">LN((RAND()^(-Results!$E$4))-1)</f>
        <v>1.3986933575285461</v>
      </c>
      <c r="D739" s="6">
        <f ca="1">LN((RAND()^(-Results!$E$4))-1)</f>
        <v>-5.6012970976846033</v>
      </c>
      <c r="E739" s="6">
        <f ca="1">LN((RAND()^(-Results!$E$4))-1)</f>
        <v>4.2766741713595877</v>
      </c>
      <c r="F739" s="6">
        <f ca="1">LN((RAND()^(-Results!$E$4))-1)</f>
        <v>4.6513646708362923</v>
      </c>
      <c r="G739" s="6">
        <f ca="1">LN((RAND()^(-Results!$E$4))-1)</f>
        <v>-0.17515572170499266</v>
      </c>
      <c r="H739" s="6">
        <f t="shared" ca="1" si="77"/>
        <v>-2.5221419392837041</v>
      </c>
      <c r="I739" s="10">
        <f ca="1">SUMPRODUCT(J739:O739,Results!B$12:G$12)+Results!$E$5*H739</f>
        <v>-84.575913574743637</v>
      </c>
      <c r="J739" s="10">
        <f ca="1">SUMPRODUCT($A739:$F739,Results!$B$15:$G$15)</f>
        <v>4.3290125176774055</v>
      </c>
      <c r="K739" s="10">
        <f ca="1">SUMPRODUCT($A739:$F739,Results!$B$16:$G$16)</f>
        <v>-19.043083410798836</v>
      </c>
      <c r="L739" s="10">
        <f ca="1">SUMPRODUCT($A739:$F739,Results!$B$17:$G$17)</f>
        <v>-1.9103497528492523</v>
      </c>
      <c r="M739" s="10">
        <f ca="1">SUMPRODUCT($A739:$F739,Results!$B$18:$G$18)</f>
        <v>-6.1048161960983185</v>
      </c>
      <c r="N739" s="10">
        <f ca="1">SUMPRODUCT($A739:$F739,Results!$B$19:$G$19)</f>
        <v>21.299060207343242</v>
      </c>
      <c r="O739" s="10">
        <f ca="1">SUMPRODUCT($A739:$F739,Results!$B$20:$G$20)</f>
        <v>1.5932842818327639</v>
      </c>
      <c r="P739" s="10" cm="1">
        <f t="array" aca="1" ref="P739" ca="1">SUMPRODUCT(J739:O739,TRANSPOSE(Test!BL$20:BL$25))+Test!$AD$20-Test!$BL$27</f>
        <v>-59.600474896474502</v>
      </c>
      <c r="Q739" s="10" cm="1">
        <f t="array" aca="1" ref="Q739" ca="1">SUMPRODUCT(J739:O739,TRANSPOSE(Test!ES$20:ES$25))+Test!$AD$20-Test!$ES$27</f>
        <v>-67.987319883750203</v>
      </c>
      <c r="R739" s="10">
        <f ca="1">I739-Results!$E$5*H739</f>
        <v>-69.443061939041414</v>
      </c>
      <c r="S739" s="10" cm="1">
        <f t="array" aca="1" ref="S739" ca="1">SUMPRODUCT(J739:O739,TRANSPOSE(Test!AR$28:AR$33))+Test!$AD$20-Test!$AC$26</f>
        <v>-24.683568987987719</v>
      </c>
      <c r="T739" s="10">
        <f ca="1">SUMPRODUCT(J739:O739,Results!K$9:P$9)</f>
        <v>-70.941392781767021</v>
      </c>
      <c r="U739" s="10">
        <f ca="1">SUMPRODUCT(J739:O739,Results!K$9:P$9)+Test!$AD$20-Test!$AC$31</f>
        <v>-70.87079747061469</v>
      </c>
      <c r="V739" s="10">
        <f t="shared" ca="1" si="78"/>
        <v>-24.975438678269136</v>
      </c>
      <c r="W739" s="10">
        <f t="shared" ca="1" si="79"/>
        <v>-16.588593690993434</v>
      </c>
      <c r="X739" s="10">
        <f t="shared" ca="1" si="80"/>
        <v>-15.132851635702224</v>
      </c>
      <c r="Y739" s="10">
        <f t="shared" ca="1" si="81"/>
        <v>-59.892344586755918</v>
      </c>
      <c r="Z739" s="10">
        <f t="shared" ca="1" si="82"/>
        <v>-84.575913574743637</v>
      </c>
      <c r="AA739" s="10">
        <f t="shared" ca="1" si="83"/>
        <v>-13.705116104128948</v>
      </c>
    </row>
    <row r="740" spans="1:27">
      <c r="A740" s="6">
        <f ca="1">LN((RAND()^(-Results!$E$4))-1)</f>
        <v>9.8300675265195725</v>
      </c>
      <c r="B740" s="6">
        <f ca="1">LN((RAND()^(-Results!$E$4))-1)</f>
        <v>6.0836989225835705</v>
      </c>
      <c r="C740" s="6">
        <f ca="1">LN((RAND()^(-Results!$E$4))-1)</f>
        <v>0.27309620224223929</v>
      </c>
      <c r="D740" s="6">
        <f ca="1">LN((RAND()^(-Results!$E$4))-1)</f>
        <v>4.2903106045875585</v>
      </c>
      <c r="E740" s="6">
        <f ca="1">LN((RAND()^(-Results!$E$4))-1)</f>
        <v>1.1803651849667087</v>
      </c>
      <c r="F740" s="6">
        <f ca="1">LN((RAND()^(-Results!$E$4))-1)</f>
        <v>-0.61189978134974365</v>
      </c>
      <c r="G740" s="6">
        <f ca="1">LN((RAND()^(-Results!$E$4))-1)</f>
        <v>-3.8608112400555887</v>
      </c>
      <c r="H740" s="6">
        <f t="shared" ca="1" si="77"/>
        <v>-6.2077974576342996</v>
      </c>
      <c r="I740" s="10">
        <f ca="1">SUMPRODUCT(J740:O740,Results!B$12:G$12)+Results!$E$5*H740</f>
        <v>-50.052703070645265</v>
      </c>
      <c r="J740" s="10">
        <f ca="1">SUMPRODUCT($A740:$F740,Results!$B$15:$G$15)</f>
        <v>-18.580126722958795</v>
      </c>
      <c r="K740" s="10">
        <f ca="1">SUMPRODUCT($A740:$F740,Results!$B$16:$G$16)</f>
        <v>-27.545107607041039</v>
      </c>
      <c r="L740" s="10">
        <f ca="1">SUMPRODUCT($A740:$F740,Results!$B$17:$G$17)</f>
        <v>8.5426187986038329</v>
      </c>
      <c r="M740" s="10">
        <f ca="1">SUMPRODUCT($A740:$F740,Results!$B$18:$G$18)</f>
        <v>-9.6844563929121232</v>
      </c>
      <c r="N740" s="10">
        <f ca="1">SUMPRODUCT($A740:$F740,Results!$B$19:$G$19)</f>
        <v>-2.6282803005382398</v>
      </c>
      <c r="O740" s="10">
        <f ca="1">SUMPRODUCT($A740:$F740,Results!$B$20:$G$20)</f>
        <v>-22.600946977512116</v>
      </c>
      <c r="P740" s="10" cm="1">
        <f t="array" aca="1" ref="P740" ca="1">SUMPRODUCT(J740:O740,TRANSPOSE(Test!BL$20:BL$25))+Test!$AD$20-Test!$BL$27</f>
        <v>-9.8133488913594888</v>
      </c>
      <c r="Q740" s="10" cm="1">
        <f t="array" aca="1" ref="Q740" ca="1">SUMPRODUCT(J740:O740,TRANSPOSE(Test!ES$20:ES$25))+Test!$AD$20-Test!$ES$27</f>
        <v>-9.900239235226536</v>
      </c>
      <c r="R740" s="10">
        <f ca="1">I740-Results!$E$5*H740</f>
        <v>-12.805918324839467</v>
      </c>
      <c r="S740" s="10" cm="1">
        <f t="array" aca="1" ref="S740" ca="1">SUMPRODUCT(J740:O740,TRANSPOSE(Test!AR$28:AR$33))+Test!$AD$20-Test!$AC$26</f>
        <v>-2.2610312315360197</v>
      </c>
      <c r="T740" s="10">
        <f ca="1">SUMPRODUCT(J740:O740,Results!K$9:P$9)</f>
        <v>-10.082512228029204</v>
      </c>
      <c r="U740" s="10">
        <f ca="1">SUMPRODUCT(J740:O740,Results!K$9:P$9)+Test!$AD$20-Test!$AC$31</f>
        <v>-10.011916916876867</v>
      </c>
      <c r="V740" s="10">
        <f t="shared" ca="1" si="78"/>
        <v>-40.239354179285776</v>
      </c>
      <c r="W740" s="10">
        <f t="shared" ca="1" si="79"/>
        <v>-40.152463835418729</v>
      </c>
      <c r="X740" s="10">
        <f t="shared" ca="1" si="80"/>
        <v>-37.246784745805797</v>
      </c>
      <c r="Y740" s="10">
        <f t="shared" ca="1" si="81"/>
        <v>-47.791671839109242</v>
      </c>
      <c r="Z740" s="10">
        <f t="shared" ca="1" si="82"/>
        <v>-50.052703070645265</v>
      </c>
      <c r="AA740" s="10">
        <f t="shared" ca="1" si="83"/>
        <v>-40.040786153768394</v>
      </c>
    </row>
    <row r="741" spans="1:27">
      <c r="A741" s="6">
        <f ca="1">LN((RAND()^(-Results!$E$4))-1)</f>
        <v>1.8598418080959667</v>
      </c>
      <c r="B741" s="6">
        <f ca="1">LN((RAND()^(-Results!$E$4))-1)</f>
        <v>-0.65773667802979463</v>
      </c>
      <c r="C741" s="6">
        <f ca="1">LN((RAND()^(-Results!$E$4))-1)</f>
        <v>1.5206929076397684</v>
      </c>
      <c r="D741" s="6">
        <f ca="1">LN((RAND()^(-Results!$E$4))-1)</f>
        <v>1.1329696215416158</v>
      </c>
      <c r="E741" s="6">
        <f ca="1">LN((RAND()^(-Results!$E$4))-1)</f>
        <v>-0.75884671981081697</v>
      </c>
      <c r="F741" s="6">
        <f ca="1">LN((RAND()^(-Results!$E$4))-1)</f>
        <v>4.3743987927240928</v>
      </c>
      <c r="G741" s="6">
        <f ca="1">LN((RAND()^(-Results!$E$4))-1)</f>
        <v>10.399384504192907</v>
      </c>
      <c r="H741" s="6">
        <f t="shared" ca="1" si="77"/>
        <v>8.0523982866141957</v>
      </c>
      <c r="I741" s="10">
        <f ca="1">SUMPRODUCT(J741:O741,Results!B$12:G$12)+Results!$E$5*H741</f>
        <v>10.266790091612584</v>
      </c>
      <c r="J741" s="10">
        <f ca="1">SUMPRODUCT($A741:$F741,Results!$B$15:$G$15)</f>
        <v>17.415385533157817</v>
      </c>
      <c r="K741" s="10">
        <f ca="1">SUMPRODUCT($A741:$F741,Results!$B$16:$G$16)</f>
        <v>-6.3967669600000399</v>
      </c>
      <c r="L741" s="10">
        <f ca="1">SUMPRODUCT($A741:$F741,Results!$B$17:$G$17)</f>
        <v>-3.7393002261840085</v>
      </c>
      <c r="M741" s="10">
        <f ca="1">SUMPRODUCT($A741:$F741,Results!$B$18:$G$18)</f>
        <v>-12.872541668786193</v>
      </c>
      <c r="N741" s="10">
        <f ca="1">SUMPRODUCT($A741:$F741,Results!$B$19:$G$19)</f>
        <v>-1.3543870062882426</v>
      </c>
      <c r="O741" s="10">
        <f ca="1">SUMPRODUCT($A741:$F741,Results!$B$20:$G$20)</f>
        <v>-12.688111013101919</v>
      </c>
      <c r="P741" s="10" cm="1">
        <f t="array" aca="1" ref="P741" ca="1">SUMPRODUCT(J741:O741,TRANSPOSE(Test!BL$20:BL$25))+Test!$AD$20-Test!$BL$27</f>
        <v>-36.696208846516264</v>
      </c>
      <c r="Q741" s="10" cm="1">
        <f t="array" aca="1" ref="Q741" ca="1">SUMPRODUCT(J741:O741,TRANSPOSE(Test!ES$20:ES$25))+Test!$AD$20-Test!$ES$27</f>
        <v>-40.047547246240228</v>
      </c>
      <c r="R741" s="10">
        <f ca="1">I741-Results!$E$5*H741</f>
        <v>-38.047599628072589</v>
      </c>
      <c r="S741" s="10" cm="1">
        <f t="array" aca="1" ref="S741" ca="1">SUMPRODUCT(J741:O741,TRANSPOSE(Test!AR$28:AR$33))+Test!$AD$20-Test!$AC$26</f>
        <v>-28.189950129198799</v>
      </c>
      <c r="T741" s="10">
        <f ca="1">SUMPRODUCT(J741:O741,Results!K$9:P$9)</f>
        <v>-38.188528862284031</v>
      </c>
      <c r="U741" s="10">
        <f ca="1">SUMPRODUCT(J741:O741,Results!K$9:P$9)+Test!$AD$20-Test!$AC$31</f>
        <v>-38.117933551131699</v>
      </c>
      <c r="V741" s="10">
        <f t="shared" ca="1" si="78"/>
        <v>46.962998938128848</v>
      </c>
      <c r="W741" s="10">
        <f t="shared" ca="1" si="79"/>
        <v>50.314337337852812</v>
      </c>
      <c r="X741" s="10">
        <f t="shared" ca="1" si="80"/>
        <v>48.314389719685174</v>
      </c>
      <c r="Y741" s="10">
        <f t="shared" ca="1" si="81"/>
        <v>38.456740220811383</v>
      </c>
      <c r="Z741" s="10">
        <f t="shared" ca="1" si="82"/>
        <v>10.266790091612584</v>
      </c>
      <c r="AA741" s="10">
        <f t="shared" ca="1" si="83"/>
        <v>48.384723642744284</v>
      </c>
    </row>
    <row r="742" spans="1:27">
      <c r="A742" s="6">
        <f ca="1">LN((RAND()^(-Results!$E$4))-1)</f>
        <v>2.1403023193101296</v>
      </c>
      <c r="B742" s="6">
        <f ca="1">LN((RAND()^(-Results!$E$4))-1)</f>
        <v>3.0757380669695569</v>
      </c>
      <c r="C742" s="6">
        <f ca="1">LN((RAND()^(-Results!$E$4))-1)</f>
        <v>4.9092593778018188</v>
      </c>
      <c r="D742" s="6">
        <f ca="1">LN((RAND()^(-Results!$E$4))-1)</f>
        <v>0.42023118015765165</v>
      </c>
      <c r="E742" s="6">
        <f ca="1">LN((RAND()^(-Results!$E$4))-1)</f>
        <v>3.6909222193537778</v>
      </c>
      <c r="F742" s="6">
        <f ca="1">LN((RAND()^(-Results!$E$4))-1)</f>
        <v>1.7056094775001458</v>
      </c>
      <c r="G742" s="6">
        <f ca="1">LN((RAND()^(-Results!$E$4))-1)</f>
        <v>-3.8278532529367286</v>
      </c>
      <c r="H742" s="6">
        <f t="shared" ca="1" si="77"/>
        <v>-6.1748394705154404</v>
      </c>
      <c r="I742" s="10">
        <f ca="1">SUMPRODUCT(J742:O742,Results!B$12:G$12)+Results!$E$5*H742</f>
        <v>-73.697996843301752</v>
      </c>
      <c r="J742" s="10">
        <f ca="1">SUMPRODUCT($A742:$F742,Results!$B$15:$G$15)</f>
        <v>7.6463689952720548</v>
      </c>
      <c r="K742" s="10">
        <f ca="1">SUMPRODUCT($A742:$F742,Results!$B$16:$G$16)</f>
        <v>-6.1465388426083765</v>
      </c>
      <c r="L742" s="10">
        <f ca="1">SUMPRODUCT($A742:$F742,Results!$B$17:$G$17)</f>
        <v>-6.0970848179928527</v>
      </c>
      <c r="M742" s="10">
        <f ca="1">SUMPRODUCT($A742:$F742,Results!$B$18:$G$18)</f>
        <v>-25.645454563295232</v>
      </c>
      <c r="N742" s="10">
        <f ca="1">SUMPRODUCT($A742:$F742,Results!$B$19:$G$19)</f>
        <v>-4.1082410670038598</v>
      </c>
      <c r="O742" s="10">
        <f ca="1">SUMPRODUCT($A742:$F742,Results!$B$20:$G$20)</f>
        <v>-15.860958668133573</v>
      </c>
      <c r="P742" s="10" cm="1">
        <f t="array" aca="1" ref="P742" ca="1">SUMPRODUCT(J742:O742,TRANSPOSE(Test!BL$20:BL$25))+Test!$AD$20-Test!$BL$27</f>
        <v>-35.819487660320597</v>
      </c>
      <c r="Q742" s="10" cm="1">
        <f t="array" aca="1" ref="Q742" ca="1">SUMPRODUCT(J742:O742,TRANSPOSE(Test!ES$20:ES$25))+Test!$AD$20-Test!$ES$27</f>
        <v>-36.588642219890019</v>
      </c>
      <c r="R742" s="10">
        <f ca="1">I742-Results!$E$5*H742</f>
        <v>-36.64896002020911</v>
      </c>
      <c r="S742" s="10" cm="1">
        <f t="array" aca="1" ref="S742" ca="1">SUMPRODUCT(J742:O742,TRANSPOSE(Test!AR$28:AR$33))+Test!$AD$20-Test!$AC$26</f>
        <v>-32.708058357389753</v>
      </c>
      <c r="T742" s="10">
        <f ca="1">SUMPRODUCT(J742:O742,Results!K$9:P$9)</f>
        <v>-38.240050847789817</v>
      </c>
      <c r="U742" s="10">
        <f ca="1">SUMPRODUCT(J742:O742,Results!K$9:P$9)+Test!$AD$20-Test!$AC$31</f>
        <v>-38.169455536637486</v>
      </c>
      <c r="V742" s="10">
        <f t="shared" ca="1" si="78"/>
        <v>-37.878509182981155</v>
      </c>
      <c r="W742" s="10">
        <f t="shared" ca="1" si="79"/>
        <v>-37.109354623411733</v>
      </c>
      <c r="X742" s="10">
        <f t="shared" ca="1" si="80"/>
        <v>-37.049036823092642</v>
      </c>
      <c r="Y742" s="10">
        <f t="shared" ca="1" si="81"/>
        <v>-40.989938485911999</v>
      </c>
      <c r="Z742" s="10">
        <f t="shared" ca="1" si="82"/>
        <v>-73.697996843301752</v>
      </c>
      <c r="AA742" s="10">
        <f t="shared" ca="1" si="83"/>
        <v>-35.528541306664266</v>
      </c>
    </row>
    <row r="743" spans="1:27">
      <c r="A743" s="6">
        <f ca="1">LN((RAND()^(-Results!$E$4))-1)</f>
        <v>8.1415323805638415</v>
      </c>
      <c r="B743" s="6">
        <f ca="1">LN((RAND()^(-Results!$E$4))-1)</f>
        <v>4.9227072413516275</v>
      </c>
      <c r="C743" s="6">
        <f ca="1">LN((RAND()^(-Results!$E$4))-1)</f>
        <v>-2.0211380623302544</v>
      </c>
      <c r="D743" s="6">
        <f ca="1">LN((RAND()^(-Results!$E$4))-1)</f>
        <v>0.25423452833044174</v>
      </c>
      <c r="E743" s="6">
        <f ca="1">LN((RAND()^(-Results!$E$4))-1)</f>
        <v>0.76622771735267758</v>
      </c>
      <c r="F743" s="6">
        <f ca="1">LN((RAND()^(-Results!$E$4))-1)</f>
        <v>-1.1513009088639106</v>
      </c>
      <c r="G743" s="6">
        <f ca="1">LN((RAND()^(-Results!$E$4))-1)</f>
        <v>2.8902506066949236</v>
      </c>
      <c r="H743" s="6">
        <f t="shared" ca="1" si="77"/>
        <v>0.54326438911621233</v>
      </c>
      <c r="I743" s="10">
        <f ca="1">SUMPRODUCT(J743:O743,Results!B$12:G$12)+Results!$E$5*H743</f>
        <v>-4.2782024866784365</v>
      </c>
      <c r="J743" s="10">
        <f ca="1">SUMPRODUCT($A743:$F743,Results!$B$15:$G$15)</f>
        <v>-25.249427469977825</v>
      </c>
      <c r="K743" s="10">
        <f ca="1">SUMPRODUCT($A743:$F743,Results!$B$16:$G$16)</f>
        <v>-26.472942272449654</v>
      </c>
      <c r="L743" s="10">
        <f ca="1">SUMPRODUCT($A743:$F743,Results!$B$17:$G$17)</f>
        <v>8.7738066298888278</v>
      </c>
      <c r="M743" s="10">
        <f ca="1">SUMPRODUCT($A743:$F743,Results!$B$18:$G$18)</f>
        <v>2.5389302300502559</v>
      </c>
      <c r="N743" s="10">
        <f ca="1">SUMPRODUCT($A743:$F743,Results!$B$19:$G$19)</f>
        <v>8.1515670639960387</v>
      </c>
      <c r="O743" s="10">
        <f ca="1">SUMPRODUCT($A743:$F743,Results!$B$20:$G$20)</f>
        <v>-7.8548361287975217</v>
      </c>
      <c r="P743" s="10" cm="1">
        <f t="array" aca="1" ref="P743" ca="1">SUMPRODUCT(J743:O743,TRANSPOSE(Test!BL$20:BL$25))+Test!$AD$20-Test!$BL$27</f>
        <v>-5.4070251262796702</v>
      </c>
      <c r="Q743" s="10" cm="1">
        <f t="array" aca="1" ref="Q743" ca="1">SUMPRODUCT(J743:O743,TRANSPOSE(Test!ES$20:ES$25))+Test!$AD$20-Test!$ES$27</f>
        <v>-5.6879350893134095</v>
      </c>
      <c r="R743" s="10">
        <f ca="1">I743-Results!$E$5*H743</f>
        <v>-7.5377888213757105</v>
      </c>
      <c r="S743" s="10" cm="1">
        <f t="array" aca="1" ref="S743" ca="1">SUMPRODUCT(J743:O743,TRANSPOSE(Test!AR$28:AR$33))+Test!$AD$20-Test!$AC$26</f>
        <v>9.6898383843500255</v>
      </c>
      <c r="T743" s="10">
        <f ca="1">SUMPRODUCT(J743:O743,Results!K$9:P$9)</f>
        <v>-5.4475583682423263</v>
      </c>
      <c r="U743" s="10">
        <f ca="1">SUMPRODUCT(J743:O743,Results!K$9:P$9)+Test!$AD$20-Test!$AC$31</f>
        <v>-5.3769630570899913</v>
      </c>
      <c r="V743" s="10">
        <f t="shared" ca="1" si="78"/>
        <v>1.1288226396012337</v>
      </c>
      <c r="W743" s="10">
        <f t="shared" ca="1" si="79"/>
        <v>1.409732602634973</v>
      </c>
      <c r="X743" s="10">
        <f t="shared" ca="1" si="80"/>
        <v>3.259586334697274</v>
      </c>
      <c r="Y743" s="10">
        <f t="shared" ca="1" si="81"/>
        <v>-13.968040871028462</v>
      </c>
      <c r="Z743" s="10">
        <f t="shared" ca="1" si="82"/>
        <v>-4.2782024866784365</v>
      </c>
      <c r="AA743" s="10">
        <f t="shared" ca="1" si="83"/>
        <v>1.0987605704115548</v>
      </c>
    </row>
    <row r="744" spans="1:27">
      <c r="A744" s="6">
        <f ca="1">LN((RAND()^(-Results!$E$4))-1)</f>
        <v>1.8903103933080088</v>
      </c>
      <c r="B744" s="6">
        <f ca="1">LN((RAND()^(-Results!$E$4))-1)</f>
        <v>1.9622572530519047</v>
      </c>
      <c r="C744" s="6">
        <f ca="1">LN((RAND()^(-Results!$E$4))-1)</f>
        <v>7.772918393897486</v>
      </c>
      <c r="D744" s="6">
        <f ca="1">LN((RAND()^(-Results!$E$4))-1)</f>
        <v>1.7719756501489519</v>
      </c>
      <c r="E744" s="6">
        <f ca="1">LN((RAND()^(-Results!$E$4))-1)</f>
        <v>0.97869454763307173</v>
      </c>
      <c r="F744" s="6">
        <f ca="1">LN((RAND()^(-Results!$E$4))-1)</f>
        <v>1.3693163909446717</v>
      </c>
      <c r="G744" s="6">
        <f ca="1">LN((RAND()^(-Results!$E$4))-1)</f>
        <v>6.2440892268611341</v>
      </c>
      <c r="H744" s="6">
        <f t="shared" ca="1" si="77"/>
        <v>3.8971030092824228</v>
      </c>
      <c r="I744" s="10">
        <f ca="1">SUMPRODUCT(J744:O744,Results!B$12:G$12)+Results!$E$5*H744</f>
        <v>-22.812908048100624</v>
      </c>
      <c r="J744" s="10">
        <f ca="1">SUMPRODUCT($A744:$F744,Results!$B$15:$G$15)</f>
        <v>16.228520336399292</v>
      </c>
      <c r="K744" s="10">
        <f ca="1">SUMPRODUCT($A744:$F744,Results!$B$16:$G$16)</f>
        <v>-0.69861177336399249</v>
      </c>
      <c r="L744" s="10">
        <f ca="1">SUMPRODUCT($A744:$F744,Results!$B$17:$G$17)</f>
        <v>-9.2394855593160479</v>
      </c>
      <c r="M744" s="10">
        <f ca="1">SUMPRODUCT($A744:$F744,Results!$B$18:$G$18)</f>
        <v>-39.155580790564819</v>
      </c>
      <c r="N744" s="10">
        <f ca="1">SUMPRODUCT($A744:$F744,Results!$B$19:$G$19)</f>
        <v>-12.756644009781567</v>
      </c>
      <c r="O744" s="10">
        <f ca="1">SUMPRODUCT($A744:$F744,Results!$B$20:$G$20)</f>
        <v>-14.869509397768629</v>
      </c>
      <c r="P744" s="10" cm="1">
        <f t="array" aca="1" ref="P744" ca="1">SUMPRODUCT(J744:O744,TRANSPOSE(Test!BL$20:BL$25))+Test!$AD$20-Test!$BL$27</f>
        <v>-45.049152199974891</v>
      </c>
      <c r="Q744" s="10" cm="1">
        <f t="array" aca="1" ref="Q744" ca="1">SUMPRODUCT(J744:O744,TRANSPOSE(Test!ES$20:ES$25))+Test!$AD$20-Test!$ES$27</f>
        <v>-47.755093806551599</v>
      </c>
      <c r="R744" s="10">
        <f ca="1">I744-Results!$E$5*H744</f>
        <v>-46.19552610379516</v>
      </c>
      <c r="S744" s="10" cm="1">
        <f t="array" aca="1" ref="S744" ca="1">SUMPRODUCT(J744:O744,TRANSPOSE(Test!AR$28:AR$33))+Test!$AD$20-Test!$AC$26</f>
        <v>-44.119073623501542</v>
      </c>
      <c r="T744" s="10">
        <f ca="1">SUMPRODUCT(J744:O744,Results!K$9:P$9)</f>
        <v>-48.609213622935854</v>
      </c>
      <c r="U744" s="10">
        <f ca="1">SUMPRODUCT(J744:O744,Results!K$9:P$9)+Test!$AD$20-Test!$AC$31</f>
        <v>-48.538618311783523</v>
      </c>
      <c r="V744" s="10">
        <f t="shared" ca="1" si="78"/>
        <v>22.236244151874267</v>
      </c>
      <c r="W744" s="10">
        <f t="shared" ca="1" si="79"/>
        <v>24.942185758450975</v>
      </c>
      <c r="X744" s="10">
        <f t="shared" ca="1" si="80"/>
        <v>23.382618055694536</v>
      </c>
      <c r="Y744" s="10">
        <f t="shared" ca="1" si="81"/>
        <v>21.306165575400918</v>
      </c>
      <c r="Z744" s="10">
        <f t="shared" ca="1" si="82"/>
        <v>-22.812908048100624</v>
      </c>
      <c r="AA744" s="10">
        <f t="shared" ca="1" si="83"/>
        <v>25.725710263682899</v>
      </c>
    </row>
    <row r="745" spans="1:27">
      <c r="A745" s="6">
        <f ca="1">LN((RAND()^(-Results!$E$4))-1)</f>
        <v>3.9013990702511063</v>
      </c>
      <c r="B745" s="6">
        <f ca="1">LN((RAND()^(-Results!$E$4))-1)</f>
        <v>1.453955164592295</v>
      </c>
      <c r="C745" s="6">
        <f ca="1">LN((RAND()^(-Results!$E$4))-1)</f>
        <v>9.2428708460452214</v>
      </c>
      <c r="D745" s="6">
        <f ca="1">LN((RAND()^(-Results!$E$4))-1)</f>
        <v>-0.25547911840517573</v>
      </c>
      <c r="E745" s="6">
        <f ca="1">LN((RAND()^(-Results!$E$4))-1)</f>
        <v>9.4352906915422619</v>
      </c>
      <c r="F745" s="6">
        <f ca="1">LN((RAND()^(-Results!$E$4))-1)</f>
        <v>1.3971404083263856</v>
      </c>
      <c r="G745" s="6">
        <f ca="1">LN((RAND()^(-Results!$E$4))-1)</f>
        <v>-5.8339212564373</v>
      </c>
      <c r="H745" s="6">
        <f t="shared" ca="1" si="77"/>
        <v>-8.1809074740160117</v>
      </c>
      <c r="I745" s="10">
        <f ca="1">SUMPRODUCT(J745:O745,Results!B$12:G$12)+Results!$E$5*H745</f>
        <v>-107.07238375190978</v>
      </c>
      <c r="J745" s="10">
        <f ca="1">SUMPRODUCT($A745:$F745,Results!$B$15:$G$15)</f>
        <v>12.003463460859496</v>
      </c>
      <c r="K745" s="10">
        <f ca="1">SUMPRODUCT($A745:$F745,Results!$B$16:$G$16)</f>
        <v>-2.7747946750080033</v>
      </c>
      <c r="L745" s="10">
        <f ca="1">SUMPRODUCT($A745:$F745,Results!$B$17:$G$17)</f>
        <v>-6.3697212287878209</v>
      </c>
      <c r="M745" s="10">
        <f ca="1">SUMPRODUCT($A745:$F745,Results!$B$18:$G$18)</f>
        <v>-32.83802748133693</v>
      </c>
      <c r="N745" s="10">
        <f ca="1">SUMPRODUCT($A745:$F745,Results!$B$19:$G$19)</f>
        <v>-2.1394047155642042</v>
      </c>
      <c r="O745" s="10">
        <f ca="1">SUMPRODUCT($A745:$F745,Results!$B$20:$G$20)</f>
        <v>-12.739115572708691</v>
      </c>
      <c r="P745" s="10" cm="1">
        <f t="array" aca="1" ref="P745" ca="1">SUMPRODUCT(J745:O745,TRANSPOSE(Test!BL$20:BL$25))+Test!$AD$20-Test!$BL$27</f>
        <v>-47.460868754145871</v>
      </c>
      <c r="Q745" s="10" cm="1">
        <f t="array" aca="1" ref="Q745" ca="1">SUMPRODUCT(J745:O745,TRANSPOSE(Test!ES$20:ES$25))+Test!$AD$20-Test!$ES$27</f>
        <v>-52.800377184073042</v>
      </c>
      <c r="R745" s="10">
        <f ca="1">I745-Results!$E$5*H745</f>
        <v>-57.986938907813709</v>
      </c>
      <c r="S745" s="10" cm="1">
        <f t="array" aca="1" ref="S745" ca="1">SUMPRODUCT(J745:O745,TRANSPOSE(Test!AR$28:AR$33))+Test!$AD$20-Test!$AC$26</f>
        <v>-37.663171164463726</v>
      </c>
      <c r="T745" s="10">
        <f ca="1">SUMPRODUCT(J745:O745,Results!K$9:P$9)</f>
        <v>-60.840208666796634</v>
      </c>
      <c r="U745" s="10">
        <f ca="1">SUMPRODUCT(J745:O745,Results!K$9:P$9)+Test!$AD$20-Test!$AC$31</f>
        <v>-60.769613355644296</v>
      </c>
      <c r="V745" s="10">
        <f t="shared" ca="1" si="78"/>
        <v>-59.611514997763912</v>
      </c>
      <c r="W745" s="10">
        <f t="shared" ca="1" si="79"/>
        <v>-54.27200656783674</v>
      </c>
      <c r="X745" s="10">
        <f t="shared" ca="1" si="80"/>
        <v>-49.085444844096074</v>
      </c>
      <c r="Y745" s="10">
        <f t="shared" ca="1" si="81"/>
        <v>-69.409212587446063</v>
      </c>
      <c r="Z745" s="10">
        <f t="shared" ca="1" si="82"/>
        <v>-107.07238375190978</v>
      </c>
      <c r="AA745" s="10">
        <f t="shared" ca="1" si="83"/>
        <v>-46.302770396265487</v>
      </c>
    </row>
    <row r="746" spans="1:27">
      <c r="A746" s="6">
        <f ca="1">LN((RAND()^(-Results!$E$4))-1)</f>
        <v>0.79230634231375974</v>
      </c>
      <c r="B746" s="6">
        <f ca="1">LN((RAND()^(-Results!$E$4))-1)</f>
        <v>3.8712090858137476</v>
      </c>
      <c r="C746" s="6">
        <f ca="1">LN((RAND()^(-Results!$E$4))-1)</f>
        <v>3.0352617606907772</v>
      </c>
      <c r="D746" s="6">
        <f ca="1">LN((RAND()^(-Results!$E$4))-1)</f>
        <v>1.1006546076818173</v>
      </c>
      <c r="E746" s="6">
        <f ca="1">LN((RAND()^(-Results!$E$4))-1)</f>
        <v>6.6379808126275277</v>
      </c>
      <c r="F746" s="6">
        <f ca="1">LN((RAND()^(-Results!$E$4))-1)</f>
        <v>-0.28920365783514196</v>
      </c>
      <c r="G746" s="6">
        <f ca="1">LN((RAND()^(-Results!$E$4))-1)</f>
        <v>-2.8127746227424462</v>
      </c>
      <c r="H746" s="6">
        <f t="shared" ca="1" si="77"/>
        <v>-5.159760840321157</v>
      </c>
      <c r="I746" s="10">
        <f ca="1">SUMPRODUCT(J746:O746,Results!B$12:G$12)+Results!$E$5*H746</f>
        <v>-35.393175193221566</v>
      </c>
      <c r="J746" s="10">
        <f ca="1">SUMPRODUCT($A746:$F746,Results!$B$15:$G$15)</f>
        <v>-2.1438521830274802</v>
      </c>
      <c r="K746" s="10">
        <f ca="1">SUMPRODUCT($A746:$F746,Results!$B$16:$G$16)</f>
        <v>-2.1821806067096063</v>
      </c>
      <c r="L746" s="10">
        <f ca="1">SUMPRODUCT($A746:$F746,Results!$B$17:$G$17)</f>
        <v>-2.0261679116263456</v>
      </c>
      <c r="M746" s="10">
        <f ca="1">SUMPRODUCT($A746:$F746,Results!$B$18:$G$18)</f>
        <v>-11.855057219660768</v>
      </c>
      <c r="N746" s="10">
        <f ca="1">SUMPRODUCT($A746:$F746,Results!$B$19:$G$19)</f>
        <v>-3.6293074250464268</v>
      </c>
      <c r="O746" s="10">
        <f ca="1">SUMPRODUCT($A746:$F746,Results!$B$20:$G$20)</f>
        <v>-15.430564226261856</v>
      </c>
      <c r="P746" s="10" cm="1">
        <f t="array" aca="1" ref="P746" ca="1">SUMPRODUCT(J746:O746,TRANSPOSE(Test!BL$20:BL$25))+Test!$AD$20-Test!$BL$27</f>
        <v>-4.9702488990619464</v>
      </c>
      <c r="Q746" s="10" cm="1">
        <f t="array" aca="1" ref="Q746" ca="1">SUMPRODUCT(J746:O746,TRANSPOSE(Test!ES$20:ES$25))+Test!$AD$20-Test!$ES$27</f>
        <v>-1.8411828231207181</v>
      </c>
      <c r="R746" s="10">
        <f ca="1">I746-Results!$E$5*H746</f>
        <v>-4.4346101512946241</v>
      </c>
      <c r="S746" s="10" cm="1">
        <f t="array" aca="1" ref="S746" ca="1">SUMPRODUCT(J746:O746,TRANSPOSE(Test!AR$28:AR$33))+Test!$AD$20-Test!$AC$26</f>
        <v>-11.135292476643606</v>
      </c>
      <c r="T746" s="10">
        <f ca="1">SUMPRODUCT(J746:O746,Results!K$9:P$9)</f>
        <v>-5.0444010355002993</v>
      </c>
      <c r="U746" s="10">
        <f ca="1">SUMPRODUCT(J746:O746,Results!K$9:P$9)+Test!$AD$20-Test!$AC$31</f>
        <v>-4.9738057243479616</v>
      </c>
      <c r="V746" s="10">
        <f t="shared" ca="1" si="78"/>
        <v>-30.42292629415962</v>
      </c>
      <c r="W746" s="10">
        <f t="shared" ca="1" si="79"/>
        <v>-33.551992370100848</v>
      </c>
      <c r="X746" s="10">
        <f t="shared" ca="1" si="80"/>
        <v>-30.958565041926942</v>
      </c>
      <c r="Y746" s="10">
        <f t="shared" ca="1" si="81"/>
        <v>-24.25788271657796</v>
      </c>
      <c r="Z746" s="10">
        <f t="shared" ca="1" si="82"/>
        <v>-35.393175193221566</v>
      </c>
      <c r="AA746" s="10">
        <f t="shared" ca="1" si="83"/>
        <v>-30.419369468873604</v>
      </c>
    </row>
    <row r="747" spans="1:27">
      <c r="A747" s="6">
        <f ca="1">LN((RAND()^(-Results!$E$4))-1)</f>
        <v>2.6171071458364619</v>
      </c>
      <c r="B747" s="6">
        <f ca="1">LN((RAND()^(-Results!$E$4))-1)</f>
        <v>3.4580971092617543</v>
      </c>
      <c r="C747" s="6">
        <f ca="1">LN((RAND()^(-Results!$E$4))-1)</f>
        <v>-3.4136388977860012E-2</v>
      </c>
      <c r="D747" s="6">
        <f ca="1">LN((RAND()^(-Results!$E$4))-1)</f>
        <v>0.38612774880485162</v>
      </c>
      <c r="E747" s="6">
        <f ca="1">LN((RAND()^(-Results!$E$4))-1)</f>
        <v>1.4824726333492197</v>
      </c>
      <c r="F747" s="6">
        <f ca="1">LN((RAND()^(-Results!$E$4))-1)</f>
        <v>5.1746576988393089</v>
      </c>
      <c r="G747" s="6">
        <f ca="1">LN((RAND()^(-Results!$E$4))-1)</f>
        <v>1.3823484089429028</v>
      </c>
      <c r="H747" s="6">
        <f t="shared" ca="1" si="77"/>
        <v>-0.9646378086358085</v>
      </c>
      <c r="I747" s="10">
        <f ca="1">SUMPRODUCT(J747:O747,Results!B$12:G$12)+Results!$E$5*H747</f>
        <v>-43.832800054088537</v>
      </c>
      <c r="J747" s="10">
        <f ca="1">SUMPRODUCT($A747:$F747,Results!$B$15:$G$15)</f>
        <v>9.2477013580318701</v>
      </c>
      <c r="K747" s="10">
        <f ca="1">SUMPRODUCT($A747:$F747,Results!$B$16:$G$16)</f>
        <v>-16.651412745196023</v>
      </c>
      <c r="L747" s="10">
        <f ca="1">SUMPRODUCT($A747:$F747,Results!$B$17:$G$17)</f>
        <v>-4.1141866036289532</v>
      </c>
      <c r="M747" s="10">
        <f ca="1">SUMPRODUCT($A747:$F747,Results!$B$18:$G$18)</f>
        <v>-12.864214509747413</v>
      </c>
      <c r="N747" s="10">
        <f ca="1">SUMPRODUCT($A747:$F747,Results!$B$19:$G$19)</f>
        <v>2.8691344645676473</v>
      </c>
      <c r="O747" s="10">
        <f ca="1">SUMPRODUCT($A747:$F747,Results!$B$20:$G$20)</f>
        <v>-23.894867194878216</v>
      </c>
      <c r="P747" s="10" cm="1">
        <f t="array" aca="1" ref="P747" ca="1">SUMPRODUCT(J747:O747,TRANSPOSE(Test!BL$20:BL$25))+Test!$AD$20-Test!$BL$27</f>
        <v>-40.637078201696788</v>
      </c>
      <c r="Q747" s="10" cm="1">
        <f t="array" aca="1" ref="Q747" ca="1">SUMPRODUCT(J747:O747,TRANSPOSE(Test!ES$20:ES$25))+Test!$AD$20-Test!$ES$27</f>
        <v>-40.173980143260565</v>
      </c>
      <c r="R747" s="10">
        <f ca="1">I747-Results!$E$5*H747</f>
        <v>-38.044973202273688</v>
      </c>
      <c r="S747" s="10" cm="1">
        <f t="array" aca="1" ref="S747" ca="1">SUMPRODUCT(J747:O747,TRANSPOSE(Test!AR$28:AR$33))+Test!$AD$20-Test!$AC$26</f>
        <v>-33.285570861584638</v>
      </c>
      <c r="T747" s="10">
        <f ca="1">SUMPRODUCT(J747:O747,Results!K$9:P$9)</f>
        <v>-37.858352139470561</v>
      </c>
      <c r="U747" s="10">
        <f ca="1">SUMPRODUCT(J747:O747,Results!K$9:P$9)+Test!$AD$20-Test!$AC$31</f>
        <v>-37.787756828318223</v>
      </c>
      <c r="V747" s="10">
        <f t="shared" ca="1" si="78"/>
        <v>-3.195721852391749</v>
      </c>
      <c r="W747" s="10">
        <f t="shared" ca="1" si="79"/>
        <v>-3.6588199108279724</v>
      </c>
      <c r="X747" s="10">
        <f t="shared" ca="1" si="80"/>
        <v>-5.7878268518148488</v>
      </c>
      <c r="Y747" s="10">
        <f t="shared" ca="1" si="81"/>
        <v>-10.547229192503899</v>
      </c>
      <c r="Z747" s="10">
        <f t="shared" ca="1" si="82"/>
        <v>-43.832800054088537</v>
      </c>
      <c r="AA747" s="10">
        <f t="shared" ca="1" si="83"/>
        <v>-6.0450432257703142</v>
      </c>
    </row>
    <row r="748" spans="1:27">
      <c r="A748" s="6">
        <f ca="1">LN((RAND()^(-Results!$E$4))-1)</f>
        <v>3.8738264284768182</v>
      </c>
      <c r="B748" s="6">
        <f ca="1">LN((RAND()^(-Results!$E$4))-1)</f>
        <v>-0.56550853241318133</v>
      </c>
      <c r="C748" s="6">
        <f ca="1">LN((RAND()^(-Results!$E$4))-1)</f>
        <v>2.4056021186521854</v>
      </c>
      <c r="D748" s="6">
        <f ca="1">LN((RAND()^(-Results!$E$4))-1)</f>
        <v>1.2615797156680861</v>
      </c>
      <c r="E748" s="6">
        <f ca="1">LN((RAND()^(-Results!$E$4))-1)</f>
        <v>0.6857282547611252</v>
      </c>
      <c r="F748" s="6">
        <f ca="1">LN((RAND()^(-Results!$E$4))-1)</f>
        <v>4.1675284826236831</v>
      </c>
      <c r="G748" s="6">
        <f ca="1">LN((RAND()^(-Results!$E$4))-1)</f>
        <v>4.6363197572400656</v>
      </c>
      <c r="H748" s="6">
        <f t="shared" ca="1" si="77"/>
        <v>2.2893335396613543</v>
      </c>
      <c r="I748" s="10">
        <f ca="1">SUMPRODUCT(J748:O748,Results!B$12:G$12)+Results!$E$5*H748</f>
        <v>-31.89606022600988</v>
      </c>
      <c r="J748" s="10">
        <f ca="1">SUMPRODUCT($A748:$F748,Results!$B$15:$G$15)</f>
        <v>15.199804981834017</v>
      </c>
      <c r="K748" s="10">
        <f ca="1">SUMPRODUCT($A748:$F748,Results!$B$16:$G$16)</f>
        <v>-9.7662392995738667</v>
      </c>
      <c r="L748" s="10">
        <f ca="1">SUMPRODUCT($A748:$F748,Results!$B$17:$G$17)</f>
        <v>-2.0633052890237757</v>
      </c>
      <c r="M748" s="10">
        <f ca="1">SUMPRODUCT($A748:$F748,Results!$B$18:$G$18)</f>
        <v>-14.373244748938426</v>
      </c>
      <c r="N748" s="10">
        <f ca="1">SUMPRODUCT($A748:$F748,Results!$B$19:$G$19)</f>
        <v>6.3648446734610786E-2</v>
      </c>
      <c r="O748" s="10">
        <f ca="1">SUMPRODUCT($A748:$F748,Results!$B$20:$G$20)</f>
        <v>-13.137567915350907</v>
      </c>
      <c r="P748" s="10" cm="1">
        <f t="array" aca="1" ref="P748" ca="1">SUMPRODUCT(J748:O748,TRANSPOSE(Test!BL$20:BL$25))+Test!$AD$20-Test!$BL$27</f>
        <v>-40.654554960336263</v>
      </c>
      <c r="Q748" s="10" cm="1">
        <f t="array" aca="1" ref="Q748" ca="1">SUMPRODUCT(J748:O748,TRANSPOSE(Test!ES$20:ES$25))+Test!$AD$20-Test!$ES$27</f>
        <v>-45.708497530270989</v>
      </c>
      <c r="R748" s="10">
        <f ca="1">I748-Results!$E$5*H748</f>
        <v>-45.632061463978005</v>
      </c>
      <c r="S748" s="10" cm="1">
        <f t="array" aca="1" ref="S748" ca="1">SUMPRODUCT(J748:O748,TRANSPOSE(Test!AR$28:AR$33))+Test!$AD$20-Test!$AC$26</f>
        <v>-27.874708201423687</v>
      </c>
      <c r="T748" s="10">
        <f ca="1">SUMPRODUCT(J748:O748,Results!K$9:P$9)</f>
        <v>-45.661681178000521</v>
      </c>
      <c r="U748" s="10">
        <f ca="1">SUMPRODUCT(J748:O748,Results!K$9:P$9)+Test!$AD$20-Test!$AC$31</f>
        <v>-45.591085866848189</v>
      </c>
      <c r="V748" s="10">
        <f t="shared" ca="1" si="78"/>
        <v>8.7584947343263835</v>
      </c>
      <c r="W748" s="10">
        <f t="shared" ca="1" si="79"/>
        <v>13.81243730426111</v>
      </c>
      <c r="X748" s="10">
        <f t="shared" ca="1" si="80"/>
        <v>13.736001237968125</v>
      </c>
      <c r="Y748" s="10">
        <f t="shared" ca="1" si="81"/>
        <v>-4.0213520245861929</v>
      </c>
      <c r="Z748" s="10">
        <f t="shared" ca="1" si="82"/>
        <v>-31.89606022600988</v>
      </c>
      <c r="AA748" s="10">
        <f t="shared" ca="1" si="83"/>
        <v>13.69502564083831</v>
      </c>
    </row>
    <row r="749" spans="1:27">
      <c r="A749" s="6">
        <f ca="1">LN((RAND()^(-Results!$E$4))-1)</f>
        <v>4.2795704897052644</v>
      </c>
      <c r="B749" s="6">
        <f ca="1">LN((RAND()^(-Results!$E$4))-1)</f>
        <v>7.7343747762518618</v>
      </c>
      <c r="C749" s="6">
        <f ca="1">LN((RAND()^(-Results!$E$4))-1)</f>
        <v>-4.174384368330915</v>
      </c>
      <c r="D749" s="6">
        <f ca="1">LN((RAND()^(-Results!$E$4))-1)</f>
        <v>1.2053093691170531</v>
      </c>
      <c r="E749" s="6">
        <f ca="1">LN((RAND()^(-Results!$E$4))-1)</f>
        <v>2.5452090210150922</v>
      </c>
      <c r="F749" s="6">
        <f ca="1">LN((RAND()^(-Results!$E$4))-1)</f>
        <v>2.2550681777854895</v>
      </c>
      <c r="G749" s="6">
        <f ca="1">LN((RAND()^(-Results!$E$4))-1)</f>
        <v>4.5970873233889655</v>
      </c>
      <c r="H749" s="6">
        <f t="shared" ca="1" si="77"/>
        <v>2.2501011058102542</v>
      </c>
      <c r="I749" s="10">
        <f ca="1">SUMPRODUCT(J749:O749,Results!B$12:G$12)+Results!$E$5*H749</f>
        <v>13.278233178107087</v>
      </c>
      <c r="J749" s="10">
        <f ca="1">SUMPRODUCT($A749:$F749,Results!$B$15:$G$15)</f>
        <v>-15.834579636778855</v>
      </c>
      <c r="K749" s="10">
        <f ca="1">SUMPRODUCT($A749:$F749,Results!$B$16:$G$16)</f>
        <v>-26.249446515060544</v>
      </c>
      <c r="L749" s="10">
        <f ca="1">SUMPRODUCT($A749:$F749,Results!$B$17:$G$17)</f>
        <v>3.6038824598980392</v>
      </c>
      <c r="M749" s="10">
        <f ca="1">SUMPRODUCT($A749:$F749,Results!$B$18:$G$18)</f>
        <v>2.8454219647401318</v>
      </c>
      <c r="N749" s="10">
        <f ca="1">SUMPRODUCT($A749:$F749,Results!$B$19:$G$19)</f>
        <v>5.8471786951483322</v>
      </c>
      <c r="O749" s="10">
        <f ca="1">SUMPRODUCT($A749:$F749,Results!$B$20:$G$20)</f>
        <v>-27.834463343006917</v>
      </c>
      <c r="P749" s="10" cm="1">
        <f t="array" aca="1" ref="P749" ca="1">SUMPRODUCT(J749:O749,TRANSPOSE(Test!BL$20:BL$25))+Test!$AD$20-Test!$BL$27</f>
        <v>-7.1119882817987516</v>
      </c>
      <c r="Q749" s="10" cm="1">
        <f t="array" aca="1" ref="Q749" ca="1">SUMPRODUCT(J749:O749,TRANSPOSE(Test!ES$20:ES$25))+Test!$AD$20-Test!$ES$27</f>
        <v>-0.75368940876275659</v>
      </c>
      <c r="R749" s="10">
        <f ca="1">I749-Results!$E$5*H749</f>
        <v>-0.22237345675443976</v>
      </c>
      <c r="S749" s="10" cm="1">
        <f t="array" aca="1" ref="S749" ca="1">SUMPRODUCT(J749:O749,TRANSPOSE(Test!AR$28:AR$33))+Test!$AD$20-Test!$AC$26</f>
        <v>-6.0868491994021809</v>
      </c>
      <c r="T749" s="10">
        <f ca="1">SUMPRODUCT(J749:O749,Results!K$9:P$9)</f>
        <v>2.1513441497167438</v>
      </c>
      <c r="U749" s="10">
        <f ca="1">SUMPRODUCT(J749:O749,Results!K$9:P$9)+Test!$AD$20-Test!$AC$31</f>
        <v>2.2219394608690841</v>
      </c>
      <c r="V749" s="10">
        <f t="shared" ca="1" si="78"/>
        <v>20.390221459905838</v>
      </c>
      <c r="W749" s="10">
        <f t="shared" ca="1" si="79"/>
        <v>14.031922586869843</v>
      </c>
      <c r="X749" s="10">
        <f t="shared" ca="1" si="80"/>
        <v>13.500606634861526</v>
      </c>
      <c r="Y749" s="10">
        <f t="shared" ca="1" si="81"/>
        <v>19.365082377509268</v>
      </c>
      <c r="Z749" s="10">
        <f t="shared" ca="1" si="82"/>
        <v>13.278233178107087</v>
      </c>
      <c r="AA749" s="10">
        <f t="shared" ca="1" si="83"/>
        <v>11.056293717238002</v>
      </c>
    </row>
    <row r="750" spans="1:27">
      <c r="A750" s="6">
        <f ca="1">LN((RAND()^(-Results!$E$4))-1)</f>
        <v>3.4505663228051024</v>
      </c>
      <c r="B750" s="6">
        <f ca="1">LN((RAND()^(-Results!$E$4))-1)</f>
        <v>4.7205972280957997</v>
      </c>
      <c r="C750" s="6">
        <f ca="1">LN((RAND()^(-Results!$E$4))-1)</f>
        <v>-0.63719751625715704</v>
      </c>
      <c r="D750" s="6">
        <f ca="1">LN((RAND()^(-Results!$E$4))-1)</f>
        <v>0.82090967837791695</v>
      </c>
      <c r="E750" s="6">
        <f ca="1">LN((RAND()^(-Results!$E$4))-1)</f>
        <v>7.1518535069648577</v>
      </c>
      <c r="F750" s="6">
        <f ca="1">LN((RAND()^(-Results!$E$4))-1)</f>
        <v>-3.1675343489450039</v>
      </c>
      <c r="G750" s="6">
        <f ca="1">LN((RAND()^(-Results!$E$4))-1)</f>
        <v>2.6433531270486017</v>
      </c>
      <c r="H750" s="6">
        <f t="shared" ca="1" si="77"/>
        <v>0.29636690946989042</v>
      </c>
      <c r="I750" s="10">
        <f ca="1">SUMPRODUCT(J750:O750,Results!B$12:G$12)+Results!$E$5*H750</f>
        <v>24.760836990803558</v>
      </c>
      <c r="J750" s="10">
        <f ca="1">SUMPRODUCT($A750:$F750,Results!$B$15:$G$15)</f>
        <v>-24.190243229394369</v>
      </c>
      <c r="K750" s="10">
        <f ca="1">SUMPRODUCT($A750:$F750,Results!$B$16:$G$16)</f>
        <v>-9.5722825225905588</v>
      </c>
      <c r="L750" s="10">
        <f ca="1">SUMPRODUCT($A750:$F750,Results!$B$17:$G$17)</f>
        <v>7.5527130486006815</v>
      </c>
      <c r="M750" s="10">
        <f ca="1">SUMPRODUCT($A750:$F750,Results!$B$18:$G$18)</f>
        <v>8.2754884927623245</v>
      </c>
      <c r="N750" s="10">
        <f ca="1">SUMPRODUCT($A750:$F750,Results!$B$19:$G$19)</f>
        <v>3.7260710308161844</v>
      </c>
      <c r="O750" s="10">
        <f ca="1">SUMPRODUCT($A750:$F750,Results!$B$20:$G$20)</f>
        <v>-7.8030938057437069</v>
      </c>
      <c r="P750" s="10" cm="1">
        <f t="array" aca="1" ref="P750" ca="1">SUMPRODUCT(J750:O750,TRANSPOSE(Test!BL$20:BL$25))+Test!$AD$20-Test!$BL$27</f>
        <v>24.192485251121365</v>
      </c>
      <c r="Q750" s="10" cm="1">
        <f t="array" aca="1" ref="Q750" ca="1">SUMPRODUCT(J750:O750,TRANSPOSE(Test!ES$20:ES$25))+Test!$AD$20-Test!$ES$27</f>
        <v>28.394405155090201</v>
      </c>
      <c r="R750" s="10">
        <f ca="1">I750-Results!$E$5*H750</f>
        <v>22.982635533984215</v>
      </c>
      <c r="S750" s="10" cm="1">
        <f t="array" aca="1" ref="S750" ca="1">SUMPRODUCT(J750:O750,TRANSPOSE(Test!AR$28:AR$33))+Test!$AD$20-Test!$AC$26</f>
        <v>21.813336563764882</v>
      </c>
      <c r="T750" s="10">
        <f ca="1">SUMPRODUCT(J750:O750,Results!K$9:P$9)</f>
        <v>24.36179098671796</v>
      </c>
      <c r="U750" s="10">
        <f ca="1">SUMPRODUCT(J750:O750,Results!K$9:P$9)+Test!$AD$20-Test!$AC$31</f>
        <v>24.432386297870298</v>
      </c>
      <c r="V750" s="10">
        <f t="shared" ca="1" si="78"/>
        <v>0.56835173968219266</v>
      </c>
      <c r="W750" s="10">
        <f t="shared" ca="1" si="79"/>
        <v>-3.6335681642866433</v>
      </c>
      <c r="X750" s="10">
        <f t="shared" ca="1" si="80"/>
        <v>1.7782014568193425</v>
      </c>
      <c r="Y750" s="10">
        <f t="shared" ca="1" si="81"/>
        <v>2.9475004270386762</v>
      </c>
      <c r="Z750" s="10">
        <f t="shared" ca="1" si="82"/>
        <v>24.760836990803558</v>
      </c>
      <c r="AA750" s="10">
        <f t="shared" ca="1" si="83"/>
        <v>0.32845069293325935</v>
      </c>
    </row>
    <row r="751" spans="1:27">
      <c r="A751" s="6">
        <f ca="1">LN((RAND()^(-Results!$E$4))-1)</f>
        <v>3.8493073187147693</v>
      </c>
      <c r="B751" s="6">
        <f ca="1">LN((RAND()^(-Results!$E$4))-1)</f>
        <v>11.5881743858268</v>
      </c>
      <c r="C751" s="6">
        <f ca="1">LN((RAND()^(-Results!$E$4))-1)</f>
        <v>-1.1474125637800572</v>
      </c>
      <c r="D751" s="6">
        <f ca="1">LN((RAND()^(-Results!$E$4))-1)</f>
        <v>5.1507406204374542</v>
      </c>
      <c r="E751" s="6">
        <f ca="1">LN((RAND()^(-Results!$E$4))-1)</f>
        <v>-0.11024169376418791</v>
      </c>
      <c r="F751" s="6">
        <f ca="1">LN((RAND()^(-Results!$E$4))-1)</f>
        <v>-0.25189108316577991</v>
      </c>
      <c r="G751" s="6">
        <f ca="1">LN((RAND()^(-Results!$E$4))-1)</f>
        <v>2.4747687610008904</v>
      </c>
      <c r="H751" s="6">
        <f t="shared" ca="1" si="77"/>
        <v>0.1277825434221791</v>
      </c>
      <c r="I751" s="10">
        <f ca="1">SUMPRODUCT(J751:O751,Results!B$12:G$12)+Results!$E$5*H751</f>
        <v>13.871190030882675</v>
      </c>
      <c r="J751" s="10">
        <f ca="1">SUMPRODUCT($A751:$F751,Results!$B$15:$G$15)</f>
        <v>-17.523320668281269</v>
      </c>
      <c r="K751" s="10">
        <f ca="1">SUMPRODUCT($A751:$F751,Results!$B$16:$G$16)</f>
        <v>-23.208552425220315</v>
      </c>
      <c r="L751" s="10">
        <f ca="1">SUMPRODUCT($A751:$F751,Results!$B$17:$G$17)</f>
        <v>0.29251112652575745</v>
      </c>
      <c r="M751" s="10">
        <f ca="1">SUMPRODUCT($A751:$F751,Results!$B$18:$G$18)</f>
        <v>-18.242380087450904</v>
      </c>
      <c r="N751" s="10">
        <f ca="1">SUMPRODUCT($A751:$F751,Results!$B$19:$G$19)</f>
        <v>-12.526630058174797</v>
      </c>
      <c r="O751" s="10">
        <f ca="1">SUMPRODUCT($A751:$F751,Results!$B$20:$G$20)</f>
        <v>-39.855003353909837</v>
      </c>
      <c r="P751" s="10" cm="1">
        <f t="array" aca="1" ref="P751" ca="1">SUMPRODUCT(J751:O751,TRANSPOSE(Test!BL$20:BL$25))+Test!$AD$20-Test!$BL$27</f>
        <v>-0.67057304745539881</v>
      </c>
      <c r="Q751" s="10" cm="1">
        <f t="array" aca="1" ref="Q751" ca="1">SUMPRODUCT(J751:O751,TRANSPOSE(Test!ES$20:ES$25))+Test!$AD$20-Test!$ES$27</f>
        <v>10.141794805451141</v>
      </c>
      <c r="R751" s="10">
        <f ca="1">I751-Results!$E$5*H751</f>
        <v>13.1044947703496</v>
      </c>
      <c r="S751" s="10" cm="1">
        <f t="array" aca="1" ref="S751" ca="1">SUMPRODUCT(J751:O751,TRANSPOSE(Test!AR$28:AR$33))+Test!$AD$20-Test!$AC$26</f>
        <v>-17.424296374235489</v>
      </c>
      <c r="T751" s="10">
        <f ca="1">SUMPRODUCT(J751:O751,Results!K$9:P$9)</f>
        <v>15.218446991840231</v>
      </c>
      <c r="U751" s="10">
        <f ca="1">SUMPRODUCT(J751:O751,Results!K$9:P$9)+Test!$AD$20-Test!$AC$31</f>
        <v>15.28904230299257</v>
      </c>
      <c r="V751" s="10">
        <f t="shared" ca="1" si="78"/>
        <v>14.541763078338073</v>
      </c>
      <c r="W751" s="10">
        <f t="shared" ca="1" si="79"/>
        <v>3.7293952254315332</v>
      </c>
      <c r="X751" s="10">
        <f t="shared" ca="1" si="80"/>
        <v>0.76669526053307457</v>
      </c>
      <c r="Y751" s="10">
        <f t="shared" ca="1" si="81"/>
        <v>31.295486405118162</v>
      </c>
      <c r="Z751" s="10">
        <f t="shared" ca="1" si="82"/>
        <v>13.871190030882675</v>
      </c>
      <c r="AA751" s="10">
        <f t="shared" ca="1" si="83"/>
        <v>-1.4178522721098954</v>
      </c>
    </row>
    <row r="752" spans="1:27">
      <c r="A752" s="6">
        <f ca="1">LN((RAND()^(-Results!$E$4))-1)</f>
        <v>0.19322329301287267</v>
      </c>
      <c r="B752" s="6">
        <f ca="1">LN((RAND()^(-Results!$E$4))-1)</f>
        <v>-0.83489148049902417</v>
      </c>
      <c r="C752" s="6">
        <f ca="1">LN((RAND()^(-Results!$E$4))-1)</f>
        <v>3.5189169268444389</v>
      </c>
      <c r="D752" s="6">
        <f ca="1">LN((RAND()^(-Results!$E$4))-1)</f>
        <v>0.79113798995569962</v>
      </c>
      <c r="E752" s="6">
        <f ca="1">LN((RAND()^(-Results!$E$4))-1)</f>
        <v>2.6424741384813175</v>
      </c>
      <c r="F752" s="6">
        <f ca="1">LN((RAND()^(-Results!$E$4))-1)</f>
        <v>0.14453868405624692</v>
      </c>
      <c r="G752" s="6">
        <f ca="1">LN((RAND()^(-Results!$E$4))-1)</f>
        <v>-1.29116958934018</v>
      </c>
      <c r="H752" s="6">
        <f t="shared" ca="1" si="77"/>
        <v>-3.6381558069188911</v>
      </c>
      <c r="I752" s="10">
        <f ca="1">SUMPRODUCT(J752:O752,Results!B$12:G$12)+Results!$E$5*H752</f>
        <v>-35.057035829319751</v>
      </c>
      <c r="J752" s="10">
        <f ca="1">SUMPRODUCT($A752:$F752,Results!$B$15:$G$15)</f>
        <v>8.0827216665073642</v>
      </c>
      <c r="K752" s="10">
        <f ca="1">SUMPRODUCT($A752:$F752,Results!$B$16:$G$16)</f>
        <v>4.9659959211686475</v>
      </c>
      <c r="L752" s="10">
        <f ca="1">SUMPRODUCT($A752:$F752,Results!$B$17:$G$17)</f>
        <v>-2.2811633167059311</v>
      </c>
      <c r="M752" s="10">
        <f ca="1">SUMPRODUCT($A752:$F752,Results!$B$18:$G$18)</f>
        <v>-10.316625206729469</v>
      </c>
      <c r="N752" s="10">
        <f ca="1">SUMPRODUCT($A752:$F752,Results!$B$19:$G$19)</f>
        <v>-4.2129416944408087</v>
      </c>
      <c r="O752" s="10">
        <f ca="1">SUMPRODUCT($A752:$F752,Results!$B$20:$G$20)</f>
        <v>-2.3485687172735243</v>
      </c>
      <c r="P752" s="10" cm="1">
        <f t="array" aca="1" ref="P752" ca="1">SUMPRODUCT(J752:O752,TRANSPOSE(Test!BL$20:BL$25))+Test!$AD$20-Test!$BL$27</f>
        <v>-10.276932564033885</v>
      </c>
      <c r="Q752" s="10" cm="1">
        <f t="array" aca="1" ref="Q752" ca="1">SUMPRODUCT(J752:O752,TRANSPOSE(Test!ES$20:ES$25))+Test!$AD$20-Test!$ES$27</f>
        <v>-12.087380053787314</v>
      </c>
      <c r="R752" s="10">
        <f ca="1">I752-Results!$E$5*H752</f>
        <v>-13.228100987806407</v>
      </c>
      <c r="S752" s="10" cm="1">
        <f t="array" aca="1" ref="S752" ca="1">SUMPRODUCT(J752:O752,TRANSPOSE(Test!AR$28:AR$33))+Test!$AD$20-Test!$AC$26</f>
        <v>-9.6699379787312481</v>
      </c>
      <c r="T752" s="10">
        <f ca="1">SUMPRODUCT(J752:O752,Results!K$9:P$9)</f>
        <v>-14.176965087781007</v>
      </c>
      <c r="U752" s="10">
        <f ca="1">SUMPRODUCT(J752:O752,Results!K$9:P$9)+Test!$AD$20-Test!$AC$31</f>
        <v>-14.106369776628664</v>
      </c>
      <c r="V752" s="10">
        <f t="shared" ca="1" si="78"/>
        <v>-24.780103265285867</v>
      </c>
      <c r="W752" s="10">
        <f t="shared" ca="1" si="79"/>
        <v>-22.969655775532438</v>
      </c>
      <c r="X752" s="10">
        <f t="shared" ca="1" si="80"/>
        <v>-21.828934841513345</v>
      </c>
      <c r="Y752" s="10">
        <f t="shared" ca="1" si="81"/>
        <v>-25.387097850588503</v>
      </c>
      <c r="Z752" s="10">
        <f t="shared" ca="1" si="82"/>
        <v>-35.057035829319751</v>
      </c>
      <c r="AA752" s="10">
        <f t="shared" ca="1" si="83"/>
        <v>-20.950666052691087</v>
      </c>
    </row>
    <row r="753" spans="1:27">
      <c r="A753" s="6">
        <f ca="1">LN((RAND()^(-Results!$E$4))-1)</f>
        <v>0.8053210718018784</v>
      </c>
      <c r="B753" s="6">
        <f ca="1">LN((RAND()^(-Results!$E$4))-1)</f>
        <v>3.883946716691395</v>
      </c>
      <c r="C753" s="6">
        <f ca="1">LN((RAND()^(-Results!$E$4))-1)</f>
        <v>-2.0053789266002844</v>
      </c>
      <c r="D753" s="6">
        <f ca="1">LN((RAND()^(-Results!$E$4))-1)</f>
        <v>1.6965482030063628</v>
      </c>
      <c r="E753" s="6">
        <f ca="1">LN((RAND()^(-Results!$E$4))-1)</f>
        <v>0.93931548014440791</v>
      </c>
      <c r="F753" s="6">
        <f ca="1">LN((RAND()^(-Results!$E$4))-1)</f>
        <v>5.2305379249839667</v>
      </c>
      <c r="G753" s="6">
        <f ca="1">LN((RAND()^(-Results!$E$4))-1)</f>
        <v>1.4683027854270259</v>
      </c>
      <c r="H753" s="6">
        <f t="shared" ca="1" si="77"/>
        <v>-0.87868343215168543</v>
      </c>
      <c r="I753" s="10">
        <f ca="1">SUMPRODUCT(J753:O753,Results!B$12:G$12)+Results!$E$5*H753</f>
        <v>-23.746660323545932</v>
      </c>
      <c r="J753" s="10">
        <f ca="1">SUMPRODUCT($A753:$F753,Results!$B$15:$G$15)</f>
        <v>9.1355902886542442</v>
      </c>
      <c r="K753" s="10">
        <f ca="1">SUMPRODUCT($A753:$F753,Results!$B$16:$G$16)</f>
        <v>-13.912742937428142</v>
      </c>
      <c r="L753" s="10">
        <f ca="1">SUMPRODUCT($A753:$F753,Results!$B$17:$G$17)</f>
        <v>-3.2936918686037253</v>
      </c>
      <c r="M753" s="10">
        <f ca="1">SUMPRODUCT($A753:$F753,Results!$B$18:$G$18)</f>
        <v>-5.9167050413530324</v>
      </c>
      <c r="N753" s="10">
        <f ca="1">SUMPRODUCT($A753:$F753,Results!$B$19:$G$19)</f>
        <v>0.15728262180889274</v>
      </c>
      <c r="O753" s="10">
        <f ca="1">SUMPRODUCT($A753:$F753,Results!$B$20:$G$20)</f>
        <v>-28.059194127465716</v>
      </c>
      <c r="P753" s="10" cm="1">
        <f t="array" aca="1" ref="P753" ca="1">SUMPRODUCT(J753:O753,TRANSPOSE(Test!BL$20:BL$25))+Test!$AD$20-Test!$BL$27</f>
        <v>-25.12256371229423</v>
      </c>
      <c r="Q753" s="10" cm="1">
        <f t="array" aca="1" ref="Q753" ca="1">SUMPRODUCT(J753:O753,TRANSPOSE(Test!ES$20:ES$25))+Test!$AD$20-Test!$ES$27</f>
        <v>-21.361625762767765</v>
      </c>
      <c r="R753" s="10">
        <f ca="1">I753-Results!$E$5*H753</f>
        <v>-18.474559730635818</v>
      </c>
      <c r="S753" s="10" cm="1">
        <f t="array" aca="1" ref="S753" ca="1">SUMPRODUCT(J753:O753,TRANSPOSE(Test!AR$28:AR$33))+Test!$AD$20-Test!$AC$26</f>
        <v>-26.621908727301523</v>
      </c>
      <c r="T753" s="10">
        <f ca="1">SUMPRODUCT(J753:O753,Results!K$9:P$9)</f>
        <v>-17.407182527902414</v>
      </c>
      <c r="U753" s="10">
        <f ca="1">SUMPRODUCT(J753:O753,Results!K$9:P$9)+Test!$AD$20-Test!$AC$31</f>
        <v>-17.336587216750072</v>
      </c>
      <c r="V753" s="10">
        <f t="shared" ca="1" si="78"/>
        <v>1.3759033887482985</v>
      </c>
      <c r="W753" s="10">
        <f t="shared" ca="1" si="79"/>
        <v>-2.3850345607781662</v>
      </c>
      <c r="X753" s="10">
        <f t="shared" ca="1" si="80"/>
        <v>-5.2721005929101139</v>
      </c>
      <c r="Y753" s="10">
        <f t="shared" ca="1" si="81"/>
        <v>2.8752484037555917</v>
      </c>
      <c r="Z753" s="10">
        <f t="shared" ca="1" si="82"/>
        <v>-23.746660323545932</v>
      </c>
      <c r="AA753" s="10">
        <f t="shared" ca="1" si="83"/>
        <v>-6.4100731067958598</v>
      </c>
    </row>
    <row r="754" spans="1:27">
      <c r="A754" s="6">
        <f ca="1">LN((RAND()^(-Results!$E$4))-1)</f>
        <v>3.4505862628472186</v>
      </c>
      <c r="B754" s="6">
        <f ca="1">LN((RAND()^(-Results!$E$4))-1)</f>
        <v>10.14597626032843</v>
      </c>
      <c r="C754" s="6">
        <f ca="1">LN((RAND()^(-Results!$E$4))-1)</f>
        <v>-0.50658082848947839</v>
      </c>
      <c r="D754" s="6">
        <f ca="1">LN((RAND()^(-Results!$E$4))-1)</f>
        <v>12.376416951721199</v>
      </c>
      <c r="E754" s="6">
        <f ca="1">LN((RAND()^(-Results!$E$4))-1)</f>
        <v>3.380336616614636</v>
      </c>
      <c r="F754" s="6">
        <f ca="1">LN((RAND()^(-Results!$E$4))-1)</f>
        <v>4.4820889642854223</v>
      </c>
      <c r="G754" s="6">
        <f ca="1">LN((RAND()^(-Results!$E$4))-1)</f>
        <v>3.1484451575789385</v>
      </c>
      <c r="H754" s="6">
        <f t="shared" ca="1" si="77"/>
        <v>0.80145894000022722</v>
      </c>
      <c r="I754" s="10">
        <f ca="1">SUMPRODUCT(J754:O754,Results!B$12:G$12)+Results!$E$5*H754</f>
        <v>16.437541230598033</v>
      </c>
      <c r="J754" s="10">
        <f ca="1">SUMPRODUCT($A754:$F754,Results!$B$15:$G$15)</f>
        <v>8.5613744505168032</v>
      </c>
      <c r="K754" s="10">
        <f ca="1">SUMPRODUCT($A754:$F754,Results!$B$16:$G$16)</f>
        <v>-18.356723358230415</v>
      </c>
      <c r="L754" s="10">
        <f ca="1">SUMPRODUCT($A754:$F754,Results!$B$17:$G$17)</f>
        <v>0.6115854065678894</v>
      </c>
      <c r="M754" s="10">
        <f ca="1">SUMPRODUCT($A754:$F754,Results!$B$18:$G$18)</f>
        <v>-19.67214495971152</v>
      </c>
      <c r="N754" s="10">
        <f ca="1">SUMPRODUCT($A754:$F754,Results!$B$19:$G$19)</f>
        <v>-25.511114258933191</v>
      </c>
      <c r="O754" s="10">
        <f ca="1">SUMPRODUCT($A754:$F754,Results!$B$20:$G$20)</f>
        <v>-69.138403727722732</v>
      </c>
      <c r="P754" s="10" cm="1">
        <f t="array" aca="1" ref="P754" ca="1">SUMPRODUCT(J754:O754,TRANSPOSE(Test!BL$20:BL$25))+Test!$AD$20-Test!$BL$27</f>
        <v>0.14756397234616614</v>
      </c>
      <c r="Q754" s="10" cm="1">
        <f t="array" aca="1" ref="Q754" ca="1">SUMPRODUCT(J754:O754,TRANSPOSE(Test!ES$20:ES$25))+Test!$AD$20-Test!$ES$27</f>
        <v>11.854009326272159</v>
      </c>
      <c r="R754" s="10">
        <f ca="1">I754-Results!$E$5*H754</f>
        <v>11.628787590596669</v>
      </c>
      <c r="S754" s="10" cm="1">
        <f t="array" aca="1" ref="S754" ca="1">SUMPRODUCT(J754:O754,TRANSPOSE(Test!AR$28:AR$33))+Test!$AD$20-Test!$AC$26</f>
        <v>-32.755107848917056</v>
      </c>
      <c r="T754" s="10">
        <f ca="1">SUMPRODUCT(J754:O754,Results!K$9:P$9)</f>
        <v>15.909894090475596</v>
      </c>
      <c r="U754" s="10">
        <f ca="1">SUMPRODUCT(J754:O754,Results!K$9:P$9)+Test!$AD$20-Test!$AC$31</f>
        <v>15.980489401627935</v>
      </c>
      <c r="V754" s="10">
        <f t="shared" ca="1" si="78"/>
        <v>16.289977258251866</v>
      </c>
      <c r="W754" s="10">
        <f t="shared" ca="1" si="79"/>
        <v>4.5835319043258735</v>
      </c>
      <c r="X754" s="10">
        <f t="shared" ca="1" si="80"/>
        <v>4.8087536400013633</v>
      </c>
      <c r="Y754" s="10">
        <f t="shared" ca="1" si="81"/>
        <v>49.192649079515093</v>
      </c>
      <c r="Z754" s="10">
        <f t="shared" ca="1" si="82"/>
        <v>16.437541230598033</v>
      </c>
      <c r="AA754" s="10">
        <f t="shared" ca="1" si="83"/>
        <v>0.45705182897009777</v>
      </c>
    </row>
    <row r="755" spans="1:27">
      <c r="A755" s="6">
        <f ca="1">LN((RAND()^(-Results!$E$4))-1)</f>
        <v>2.5780740245117384</v>
      </c>
      <c r="B755" s="6">
        <f ca="1">LN((RAND()^(-Results!$E$4))-1)</f>
        <v>3.0114181537615479</v>
      </c>
      <c r="C755" s="6">
        <f ca="1">LN((RAND()^(-Results!$E$4))-1)</f>
        <v>0.30305690800971774</v>
      </c>
      <c r="D755" s="6">
        <f ca="1">LN((RAND()^(-Results!$E$4))-1)</f>
        <v>4.2714792710971148</v>
      </c>
      <c r="E755" s="6">
        <f ca="1">LN((RAND()^(-Results!$E$4))-1)</f>
        <v>-4.2687874405369763</v>
      </c>
      <c r="F755" s="6">
        <f ca="1">LN((RAND()^(-Results!$E$4))-1)</f>
        <v>1.8240482714843291</v>
      </c>
      <c r="G755" s="6">
        <f ca="1">LN((RAND()^(-Results!$E$4))-1)</f>
        <v>2.7217692633573103</v>
      </c>
      <c r="H755" s="6">
        <f t="shared" ca="1" si="77"/>
        <v>0.374783045778599</v>
      </c>
      <c r="I755" s="10">
        <f ca="1">SUMPRODUCT(J755:O755,Results!B$12:G$12)+Results!$E$5*H755</f>
        <v>-8.6245646769583963</v>
      </c>
      <c r="J755" s="10">
        <f ca="1">SUMPRODUCT($A755:$F755,Results!$B$15:$G$15)</f>
        <v>5.3871945624024269</v>
      </c>
      <c r="K755" s="10">
        <f ca="1">SUMPRODUCT($A755:$F755,Results!$B$16:$G$16)</f>
        <v>-10.182426658267488</v>
      </c>
      <c r="L755" s="10">
        <f ca="1">SUMPRODUCT($A755:$F755,Results!$B$17:$G$17)</f>
        <v>-1.2249974444841178</v>
      </c>
      <c r="M755" s="10">
        <f ca="1">SUMPRODUCT($A755:$F755,Results!$B$18:$G$18)</f>
        <v>-15.696073279763162</v>
      </c>
      <c r="N755" s="10">
        <f ca="1">SUMPRODUCT($A755:$F755,Results!$B$19:$G$19)</f>
        <v>-11.299551712964059</v>
      </c>
      <c r="O755" s="10">
        <f ca="1">SUMPRODUCT($A755:$F755,Results!$B$20:$G$20)</f>
        <v>-20.476797193957516</v>
      </c>
      <c r="P755" s="10" cm="1">
        <f t="array" aca="1" ref="P755" ca="1">SUMPRODUCT(J755:O755,TRANSPOSE(Test!BL$20:BL$25))+Test!$AD$20-Test!$BL$27</f>
        <v>-16.490416394322267</v>
      </c>
      <c r="Q755" s="10" cm="1">
        <f t="array" aca="1" ref="Q755" ca="1">SUMPRODUCT(J755:O755,TRANSPOSE(Test!ES$20:ES$25))+Test!$AD$20-Test!$ES$27</f>
        <v>-14.869247497287319</v>
      </c>
      <c r="R755" s="10">
        <f ca="1">I755-Results!$E$5*H755</f>
        <v>-10.873262951629989</v>
      </c>
      <c r="S755" s="10" cm="1">
        <f t="array" aca="1" ref="S755" ca="1">SUMPRODUCT(J755:O755,TRANSPOSE(Test!AR$28:AR$33))+Test!$AD$20-Test!$AC$26</f>
        <v>-20.376472682862506</v>
      </c>
      <c r="T755" s="10">
        <f ca="1">SUMPRODUCT(J755:O755,Results!K$9:P$9)</f>
        <v>-9.6389129653191965</v>
      </c>
      <c r="U755" s="10">
        <f ca="1">SUMPRODUCT(J755:O755,Results!K$9:P$9)+Test!$AD$20-Test!$AC$31</f>
        <v>-9.568317654166858</v>
      </c>
      <c r="V755" s="10">
        <f t="shared" ca="1" si="78"/>
        <v>7.8658517173638707</v>
      </c>
      <c r="W755" s="10">
        <f t="shared" ca="1" si="79"/>
        <v>6.2446828203289222</v>
      </c>
      <c r="X755" s="10">
        <f t="shared" ca="1" si="80"/>
        <v>2.2486982746715931</v>
      </c>
      <c r="Y755" s="10">
        <f t="shared" ca="1" si="81"/>
        <v>11.751908005904109</v>
      </c>
      <c r="Z755" s="10">
        <f t="shared" ca="1" si="82"/>
        <v>-8.6245646769583963</v>
      </c>
      <c r="AA755" s="10">
        <f t="shared" ca="1" si="83"/>
        <v>0.94375297720846163</v>
      </c>
    </row>
    <row r="756" spans="1:27">
      <c r="A756" s="6">
        <f ca="1">LN((RAND()^(-Results!$E$4))-1)</f>
        <v>5.9864821755372821</v>
      </c>
      <c r="B756" s="6">
        <f ca="1">LN((RAND()^(-Results!$E$4))-1)</f>
        <v>5.2759959975517692</v>
      </c>
      <c r="C756" s="6">
        <f ca="1">LN((RAND()^(-Results!$E$4))-1)</f>
        <v>3.3512307157059986</v>
      </c>
      <c r="D756" s="6">
        <f ca="1">LN((RAND()^(-Results!$E$4))-1)</f>
        <v>3.0228753017323955</v>
      </c>
      <c r="E756" s="6">
        <f ca="1">LN((RAND()^(-Results!$E$4))-1)</f>
        <v>8.4651602436493185</v>
      </c>
      <c r="F756" s="6">
        <f ca="1">LN((RAND()^(-Results!$E$4))-1)</f>
        <v>-1.7531079970847467</v>
      </c>
      <c r="G756" s="6">
        <f ca="1">LN((RAND()^(-Results!$E$4))-1)</f>
        <v>-1.2133137194268862</v>
      </c>
      <c r="H756" s="6">
        <f t="shared" ca="1" si="77"/>
        <v>-3.5602999370055972</v>
      </c>
      <c r="I756" s="10">
        <f ca="1">SUMPRODUCT(J756:O756,Results!B$12:G$12)+Results!$E$5*H756</f>
        <v>-26.053364564701106</v>
      </c>
      <c r="J756" s="10">
        <f ca="1">SUMPRODUCT($A756:$F756,Results!$B$15:$G$15)</f>
        <v>-13.94650250299645</v>
      </c>
      <c r="K756" s="10">
        <f ca="1">SUMPRODUCT($A756:$F756,Results!$B$16:$G$16)</f>
        <v>-12.486080258587236</v>
      </c>
      <c r="L756" s="10">
        <f ca="1">SUMPRODUCT($A756:$F756,Results!$B$17:$G$17)</f>
        <v>4.9600302468259887</v>
      </c>
      <c r="M756" s="10">
        <f ca="1">SUMPRODUCT($A756:$F756,Results!$B$18:$G$18)</f>
        <v>-10.440573022887058</v>
      </c>
      <c r="N756" s="10">
        <f ca="1">SUMPRODUCT($A756:$F756,Results!$B$19:$G$19)</f>
        <v>-3.1007103862622318</v>
      </c>
      <c r="O756" s="10">
        <f ca="1">SUMPRODUCT($A756:$F756,Results!$B$20:$G$20)</f>
        <v>-19.515828818761392</v>
      </c>
      <c r="P756" s="10" cm="1">
        <f t="array" aca="1" ref="P756" ca="1">SUMPRODUCT(J756:O756,TRANSPOSE(Test!BL$20:BL$25))+Test!$AD$20-Test!$BL$27</f>
        <v>0.54994622873711307</v>
      </c>
      <c r="Q756" s="10" cm="1">
        <f t="array" aca="1" ref="Q756" ca="1">SUMPRODUCT(J756:O756,TRANSPOSE(Test!ES$20:ES$25))+Test!$AD$20-Test!$ES$27</f>
        <v>1.9982984666643837</v>
      </c>
      <c r="R756" s="10">
        <f ca="1">I756-Results!$E$5*H756</f>
        <v>-4.6915649426675223</v>
      </c>
      <c r="S756" s="10" cm="1">
        <f t="array" aca="1" ref="S756" ca="1">SUMPRODUCT(J756:O756,TRANSPOSE(Test!AR$28:AR$33))+Test!$AD$20-Test!$AC$26</f>
        <v>-0.74148424753778741</v>
      </c>
      <c r="T756" s="10">
        <f ca="1">SUMPRODUCT(J756:O756,Results!K$9:P$9)</f>
        <v>-3.8044513303554979</v>
      </c>
      <c r="U756" s="10">
        <f ca="1">SUMPRODUCT(J756:O756,Results!K$9:P$9)+Test!$AD$20-Test!$AC$31</f>
        <v>-3.7338560192031593</v>
      </c>
      <c r="V756" s="10">
        <f t="shared" ca="1" si="78"/>
        <v>-26.603310793438219</v>
      </c>
      <c r="W756" s="10">
        <f t="shared" ca="1" si="79"/>
        <v>-28.051663031365489</v>
      </c>
      <c r="X756" s="10">
        <f t="shared" ca="1" si="80"/>
        <v>-21.361799622033583</v>
      </c>
      <c r="Y756" s="10">
        <f t="shared" ca="1" si="81"/>
        <v>-25.311880317163318</v>
      </c>
      <c r="Z756" s="10">
        <f t="shared" ca="1" si="82"/>
        <v>-26.053364564701106</v>
      </c>
      <c r="AA756" s="10">
        <f t="shared" ca="1" si="83"/>
        <v>-22.319508545497946</v>
      </c>
    </row>
    <row r="757" spans="1:27">
      <c r="A757" s="6">
        <f ca="1">LN((RAND()^(-Results!$E$4))-1)</f>
        <v>1.9049127988380148</v>
      </c>
      <c r="B757" s="6">
        <f ca="1">LN((RAND()^(-Results!$E$4))-1)</f>
        <v>2.2060087988444721</v>
      </c>
      <c r="C757" s="6">
        <f ca="1">LN((RAND()^(-Results!$E$4))-1)</f>
        <v>8.1614748459893409</v>
      </c>
      <c r="D757" s="6">
        <f ca="1">LN((RAND()^(-Results!$E$4))-1)</f>
        <v>2.6450604028914806</v>
      </c>
      <c r="E757" s="6">
        <f ca="1">LN((RAND()^(-Results!$E$4))-1)</f>
        <v>-0.90153157623127289</v>
      </c>
      <c r="F757" s="6">
        <f ca="1">LN((RAND()^(-Results!$E$4))-1)</f>
        <v>2.3373749812601226</v>
      </c>
      <c r="G757" s="6">
        <f ca="1">LN((RAND()^(-Results!$E$4))-1)</f>
        <v>-0.56919699009406099</v>
      </c>
      <c r="H757" s="6">
        <f t="shared" ca="1" si="77"/>
        <v>-2.9161832076727725</v>
      </c>
      <c r="I757" s="10">
        <f ca="1">SUMPRODUCT(J757:O757,Results!B$12:G$12)+Results!$E$5*H757</f>
        <v>-70.779195931486811</v>
      </c>
      <c r="J757" s="10">
        <f ca="1">SUMPRODUCT($A757:$F757,Results!$B$15:$G$15)</f>
        <v>21.488253540478063</v>
      </c>
      <c r="K757" s="10">
        <f ca="1">SUMPRODUCT($A757:$F757,Results!$B$16:$G$16)</f>
        <v>-1.6936680747151009</v>
      </c>
      <c r="L757" s="10">
        <f ca="1">SUMPRODUCT($A757:$F757,Results!$B$17:$G$17)</f>
        <v>-11.163161204793191</v>
      </c>
      <c r="M757" s="10">
        <f ca="1">SUMPRODUCT($A757:$F757,Results!$B$18:$G$18)</f>
        <v>-45.43651523660408</v>
      </c>
      <c r="N757" s="10">
        <f ca="1">SUMPRODUCT($A757:$F757,Results!$B$19:$G$19)</f>
        <v>-16.314650350595009</v>
      </c>
      <c r="O757" s="10">
        <f ca="1">SUMPRODUCT($A757:$F757,Results!$B$20:$G$20)</f>
        <v>-19.442374741259744</v>
      </c>
      <c r="P757" s="10" cm="1">
        <f t="array" aca="1" ref="P757" ca="1">SUMPRODUCT(J757:O757,TRANSPOSE(Test!BL$20:BL$25))+Test!$AD$20-Test!$BL$27</f>
        <v>-53.788996593814922</v>
      </c>
      <c r="Q757" s="10" cm="1">
        <f t="array" aca="1" ref="Q757" ca="1">SUMPRODUCT(J757:O757,TRANSPOSE(Test!ES$20:ES$25))+Test!$AD$20-Test!$ES$27</f>
        <v>-56.574149571984989</v>
      </c>
      <c r="R757" s="10">
        <f ca="1">I757-Results!$E$5*H757</f>
        <v>-53.282096685450178</v>
      </c>
      <c r="S757" s="10" cm="1">
        <f t="array" aca="1" ref="S757" ca="1">SUMPRODUCT(J757:O757,TRANSPOSE(Test!AR$28:AR$33))+Test!$AD$20-Test!$AC$26</f>
        <v>-54.024913498966036</v>
      </c>
      <c r="T757" s="10">
        <f ca="1">SUMPRODUCT(J757:O757,Results!K$9:P$9)</f>
        <v>-55.727467912165991</v>
      </c>
      <c r="U757" s="10">
        <f ca="1">SUMPRODUCT(J757:O757,Results!K$9:P$9)+Test!$AD$20-Test!$AC$31</f>
        <v>-55.65687260101366</v>
      </c>
      <c r="V757" s="10">
        <f t="shared" ca="1" si="78"/>
        <v>-16.990199337671889</v>
      </c>
      <c r="W757" s="10">
        <f t="shared" ca="1" si="79"/>
        <v>-14.205046359501821</v>
      </c>
      <c r="X757" s="10">
        <f t="shared" ca="1" si="80"/>
        <v>-17.497099246036633</v>
      </c>
      <c r="Y757" s="10">
        <f t="shared" ca="1" si="81"/>
        <v>-16.754282432520775</v>
      </c>
      <c r="Z757" s="10">
        <f t="shared" ca="1" si="82"/>
        <v>-70.779195931486811</v>
      </c>
      <c r="AA757" s="10">
        <f t="shared" ca="1" si="83"/>
        <v>-15.122323330473151</v>
      </c>
    </row>
    <row r="758" spans="1:27">
      <c r="A758" s="6">
        <f ca="1">LN((RAND()^(-Results!$E$4))-1)</f>
        <v>6.446508995711989</v>
      </c>
      <c r="B758" s="6">
        <f ca="1">LN((RAND()^(-Results!$E$4))-1)</f>
        <v>1.9069849377806376</v>
      </c>
      <c r="C758" s="6">
        <f ca="1">LN((RAND()^(-Results!$E$4))-1)</f>
        <v>1.533961680212103</v>
      </c>
      <c r="D758" s="6">
        <f ca="1">LN((RAND()^(-Results!$E$4))-1)</f>
        <v>2.5771896053262568</v>
      </c>
      <c r="E758" s="6">
        <f ca="1">LN((RAND()^(-Results!$E$4))-1)</f>
        <v>0.13219161286833925</v>
      </c>
      <c r="F758" s="6">
        <f ca="1">LN((RAND()^(-Results!$E$4))-1)</f>
        <v>3.3270255605881318</v>
      </c>
      <c r="G758" s="6">
        <f ca="1">LN((RAND()^(-Results!$E$4))-1)</f>
        <v>0.88051588652569701</v>
      </c>
      <c r="H758" s="6">
        <f t="shared" ca="1" si="77"/>
        <v>-1.4664703310530143</v>
      </c>
      <c r="I758" s="10">
        <f ca="1">SUMPRODUCT(J758:O758,Results!B$12:G$12)+Results!$E$5*H758</f>
        <v>-49.072058246146341</v>
      </c>
      <c r="J758" s="10">
        <f ca="1">SUMPRODUCT($A758:$F758,Results!$B$15:$G$15)</f>
        <v>5.5963662095325919</v>
      </c>
      <c r="K758" s="10">
        <f ca="1">SUMPRODUCT($A758:$F758,Results!$B$16:$G$16)</f>
        <v>-18.404366957168012</v>
      </c>
      <c r="L758" s="10">
        <f ca="1">SUMPRODUCT($A758:$F758,Results!$B$17:$G$17)</f>
        <v>1.1845760930537699</v>
      </c>
      <c r="M758" s="10">
        <f ca="1">SUMPRODUCT($A758:$F758,Results!$B$18:$G$18)</f>
        <v>-14.69963172864326</v>
      </c>
      <c r="N758" s="10">
        <f ca="1">SUMPRODUCT($A758:$F758,Results!$B$19:$G$19)</f>
        <v>-1.0478459762080181</v>
      </c>
      <c r="O758" s="10">
        <f ca="1">SUMPRODUCT($A758:$F758,Results!$B$20:$G$20)</f>
        <v>-19.22348512525879</v>
      </c>
      <c r="P758" s="10" cm="1">
        <f t="array" aca="1" ref="P758" ca="1">SUMPRODUCT(J758:O758,TRANSPOSE(Test!BL$20:BL$25))+Test!$AD$20-Test!$BL$27</f>
        <v>-36.235276275345335</v>
      </c>
      <c r="Q758" s="10" cm="1">
        <f t="array" aca="1" ref="Q758" ca="1">SUMPRODUCT(J758:O758,TRANSPOSE(Test!ES$20:ES$25))+Test!$AD$20-Test!$ES$27</f>
        <v>-39.939175900077956</v>
      </c>
      <c r="R758" s="10">
        <f ca="1">I758-Results!$E$5*H758</f>
        <v>-40.273236259828252</v>
      </c>
      <c r="S758" s="10" cm="1">
        <f t="array" aca="1" ref="S758" ca="1">SUMPRODUCT(J758:O758,TRANSPOSE(Test!AR$28:AR$33))+Test!$AD$20-Test!$AC$26</f>
        <v>-23.92020303083514</v>
      </c>
      <c r="T758" s="10">
        <f ca="1">SUMPRODUCT(J758:O758,Results!K$9:P$9)</f>
        <v>-39.209674945688462</v>
      </c>
      <c r="U758" s="10">
        <f ca="1">SUMPRODUCT(J758:O758,Results!K$9:P$9)+Test!$AD$20-Test!$AC$31</f>
        <v>-39.139079634536131</v>
      </c>
      <c r="V758" s="10">
        <f t="shared" ca="1" si="78"/>
        <v>-12.836781970801006</v>
      </c>
      <c r="W758" s="10">
        <f t="shared" ca="1" si="79"/>
        <v>-9.132882346068385</v>
      </c>
      <c r="X758" s="10">
        <f t="shared" ca="1" si="80"/>
        <v>-8.7988219863180888</v>
      </c>
      <c r="Y758" s="10">
        <f t="shared" ca="1" si="81"/>
        <v>-25.151855215311201</v>
      </c>
      <c r="Z758" s="10">
        <f t="shared" ca="1" si="82"/>
        <v>-49.072058246146341</v>
      </c>
      <c r="AA758" s="10">
        <f t="shared" ca="1" si="83"/>
        <v>-9.9329786116102099</v>
      </c>
    </row>
    <row r="759" spans="1:27">
      <c r="A759" s="6">
        <f ca="1">LN((RAND()^(-Results!$E$4))-1)</f>
        <v>2.8893306397878984</v>
      </c>
      <c r="B759" s="6">
        <f ca="1">LN((RAND()^(-Results!$E$4))-1)</f>
        <v>1.4082454824396882</v>
      </c>
      <c r="C759" s="6">
        <f ca="1">LN((RAND()^(-Results!$E$4))-1)</f>
        <v>1.0812516791864961</v>
      </c>
      <c r="D759" s="6">
        <f ca="1">LN((RAND()^(-Results!$E$4))-1)</f>
        <v>1.454136776052511</v>
      </c>
      <c r="E759" s="6">
        <f ca="1">LN((RAND()^(-Results!$E$4))-1)</f>
        <v>7.5181626564181112</v>
      </c>
      <c r="F759" s="6">
        <f ca="1">LN((RAND()^(-Results!$E$4))-1)</f>
        <v>8.1663381781561579</v>
      </c>
      <c r="G759" s="6">
        <f ca="1">LN((RAND()^(-Results!$E$4))-1)</f>
        <v>-1.1312907932392395</v>
      </c>
      <c r="H759" s="6">
        <f t="shared" ca="1" si="77"/>
        <v>-3.4782770108179508</v>
      </c>
      <c r="I759" s="10">
        <f ca="1">SUMPRODUCT(J759:O759,Results!B$12:G$12)+Results!$E$5*H759</f>
        <v>-73.437809856951532</v>
      </c>
      <c r="J759" s="10">
        <f ca="1">SUMPRODUCT($A759:$F759,Results!$B$15:$G$15)</f>
        <v>22.784612604336601</v>
      </c>
      <c r="K759" s="10">
        <f ca="1">SUMPRODUCT($A759:$F759,Results!$B$16:$G$16)</f>
        <v>-14.234083511546345</v>
      </c>
      <c r="L759" s="10">
        <f ca="1">SUMPRODUCT($A759:$F759,Results!$B$17:$G$17)</f>
        <v>-3.7901444518362659</v>
      </c>
      <c r="M759" s="10">
        <f ca="1">SUMPRODUCT($A759:$F759,Results!$B$18:$G$18)</f>
        <v>-9.530879183353175</v>
      </c>
      <c r="N759" s="10">
        <f ca="1">SUMPRODUCT($A759:$F759,Results!$B$19:$G$19)</f>
        <v>5.3733444823903751</v>
      </c>
      <c r="O759" s="10">
        <f ca="1">SUMPRODUCT($A759:$F759,Results!$B$20:$G$20)</f>
        <v>-32.821319639524553</v>
      </c>
      <c r="P759" s="10" cm="1">
        <f t="array" aca="1" ref="P759" ca="1">SUMPRODUCT(J759:O759,TRANSPOSE(Test!BL$20:BL$25))+Test!$AD$20-Test!$BL$27</f>
        <v>-48.297002853461557</v>
      </c>
      <c r="Q759" s="10" cm="1">
        <f t="array" aca="1" ref="Q759" ca="1">SUMPRODUCT(J759:O759,TRANSPOSE(Test!ES$20:ES$25))+Test!$AD$20-Test!$ES$27</f>
        <v>-50.090304432286359</v>
      </c>
      <c r="R759" s="10">
        <f ca="1">I759-Results!$E$5*H759</f>
        <v>-52.568147792043831</v>
      </c>
      <c r="S759" s="10" cm="1">
        <f t="array" aca="1" ref="S759" ca="1">SUMPRODUCT(J759:O759,TRANSPOSE(Test!AR$28:AR$33))+Test!$AD$20-Test!$AC$26</f>
        <v>-39.95203206959166</v>
      </c>
      <c r="T759" s="10">
        <f ca="1">SUMPRODUCT(J759:O759,Results!K$9:P$9)</f>
        <v>-52.108640501068962</v>
      </c>
      <c r="U759" s="10">
        <f ca="1">SUMPRODUCT(J759:O759,Results!K$9:P$9)+Test!$AD$20-Test!$AC$31</f>
        <v>-52.03804518991663</v>
      </c>
      <c r="V759" s="10">
        <f t="shared" ca="1" si="78"/>
        <v>-25.140807003489975</v>
      </c>
      <c r="W759" s="10">
        <f t="shared" ca="1" si="79"/>
        <v>-23.347505424665172</v>
      </c>
      <c r="X759" s="10">
        <f t="shared" ca="1" si="80"/>
        <v>-20.8696620649077</v>
      </c>
      <c r="Y759" s="10">
        <f t="shared" ca="1" si="81"/>
        <v>-33.485777787359872</v>
      </c>
      <c r="Z759" s="10">
        <f t="shared" ca="1" si="82"/>
        <v>-73.437809856951532</v>
      </c>
      <c r="AA759" s="10">
        <f t="shared" ca="1" si="83"/>
        <v>-21.399764667034901</v>
      </c>
    </row>
    <row r="760" spans="1:27">
      <c r="A760" s="6">
        <f ca="1">LN((RAND()^(-Results!$E$4))-1)</f>
        <v>-0.46018597115442378</v>
      </c>
      <c r="B760" s="6">
        <f ca="1">LN((RAND()^(-Results!$E$4))-1)</f>
        <v>2.5042999686495047</v>
      </c>
      <c r="C760" s="6">
        <f ca="1">LN((RAND()^(-Results!$E$4))-1)</f>
        <v>-2.3098135916670972</v>
      </c>
      <c r="D760" s="6">
        <f ca="1">LN((RAND()^(-Results!$E$4))-1)</f>
        <v>-0.20764107718929875</v>
      </c>
      <c r="E760" s="6">
        <f ca="1">LN((RAND()^(-Results!$E$4))-1)</f>
        <v>2.6870417441559233</v>
      </c>
      <c r="F760" s="6">
        <f ca="1">LN((RAND()^(-Results!$E$4))-1)</f>
        <v>0.29781369100241634</v>
      </c>
      <c r="G760" s="6">
        <f ca="1">LN((RAND()^(-Results!$E$4))-1)</f>
        <v>2.3012259731930031</v>
      </c>
      <c r="H760" s="6">
        <f t="shared" ca="1" si="77"/>
        <v>-4.5760244385708138E-2</v>
      </c>
      <c r="I760" s="10">
        <f ca="1">SUMPRODUCT(J760:O760,Results!B$12:G$12)+Results!$E$5*H760</f>
        <v>13.168517225401921</v>
      </c>
      <c r="J760" s="10">
        <f ca="1">SUMPRODUCT($A760:$F760,Results!$B$15:$G$15)</f>
        <v>-7.1840514384448761</v>
      </c>
      <c r="K760" s="10">
        <f ca="1">SUMPRODUCT($A760:$F760,Results!$B$16:$G$16)</f>
        <v>-4.48489052988214</v>
      </c>
      <c r="L760" s="10">
        <f ca="1">SUMPRODUCT($A760:$F760,Results!$B$17:$G$17)</f>
        <v>1.446436404934019</v>
      </c>
      <c r="M760" s="10">
        <f ca="1">SUMPRODUCT($A760:$F760,Results!$B$18:$G$18)</f>
        <v>8.1330967570445232</v>
      </c>
      <c r="N760" s="10">
        <f ca="1">SUMPRODUCT($A760:$F760,Results!$B$19:$G$19)</f>
        <v>3.7575030090576917</v>
      </c>
      <c r="O760" s="10">
        <f ca="1">SUMPRODUCT($A760:$F760,Results!$B$20:$G$20)</f>
        <v>-7.4746830165633487</v>
      </c>
      <c r="P760" s="10" cm="1">
        <f t="array" aca="1" ref="P760" ca="1">SUMPRODUCT(J760:O760,TRANSPOSE(Test!BL$20:BL$25))+Test!$AD$20-Test!$BL$27</f>
        <v>9.1208950808198779</v>
      </c>
      <c r="Q760" s="10" cm="1">
        <f t="array" aca="1" ref="Q760" ca="1">SUMPRODUCT(J760:O760,TRANSPOSE(Test!ES$20:ES$25))+Test!$AD$20-Test!$ES$27</f>
        <v>13.395078625537193</v>
      </c>
      <c r="R760" s="10">
        <f ca="1">I760-Results!$E$5*H760</f>
        <v>13.44307869171617</v>
      </c>
      <c r="S760" s="10" cm="1">
        <f t="array" aca="1" ref="S760" ca="1">SUMPRODUCT(J760:O760,TRANSPOSE(Test!AR$28:AR$33))+Test!$AD$20-Test!$AC$26</f>
        <v>6.3045043932438851</v>
      </c>
      <c r="T760" s="10">
        <f ca="1">SUMPRODUCT(J760:O760,Results!K$9:P$9)</f>
        <v>14.211525779058498</v>
      </c>
      <c r="U760" s="10">
        <f ca="1">SUMPRODUCT(J760:O760,Results!K$9:P$9)+Test!$AD$20-Test!$AC$31</f>
        <v>14.282121090210836</v>
      </c>
      <c r="V760" s="10">
        <f t="shared" ca="1" si="78"/>
        <v>4.0476221445820428</v>
      </c>
      <c r="W760" s="10">
        <f t="shared" ca="1" si="79"/>
        <v>-0.22656140013527271</v>
      </c>
      <c r="X760" s="10">
        <f t="shared" ca="1" si="80"/>
        <v>-0.27456146631424971</v>
      </c>
      <c r="Y760" s="10">
        <f t="shared" ca="1" si="81"/>
        <v>6.8640128321580356</v>
      </c>
      <c r="Z760" s="10">
        <f t="shared" ca="1" si="82"/>
        <v>13.168517225401921</v>
      </c>
      <c r="AA760" s="10">
        <f t="shared" ca="1" si="83"/>
        <v>-1.1136038648089155</v>
      </c>
    </row>
    <row r="761" spans="1:27">
      <c r="A761" s="6">
        <f ca="1">LN((RAND()^(-Results!$E$4))-1)</f>
        <v>4.8921122536422148</v>
      </c>
      <c r="B761" s="6">
        <f ca="1">LN((RAND()^(-Results!$E$4))-1)</f>
        <v>-0.47320867643700215</v>
      </c>
      <c r="C761" s="6">
        <f ca="1">LN((RAND()^(-Results!$E$4))-1)</f>
        <v>13.482428303310542</v>
      </c>
      <c r="D761" s="6">
        <f ca="1">LN((RAND()^(-Results!$E$4))-1)</f>
        <v>-3.2499713526250988</v>
      </c>
      <c r="E761" s="6">
        <f ca="1">LN((RAND()^(-Results!$E$4))-1)</f>
        <v>4.2317781761390814</v>
      </c>
      <c r="F761" s="6">
        <f ca="1">LN((RAND()^(-Results!$E$4))-1)</f>
        <v>9.1440465328690141</v>
      </c>
      <c r="G761" s="6">
        <f ca="1">LN((RAND()^(-Results!$E$4))-1)</f>
        <v>3.67096189065433</v>
      </c>
      <c r="H761" s="6">
        <f t="shared" ca="1" si="77"/>
        <v>1.3239756730756187</v>
      </c>
      <c r="I761" s="10">
        <f ca="1">SUMPRODUCT(J761:O761,Results!B$12:G$12)+Results!$E$5*H761</f>
        <v>-140.23687500673148</v>
      </c>
      <c r="J761" s="10">
        <f ca="1">SUMPRODUCT($A761:$F761,Results!$B$15:$G$15)</f>
        <v>45.961076413860127</v>
      </c>
      <c r="K761" s="10">
        <f ca="1">SUMPRODUCT($A761:$F761,Results!$B$16:$G$16)</f>
        <v>-11.230884151891283</v>
      </c>
      <c r="L761" s="10">
        <f ca="1">SUMPRODUCT($A761:$F761,Results!$B$17:$G$17)</f>
        <v>-20.922675435160954</v>
      </c>
      <c r="M761" s="10">
        <f ca="1">SUMPRODUCT($A761:$F761,Results!$B$18:$G$18)</f>
        <v>-67.265800890289441</v>
      </c>
      <c r="N761" s="10">
        <f ca="1">SUMPRODUCT($A761:$F761,Results!$B$19:$G$19)</f>
        <v>0.15335104784232545</v>
      </c>
      <c r="O761" s="10">
        <f ca="1">SUMPRODUCT($A761:$F761,Results!$B$20:$G$20)</f>
        <v>-19.826025391602222</v>
      </c>
      <c r="P761" s="10" cm="1">
        <f t="array" aca="1" ref="P761" ca="1">SUMPRODUCT(J761:O761,TRANSPOSE(Test!BL$20:BL$25))+Test!$AD$20-Test!$BL$27</f>
        <v>-136.31235787401673</v>
      </c>
      <c r="Q761" s="10" cm="1">
        <f t="array" aca="1" ref="Q761" ca="1">SUMPRODUCT(J761:O761,TRANSPOSE(Test!ES$20:ES$25))+Test!$AD$20-Test!$ES$27</f>
        <v>-150.12498800681971</v>
      </c>
      <c r="R761" s="10">
        <f ca="1">I761-Results!$E$5*H761</f>
        <v>-148.18072904518519</v>
      </c>
      <c r="S761" s="10" cm="1">
        <f t="array" aca="1" ref="S761" ca="1">SUMPRODUCT(J761:O761,TRANSPOSE(Test!AR$28:AR$33))+Test!$AD$20-Test!$AC$26</f>
        <v>-104.47993343993855</v>
      </c>
      <c r="T761" s="10">
        <f ca="1">SUMPRODUCT(J761:O761,Results!K$9:P$9)</f>
        <v>-154.1737180233759</v>
      </c>
      <c r="U761" s="10">
        <f ca="1">SUMPRODUCT(J761:O761,Results!K$9:P$9)+Test!$AD$20-Test!$AC$31</f>
        <v>-154.10312271222355</v>
      </c>
      <c r="V761" s="10">
        <f t="shared" ca="1" si="78"/>
        <v>-3.9245171327147546</v>
      </c>
      <c r="W761" s="10">
        <f t="shared" ca="1" si="79"/>
        <v>9.8881130000882251</v>
      </c>
      <c r="X761" s="10">
        <f t="shared" ca="1" si="80"/>
        <v>7.9438540384537077</v>
      </c>
      <c r="Y761" s="10">
        <f t="shared" ca="1" si="81"/>
        <v>-35.756941566792932</v>
      </c>
      <c r="Z761" s="10">
        <f t="shared" ca="1" si="82"/>
        <v>-140.23687500673148</v>
      </c>
      <c r="AA761" s="10">
        <f t="shared" ca="1" si="83"/>
        <v>13.866247705492071</v>
      </c>
    </row>
    <row r="762" spans="1:27">
      <c r="A762" s="6">
        <f ca="1">LN((RAND()^(-Results!$E$4))-1)</f>
        <v>-1.7802951267813072</v>
      </c>
      <c r="B762" s="6">
        <f ca="1">LN((RAND()^(-Results!$E$4))-1)</f>
        <v>1.7643997826552857</v>
      </c>
      <c r="C762" s="6">
        <f ca="1">LN((RAND()^(-Results!$E$4))-1)</f>
        <v>-0.37144187498215059</v>
      </c>
      <c r="D762" s="6">
        <f ca="1">LN((RAND()^(-Results!$E$4))-1)</f>
        <v>0.43592760415965293</v>
      </c>
      <c r="E762" s="6">
        <f ca="1">LN((RAND()^(-Results!$E$4))-1)</f>
        <v>-9.4507337365740962E-2</v>
      </c>
      <c r="F762" s="6">
        <f ca="1">LN((RAND()^(-Results!$E$4))-1)</f>
        <v>6.1810840432341063</v>
      </c>
      <c r="G762" s="6">
        <f ca="1">LN((RAND()^(-Results!$E$4))-1)</f>
        <v>1.1622927350375885</v>
      </c>
      <c r="H762" s="6">
        <f t="shared" ca="1" si="77"/>
        <v>-1.1846934825411228</v>
      </c>
      <c r="I762" s="10">
        <f ca="1">SUMPRODUCT(J762:O762,Results!B$12:G$12)+Results!$E$5*H762</f>
        <v>-37.033631911918135</v>
      </c>
      <c r="J762" s="10">
        <f ca="1">SUMPRODUCT($A762:$F762,Results!$B$15:$G$15)</f>
        <v>20.766491440523417</v>
      </c>
      <c r="K762" s="10">
        <f ca="1">SUMPRODUCT($A762:$F762,Results!$B$16:$G$16)</f>
        <v>-5.6346945225934455</v>
      </c>
      <c r="L762" s="10">
        <f ca="1">SUMPRODUCT($A762:$F762,Results!$B$17:$G$17)</f>
        <v>-8.4865603154104949</v>
      </c>
      <c r="M762" s="10">
        <f ca="1">SUMPRODUCT($A762:$F762,Results!$B$18:$G$18)</f>
        <v>-12.129880059580708</v>
      </c>
      <c r="N762" s="10">
        <f ca="1">SUMPRODUCT($A762:$F762,Results!$B$19:$G$19)</f>
        <v>-1.1385400511315105</v>
      </c>
      <c r="O762" s="10">
        <f ca="1">SUMPRODUCT($A762:$F762,Results!$B$20:$G$20)</f>
        <v>-22.675313549887978</v>
      </c>
      <c r="P762" s="10" cm="1">
        <f t="array" aca="1" ref="P762" ca="1">SUMPRODUCT(J762:O762,TRANSPOSE(Test!BL$20:BL$25))+Test!$AD$20-Test!$BL$27</f>
        <v>-36.935424601154402</v>
      </c>
      <c r="Q762" s="10" cm="1">
        <f t="array" aca="1" ref="Q762" ca="1">SUMPRODUCT(J762:O762,TRANSPOSE(Test!ES$20:ES$25))+Test!$AD$20-Test!$ES$27</f>
        <v>-34.749300343121561</v>
      </c>
      <c r="R762" s="10">
        <f ca="1">I762-Results!$E$5*H762</f>
        <v>-29.925471016671398</v>
      </c>
      <c r="S762" s="10" cm="1">
        <f t="array" aca="1" ref="S762" ca="1">SUMPRODUCT(J762:O762,TRANSPOSE(Test!AR$28:AR$33))+Test!$AD$20-Test!$AC$26</f>
        <v>-37.905636243098691</v>
      </c>
      <c r="T762" s="10">
        <f ca="1">SUMPRODUCT(J762:O762,Results!K$9:P$9)</f>
        <v>-30.365883997207106</v>
      </c>
      <c r="U762" s="10">
        <f ca="1">SUMPRODUCT(J762:O762,Results!K$9:P$9)+Test!$AD$20-Test!$AC$31</f>
        <v>-30.295288686054771</v>
      </c>
      <c r="V762" s="10">
        <f t="shared" ca="1" si="78"/>
        <v>-9.8207310763733346E-2</v>
      </c>
      <c r="W762" s="10">
        <f t="shared" ca="1" si="79"/>
        <v>-2.2843315687965742</v>
      </c>
      <c r="X762" s="10">
        <f t="shared" ca="1" si="80"/>
        <v>-7.108160895246737</v>
      </c>
      <c r="Y762" s="10">
        <f t="shared" ca="1" si="81"/>
        <v>0.87200433118055543</v>
      </c>
      <c r="Z762" s="10">
        <f t="shared" ca="1" si="82"/>
        <v>-37.033631911918135</v>
      </c>
      <c r="AA762" s="10">
        <f t="shared" ca="1" si="83"/>
        <v>-6.738343225863364</v>
      </c>
    </row>
    <row r="763" spans="1:27">
      <c r="A763" s="6">
        <f ca="1">LN((RAND()^(-Results!$E$4))-1)</f>
        <v>4.6266244162214534</v>
      </c>
      <c r="B763" s="6">
        <f ca="1">LN((RAND()^(-Results!$E$4))-1)</f>
        <v>-0.11753799471993184</v>
      </c>
      <c r="C763" s="6">
        <f ca="1">LN((RAND()^(-Results!$E$4))-1)</f>
        <v>3.1240044566430107</v>
      </c>
      <c r="D763" s="6">
        <f ca="1">LN((RAND()^(-Results!$E$4))-1)</f>
        <v>-7.516619261463818E-2</v>
      </c>
      <c r="E763" s="6">
        <f ca="1">LN((RAND()^(-Results!$E$4))-1)</f>
        <v>2.4226426606024969</v>
      </c>
      <c r="F763" s="6">
        <f ca="1">LN((RAND()^(-Results!$E$4))-1)</f>
        <v>1.828687706950036</v>
      </c>
      <c r="G763" s="6">
        <f ca="1">LN((RAND()^(-Results!$E$4))-1)</f>
        <v>3.5649420286610263</v>
      </c>
      <c r="H763" s="6">
        <f t="shared" ca="1" si="77"/>
        <v>1.217955811082315</v>
      </c>
      <c r="I763" s="10">
        <f ca="1">SUMPRODUCT(J763:O763,Results!B$12:G$12)+Results!$E$5*H763</f>
        <v>-32.494300205510967</v>
      </c>
      <c r="J763" s="10">
        <f ca="1">SUMPRODUCT($A763:$F763,Results!$B$15:$G$15)</f>
        <v>5.1090667426914935</v>
      </c>
      <c r="K763" s="10">
        <f ca="1">SUMPRODUCT($A763:$F763,Results!$B$16:$G$16)</f>
        <v>-9.4973493177751642</v>
      </c>
      <c r="L763" s="10">
        <f ca="1">SUMPRODUCT($A763:$F763,Results!$B$17:$G$17)</f>
        <v>-0.17308926008396242</v>
      </c>
      <c r="M763" s="10">
        <f ca="1">SUMPRODUCT($A763:$F763,Results!$B$18:$G$18)</f>
        <v>-12.516108609396664</v>
      </c>
      <c r="N763" s="10">
        <f ca="1">SUMPRODUCT($A763:$F763,Results!$B$19:$G$19)</f>
        <v>2.9879832609911294</v>
      </c>
      <c r="O763" s="10">
        <f ca="1">SUMPRODUCT($A763:$F763,Results!$B$20:$G$20)</f>
        <v>-5.393997627587666</v>
      </c>
      <c r="P763" s="10" cm="1">
        <f t="array" aca="1" ref="P763" ca="1">SUMPRODUCT(J763:O763,TRANSPOSE(Test!BL$20:BL$25))+Test!$AD$20-Test!$BL$27</f>
        <v>-32.656162669725042</v>
      </c>
      <c r="Q763" s="10" cm="1">
        <f t="array" aca="1" ref="Q763" ca="1">SUMPRODUCT(J763:O763,TRANSPOSE(Test!ES$20:ES$25))+Test!$AD$20-Test!$ES$27</f>
        <v>-38.009788522392299</v>
      </c>
      <c r="R763" s="10">
        <f ca="1">I763-Results!$E$5*H763</f>
        <v>-39.802035072004855</v>
      </c>
      <c r="S763" s="10" cm="1">
        <f t="array" aca="1" ref="S763" ca="1">SUMPRODUCT(J763:O763,TRANSPOSE(Test!AR$28:AR$33))+Test!$AD$20-Test!$AC$26</f>
        <v>-17.309772435278695</v>
      </c>
      <c r="T763" s="10">
        <f ca="1">SUMPRODUCT(J763:O763,Results!K$9:P$9)</f>
        <v>-40.264697053661507</v>
      </c>
      <c r="U763" s="10">
        <f ca="1">SUMPRODUCT(J763:O763,Results!K$9:P$9)+Test!$AD$20-Test!$AC$31</f>
        <v>-40.194101742509176</v>
      </c>
      <c r="V763" s="10">
        <f t="shared" ca="1" si="78"/>
        <v>0.16186246421407446</v>
      </c>
      <c r="W763" s="10">
        <f t="shared" ca="1" si="79"/>
        <v>5.5154883168813313</v>
      </c>
      <c r="X763" s="10">
        <f t="shared" ca="1" si="80"/>
        <v>7.3077348664938881</v>
      </c>
      <c r="Y763" s="10">
        <f t="shared" ca="1" si="81"/>
        <v>-15.184527770232272</v>
      </c>
      <c r="Z763" s="10">
        <f t="shared" ca="1" si="82"/>
        <v>-32.494300205510967</v>
      </c>
      <c r="AA763" s="10">
        <f t="shared" ca="1" si="83"/>
        <v>7.6998015369982085</v>
      </c>
    </row>
    <row r="764" spans="1:27">
      <c r="A764" s="6">
        <f ca="1">LN((RAND()^(-Results!$E$4))-1)</f>
        <v>4.2051532995867191</v>
      </c>
      <c r="B764" s="6">
        <f ca="1">LN((RAND()^(-Results!$E$4))-1)</f>
        <v>-0.48245155899258102</v>
      </c>
      <c r="C764" s="6">
        <f ca="1">LN((RAND()^(-Results!$E$4))-1)</f>
        <v>5.5612122998804798</v>
      </c>
      <c r="D764" s="6">
        <f ca="1">LN((RAND()^(-Results!$E$4))-1)</f>
        <v>0.72506933714443256</v>
      </c>
      <c r="E764" s="6">
        <f ca="1">LN((RAND()^(-Results!$E$4))-1)</f>
        <v>4.0855421419389373</v>
      </c>
      <c r="F764" s="6">
        <f ca="1">LN((RAND()^(-Results!$E$4))-1)</f>
        <v>-0.97774956759053377</v>
      </c>
      <c r="G764" s="6">
        <f ca="1">LN((RAND()^(-Results!$E$4))-1)</f>
        <v>7.9201953853191167</v>
      </c>
      <c r="H764" s="6">
        <f t="shared" ca="1" si="77"/>
        <v>5.573209167740405</v>
      </c>
      <c r="I764" s="10">
        <f ca="1">SUMPRODUCT(J764:O764,Results!B$12:G$12)+Results!$E$5*H764</f>
        <v>5.3707084570229107</v>
      </c>
      <c r="J764" s="10">
        <f ca="1">SUMPRODUCT($A764:$F764,Results!$B$15:$G$15)</f>
        <v>1.7579082800258998</v>
      </c>
      <c r="K764" s="10">
        <f ca="1">SUMPRODUCT($A764:$F764,Results!$B$16:$G$16)</f>
        <v>-1.5806766669495997</v>
      </c>
      <c r="L764" s="10">
        <f ca="1">SUMPRODUCT($A764:$F764,Results!$B$17:$G$17)</f>
        <v>0.54063587162528493</v>
      </c>
      <c r="M764" s="10">
        <f ca="1">SUMPRODUCT($A764:$F764,Results!$B$18:$G$18)</f>
        <v>-15.846833258627266</v>
      </c>
      <c r="N764" s="10">
        <f ca="1">SUMPRODUCT($A764:$F764,Results!$B$19:$G$19)</f>
        <v>-2.3438540818443667</v>
      </c>
      <c r="O764" s="10">
        <f ca="1">SUMPRODUCT($A764:$F764,Results!$B$20:$G$20)</f>
        <v>-0.26808383629740273</v>
      </c>
      <c r="P764" s="10" cm="1">
        <f t="array" aca="1" ref="P764" ca="1">SUMPRODUCT(J764:O764,TRANSPOSE(Test!BL$20:BL$25))+Test!$AD$20-Test!$BL$27</f>
        <v>-18.80918700500289</v>
      </c>
      <c r="Q764" s="10" cm="1">
        <f t="array" aca="1" ref="Q764" ca="1">SUMPRODUCT(J764:O764,TRANSPOSE(Test!ES$20:ES$25))+Test!$AD$20-Test!$ES$27</f>
        <v>-24.12254970022105</v>
      </c>
      <c r="R764" s="10">
        <f ca="1">I764-Results!$E$5*H764</f>
        <v>-28.068546549419519</v>
      </c>
      <c r="S764" s="10" cm="1">
        <f t="array" aca="1" ref="S764" ca="1">SUMPRODUCT(J764:O764,TRANSPOSE(Test!AR$28:AR$33))+Test!$AD$20-Test!$AC$26</f>
        <v>-9.1307625952014106</v>
      </c>
      <c r="T764" s="10">
        <f ca="1">SUMPRODUCT(J764:O764,Results!K$9:P$9)</f>
        <v>-29.075252397519499</v>
      </c>
      <c r="U764" s="10">
        <f ca="1">SUMPRODUCT(J764:O764,Results!K$9:P$9)+Test!$AD$20-Test!$AC$31</f>
        <v>-29.004657086367157</v>
      </c>
      <c r="V764" s="10">
        <f t="shared" ca="1" si="78"/>
        <v>24.179895462025801</v>
      </c>
      <c r="W764" s="10">
        <f t="shared" ca="1" si="79"/>
        <v>29.493258157243961</v>
      </c>
      <c r="X764" s="10">
        <f t="shared" ca="1" si="80"/>
        <v>33.43925500644243</v>
      </c>
      <c r="Y764" s="10">
        <f t="shared" ca="1" si="81"/>
        <v>14.501471052224321</v>
      </c>
      <c r="Z764" s="10">
        <f t="shared" ca="1" si="82"/>
        <v>5.3707084570229107</v>
      </c>
      <c r="AA764" s="10">
        <f t="shared" ca="1" si="83"/>
        <v>34.375365543390068</v>
      </c>
    </row>
    <row r="765" spans="1:27">
      <c r="A765" s="6">
        <f ca="1">LN((RAND()^(-Results!$E$4))-1)</f>
        <v>0.542547827470229</v>
      </c>
      <c r="B765" s="6">
        <f ca="1">LN((RAND()^(-Results!$E$4))-1)</f>
        <v>1.7940804082275144</v>
      </c>
      <c r="C765" s="6">
        <f ca="1">LN((RAND()^(-Results!$E$4))-1)</f>
        <v>0.1762964917330159</v>
      </c>
      <c r="D765" s="6">
        <f ca="1">LN((RAND()^(-Results!$E$4))-1)</f>
        <v>1.7105767083631329</v>
      </c>
      <c r="E765" s="6">
        <f ca="1">LN((RAND()^(-Results!$E$4))-1)</f>
        <v>4.6829333875345078</v>
      </c>
      <c r="F765" s="6">
        <f ca="1">LN((RAND()^(-Results!$E$4))-1)</f>
        <v>0.19204334484869676</v>
      </c>
      <c r="G765" s="6">
        <f ca="1">LN((RAND()^(-Results!$E$4))-1)</f>
        <v>4.9794137750416283</v>
      </c>
      <c r="H765" s="6">
        <f t="shared" ca="1" si="77"/>
        <v>2.632427557462917</v>
      </c>
      <c r="I765" s="10">
        <f ca="1">SUMPRODUCT(J765:O765,Results!B$12:G$12)+Results!$E$5*H765</f>
        <v>23.471494164469469</v>
      </c>
      <c r="J765" s="10">
        <f ca="1">SUMPRODUCT($A765:$F765,Results!$B$15:$G$15)</f>
        <v>-1.8008674409512295</v>
      </c>
      <c r="K765" s="10">
        <f ca="1">SUMPRODUCT($A765:$F765,Results!$B$16:$G$16)</f>
        <v>-1.4678388590041305</v>
      </c>
      <c r="L765" s="10">
        <f ca="1">SUMPRODUCT($A765:$F765,Results!$B$17:$G$17)</f>
        <v>1.7492618921812313</v>
      </c>
      <c r="M765" s="10">
        <f ca="1">SUMPRODUCT($A765:$F765,Results!$B$18:$G$18)</f>
        <v>1.907479539772915</v>
      </c>
      <c r="N765" s="10">
        <f ca="1">SUMPRODUCT($A765:$F765,Results!$B$19:$G$19)</f>
        <v>-1.3407720552008473</v>
      </c>
      <c r="O765" s="10">
        <f ca="1">SUMPRODUCT($A765:$F765,Results!$B$20:$G$20)</f>
        <v>-11.509835566501451</v>
      </c>
      <c r="P765" s="10" cm="1">
        <f t="array" aca="1" ref="P765" ca="1">SUMPRODUCT(J765:O765,TRANSPOSE(Test!BL$20:BL$25))+Test!$AD$20-Test!$BL$27</f>
        <v>7.4437160557284869</v>
      </c>
      <c r="Q765" s="10" cm="1">
        <f t="array" aca="1" ref="Q765" ca="1">SUMPRODUCT(J765:O765,TRANSPOSE(Test!ES$20:ES$25))+Test!$AD$20-Test!$ES$27</f>
        <v>10.083606257151175</v>
      </c>
      <c r="R765" s="10">
        <f ca="1">I765-Results!$E$5*H765</f>
        <v>7.6769288196919661</v>
      </c>
      <c r="S765" s="10" cm="1">
        <f t="array" aca="1" ref="S765" ca="1">SUMPRODUCT(J765:O765,TRANSPOSE(Test!AR$28:AR$33))+Test!$AD$20-Test!$AC$26</f>
        <v>2.3198796035960783</v>
      </c>
      <c r="T765" s="10">
        <f ca="1">SUMPRODUCT(J765:O765,Results!K$9:P$9)</f>
        <v>8.4099670348995659</v>
      </c>
      <c r="U765" s="10">
        <f ca="1">SUMPRODUCT(J765:O765,Results!K$9:P$9)+Test!$AD$20-Test!$AC$31</f>
        <v>8.4805623460519044</v>
      </c>
      <c r="V765" s="10">
        <f t="shared" ca="1" si="78"/>
        <v>16.027778108740982</v>
      </c>
      <c r="W765" s="10">
        <f t="shared" ca="1" si="79"/>
        <v>13.387887907318294</v>
      </c>
      <c r="X765" s="10">
        <f t="shared" ca="1" si="80"/>
        <v>15.794565344777503</v>
      </c>
      <c r="Y765" s="10">
        <f t="shared" ca="1" si="81"/>
        <v>21.151614560873391</v>
      </c>
      <c r="Z765" s="10">
        <f t="shared" ca="1" si="82"/>
        <v>23.471494164469469</v>
      </c>
      <c r="AA765" s="10">
        <f t="shared" ca="1" si="83"/>
        <v>14.990931818417565</v>
      </c>
    </row>
    <row r="766" spans="1:27">
      <c r="A766" s="6">
        <f ca="1">LN((RAND()^(-Results!$E$4))-1)</f>
        <v>2.0687591608429883</v>
      </c>
      <c r="B766" s="6">
        <f ca="1">LN((RAND()^(-Results!$E$4))-1)</f>
        <v>4.4963638517894129</v>
      </c>
      <c r="C766" s="6">
        <f ca="1">LN((RAND()^(-Results!$E$4))-1)</f>
        <v>2.2678500274295681</v>
      </c>
      <c r="D766" s="6">
        <f ca="1">LN((RAND()^(-Results!$E$4))-1)</f>
        <v>1.1684348239974922</v>
      </c>
      <c r="E766" s="6">
        <f ca="1">LN((RAND()^(-Results!$E$4))-1)</f>
        <v>2.8057259273799633</v>
      </c>
      <c r="F766" s="6">
        <f ca="1">LN((RAND()^(-Results!$E$4))-1)</f>
        <v>5.5795111598371747</v>
      </c>
      <c r="G766" s="6">
        <f ca="1">LN((RAND()^(-Results!$E$4))-1)</f>
        <v>5.2802351993416714</v>
      </c>
      <c r="H766" s="6">
        <f t="shared" ca="1" si="77"/>
        <v>2.9332489817629601</v>
      </c>
      <c r="I766" s="10">
        <f ca="1">SUMPRODUCT(J766:O766,Results!B$12:G$12)+Results!$E$5*H766</f>
        <v>-28.390220627226391</v>
      </c>
      <c r="J766" s="10">
        <f ca="1">SUMPRODUCT($A766:$F766,Results!$B$15:$G$15)</f>
        <v>14.92013235076065</v>
      </c>
      <c r="K766" s="10">
        <f ca="1">SUMPRODUCT($A766:$F766,Results!$B$16:$G$16)</f>
        <v>-14.485405894412605</v>
      </c>
      <c r="L766" s="10">
        <f ca="1">SUMPRODUCT($A766:$F766,Results!$B$17:$G$17)</f>
        <v>-7.680395019368242</v>
      </c>
      <c r="M766" s="10">
        <f ca="1">SUMPRODUCT($A766:$F766,Results!$B$18:$G$18)</f>
        <v>-24.120039095198322</v>
      </c>
      <c r="N766" s="10">
        <f ca="1">SUMPRODUCT($A766:$F766,Results!$B$19:$G$19)</f>
        <v>-2.2022628145731327</v>
      </c>
      <c r="O766" s="10">
        <f ca="1">SUMPRODUCT($A766:$F766,Results!$B$20:$G$20)</f>
        <v>-30.844557509267219</v>
      </c>
      <c r="P766" s="10" cm="1">
        <f t="array" aca="1" ref="P766" ca="1">SUMPRODUCT(J766:O766,TRANSPOSE(Test!BL$20:BL$25))+Test!$AD$20-Test!$BL$27</f>
        <v>-49.322420182659847</v>
      </c>
      <c r="Q766" s="10" cm="1">
        <f t="array" aca="1" ref="Q766" ca="1">SUMPRODUCT(J766:O766,TRANSPOSE(Test!ES$20:ES$25))+Test!$AD$20-Test!$ES$27</f>
        <v>-48.156304559641441</v>
      </c>
      <c r="R766" s="10">
        <f ca="1">I766-Results!$E$5*H766</f>
        <v>-45.989714517804153</v>
      </c>
      <c r="S766" s="10" cm="1">
        <f t="array" aca="1" ref="S766" ca="1">SUMPRODUCT(J766:O766,TRANSPOSE(Test!AR$28:AR$33))+Test!$AD$20-Test!$AC$26</f>
        <v>-46.74527009440299</v>
      </c>
      <c r="T766" s="10">
        <f ca="1">SUMPRODUCT(J766:O766,Results!K$9:P$9)</f>
        <v>-46.593813293476039</v>
      </c>
      <c r="U766" s="10">
        <f ca="1">SUMPRODUCT(J766:O766,Results!K$9:P$9)+Test!$AD$20-Test!$AC$31</f>
        <v>-46.5232179823237</v>
      </c>
      <c r="V766" s="10">
        <f t="shared" ca="1" si="78"/>
        <v>20.932199555433456</v>
      </c>
      <c r="W766" s="10">
        <f t="shared" ca="1" si="79"/>
        <v>19.76608393241505</v>
      </c>
      <c r="X766" s="10">
        <f t="shared" ca="1" si="80"/>
        <v>17.599493890577762</v>
      </c>
      <c r="Y766" s="10">
        <f t="shared" ca="1" si="81"/>
        <v>18.355049467176599</v>
      </c>
      <c r="Z766" s="10">
        <f t="shared" ca="1" si="82"/>
        <v>-28.390220627226391</v>
      </c>
      <c r="AA766" s="10">
        <f t="shared" ca="1" si="83"/>
        <v>18.132997355097309</v>
      </c>
    </row>
    <row r="767" spans="1:27">
      <c r="A767" s="6">
        <f ca="1">LN((RAND()^(-Results!$E$4))-1)</f>
        <v>1.1502926252339729</v>
      </c>
      <c r="B767" s="6">
        <f ca="1">LN((RAND()^(-Results!$E$4))-1)</f>
        <v>0.28668242512646386</v>
      </c>
      <c r="C767" s="6">
        <f ca="1">LN((RAND()^(-Results!$E$4))-1)</f>
        <v>-0.19470737521144002</v>
      </c>
      <c r="D767" s="6">
        <f ca="1">LN((RAND()^(-Results!$E$4))-1)</f>
        <v>4.1275820414222499</v>
      </c>
      <c r="E767" s="6">
        <f ca="1">LN((RAND()^(-Results!$E$4))-1)</f>
        <v>-1.4184565648545573</v>
      </c>
      <c r="F767" s="6">
        <f ca="1">LN((RAND()^(-Results!$E$4))-1)</f>
        <v>1.7459486143149205</v>
      </c>
      <c r="G767" s="6">
        <f ca="1">LN((RAND()^(-Results!$E$4))-1)</f>
        <v>-2.7403868875717103</v>
      </c>
      <c r="H767" s="6">
        <f t="shared" ca="1" si="77"/>
        <v>-5.0873731051504212</v>
      </c>
      <c r="I767" s="10">
        <f ca="1">SUMPRODUCT(J767:O767,Results!B$12:G$12)+Results!$E$5*H767</f>
        <v>-30.944857955109569</v>
      </c>
      <c r="J767" s="10">
        <f ca="1">SUMPRODUCT($A767:$F767,Results!$B$15:$G$15)</f>
        <v>8.4467892859953526</v>
      </c>
      <c r="K767" s="10">
        <f ca="1">SUMPRODUCT($A767:$F767,Results!$B$16:$G$16)</f>
        <v>-2.4073912217586995</v>
      </c>
      <c r="L767" s="10">
        <f ca="1">SUMPRODUCT($A767:$F767,Results!$B$17:$G$17)</f>
        <v>1.0298640521719389</v>
      </c>
      <c r="M767" s="10">
        <f ca="1">SUMPRODUCT($A767:$F767,Results!$B$18:$G$18)</f>
        <v>-3.7606277691238272</v>
      </c>
      <c r="N767" s="10">
        <f ca="1">SUMPRODUCT($A767:$F767,Results!$B$19:$G$19)</f>
        <v>-8.4265885705486667</v>
      </c>
      <c r="O767" s="10">
        <f ca="1">SUMPRODUCT($A767:$F767,Results!$B$20:$G$20)</f>
        <v>-14.73574261023715</v>
      </c>
      <c r="P767" s="10" cm="1">
        <f t="array" aca="1" ref="P767" ca="1">SUMPRODUCT(J767:O767,TRANSPOSE(Test!BL$20:BL$25))+Test!$AD$20-Test!$BL$27</f>
        <v>-2.3090995225115414</v>
      </c>
      <c r="Q767" s="10" cm="1">
        <f t="array" aca="1" ref="Q767" ca="1">SUMPRODUCT(J767:O767,TRANSPOSE(Test!ES$20:ES$25))+Test!$AD$20-Test!$ES$27</f>
        <v>-1.5549117991368817</v>
      </c>
      <c r="R767" s="10">
        <f ca="1">I767-Results!$E$5*H767</f>
        <v>-0.42061932420704196</v>
      </c>
      <c r="S767" s="10" cm="1">
        <f t="array" aca="1" ref="S767" ca="1">SUMPRODUCT(J767:O767,TRANSPOSE(Test!AR$28:AR$33))+Test!$AD$20-Test!$AC$26</f>
        <v>-7.2877721739576771</v>
      </c>
      <c r="T767" s="10">
        <f ca="1">SUMPRODUCT(J767:O767,Results!K$9:P$9)</f>
        <v>1.0684657778615065</v>
      </c>
      <c r="U767" s="10">
        <f ca="1">SUMPRODUCT(J767:O767,Results!K$9:P$9)+Test!$AD$20-Test!$AC$31</f>
        <v>1.1390610890138468</v>
      </c>
      <c r="V767" s="10">
        <f t="shared" ca="1" si="78"/>
        <v>-28.635758432598028</v>
      </c>
      <c r="W767" s="10">
        <f t="shared" ca="1" si="79"/>
        <v>-29.389946155972687</v>
      </c>
      <c r="X767" s="10">
        <f t="shared" ca="1" si="80"/>
        <v>-30.524238630902527</v>
      </c>
      <c r="Y767" s="10">
        <f t="shared" ca="1" si="81"/>
        <v>-23.657085781151892</v>
      </c>
      <c r="Z767" s="10">
        <f t="shared" ca="1" si="82"/>
        <v>-30.944857955109569</v>
      </c>
      <c r="AA767" s="10">
        <f t="shared" ca="1" si="83"/>
        <v>-32.083919044123419</v>
      </c>
    </row>
    <row r="768" spans="1:27">
      <c r="A768" s="6">
        <f ca="1">LN((RAND()^(-Results!$E$4))-1)</f>
        <v>1.7401002046504501</v>
      </c>
      <c r="B768" s="6">
        <f ca="1">LN((RAND()^(-Results!$E$4))-1)</f>
        <v>5.2379665691313804</v>
      </c>
      <c r="C768" s="6">
        <f ca="1">LN((RAND()^(-Results!$E$4))-1)</f>
        <v>12.663063876241706</v>
      </c>
      <c r="D768" s="6">
        <f ca="1">LN((RAND()^(-Results!$E$4))-1)</f>
        <v>8.3920674419693295</v>
      </c>
      <c r="E768" s="6">
        <f ca="1">LN((RAND()^(-Results!$E$4))-1)</f>
        <v>2.9817861708108655</v>
      </c>
      <c r="F768" s="6">
        <f ca="1">LN((RAND()^(-Results!$E$4))-1)</f>
        <v>-0.85932684517386382</v>
      </c>
      <c r="G768" s="6">
        <f ca="1">LN((RAND()^(-Results!$E$4))-1)</f>
        <v>0.89236850165027981</v>
      </c>
      <c r="H768" s="6">
        <f t="shared" ca="1" si="77"/>
        <v>-1.4546177159284315</v>
      </c>
      <c r="I768" s="10">
        <f ca="1">SUMPRODUCT(J768:O768,Results!B$12:G$12)+Results!$E$5*H768</f>
        <v>-38.511157622590346</v>
      </c>
      <c r="J768" s="10">
        <f ca="1">SUMPRODUCT($A768:$F768,Results!$B$15:$G$15)</f>
        <v>20.727259853883897</v>
      </c>
      <c r="K768" s="10">
        <f ca="1">SUMPRODUCT($A768:$F768,Results!$B$16:$G$16)</f>
        <v>7.177620696697061</v>
      </c>
      <c r="L768" s="10">
        <f ca="1">SUMPRODUCT($A768:$F768,Results!$B$17:$G$17)</f>
        <v>-11.146430105063118</v>
      </c>
      <c r="M768" s="10">
        <f ca="1">SUMPRODUCT($A768:$F768,Results!$B$18:$G$18)</f>
        <v>-60.862118105581175</v>
      </c>
      <c r="N768" s="10">
        <f ca="1">SUMPRODUCT($A768:$F768,Results!$B$19:$G$19)</f>
        <v>-35.994355872201503</v>
      </c>
      <c r="O768" s="10">
        <f ca="1">SUMPRODUCT($A768:$F768,Results!$B$20:$G$20)</f>
        <v>-35.537300763328439</v>
      </c>
      <c r="P768" s="10" cm="1">
        <f t="array" aca="1" ref="P768" ca="1">SUMPRODUCT(J768:O768,TRANSPOSE(Test!BL$20:BL$25))+Test!$AD$20-Test!$BL$27</f>
        <v>-31.198552636537407</v>
      </c>
      <c r="Q768" s="10" cm="1">
        <f t="array" aca="1" ref="Q768" ca="1">SUMPRODUCT(J768:O768,TRANSPOSE(Test!ES$20:ES$25))+Test!$AD$20-Test!$ES$27</f>
        <v>-29.520855060227753</v>
      </c>
      <c r="R768" s="10">
        <f ca="1">I768-Results!$E$5*H768</f>
        <v>-29.783451327019758</v>
      </c>
      <c r="S768" s="10" cm="1">
        <f t="array" aca="1" ref="S768" ca="1">SUMPRODUCT(J768:O768,TRANSPOSE(Test!AR$28:AR$33))+Test!$AD$20-Test!$AC$26</f>
        <v>-55.105952811581979</v>
      </c>
      <c r="T768" s="10">
        <f ca="1">SUMPRODUCT(J768:O768,Results!K$9:P$9)</f>
        <v>-31.983718788854915</v>
      </c>
      <c r="U768" s="10">
        <f ca="1">SUMPRODUCT(J768:O768,Results!K$9:P$9)+Test!$AD$20-Test!$AC$31</f>
        <v>-31.91312347770258</v>
      </c>
      <c r="V768" s="10">
        <f t="shared" ca="1" si="78"/>
        <v>-7.3126049860529392</v>
      </c>
      <c r="W768" s="10">
        <f t="shared" ca="1" si="79"/>
        <v>-8.9903025623625936</v>
      </c>
      <c r="X768" s="10">
        <f t="shared" ca="1" si="80"/>
        <v>-8.727706295570588</v>
      </c>
      <c r="Y768" s="10">
        <f t="shared" ca="1" si="81"/>
        <v>16.594795188991633</v>
      </c>
      <c r="Z768" s="10">
        <f t="shared" ca="1" si="82"/>
        <v>-38.511157622590346</v>
      </c>
      <c r="AA768" s="10">
        <f t="shared" ca="1" si="83"/>
        <v>-6.598034144887766</v>
      </c>
    </row>
    <row r="769" spans="1:27">
      <c r="A769" s="6">
        <f ca="1">LN((RAND()^(-Results!$E$4))-1)</f>
        <v>-6.0715085577223444</v>
      </c>
      <c r="B769" s="6">
        <f ca="1">LN((RAND()^(-Results!$E$4))-1)</f>
        <v>5.4743786514510893</v>
      </c>
      <c r="C769" s="6">
        <f ca="1">LN((RAND()^(-Results!$E$4))-1)</f>
        <v>-1.3533389413137664</v>
      </c>
      <c r="D769" s="6">
        <f ca="1">LN((RAND()^(-Results!$E$4))-1)</f>
        <v>3.3007371688500378</v>
      </c>
      <c r="E769" s="6">
        <f ca="1">LN((RAND()^(-Results!$E$4))-1)</f>
        <v>4.6284994068447123</v>
      </c>
      <c r="F769" s="6">
        <f ca="1">LN((RAND()^(-Results!$E$4))-1)</f>
        <v>-0.10877182673373571</v>
      </c>
      <c r="G769" s="6">
        <f ca="1">LN((RAND()^(-Results!$E$4))-1)</f>
        <v>6.5318857942654365</v>
      </c>
      <c r="H769" s="6">
        <f t="shared" ca="1" si="77"/>
        <v>4.1848995766867247</v>
      </c>
      <c r="I769" s="10">
        <f ca="1">SUMPRODUCT(J769:O769,Results!B$12:G$12)+Results!$E$5*H769</f>
        <v>69.599757754421688</v>
      </c>
      <c r="J769" s="10">
        <f ca="1">SUMPRODUCT($A769:$F769,Results!$B$15:$G$15)</f>
        <v>0.36565750238386041</v>
      </c>
      <c r="K769" s="10">
        <f ca="1">SUMPRODUCT($A769:$F769,Results!$B$16:$G$16)</f>
        <v>8.6880961851547376</v>
      </c>
      <c r="L769" s="10">
        <f ca="1">SUMPRODUCT($A769:$F769,Results!$B$17:$G$17)</f>
        <v>-4.1843875398729242</v>
      </c>
      <c r="M769" s="10">
        <f ca="1">SUMPRODUCT($A769:$F769,Results!$B$18:$G$18)</f>
        <v>0.50809968417141538</v>
      </c>
      <c r="N769" s="10">
        <f ca="1">SUMPRODUCT($A769:$F769,Results!$B$19:$G$19)</f>
        <v>-11.840790785839257</v>
      </c>
      <c r="O769" s="10">
        <f ca="1">SUMPRODUCT($A769:$F769,Results!$B$20:$G$20)</f>
        <v>-24.949458032160063</v>
      </c>
      <c r="P769" s="10" cm="1">
        <f t="array" aca="1" ref="P769" ca="1">SUMPRODUCT(J769:O769,TRANSPOSE(Test!BL$20:BL$25))+Test!$AD$20-Test!$BL$27</f>
        <v>30.01051418135653</v>
      </c>
      <c r="Q769" s="10" cm="1">
        <f t="array" aca="1" ref="Q769" ca="1">SUMPRODUCT(J769:O769,TRANSPOSE(Test!ES$20:ES$25))+Test!$AD$20-Test!$ES$27</f>
        <v>43.004226826372403</v>
      </c>
      <c r="R769" s="10">
        <f ca="1">I769-Results!$E$5*H769</f>
        <v>44.49036029430134</v>
      </c>
      <c r="S769" s="10" cm="1">
        <f t="array" aca="1" ref="S769" ca="1">SUMPRODUCT(J769:O769,TRANSPOSE(Test!AR$28:AR$33))+Test!$AD$20-Test!$AC$26</f>
        <v>-1.8605969799364566</v>
      </c>
      <c r="T769" s="10">
        <f ca="1">SUMPRODUCT(J769:O769,Results!K$9:P$9)</f>
        <v>45.020741911497396</v>
      </c>
      <c r="U769" s="10">
        <f ca="1">SUMPRODUCT(J769:O769,Results!K$9:P$9)+Test!$AD$20-Test!$AC$31</f>
        <v>45.091337222649734</v>
      </c>
      <c r="V769" s="10">
        <f t="shared" ca="1" si="78"/>
        <v>39.589243573065161</v>
      </c>
      <c r="W769" s="10">
        <f t="shared" ca="1" si="79"/>
        <v>26.595530928049286</v>
      </c>
      <c r="X769" s="10">
        <f t="shared" ca="1" si="80"/>
        <v>25.109397460120348</v>
      </c>
      <c r="Y769" s="10">
        <f t="shared" ca="1" si="81"/>
        <v>71.460354734358148</v>
      </c>
      <c r="Z769" s="10">
        <f t="shared" ca="1" si="82"/>
        <v>69.599757754421688</v>
      </c>
      <c r="AA769" s="10">
        <f t="shared" ca="1" si="83"/>
        <v>24.508420531771954</v>
      </c>
    </row>
    <row r="770" spans="1:27">
      <c r="A770" s="6">
        <f ca="1">LN((RAND()^(-Results!$E$4))-1)</f>
        <v>-0.73937803852808037</v>
      </c>
      <c r="B770" s="6">
        <f ca="1">LN((RAND()^(-Results!$E$4))-1)</f>
        <v>-0.48676275707593059</v>
      </c>
      <c r="C770" s="6">
        <f ca="1">LN((RAND()^(-Results!$E$4))-1)</f>
        <v>0.45159559020941059</v>
      </c>
      <c r="D770" s="6">
        <f ca="1">LN((RAND()^(-Results!$E$4))-1)</f>
        <v>1.4895002576836369</v>
      </c>
      <c r="E770" s="6">
        <f ca="1">LN((RAND()^(-Results!$E$4))-1)</f>
        <v>-0.3125660668880314</v>
      </c>
      <c r="F770" s="6">
        <f ca="1">LN((RAND()^(-Results!$E$4))-1)</f>
        <v>2.4182455852049833</v>
      </c>
      <c r="G770" s="6">
        <f ca="1">LN((RAND()^(-Results!$E$4))-1)</f>
        <v>2.6316465993620368</v>
      </c>
      <c r="H770" s="6">
        <f t="shared" ca="1" si="77"/>
        <v>0.28466038178332553</v>
      </c>
      <c r="I770" s="10">
        <f ca="1">SUMPRODUCT(J770:O770,Results!B$12:G$12)+Results!$E$5*H770</f>
        <v>-8.3342886311571984</v>
      </c>
      <c r="J770" s="10">
        <f ca="1">SUMPRODUCT($A770:$F770,Results!$B$15:$G$15)</f>
        <v>12.346135374122237</v>
      </c>
      <c r="K770" s="10">
        <f ca="1">SUMPRODUCT($A770:$F770,Results!$B$16:$G$16)</f>
        <v>1.1596685519866989</v>
      </c>
      <c r="L770" s="10">
        <f ca="1">SUMPRODUCT($A770:$F770,Results!$B$17:$G$17)</f>
        <v>-2.7245051916100937</v>
      </c>
      <c r="M770" s="10">
        <f ca="1">SUMPRODUCT($A770:$F770,Results!$B$18:$G$18)</f>
        <v>-5.1074131977481336</v>
      </c>
      <c r="N770" s="10">
        <f ca="1">SUMPRODUCT($A770:$F770,Results!$B$19:$G$19)</f>
        <v>-3.8781650191812558</v>
      </c>
      <c r="O770" s="10">
        <f ca="1">SUMPRODUCT($A770:$F770,Results!$B$20:$G$20)</f>
        <v>-9.2164340339439885</v>
      </c>
      <c r="P770" s="10" cm="1">
        <f t="array" aca="1" ref="P770" ca="1">SUMPRODUCT(J770:O770,TRANSPOSE(Test!BL$20:BL$25))+Test!$AD$20-Test!$BL$27</f>
        <v>-12.044412153253212</v>
      </c>
      <c r="Q770" s="10" cm="1">
        <f t="array" aca="1" ref="Q770" ca="1">SUMPRODUCT(J770:O770,TRANSPOSE(Test!ES$20:ES$25))+Test!$AD$20-Test!$ES$27</f>
        <v>-11.911663393900746</v>
      </c>
      <c r="R770" s="10">
        <f ca="1">I770-Results!$E$5*H770</f>
        <v>-10.042250921857152</v>
      </c>
      <c r="S770" s="10" cm="1">
        <f t="array" aca="1" ref="S770" ca="1">SUMPRODUCT(J770:O770,TRANSPOSE(Test!AR$28:AR$33))+Test!$AD$20-Test!$AC$26</f>
        <v>-13.541933277302157</v>
      </c>
      <c r="T770" s="10">
        <f ca="1">SUMPRODUCT(J770:O770,Results!K$9:P$9)</f>
        <v>-9.9577206201365378</v>
      </c>
      <c r="U770" s="10">
        <f ca="1">SUMPRODUCT(J770:O770,Results!K$9:P$9)+Test!$AD$20-Test!$AC$31</f>
        <v>-9.8871253089841993</v>
      </c>
      <c r="V770" s="10">
        <f t="shared" ca="1" si="78"/>
        <v>3.7101235220960138</v>
      </c>
      <c r="W770" s="10">
        <f t="shared" ca="1" si="79"/>
        <v>3.5773747627435473</v>
      </c>
      <c r="X770" s="10">
        <f t="shared" ca="1" si="80"/>
        <v>1.7079622906999532</v>
      </c>
      <c r="Y770" s="10">
        <f t="shared" ca="1" si="81"/>
        <v>5.2076446461449581</v>
      </c>
      <c r="Z770" s="10">
        <f t="shared" ca="1" si="82"/>
        <v>-8.3342886311571984</v>
      </c>
      <c r="AA770" s="10">
        <f t="shared" ca="1" si="83"/>
        <v>1.5528366778270009</v>
      </c>
    </row>
    <row r="771" spans="1:27">
      <c r="A771" s="6">
        <f ca="1">LN((RAND()^(-Results!$E$4))-1)</f>
        <v>4.1684570781882133</v>
      </c>
      <c r="B771" s="6">
        <f ca="1">LN((RAND()^(-Results!$E$4))-1)</f>
        <v>-4.0098654692913493</v>
      </c>
      <c r="C771" s="6">
        <f ca="1">LN((RAND()^(-Results!$E$4))-1)</f>
        <v>1.820664902233609</v>
      </c>
      <c r="D771" s="6">
        <f ca="1">LN((RAND()^(-Results!$E$4))-1)</f>
        <v>5.1419287626609922</v>
      </c>
      <c r="E771" s="6">
        <f ca="1">LN((RAND()^(-Results!$E$4))-1)</f>
        <v>2.6440232576861757</v>
      </c>
      <c r="F771" s="6">
        <f ca="1">LN((RAND()^(-Results!$E$4))-1)</f>
        <v>8.9926307859908707</v>
      </c>
      <c r="G771" s="6">
        <f ca="1">LN((RAND()^(-Results!$E$4))-1)</f>
        <v>2.3312735940971332</v>
      </c>
      <c r="H771" s="6">
        <f t="shared" ref="H771:H834" ca="1" si="84">G771-$AC$5</f>
        <v>-1.5712623481578092E-2</v>
      </c>
      <c r="I771" s="10">
        <f ca="1">SUMPRODUCT(J771:O771,Results!B$12:G$12)+Results!$E$5*H771</f>
        <v>-57.794655711505655</v>
      </c>
      <c r="J771" s="10">
        <f ca="1">SUMPRODUCT($A771:$F771,Results!$B$15:$G$15)</f>
        <v>37.726965346651525</v>
      </c>
      <c r="K771" s="10">
        <f ca="1">SUMPRODUCT($A771:$F771,Results!$B$16:$G$16)</f>
        <v>-7.6967018466576382</v>
      </c>
      <c r="L771" s="10">
        <f ca="1">SUMPRODUCT($A771:$F771,Results!$B$17:$G$17)</f>
        <v>-0.67642130046754012</v>
      </c>
      <c r="M771" s="10">
        <f ca="1">SUMPRODUCT($A771:$F771,Results!$B$18:$G$18)</f>
        <v>-8.6639462195585235</v>
      </c>
      <c r="N771" s="10">
        <f ca="1">SUMPRODUCT($A771:$F771,Results!$B$19:$G$19)</f>
        <v>-2.7926106868460723</v>
      </c>
      <c r="O771" s="10">
        <f ca="1">SUMPRODUCT($A771:$F771,Results!$B$20:$G$20)</f>
        <v>-28.160866086203288</v>
      </c>
      <c r="P771" s="10" cm="1">
        <f t="array" aca="1" ref="P771" ca="1">SUMPRODUCT(J771:O771,TRANSPOSE(Test!BL$20:BL$25))+Test!$AD$20-Test!$BL$27</f>
        <v>-47.648412595924633</v>
      </c>
      <c r="Q771" s="10" cm="1">
        <f t="array" aca="1" ref="Q771" ca="1">SUMPRODUCT(J771:O771,TRANSPOSE(Test!ES$20:ES$25))+Test!$AD$20-Test!$ES$27</f>
        <v>-55.270497550871795</v>
      </c>
      <c r="R771" s="10">
        <f ca="1">I771-Results!$E$5*H771</f>
        <v>-57.700379970616183</v>
      </c>
      <c r="S771" s="10" cm="1">
        <f t="array" aca="1" ref="S771" ca="1">SUMPRODUCT(J771:O771,TRANSPOSE(Test!AR$28:AR$33))+Test!$AD$20-Test!$AC$26</f>
        <v>-37.03751513910543</v>
      </c>
      <c r="T771" s="10">
        <f ca="1">SUMPRODUCT(J771:O771,Results!K$9:P$9)</f>
        <v>-56.030039389484955</v>
      </c>
      <c r="U771" s="10">
        <f ca="1">SUMPRODUCT(J771:O771,Results!K$9:P$9)+Test!$AD$20-Test!$AC$31</f>
        <v>-55.959444078332623</v>
      </c>
      <c r="V771" s="10">
        <f t="shared" ref="V771:V834" ca="1" si="85">I771-P771</f>
        <v>-10.146243115581022</v>
      </c>
      <c r="W771" s="10">
        <f t="shared" ref="W771:W834" ca="1" si="86">I771-Q771</f>
        <v>-2.5241581606338599</v>
      </c>
      <c r="X771" s="10">
        <f t="shared" ref="X771:X834" ca="1" si="87">I771-R771</f>
        <v>-9.4275740889472104E-2</v>
      </c>
      <c r="Y771" s="10">
        <f t="shared" ref="Y771:Y834" ca="1" si="88">I771-S771</f>
        <v>-20.757140572400225</v>
      </c>
      <c r="Z771" s="10">
        <f t="shared" ref="Z771:Z834" ca="1" si="89">I771-$AD$20</f>
        <v>-57.794655711505655</v>
      </c>
      <c r="AA771" s="10">
        <f t="shared" ref="AA771:AA834" ca="1" si="90">I771-U771</f>
        <v>-1.8352116331730315</v>
      </c>
    </row>
    <row r="772" spans="1:27">
      <c r="A772" s="6">
        <f ca="1">LN((RAND()^(-Results!$E$4))-1)</f>
        <v>3.3127252659757076</v>
      </c>
      <c r="B772" s="6">
        <f ca="1">LN((RAND()^(-Results!$E$4))-1)</f>
        <v>5.5446769253992541</v>
      </c>
      <c r="C772" s="6">
        <f ca="1">LN((RAND()^(-Results!$E$4))-1)</f>
        <v>-0.70244677931343125</v>
      </c>
      <c r="D772" s="6">
        <f ca="1">LN((RAND()^(-Results!$E$4))-1)</f>
        <v>0.58181039286999936</v>
      </c>
      <c r="E772" s="6">
        <f ca="1">LN((RAND()^(-Results!$E$4))-1)</f>
        <v>-1.0040187278752748</v>
      </c>
      <c r="F772" s="6">
        <f ca="1">LN((RAND()^(-Results!$E$4))-1)</f>
        <v>2.8898365017761161</v>
      </c>
      <c r="G772" s="6">
        <f ca="1">LN((RAND()^(-Results!$E$4))-1)</f>
        <v>2.0090651733555016</v>
      </c>
      <c r="H772" s="6">
        <f t="shared" ca="1" si="84"/>
        <v>-0.33792104422320968</v>
      </c>
      <c r="I772" s="10">
        <f ca="1">SUMPRODUCT(J772:O772,Results!B$12:G$12)+Results!$E$5*H772</f>
        <v>-26.753017116365502</v>
      </c>
      <c r="J772" s="10">
        <f ca="1">SUMPRODUCT($A772:$F772,Results!$B$15:$G$15)</f>
        <v>-2.2799426297017291</v>
      </c>
      <c r="K772" s="10">
        <f ca="1">SUMPRODUCT($A772:$F772,Results!$B$16:$G$16)</f>
        <v>-19.880467084166458</v>
      </c>
      <c r="L772" s="10">
        <f ca="1">SUMPRODUCT($A772:$F772,Results!$B$17:$G$17)</f>
        <v>-2.6433813544847657</v>
      </c>
      <c r="M772" s="10">
        <f ca="1">SUMPRODUCT($A772:$F772,Results!$B$18:$G$18)</f>
        <v>-14.120699583640848</v>
      </c>
      <c r="N772" s="10">
        <f ca="1">SUMPRODUCT($A772:$F772,Results!$B$19:$G$19)</f>
        <v>0.47689643680144567</v>
      </c>
      <c r="O772" s="10">
        <f ca="1">SUMPRODUCT($A772:$F772,Results!$B$20:$G$20)</f>
        <v>-21.788114886399303</v>
      </c>
      <c r="P772" s="10" cm="1">
        <f t="array" aca="1" ref="P772" ca="1">SUMPRODUCT(J772:O772,TRANSPOSE(Test!BL$20:BL$25))+Test!$AD$20-Test!$BL$27</f>
        <v>-30.88523066895484</v>
      </c>
      <c r="Q772" s="10" cm="1">
        <f t="array" aca="1" ref="Q772" ca="1">SUMPRODUCT(J772:O772,TRANSPOSE(Test!ES$20:ES$25))+Test!$AD$20-Test!$ES$27</f>
        <v>-28.351277137428113</v>
      </c>
      <c r="R772" s="10">
        <f ca="1">I772-Results!$E$5*H772</f>
        <v>-24.725490851026244</v>
      </c>
      <c r="S772" s="10" cm="1">
        <f t="array" aca="1" ref="S772" ca="1">SUMPRODUCT(J772:O772,TRANSPOSE(Test!AR$28:AR$33))+Test!$AD$20-Test!$AC$26</f>
        <v>-26.011406569827138</v>
      </c>
      <c r="T772" s="10">
        <f ca="1">SUMPRODUCT(J772:O772,Results!K$9:P$9)</f>
        <v>-24.24077150248759</v>
      </c>
      <c r="U772" s="10">
        <f ca="1">SUMPRODUCT(J772:O772,Results!K$9:P$9)+Test!$AD$20-Test!$AC$31</f>
        <v>-24.170176191335255</v>
      </c>
      <c r="V772" s="10">
        <f t="shared" ca="1" si="85"/>
        <v>4.132213552589338</v>
      </c>
      <c r="W772" s="10">
        <f t="shared" ca="1" si="86"/>
        <v>1.598260021062611</v>
      </c>
      <c r="X772" s="10">
        <f t="shared" ca="1" si="87"/>
        <v>-2.0275262653392581</v>
      </c>
      <c r="Y772" s="10">
        <f t="shared" ca="1" si="88"/>
        <v>-0.74161054653836445</v>
      </c>
      <c r="Z772" s="10">
        <f t="shared" ca="1" si="89"/>
        <v>-26.753017116365502</v>
      </c>
      <c r="AA772" s="10">
        <f t="shared" ca="1" si="90"/>
        <v>-2.5828409250302471</v>
      </c>
    </row>
    <row r="773" spans="1:27">
      <c r="A773" s="6">
        <f ca="1">LN((RAND()^(-Results!$E$4))-1)</f>
        <v>-2.0407133640039499</v>
      </c>
      <c r="B773" s="6">
        <f ca="1">LN((RAND()^(-Results!$E$4))-1)</f>
        <v>-0.59366115052820856</v>
      </c>
      <c r="C773" s="6">
        <f ca="1">LN((RAND()^(-Results!$E$4))-1)</f>
        <v>4.8029507399701066</v>
      </c>
      <c r="D773" s="6">
        <f ca="1">LN((RAND()^(-Results!$E$4))-1)</f>
        <v>3.704389049418038</v>
      </c>
      <c r="E773" s="6">
        <f ca="1">LN((RAND()^(-Results!$E$4))-1)</f>
        <v>4.0124617854975648</v>
      </c>
      <c r="F773" s="6">
        <f ca="1">LN((RAND()^(-Results!$E$4))-1)</f>
        <v>10.154635851267566</v>
      </c>
      <c r="G773" s="6">
        <f ca="1">LN((RAND()^(-Results!$E$4))-1)</f>
        <v>-7.3241830079356932E-2</v>
      </c>
      <c r="H773" s="6">
        <f t="shared" ca="1" si="84"/>
        <v>-2.4202280476580684</v>
      </c>
      <c r="I773" s="10">
        <f ca="1">SUMPRODUCT(J773:O773,Results!B$12:G$12)+Results!$E$5*H773</f>
        <v>-77.932103655416597</v>
      </c>
      <c r="J773" s="10">
        <f ca="1">SUMPRODUCT($A773:$F773,Results!$B$15:$G$15)</f>
        <v>49.65597351121172</v>
      </c>
      <c r="K773" s="10">
        <f ca="1">SUMPRODUCT($A773:$F773,Results!$B$16:$G$16)</f>
        <v>2.0460055604117269</v>
      </c>
      <c r="L773" s="10">
        <f ca="1">SUMPRODUCT($A773:$F773,Results!$B$17:$G$17)</f>
        <v>-14.172155533172422</v>
      </c>
      <c r="M773" s="10">
        <f ca="1">SUMPRODUCT($A773:$F773,Results!$B$18:$G$18)</f>
        <v>-30.26411825423158</v>
      </c>
      <c r="N773" s="10">
        <f ca="1">SUMPRODUCT($A773:$F773,Results!$B$19:$G$19)</f>
        <v>-10.606561412525348</v>
      </c>
      <c r="O773" s="10">
        <f ca="1">SUMPRODUCT($A773:$F773,Results!$B$20:$G$20)</f>
        <v>-39.062499719608198</v>
      </c>
      <c r="P773" s="10" cm="1">
        <f t="array" aca="1" ref="P773" ca="1">SUMPRODUCT(J773:O773,TRANSPOSE(Test!BL$20:BL$25))+Test!$AD$20-Test!$BL$27</f>
        <v>-64.155008061688562</v>
      </c>
      <c r="Q773" s="10" cm="1">
        <f t="array" aca="1" ref="Q773" ca="1">SUMPRODUCT(J773:O773,TRANSPOSE(Test!ES$20:ES$25))+Test!$AD$20-Test!$ES$27</f>
        <v>-65.623882838834618</v>
      </c>
      <c r="R773" s="10">
        <f ca="1">I773-Results!$E$5*H773</f>
        <v>-63.410735369468185</v>
      </c>
      <c r="S773" s="10" cm="1">
        <f t="array" aca="1" ref="S773" ca="1">SUMPRODUCT(J773:O773,TRANSPOSE(Test!AR$28:AR$33))+Test!$AD$20-Test!$AC$26</f>
        <v>-69.397044062163445</v>
      </c>
      <c r="T773" s="10">
        <f ca="1">SUMPRODUCT(J773:O773,Results!K$9:P$9)</f>
        <v>-64.729474128315815</v>
      </c>
      <c r="U773" s="10">
        <f ca="1">SUMPRODUCT(J773:O773,Results!K$9:P$9)+Test!$AD$20-Test!$AC$31</f>
        <v>-64.658878817163483</v>
      </c>
      <c r="V773" s="10">
        <f t="shared" ca="1" si="85"/>
        <v>-13.777095593728035</v>
      </c>
      <c r="W773" s="10">
        <f t="shared" ca="1" si="86"/>
        <v>-12.308220816581979</v>
      </c>
      <c r="X773" s="10">
        <f t="shared" ca="1" si="87"/>
        <v>-14.521368285948412</v>
      </c>
      <c r="Y773" s="10">
        <f t="shared" ca="1" si="88"/>
        <v>-8.5350595932531519</v>
      </c>
      <c r="Z773" s="10">
        <f t="shared" ca="1" si="89"/>
        <v>-77.932103655416597</v>
      </c>
      <c r="AA773" s="10">
        <f t="shared" ca="1" si="90"/>
        <v>-13.273224838253114</v>
      </c>
    </row>
    <row r="774" spans="1:27">
      <c r="A774" s="6">
        <f ca="1">LN((RAND()^(-Results!$E$4))-1)</f>
        <v>-1.5404551685726773</v>
      </c>
      <c r="B774" s="6">
        <f ca="1">LN((RAND()^(-Results!$E$4))-1)</f>
        <v>7.6179218207803352</v>
      </c>
      <c r="C774" s="6">
        <f ca="1">LN((RAND()^(-Results!$E$4))-1)</f>
        <v>0.68899161435843104</v>
      </c>
      <c r="D774" s="6">
        <f ca="1">LN((RAND()^(-Results!$E$4))-1)</f>
        <v>9.0524083446067607</v>
      </c>
      <c r="E774" s="6">
        <f ca="1">LN((RAND()^(-Results!$E$4))-1)</f>
        <v>3.0063192431802679</v>
      </c>
      <c r="F774" s="6">
        <f ca="1">LN((RAND()^(-Results!$E$4))-1)</f>
        <v>1.888894147934512</v>
      </c>
      <c r="G774" s="6">
        <f ca="1">LN((RAND()^(-Results!$E$4))-1)</f>
        <v>-0.66043426089569657</v>
      </c>
      <c r="H774" s="6">
        <f t="shared" ca="1" si="84"/>
        <v>-3.0074204784744079</v>
      </c>
      <c r="I774" s="10">
        <f ca="1">SUMPRODUCT(J774:O774,Results!B$12:G$12)+Results!$E$5*H774</f>
        <v>7.8268387957153998</v>
      </c>
      <c r="J774" s="10">
        <f ca="1">SUMPRODUCT($A774:$F774,Results!$B$15:$G$15)</f>
        <v>8.8197425473411926</v>
      </c>
      <c r="K774" s="10">
        <f ca="1">SUMPRODUCT($A774:$F774,Results!$B$16:$G$16)</f>
        <v>-1.5891500164962542</v>
      </c>
      <c r="L774" s="10">
        <f ca="1">SUMPRODUCT($A774:$F774,Results!$B$17:$G$17)</f>
        <v>-3.3776683350479662</v>
      </c>
      <c r="M774" s="10">
        <f ca="1">SUMPRODUCT($A774:$F774,Results!$B$18:$G$18)</f>
        <v>-17.194826903210551</v>
      </c>
      <c r="N774" s="10">
        <f ca="1">SUMPRODUCT($A774:$F774,Results!$B$19:$G$19)</f>
        <v>-24.597313592324021</v>
      </c>
      <c r="O774" s="10">
        <f ca="1">SUMPRODUCT($A774:$F774,Results!$B$20:$G$20)</f>
        <v>-48.68489674825291</v>
      </c>
      <c r="P774" s="10" cm="1">
        <f t="array" aca="1" ref="P774" ca="1">SUMPRODUCT(J774:O774,TRANSPOSE(Test!BL$20:BL$25))+Test!$AD$20-Test!$BL$27</f>
        <v>12.634321560069345</v>
      </c>
      <c r="Q774" s="10" cm="1">
        <f t="array" aca="1" ref="Q774" ca="1">SUMPRODUCT(J774:O774,TRANSPOSE(Test!ES$20:ES$25))+Test!$AD$20-Test!$ES$27</f>
        <v>24.65467967120891</v>
      </c>
      <c r="R774" s="10">
        <f ca="1">I774-Results!$E$5*H774</f>
        <v>25.871361666561846</v>
      </c>
      <c r="S774" s="10" cm="1">
        <f t="array" aca="1" ref="S774" ca="1">SUMPRODUCT(J774:O774,TRANSPOSE(Test!AR$28:AR$33))+Test!$AD$20-Test!$AC$26</f>
        <v>-23.264146935285076</v>
      </c>
      <c r="T774" s="10">
        <f ca="1">SUMPRODUCT(J774:O774,Results!K$9:P$9)</f>
        <v>27.955377824764099</v>
      </c>
      <c r="U774" s="10">
        <f ca="1">SUMPRODUCT(J774:O774,Results!K$9:P$9)+Test!$AD$20-Test!$AC$31</f>
        <v>28.025973135916438</v>
      </c>
      <c r="V774" s="10">
        <f t="shared" ca="1" si="85"/>
        <v>-4.8074827643539457</v>
      </c>
      <c r="W774" s="10">
        <f t="shared" ca="1" si="86"/>
        <v>-16.827840875493511</v>
      </c>
      <c r="X774" s="10">
        <f t="shared" ca="1" si="87"/>
        <v>-18.044522870846446</v>
      </c>
      <c r="Y774" s="10">
        <f t="shared" ca="1" si="88"/>
        <v>31.090985731000476</v>
      </c>
      <c r="Z774" s="10">
        <f t="shared" ca="1" si="89"/>
        <v>7.8268387957153998</v>
      </c>
      <c r="AA774" s="10">
        <f t="shared" ca="1" si="90"/>
        <v>-20.199134340201038</v>
      </c>
    </row>
    <row r="775" spans="1:27">
      <c r="A775" s="6">
        <f ca="1">LN((RAND()^(-Results!$E$4))-1)</f>
        <v>4.1395294919189443</v>
      </c>
      <c r="B775" s="6">
        <f ca="1">LN((RAND()^(-Results!$E$4))-1)</f>
        <v>2.5036907435395528</v>
      </c>
      <c r="C775" s="6">
        <f ca="1">LN((RAND()^(-Results!$E$4))-1)</f>
        <v>1.3021054433416532</v>
      </c>
      <c r="D775" s="6">
        <f ca="1">LN((RAND()^(-Results!$E$4))-1)</f>
        <v>8.0008949614707223</v>
      </c>
      <c r="E775" s="6">
        <f ca="1">LN((RAND()^(-Results!$E$4))-1)</f>
        <v>-0.31606081394501578</v>
      </c>
      <c r="F775" s="6">
        <f ca="1">LN((RAND()^(-Results!$E$4))-1)</f>
        <v>4.2715121358216646</v>
      </c>
      <c r="G775" s="6">
        <f ca="1">LN((RAND()^(-Results!$E$4))-1)</f>
        <v>1.8307121269016837</v>
      </c>
      <c r="H775" s="6">
        <f t="shared" ca="1" si="84"/>
        <v>-0.51627409067702756</v>
      </c>
      <c r="I775" s="10">
        <f ca="1">SUMPRODUCT(J775:O775,Results!B$12:G$12)+Results!$E$5*H775</f>
        <v>-21.421813399184177</v>
      </c>
      <c r="J775" s="10">
        <f ca="1">SUMPRODUCT($A775:$F775,Results!$B$15:$G$15)</f>
        <v>16.699138160998501</v>
      </c>
      <c r="K775" s="10">
        <f ca="1">SUMPRODUCT($A775:$F775,Results!$B$16:$G$16)</f>
        <v>-11.032587131666427</v>
      </c>
      <c r="L775" s="10">
        <f ca="1">SUMPRODUCT($A775:$F775,Results!$B$17:$G$17)</f>
        <v>0.55977333400011897</v>
      </c>
      <c r="M775" s="10">
        <f ca="1">SUMPRODUCT($A775:$F775,Results!$B$18:$G$18)</f>
        <v>-16.673480998452209</v>
      </c>
      <c r="N775" s="10">
        <f ca="1">SUMPRODUCT($A775:$F775,Results!$B$19:$G$19)</f>
        <v>-15.775939219312933</v>
      </c>
      <c r="O775" s="10">
        <f ca="1">SUMPRODUCT($A775:$F775,Results!$B$20:$G$20)</f>
        <v>-37.018330550872577</v>
      </c>
      <c r="P775" s="10" cm="1">
        <f t="array" aca="1" ref="P775" ca="1">SUMPRODUCT(J775:O775,TRANSPOSE(Test!BL$20:BL$25))+Test!$AD$20-Test!$BL$27</f>
        <v>-19.27940745880931</v>
      </c>
      <c r="Q775" s="10" cm="1">
        <f t="array" aca="1" ref="Q775" ca="1">SUMPRODUCT(J775:O775,TRANSPOSE(Test!ES$20:ES$25))+Test!$AD$20-Test!$ES$27</f>
        <v>-18.47344688389358</v>
      </c>
      <c r="R775" s="10">
        <f ca="1">I775-Results!$E$5*H775</f>
        <v>-18.324168855122011</v>
      </c>
      <c r="S775" s="10" cm="1">
        <f t="array" aca="1" ref="S775" ca="1">SUMPRODUCT(J775:O775,TRANSPOSE(Test!AR$28:AR$33))+Test!$AD$20-Test!$AC$26</f>
        <v>-27.769902940687388</v>
      </c>
      <c r="T775" s="10">
        <f ca="1">SUMPRODUCT(J775:O775,Results!K$9:P$9)</f>
        <v>-15.837676215728832</v>
      </c>
      <c r="U775" s="10">
        <f ca="1">SUMPRODUCT(J775:O775,Results!K$9:P$9)+Test!$AD$20-Test!$AC$31</f>
        <v>-15.767080904576492</v>
      </c>
      <c r="V775" s="10">
        <f t="shared" ca="1" si="85"/>
        <v>-2.1424059403748679</v>
      </c>
      <c r="W775" s="10">
        <f t="shared" ca="1" si="86"/>
        <v>-2.9483665152905978</v>
      </c>
      <c r="X775" s="10">
        <f t="shared" ca="1" si="87"/>
        <v>-3.0976445440621667</v>
      </c>
      <c r="Y775" s="10">
        <f t="shared" ca="1" si="88"/>
        <v>6.3480895415032101</v>
      </c>
      <c r="Z775" s="10">
        <f t="shared" ca="1" si="89"/>
        <v>-21.421813399184177</v>
      </c>
      <c r="AA775" s="10">
        <f t="shared" ca="1" si="90"/>
        <v>-5.6547324946076856</v>
      </c>
    </row>
    <row r="776" spans="1:27">
      <c r="A776" s="6">
        <f ca="1">LN((RAND()^(-Results!$E$4))-1)</f>
        <v>2.6212647156935023</v>
      </c>
      <c r="B776" s="6">
        <f ca="1">LN((RAND()^(-Results!$E$4))-1)</f>
        <v>2.0432797225860129</v>
      </c>
      <c r="C776" s="6">
        <f ca="1">LN((RAND()^(-Results!$E$4))-1)</f>
        <v>6.2416980706814522</v>
      </c>
      <c r="D776" s="6">
        <f ca="1">LN((RAND()^(-Results!$E$4))-1)</f>
        <v>2.6419583979760772</v>
      </c>
      <c r="E776" s="6">
        <f ca="1">LN((RAND()^(-Results!$E$4))-1)</f>
        <v>1.9542350141777589</v>
      </c>
      <c r="F776" s="6">
        <f ca="1">LN((RAND()^(-Results!$E$4))-1)</f>
        <v>-0.47967212053777419</v>
      </c>
      <c r="G776" s="6">
        <f ca="1">LN((RAND()^(-Results!$E$4))-1)</f>
        <v>1.7244636499493704</v>
      </c>
      <c r="H776" s="6">
        <f t="shared" ca="1" si="84"/>
        <v>-0.62252256762934088</v>
      </c>
      <c r="I776" s="10">
        <f ca="1">SUMPRODUCT(J776:O776,Results!B$12:G$12)+Results!$E$5*H776</f>
        <v>-28.698332504358564</v>
      </c>
      <c r="J776" s="10">
        <f ca="1">SUMPRODUCT($A776:$F776,Results!$B$15:$G$15)</f>
        <v>6.5172996368999057</v>
      </c>
      <c r="K776" s="10">
        <f ca="1">SUMPRODUCT($A776:$F776,Results!$B$16:$G$16)</f>
        <v>-0.75439658986500935</v>
      </c>
      <c r="L776" s="10">
        <f ca="1">SUMPRODUCT($A776:$F776,Results!$B$17:$G$17)</f>
        <v>-3.9391263787092821</v>
      </c>
      <c r="M776" s="10">
        <f ca="1">SUMPRODUCT($A776:$F776,Results!$B$18:$G$18)</f>
        <v>-28.02419746228454</v>
      </c>
      <c r="N776" s="10">
        <f ca="1">SUMPRODUCT($A776:$F776,Results!$B$19:$G$19)</f>
        <v>-11.907279246697605</v>
      </c>
      <c r="O776" s="10">
        <f ca="1">SUMPRODUCT($A776:$F776,Results!$B$20:$G$20)</f>
        <v>-12.148167514598775</v>
      </c>
      <c r="P776" s="10" cm="1">
        <f t="array" aca="1" ref="P776" ca="1">SUMPRODUCT(J776:O776,TRANSPOSE(Test!BL$20:BL$25))+Test!$AD$20-Test!$BL$27</f>
        <v>-22.739272548844845</v>
      </c>
      <c r="Q776" s="10" cm="1">
        <f t="array" aca="1" ref="Q776" ca="1">SUMPRODUCT(J776:O776,TRANSPOSE(Test!ES$20:ES$25))+Test!$AD$20-Test!$ES$27</f>
        <v>-24.288931980977921</v>
      </c>
      <c r="R776" s="10">
        <f ca="1">I776-Results!$E$5*H776</f>
        <v>-24.963197098582519</v>
      </c>
      <c r="S776" s="10" cm="1">
        <f t="array" aca="1" ref="S776" ca="1">SUMPRODUCT(J776:O776,TRANSPOSE(Test!AR$28:AR$33))+Test!$AD$20-Test!$AC$26</f>
        <v>-24.426278919960687</v>
      </c>
      <c r="T776" s="10">
        <f ca="1">SUMPRODUCT(J776:O776,Results!K$9:P$9)</f>
        <v>-26.184897983052725</v>
      </c>
      <c r="U776" s="10">
        <f ca="1">SUMPRODUCT(J776:O776,Results!K$9:P$9)+Test!$AD$20-Test!$AC$31</f>
        <v>-26.114302671900386</v>
      </c>
      <c r="V776" s="10">
        <f t="shared" ca="1" si="85"/>
        <v>-5.9590599555137196</v>
      </c>
      <c r="W776" s="10">
        <f t="shared" ca="1" si="86"/>
        <v>-4.4094005233806435</v>
      </c>
      <c r="X776" s="10">
        <f t="shared" ca="1" si="87"/>
        <v>-3.7351354057760453</v>
      </c>
      <c r="Y776" s="10">
        <f t="shared" ca="1" si="88"/>
        <v>-4.2720535843978773</v>
      </c>
      <c r="Z776" s="10">
        <f t="shared" ca="1" si="89"/>
        <v>-28.698332504358564</v>
      </c>
      <c r="AA776" s="10">
        <f t="shared" ca="1" si="90"/>
        <v>-2.5840298324581781</v>
      </c>
    </row>
    <row r="777" spans="1:27">
      <c r="A777" s="6">
        <f ca="1">LN((RAND()^(-Results!$E$4))-1)</f>
        <v>0.33918902096779369</v>
      </c>
      <c r="B777" s="6">
        <f ca="1">LN((RAND()^(-Results!$E$4))-1)</f>
        <v>1.8517147361723409</v>
      </c>
      <c r="C777" s="6">
        <f ca="1">LN((RAND()^(-Results!$E$4))-1)</f>
        <v>10.224871547952002</v>
      </c>
      <c r="D777" s="6">
        <f ca="1">LN((RAND()^(-Results!$E$4))-1)</f>
        <v>1.0620738385699768</v>
      </c>
      <c r="E777" s="6">
        <f ca="1">LN((RAND()^(-Results!$E$4))-1)</f>
        <v>2.7469113840756965</v>
      </c>
      <c r="F777" s="6">
        <f ca="1">LN((RAND()^(-Results!$E$4))-1)</f>
        <v>0.86715403971082183</v>
      </c>
      <c r="G777" s="6">
        <f ca="1">LN((RAND()^(-Results!$E$4))-1)</f>
        <v>0.4706123723624232</v>
      </c>
      <c r="H777" s="6">
        <f t="shared" ca="1" si="84"/>
        <v>-1.8763738452162881</v>
      </c>
      <c r="I777" s="10">
        <f ca="1">SUMPRODUCT(J777:O777,Results!B$12:G$12)+Results!$E$5*H777</f>
        <v>-62.037666979172428</v>
      </c>
      <c r="J777" s="10">
        <f ca="1">SUMPRODUCT($A777:$F777,Results!$B$15:$G$15)</f>
        <v>20.231601877820651</v>
      </c>
      <c r="K777" s="10">
        <f ca="1">SUMPRODUCT($A777:$F777,Results!$B$16:$G$16)</f>
        <v>5.6615829021037278</v>
      </c>
      <c r="L777" s="10">
        <f ca="1">SUMPRODUCT($A777:$F777,Results!$B$17:$G$17)</f>
        <v>-12.894905381444147</v>
      </c>
      <c r="M777" s="10">
        <f ca="1">SUMPRODUCT($A777:$F777,Results!$B$18:$G$18)</f>
        <v>-46.914885653536587</v>
      </c>
      <c r="N777" s="10">
        <f ca="1">SUMPRODUCT($A777:$F777,Results!$B$19:$G$19)</f>
        <v>-15.085618246995528</v>
      </c>
      <c r="O777" s="10">
        <f ca="1">SUMPRODUCT($A777:$F777,Results!$B$20:$G$20)</f>
        <v>-13.244445873251863</v>
      </c>
      <c r="P777" s="10" cm="1">
        <f t="array" aca="1" ref="P777" ca="1">SUMPRODUCT(J777:O777,TRANSPOSE(Test!BL$20:BL$25))+Test!$AD$20-Test!$BL$27</f>
        <v>-49.351689692829275</v>
      </c>
      <c r="Q777" s="10" cm="1">
        <f t="array" aca="1" ref="Q777" ca="1">SUMPRODUCT(J777:O777,TRANSPOSE(Test!ES$20:ES$25))+Test!$AD$20-Test!$ES$27</f>
        <v>-52.036735163632727</v>
      </c>
      <c r="R777" s="10">
        <f ca="1">I777-Results!$E$5*H777</f>
        <v>-50.779423907874701</v>
      </c>
      <c r="S777" s="10" cm="1">
        <f t="array" aca="1" ref="S777" ca="1">SUMPRODUCT(J777:O777,TRANSPOSE(Test!AR$28:AR$33))+Test!$AD$20-Test!$AC$26</f>
        <v>-51.259682560561181</v>
      </c>
      <c r="T777" s="10">
        <f ca="1">SUMPRODUCT(J777:O777,Results!K$9:P$9)</f>
        <v>-54.576183592307849</v>
      </c>
      <c r="U777" s="10">
        <f ca="1">SUMPRODUCT(J777:O777,Results!K$9:P$9)+Test!$AD$20-Test!$AC$31</f>
        <v>-54.505588281155511</v>
      </c>
      <c r="V777" s="10">
        <f t="shared" ca="1" si="85"/>
        <v>-12.685977286343153</v>
      </c>
      <c r="W777" s="10">
        <f t="shared" ca="1" si="86"/>
        <v>-10.000931815539701</v>
      </c>
      <c r="X777" s="10">
        <f t="shared" ca="1" si="87"/>
        <v>-11.258243071297727</v>
      </c>
      <c r="Y777" s="10">
        <f t="shared" ca="1" si="88"/>
        <v>-10.777984418611247</v>
      </c>
      <c r="Z777" s="10">
        <f t="shared" ca="1" si="89"/>
        <v>-62.037666979172428</v>
      </c>
      <c r="AA777" s="10">
        <f t="shared" ca="1" si="90"/>
        <v>-7.5320786980169174</v>
      </c>
    </row>
    <row r="778" spans="1:27">
      <c r="A778" s="6">
        <f ca="1">LN((RAND()^(-Results!$E$4))-1)</f>
        <v>-4.2606197968128718</v>
      </c>
      <c r="B778" s="6">
        <f ca="1">LN((RAND()^(-Results!$E$4))-1)</f>
        <v>-2.5922076388542719</v>
      </c>
      <c r="C778" s="6">
        <f ca="1">LN((RAND()^(-Results!$E$4))-1)</f>
        <v>1.2926618911306118</v>
      </c>
      <c r="D778" s="6">
        <f ca="1">LN((RAND()^(-Results!$E$4))-1)</f>
        <v>7.3729837436292911</v>
      </c>
      <c r="E778" s="6">
        <f ca="1">LN((RAND()^(-Results!$E$4))-1)</f>
        <v>2.7942133079274787</v>
      </c>
      <c r="F778" s="6">
        <f ca="1">LN((RAND()^(-Results!$E$4))-1)</f>
        <v>0.76224162231495962</v>
      </c>
      <c r="G778" s="6">
        <f ca="1">LN((RAND()^(-Results!$E$4))-1)</f>
        <v>5.6260630968985907</v>
      </c>
      <c r="H778" s="6">
        <f t="shared" ca="1" si="84"/>
        <v>3.2790768793198795</v>
      </c>
      <c r="I778" s="10">
        <f ca="1">SUMPRODUCT(J778:O778,Results!B$12:G$12)+Results!$E$5*H778</f>
        <v>52.41225322122181</v>
      </c>
      <c r="J778" s="10">
        <f ca="1">SUMPRODUCT($A778:$F778,Results!$B$15:$G$15)</f>
        <v>21.174382758885276</v>
      </c>
      <c r="K778" s="10">
        <f ca="1">SUMPRODUCT($A778:$F778,Results!$B$16:$G$16)</f>
        <v>20.679069334159948</v>
      </c>
      <c r="L778" s="10">
        <f ca="1">SUMPRODUCT($A778:$F778,Results!$B$17:$G$17)</f>
        <v>0.27705479308196324</v>
      </c>
      <c r="M778" s="10">
        <f ca="1">SUMPRODUCT($A778:$F778,Results!$B$18:$G$18)</f>
        <v>2.8415019575595153</v>
      </c>
      <c r="N778" s="10">
        <f ca="1">SUMPRODUCT($A778:$F778,Results!$B$19:$G$19)</f>
        <v>-19.5033619759947</v>
      </c>
      <c r="O778" s="10">
        <f ca="1">SUMPRODUCT($A778:$F778,Results!$B$20:$G$20)</f>
        <v>-16.582609154786113</v>
      </c>
      <c r="P778" s="10" cm="1">
        <f t="array" aca="1" ref="P778" ca="1">SUMPRODUCT(J778:O778,TRANSPOSE(Test!BL$20:BL$25))+Test!$AD$20-Test!$BL$27</f>
        <v>30.937195665805231</v>
      </c>
      <c r="Q778" s="10" cm="1">
        <f t="array" aca="1" ref="Q778" ca="1">SUMPRODUCT(J778:O778,TRANSPOSE(Test!ES$20:ES$25))+Test!$AD$20-Test!$ES$27</f>
        <v>34.753656651230571</v>
      </c>
      <c r="R778" s="10">
        <f ca="1">I778-Results!$E$5*H778</f>
        <v>32.737791945302533</v>
      </c>
      <c r="S778" s="10" cm="1">
        <f t="array" aca="1" ref="S778" ca="1">SUMPRODUCT(J778:O778,TRANSPOSE(Test!AR$28:AR$33))+Test!$AD$20-Test!$AC$26</f>
        <v>4.1135348360328656</v>
      </c>
      <c r="T778" s="10">
        <f ca="1">SUMPRODUCT(J778:O778,Results!K$9:P$9)</f>
        <v>34.260950854070984</v>
      </c>
      <c r="U778" s="10">
        <f ca="1">SUMPRODUCT(J778:O778,Results!K$9:P$9)+Test!$AD$20-Test!$AC$31</f>
        <v>34.331546165223322</v>
      </c>
      <c r="V778" s="10">
        <f t="shared" ca="1" si="85"/>
        <v>21.47505755541658</v>
      </c>
      <c r="W778" s="10">
        <f t="shared" ca="1" si="86"/>
        <v>17.658596569991239</v>
      </c>
      <c r="X778" s="10">
        <f t="shared" ca="1" si="87"/>
        <v>19.674461275919278</v>
      </c>
      <c r="Y778" s="10">
        <f t="shared" ca="1" si="88"/>
        <v>48.298718385188948</v>
      </c>
      <c r="Z778" s="10">
        <f t="shared" ca="1" si="89"/>
        <v>52.41225322122181</v>
      </c>
      <c r="AA778" s="10">
        <f t="shared" ca="1" si="90"/>
        <v>18.080707055998488</v>
      </c>
    </row>
    <row r="779" spans="1:27">
      <c r="A779" s="6">
        <f ca="1">LN((RAND()^(-Results!$E$4))-1)</f>
        <v>-2.6391404578548832</v>
      </c>
      <c r="B779" s="6">
        <f ca="1">LN((RAND()^(-Results!$E$4))-1)</f>
        <v>0.9924736162799721</v>
      </c>
      <c r="C779" s="6">
        <f ca="1">LN((RAND()^(-Results!$E$4))-1)</f>
        <v>7.2326236642240822</v>
      </c>
      <c r="D779" s="6">
        <f ca="1">LN((RAND()^(-Results!$E$4))-1)</f>
        <v>0.11744356320573449</v>
      </c>
      <c r="E779" s="6">
        <f ca="1">LN((RAND()^(-Results!$E$4))-1)</f>
        <v>1.3366146233043474</v>
      </c>
      <c r="F779" s="6">
        <f ca="1">LN((RAND()^(-Results!$E$4))-1)</f>
        <v>-9.9327745090600314E-2</v>
      </c>
      <c r="G779" s="6">
        <f ca="1">LN((RAND()^(-Results!$E$4))-1)</f>
        <v>5.0522743313470757</v>
      </c>
      <c r="H779" s="6">
        <f t="shared" ca="1" si="84"/>
        <v>2.7052881137683644</v>
      </c>
      <c r="I779" s="10">
        <f ca="1">SUMPRODUCT(J779:O779,Results!B$12:G$12)+Results!$E$5*H779</f>
        <v>-8.7689035947577381</v>
      </c>
      <c r="J779" s="10">
        <f ca="1">SUMPRODUCT($A779:$F779,Results!$B$15:$G$15)</f>
        <v>15.80938334549697</v>
      </c>
      <c r="K779" s="10">
        <f ca="1">SUMPRODUCT($A779:$F779,Results!$B$16:$G$16)</f>
        <v>11.370110076222366</v>
      </c>
      <c r="L779" s="10">
        <f ca="1">SUMPRODUCT($A779:$F779,Results!$B$17:$G$17)</f>
        <v>-11.598324447747881</v>
      </c>
      <c r="M779" s="10">
        <f ca="1">SUMPRODUCT($A779:$F779,Results!$B$18:$G$18)</f>
        <v>-32.728829941104621</v>
      </c>
      <c r="N779" s="10">
        <f ca="1">SUMPRODUCT($A779:$F779,Results!$B$19:$G$19)</f>
        <v>-12.708962007997563</v>
      </c>
      <c r="O779" s="10">
        <f ca="1">SUMPRODUCT($A779:$F779,Results!$B$20:$G$20)</f>
        <v>-5.3998195955557211</v>
      </c>
      <c r="P779" s="10" cm="1">
        <f t="array" aca="1" ref="P779" ca="1">SUMPRODUCT(J779:O779,TRANSPOSE(Test!BL$20:BL$25))+Test!$AD$20-Test!$BL$27</f>
        <v>-27.711005006426824</v>
      </c>
      <c r="Q779" s="10" cm="1">
        <f t="array" aca="1" ref="Q779" ca="1">SUMPRODUCT(J779:O779,TRANSPOSE(Test!ES$20:ES$25))+Test!$AD$20-Test!$ES$27</f>
        <v>-27.656523922996143</v>
      </c>
      <c r="R779" s="10">
        <f ca="1">I779-Results!$E$5*H779</f>
        <v>-25.000632277367924</v>
      </c>
      <c r="S779" s="10" cm="1">
        <f t="array" aca="1" ref="S779" ca="1">SUMPRODUCT(J779:O779,TRANSPOSE(Test!AR$28:AR$33))+Test!$AD$20-Test!$AC$26</f>
        <v>-34.46170881606124</v>
      </c>
      <c r="T779" s="10">
        <f ca="1">SUMPRODUCT(J779:O779,Results!K$9:P$9)</f>
        <v>-28.372804860935254</v>
      </c>
      <c r="U779" s="10">
        <f ca="1">SUMPRODUCT(J779:O779,Results!K$9:P$9)+Test!$AD$20-Test!$AC$31</f>
        <v>-28.302209549782912</v>
      </c>
      <c r="V779" s="10">
        <f t="shared" ca="1" si="85"/>
        <v>18.942101411669086</v>
      </c>
      <c r="W779" s="10">
        <f t="shared" ca="1" si="86"/>
        <v>18.887620328238405</v>
      </c>
      <c r="X779" s="10">
        <f t="shared" ca="1" si="87"/>
        <v>16.231728682610186</v>
      </c>
      <c r="Y779" s="10">
        <f t="shared" ca="1" si="88"/>
        <v>25.692805221303502</v>
      </c>
      <c r="Z779" s="10">
        <f t="shared" ca="1" si="89"/>
        <v>-8.7689035947577381</v>
      </c>
      <c r="AA779" s="10">
        <f t="shared" ca="1" si="90"/>
        <v>19.533305955025174</v>
      </c>
    </row>
    <row r="780" spans="1:27">
      <c r="A780" s="6">
        <f ca="1">LN((RAND()^(-Results!$E$4))-1)</f>
        <v>7.9287808100505206</v>
      </c>
      <c r="B780" s="6">
        <f ca="1">LN((RAND()^(-Results!$E$4))-1)</f>
        <v>3.6846350626392614</v>
      </c>
      <c r="C780" s="6">
        <f ca="1">LN((RAND()^(-Results!$E$4))-1)</f>
        <v>6.2812509574446382</v>
      </c>
      <c r="D780" s="6">
        <f ca="1">LN((RAND()^(-Results!$E$4))-1)</f>
        <v>3.1081091171373654</v>
      </c>
      <c r="E780" s="6">
        <f ca="1">LN((RAND()^(-Results!$E$4))-1)</f>
        <v>-1.0772352814213353</v>
      </c>
      <c r="F780" s="6">
        <f ca="1">LN((RAND()^(-Results!$E$4))-1)</f>
        <v>0.85539917871832316</v>
      </c>
      <c r="G780" s="6">
        <f ca="1">LN((RAND()^(-Results!$E$4))-1)</f>
        <v>-1.5946010648544386</v>
      </c>
      <c r="H780" s="6">
        <f t="shared" ca="1" si="84"/>
        <v>-3.9415872824331499</v>
      </c>
      <c r="I780" s="10">
        <f ca="1">SUMPRODUCT(J780:O780,Results!B$12:G$12)+Results!$E$5*H780</f>
        <v>-76.402967577441188</v>
      </c>
      <c r="J780" s="10">
        <f ca="1">SUMPRODUCT($A780:$F780,Results!$B$15:$G$15)</f>
        <v>3.2296040667824428</v>
      </c>
      <c r="K780" s="10">
        <f ca="1">SUMPRODUCT($A780:$F780,Results!$B$16:$G$16)</f>
        <v>-17.578780430895833</v>
      </c>
      <c r="L780" s="10">
        <f ca="1">SUMPRODUCT($A780:$F780,Results!$B$17:$G$17)</f>
        <v>-2.2512312356571811</v>
      </c>
      <c r="M780" s="10">
        <f ca="1">SUMPRODUCT($A780:$F780,Results!$B$18:$G$18)</f>
        <v>-37.222054392789552</v>
      </c>
      <c r="N780" s="10">
        <f ca="1">SUMPRODUCT($A780:$F780,Results!$B$19:$G$19)</f>
        <v>-9.9384368020755982</v>
      </c>
      <c r="O780" s="10">
        <f ca="1">SUMPRODUCT($A780:$F780,Results!$B$20:$G$20)</f>
        <v>-18.352578638999933</v>
      </c>
      <c r="P780" s="10" cm="1">
        <f t="array" aca="1" ref="P780" ca="1">SUMPRODUCT(J780:O780,TRANSPOSE(Test!BL$20:BL$25))+Test!$AD$20-Test!$BL$27</f>
        <v>-48.317820420018059</v>
      </c>
      <c r="Q780" s="10" cm="1">
        <f t="array" aca="1" ref="Q780" ca="1">SUMPRODUCT(J780:O780,TRANSPOSE(Test!ES$20:ES$25))+Test!$AD$20-Test!$ES$27</f>
        <v>-53.170298526810683</v>
      </c>
      <c r="R780" s="10">
        <f ca="1">I780-Results!$E$5*H780</f>
        <v>-52.753443882842291</v>
      </c>
      <c r="S780" s="10" cm="1">
        <f t="array" aca="1" ref="S780" ca="1">SUMPRODUCT(J780:O780,TRANSPOSE(Test!AR$28:AR$33))+Test!$AD$20-Test!$AC$26</f>
        <v>-37.091466625848589</v>
      </c>
      <c r="T780" s="10">
        <f ca="1">SUMPRODUCT(J780:O780,Results!K$9:P$9)</f>
        <v>-53.266949552513474</v>
      </c>
      <c r="U780" s="10">
        <f ca="1">SUMPRODUCT(J780:O780,Results!K$9:P$9)+Test!$AD$20-Test!$AC$31</f>
        <v>-53.196354241361135</v>
      </c>
      <c r="V780" s="10">
        <f t="shared" ca="1" si="85"/>
        <v>-28.08514715742313</v>
      </c>
      <c r="W780" s="10">
        <f t="shared" ca="1" si="86"/>
        <v>-23.232669050630506</v>
      </c>
      <c r="X780" s="10">
        <f t="shared" ca="1" si="87"/>
        <v>-23.649523694598898</v>
      </c>
      <c r="Y780" s="10">
        <f t="shared" ca="1" si="88"/>
        <v>-39.311500951592599</v>
      </c>
      <c r="Z780" s="10">
        <f t="shared" ca="1" si="89"/>
        <v>-76.402967577441188</v>
      </c>
      <c r="AA780" s="10">
        <f t="shared" ca="1" si="90"/>
        <v>-23.206613336080054</v>
      </c>
    </row>
    <row r="781" spans="1:27">
      <c r="A781" s="6">
        <f ca="1">LN((RAND()^(-Results!$E$4))-1)</f>
        <v>2.3145309963633811</v>
      </c>
      <c r="B781" s="6">
        <f ca="1">LN((RAND()^(-Results!$E$4))-1)</f>
        <v>-0.30945976373840728</v>
      </c>
      <c r="C781" s="6">
        <f ca="1">LN((RAND()^(-Results!$E$4))-1)</f>
        <v>2.7621576098586615</v>
      </c>
      <c r="D781" s="6">
        <f ca="1">LN((RAND()^(-Results!$E$4))-1)</f>
        <v>1.5565752445201164</v>
      </c>
      <c r="E781" s="6">
        <f ca="1">LN((RAND()^(-Results!$E$4))-1)</f>
        <v>6.0298203800404693</v>
      </c>
      <c r="F781" s="6">
        <f ca="1">LN((RAND()^(-Results!$E$4))-1)</f>
        <v>9.3416941600379335</v>
      </c>
      <c r="G781" s="6">
        <f ca="1">LN((RAND()^(-Results!$E$4))-1)</f>
        <v>3.4268879467257976</v>
      </c>
      <c r="H781" s="6">
        <f t="shared" ca="1" si="84"/>
        <v>1.0799017291470863</v>
      </c>
      <c r="I781" s="10">
        <f ca="1">SUMPRODUCT(J781:O781,Results!B$12:G$12)+Results!$E$5*H781</f>
        <v>-61.335677986801841</v>
      </c>
      <c r="J781" s="10">
        <f ca="1">SUMPRODUCT($A781:$F781,Results!$B$15:$G$15)</f>
        <v>33.599952984028157</v>
      </c>
      <c r="K781" s="10">
        <f ca="1">SUMPRODUCT($A781:$F781,Results!$B$16:$G$16)</f>
        <v>-10.523029679025351</v>
      </c>
      <c r="L781" s="10">
        <f ca="1">SUMPRODUCT($A781:$F781,Results!$B$17:$G$17)</f>
        <v>-7.0344261110213973</v>
      </c>
      <c r="M781" s="10">
        <f ca="1">SUMPRODUCT($A781:$F781,Results!$B$18:$G$18)</f>
        <v>-17.337539786090449</v>
      </c>
      <c r="N781" s="10">
        <f ca="1">SUMPRODUCT($A781:$F781,Results!$B$19:$G$19)</f>
        <v>2.5559753781760577</v>
      </c>
      <c r="O781" s="10">
        <f ca="1">SUMPRODUCT($A781:$F781,Results!$B$20:$G$20)</f>
        <v>-31.771048382318295</v>
      </c>
      <c r="P781" s="10" cm="1">
        <f t="array" aca="1" ref="P781" ca="1">SUMPRODUCT(J781:O781,TRANSPOSE(Test!BL$20:BL$25))+Test!$AD$20-Test!$BL$27</f>
        <v>-62.429108326053459</v>
      </c>
      <c r="Q781" s="10" cm="1">
        <f t="array" aca="1" ref="Q781" ca="1">SUMPRODUCT(J781:O781,TRANSPOSE(Test!ES$20:ES$25))+Test!$AD$20-Test!$ES$27</f>
        <v>-66.628890777568415</v>
      </c>
      <c r="R781" s="10">
        <f ca="1">I781-Results!$E$5*H781</f>
        <v>-67.81508836168436</v>
      </c>
      <c r="S781" s="10" cm="1">
        <f t="array" aca="1" ref="S781" ca="1">SUMPRODUCT(J781:O781,TRANSPOSE(Test!AR$28:AR$33))+Test!$AD$20-Test!$AC$26</f>
        <v>-52.129627769497354</v>
      </c>
      <c r="T781" s="10">
        <f ca="1">SUMPRODUCT(J781:O781,Results!K$9:P$9)</f>
        <v>-68.138804275840897</v>
      </c>
      <c r="U781" s="10">
        <f ca="1">SUMPRODUCT(J781:O781,Results!K$9:P$9)+Test!$AD$20-Test!$AC$31</f>
        <v>-68.068208964688566</v>
      </c>
      <c r="V781" s="10">
        <f t="shared" ca="1" si="85"/>
        <v>1.0934303392516185</v>
      </c>
      <c r="W781" s="10">
        <f t="shared" ca="1" si="86"/>
        <v>5.2932127907665745</v>
      </c>
      <c r="X781" s="10">
        <f t="shared" ca="1" si="87"/>
        <v>6.4794103748825194</v>
      </c>
      <c r="Y781" s="10">
        <f t="shared" ca="1" si="88"/>
        <v>-9.2060502173044867</v>
      </c>
      <c r="Z781" s="10">
        <f t="shared" ca="1" si="89"/>
        <v>-61.335677986801841</v>
      </c>
      <c r="AA781" s="10">
        <f t="shared" ca="1" si="90"/>
        <v>6.7325309778867251</v>
      </c>
    </row>
    <row r="782" spans="1:27">
      <c r="A782" s="6">
        <f ca="1">LN((RAND()^(-Results!$E$4))-1)</f>
        <v>5.7942403123221551</v>
      </c>
      <c r="B782" s="6">
        <f ca="1">LN((RAND()^(-Results!$E$4))-1)</f>
        <v>1.6169958036622121</v>
      </c>
      <c r="C782" s="6">
        <f ca="1">LN((RAND()^(-Results!$E$4))-1)</f>
        <v>2.1800200938185941</v>
      </c>
      <c r="D782" s="6">
        <f ca="1">LN((RAND()^(-Results!$E$4))-1)</f>
        <v>4.4317192611775296</v>
      </c>
      <c r="E782" s="6">
        <f ca="1">LN((RAND()^(-Results!$E$4))-1)</f>
        <v>3.7946929838757142</v>
      </c>
      <c r="F782" s="6">
        <f ca="1">LN((RAND()^(-Results!$E$4))-1)</f>
        <v>1.1524223137697054</v>
      </c>
      <c r="G782" s="6">
        <f ca="1">LN((RAND()^(-Results!$E$4))-1)</f>
        <v>0.98635118108247721</v>
      </c>
      <c r="H782" s="6">
        <f t="shared" ca="1" si="84"/>
        <v>-1.3606350364962341</v>
      </c>
      <c r="I782" s="10">
        <f ca="1">SUMPRODUCT(J782:O782,Results!B$12:G$12)+Results!$E$5*H782</f>
        <v>-24.853164008179185</v>
      </c>
      <c r="J782" s="10">
        <f ca="1">SUMPRODUCT($A782:$F782,Results!$B$15:$G$15)</f>
        <v>1.5458273464243666</v>
      </c>
      <c r="K782" s="10">
        <f ca="1">SUMPRODUCT($A782:$F782,Results!$B$16:$G$16)</f>
        <v>-10.950031084898233</v>
      </c>
      <c r="L782" s="10">
        <f ca="1">SUMPRODUCT($A782:$F782,Results!$B$17:$G$17)</f>
        <v>4.6182678679158453</v>
      </c>
      <c r="M782" s="10">
        <f ca="1">SUMPRODUCT($A782:$F782,Results!$B$18:$G$18)</f>
        <v>-8.2945962995154154</v>
      </c>
      <c r="N782" s="10">
        <f ca="1">SUMPRODUCT($A782:$F782,Results!$B$19:$G$19)</f>
        <v>-5.0186697638524089</v>
      </c>
      <c r="O782" s="10">
        <f ca="1">SUMPRODUCT($A782:$F782,Results!$B$20:$G$20)</f>
        <v>-19.278017525148663</v>
      </c>
      <c r="P782" s="10" cm="1">
        <f t="array" aca="1" ref="P782" ca="1">SUMPRODUCT(J782:O782,TRANSPOSE(Test!BL$20:BL$25))+Test!$AD$20-Test!$BL$27</f>
        <v>-10.475251684188322</v>
      </c>
      <c r="Q782" s="10" cm="1">
        <f t="array" aca="1" ref="Q782" ca="1">SUMPRODUCT(J782:O782,TRANSPOSE(Test!ES$20:ES$25))+Test!$AD$20-Test!$ES$27</f>
        <v>-12.484139897707593</v>
      </c>
      <c r="R782" s="10">
        <f ca="1">I782-Results!$E$5*H782</f>
        <v>-16.689353789201782</v>
      </c>
      <c r="S782" s="10" cm="1">
        <f t="array" aca="1" ref="S782" ca="1">SUMPRODUCT(J782:O782,TRANSPOSE(Test!AR$28:AR$33))+Test!$AD$20-Test!$AC$26</f>
        <v>-7.687006746532866</v>
      </c>
      <c r="T782" s="10">
        <f ca="1">SUMPRODUCT(J782:O782,Results!K$9:P$9)</f>
        <v>-15.041549082620001</v>
      </c>
      <c r="U782" s="10">
        <f ca="1">SUMPRODUCT(J782:O782,Results!K$9:P$9)+Test!$AD$20-Test!$AC$31</f>
        <v>-14.970953771467659</v>
      </c>
      <c r="V782" s="10">
        <f t="shared" ca="1" si="85"/>
        <v>-14.377912323990863</v>
      </c>
      <c r="W782" s="10">
        <f t="shared" ca="1" si="86"/>
        <v>-12.369024110471592</v>
      </c>
      <c r="X782" s="10">
        <f t="shared" ca="1" si="87"/>
        <v>-8.1638102189774031</v>
      </c>
      <c r="Y782" s="10">
        <f t="shared" ca="1" si="88"/>
        <v>-17.166157261646319</v>
      </c>
      <c r="Z782" s="10">
        <f t="shared" ca="1" si="89"/>
        <v>-24.853164008179185</v>
      </c>
      <c r="AA782" s="10">
        <f t="shared" ca="1" si="90"/>
        <v>-9.8822102367115257</v>
      </c>
    </row>
    <row r="783" spans="1:27">
      <c r="A783" s="6">
        <f ca="1">LN((RAND()^(-Results!$E$4))-1)</f>
        <v>1.7824963530910047</v>
      </c>
      <c r="B783" s="6">
        <f ca="1">LN((RAND()^(-Results!$E$4))-1)</f>
        <v>11.647030270181849</v>
      </c>
      <c r="C783" s="6">
        <f ca="1">LN((RAND()^(-Results!$E$4))-1)</f>
        <v>-4.6610847167249663</v>
      </c>
      <c r="D783" s="6">
        <f ca="1">LN((RAND()^(-Results!$E$4))-1)</f>
        <v>-3.1280843232028142</v>
      </c>
      <c r="E783" s="6">
        <f ca="1">LN((RAND()^(-Results!$E$4))-1)</f>
        <v>-0.38607772172299676</v>
      </c>
      <c r="F783" s="6">
        <f ca="1">LN((RAND()^(-Results!$E$4))-1)</f>
        <v>7.1526048721697917</v>
      </c>
      <c r="G783" s="6">
        <f ca="1">LN((RAND()^(-Results!$E$4))-1)</f>
        <v>7.8215912116897064</v>
      </c>
      <c r="H783" s="6">
        <f t="shared" ca="1" si="84"/>
        <v>5.4746049941109955</v>
      </c>
      <c r="I783" s="10">
        <f ca="1">SUMPRODUCT(J783:O783,Results!B$12:G$12)+Results!$E$5*H783</f>
        <v>-6.929163581175267</v>
      </c>
      <c r="J783" s="10">
        <f ca="1">SUMPRODUCT($A783:$F783,Results!$B$15:$G$15)</f>
        <v>-5.482297072432015</v>
      </c>
      <c r="K783" s="10">
        <f ca="1">SUMPRODUCT($A783:$F783,Results!$B$16:$G$16)</f>
        <v>-36.612673795552396</v>
      </c>
      <c r="L783" s="10">
        <f ca="1">SUMPRODUCT($A783:$F783,Results!$B$17:$G$17)</f>
        <v>-9.318227927881626</v>
      </c>
      <c r="M783" s="10">
        <f ca="1">SUMPRODUCT($A783:$F783,Results!$B$18:$G$18)</f>
        <v>-16.04211118010479</v>
      </c>
      <c r="N783" s="10">
        <f ca="1">SUMPRODUCT($A783:$F783,Results!$B$19:$G$19)</f>
        <v>11.491407200732461</v>
      </c>
      <c r="O783" s="10">
        <f ca="1">SUMPRODUCT($A783:$F783,Results!$B$20:$G$20)</f>
        <v>-39.232130735020171</v>
      </c>
      <c r="P783" s="10" cm="1">
        <f t="array" aca="1" ref="P783" ca="1">SUMPRODUCT(J783:O783,TRANSPOSE(Test!BL$20:BL$25))+Test!$AD$20-Test!$BL$27</f>
        <v>-57.461648675659795</v>
      </c>
      <c r="Q783" s="10" cm="1">
        <f t="array" aca="1" ref="Q783" ca="1">SUMPRODUCT(J783:O783,TRANSPOSE(Test!ES$20:ES$25))+Test!$AD$20-Test!$ES$27</f>
        <v>-48.468342879365991</v>
      </c>
      <c r="R783" s="10">
        <f ca="1">I783-Results!$E$5*H783</f>
        <v>-39.776793545841237</v>
      </c>
      <c r="S783" s="10" cm="1">
        <f t="array" aca="1" ref="S783" ca="1">SUMPRODUCT(J783:O783,TRANSPOSE(Test!AR$28:AR$33))+Test!$AD$20-Test!$AC$26</f>
        <v>-50.714076288491192</v>
      </c>
      <c r="T783" s="10">
        <f ca="1">SUMPRODUCT(J783:O783,Results!K$9:P$9)</f>
        <v>-39.771107839148108</v>
      </c>
      <c r="U783" s="10">
        <f ca="1">SUMPRODUCT(J783:O783,Results!K$9:P$9)+Test!$AD$20-Test!$AC$31</f>
        <v>-39.70051252799577</v>
      </c>
      <c r="V783" s="10">
        <f t="shared" ca="1" si="85"/>
        <v>50.532485094484528</v>
      </c>
      <c r="W783" s="10">
        <f t="shared" ca="1" si="86"/>
        <v>41.539179298190724</v>
      </c>
      <c r="X783" s="10">
        <f t="shared" ca="1" si="87"/>
        <v>32.84762996466597</v>
      </c>
      <c r="Y783" s="10">
        <f t="shared" ca="1" si="88"/>
        <v>43.784912707315925</v>
      </c>
      <c r="Z783" s="10">
        <f t="shared" ca="1" si="89"/>
        <v>-6.929163581175267</v>
      </c>
      <c r="AA783" s="10">
        <f t="shared" ca="1" si="90"/>
        <v>32.771348946820503</v>
      </c>
    </row>
    <row r="784" spans="1:27">
      <c r="A784" s="6">
        <f ca="1">LN((RAND()^(-Results!$E$4))-1)</f>
        <v>9.6983141002868489</v>
      </c>
      <c r="B784" s="6">
        <f ca="1">LN((RAND()^(-Results!$E$4))-1)</f>
        <v>6.3142781592908186</v>
      </c>
      <c r="C784" s="6">
        <f ca="1">LN((RAND()^(-Results!$E$4))-1)</f>
        <v>2.0135993018955993</v>
      </c>
      <c r="D784" s="6">
        <f ca="1">LN((RAND()^(-Results!$E$4))-1)</f>
        <v>2.9378753198392107</v>
      </c>
      <c r="E784" s="6">
        <f ca="1">LN((RAND()^(-Results!$E$4))-1)</f>
        <v>8.8323515249631939</v>
      </c>
      <c r="F784" s="6">
        <f ca="1">LN((RAND()^(-Results!$E$4))-1)</f>
        <v>0.67065351445143817</v>
      </c>
      <c r="G784" s="6">
        <f ca="1">LN((RAND()^(-Results!$E$4))-1)</f>
        <v>-0.14102662135012711</v>
      </c>
      <c r="H784" s="6">
        <f t="shared" ca="1" si="84"/>
        <v>-2.4880128389288383</v>
      </c>
      <c r="I784" s="10">
        <f ca="1">SUMPRODUCT(J784:O784,Results!B$12:G$12)+Results!$E$5*H784</f>
        <v>-40.281268194357054</v>
      </c>
      <c r="J784" s="10">
        <f ca="1">SUMPRODUCT($A784:$F784,Results!$B$15:$G$15)</f>
        <v>-15.049281835237045</v>
      </c>
      <c r="K784" s="10">
        <f ca="1">SUMPRODUCT($A784:$F784,Results!$B$16:$G$16)</f>
        <v>-26.630957280620812</v>
      </c>
      <c r="L784" s="10">
        <f ca="1">SUMPRODUCT($A784:$F784,Results!$B$17:$G$17)</f>
        <v>7.2401096582776958</v>
      </c>
      <c r="M784" s="10">
        <f ca="1">SUMPRODUCT($A784:$F784,Results!$B$18:$G$18)</f>
        <v>-9.4621116176348306</v>
      </c>
      <c r="N784" s="10">
        <f ca="1">SUMPRODUCT($A784:$F784,Results!$B$19:$G$19)</f>
        <v>3.358948749511701</v>
      </c>
      <c r="O784" s="10">
        <f ca="1">SUMPRODUCT($A784:$F784,Results!$B$20:$G$20)</f>
        <v>-27.570584912475692</v>
      </c>
      <c r="P784" s="10" cm="1">
        <f t="array" aca="1" ref="P784" ca="1">SUMPRODUCT(J784:O784,TRANSPOSE(Test!BL$20:BL$25))+Test!$AD$20-Test!$BL$27</f>
        <v>-17.423494146797047</v>
      </c>
      <c r="Q784" s="10" cm="1">
        <f t="array" aca="1" ref="Q784" ca="1">SUMPRODUCT(J784:O784,TRANSPOSE(Test!ES$20:ES$25))+Test!$AD$20-Test!$ES$27</f>
        <v>-17.954746445379463</v>
      </c>
      <c r="R784" s="10">
        <f ca="1">I784-Results!$E$5*H784</f>
        <v>-25.353191160784025</v>
      </c>
      <c r="S784" s="10" cm="1">
        <f t="array" aca="1" ref="S784" ca="1">SUMPRODUCT(J784:O784,TRANSPOSE(Test!AR$28:AR$33))+Test!$AD$20-Test!$AC$26</f>
        <v>-8.0531708916876568</v>
      </c>
      <c r="T784" s="10">
        <f ca="1">SUMPRODUCT(J784:O784,Results!K$9:P$9)</f>
        <v>-23.477824508228405</v>
      </c>
      <c r="U784" s="10">
        <f ca="1">SUMPRODUCT(J784:O784,Results!K$9:P$9)+Test!$AD$20-Test!$AC$31</f>
        <v>-23.407229197076067</v>
      </c>
      <c r="V784" s="10">
        <f t="shared" ca="1" si="85"/>
        <v>-22.857774047560007</v>
      </c>
      <c r="W784" s="10">
        <f t="shared" ca="1" si="86"/>
        <v>-22.326521748977591</v>
      </c>
      <c r="X784" s="10">
        <f t="shared" ca="1" si="87"/>
        <v>-14.928077033573029</v>
      </c>
      <c r="Y784" s="10">
        <f t="shared" ca="1" si="88"/>
        <v>-32.228097302669397</v>
      </c>
      <c r="Z784" s="10">
        <f t="shared" ca="1" si="89"/>
        <v>-40.281268194357054</v>
      </c>
      <c r="AA784" s="10">
        <f t="shared" ca="1" si="90"/>
        <v>-16.874038997280987</v>
      </c>
    </row>
    <row r="785" spans="1:27">
      <c r="A785" s="6">
        <f ca="1">LN((RAND()^(-Results!$E$4))-1)</f>
        <v>1.0256117777600127</v>
      </c>
      <c r="B785" s="6">
        <f ca="1">LN((RAND()^(-Results!$E$4))-1)</f>
        <v>4.8137326712790989</v>
      </c>
      <c r="C785" s="6">
        <f ca="1">LN((RAND()^(-Results!$E$4))-1)</f>
        <v>4.8834973295600586</v>
      </c>
      <c r="D785" s="6">
        <f ca="1">LN((RAND()^(-Results!$E$4))-1)</f>
        <v>3.1499585556016769</v>
      </c>
      <c r="E785" s="6">
        <f ca="1">LN((RAND()^(-Results!$E$4))-1)</f>
        <v>1.7653409500910244</v>
      </c>
      <c r="F785" s="6">
        <f ca="1">LN((RAND()^(-Results!$E$4))-1)</f>
        <v>-0.32318789238431345</v>
      </c>
      <c r="G785" s="6">
        <f ca="1">LN((RAND()^(-Results!$E$4))-1)</f>
        <v>-1.2857121251642967</v>
      </c>
      <c r="H785" s="6">
        <f t="shared" ca="1" si="84"/>
        <v>-3.6326983427430077</v>
      </c>
      <c r="I785" s="10">
        <f ca="1">SUMPRODUCT(J785:O785,Results!B$12:G$12)+Results!$E$5*H785</f>
        <v>-34.167269893505861</v>
      </c>
      <c r="J785" s="10">
        <f ca="1">SUMPRODUCT($A785:$F785,Results!$B$15:$G$15)</f>
        <v>3.6877685460081819</v>
      </c>
      <c r="K785" s="10">
        <f ca="1">SUMPRODUCT($A785:$F785,Results!$B$16:$G$16)</f>
        <v>-2.2131453881406409</v>
      </c>
      <c r="L785" s="10">
        <f ca="1">SUMPRODUCT($A785:$F785,Results!$B$17:$G$17)</f>
        <v>-5.6453498487910379</v>
      </c>
      <c r="M785" s="10">
        <f ca="1">SUMPRODUCT($A785:$F785,Results!$B$18:$G$18)</f>
        <v>-28.568918951946017</v>
      </c>
      <c r="N785" s="10">
        <f ca="1">SUMPRODUCT($A785:$F785,Results!$B$19:$G$19)</f>
        <v>-14.398265565623641</v>
      </c>
      <c r="O785" s="10">
        <f ca="1">SUMPRODUCT($A785:$F785,Results!$B$20:$G$20)</f>
        <v>-20.715129924204835</v>
      </c>
      <c r="P785" s="10" cm="1">
        <f t="array" aca="1" ref="P785" ca="1">SUMPRODUCT(J785:O785,TRANSPOSE(Test!BL$20:BL$25))+Test!$AD$20-Test!$BL$27</f>
        <v>-16.72262613672406</v>
      </c>
      <c r="Q785" s="10" cm="1">
        <f t="array" aca="1" ref="Q785" ca="1">SUMPRODUCT(J785:O785,TRANSPOSE(Test!ES$20:ES$25))+Test!$AD$20-Test!$ES$27</f>
        <v>-13.534950655308386</v>
      </c>
      <c r="R785" s="10">
        <f ca="1">I785-Results!$E$5*H785</f>
        <v>-12.371079837047816</v>
      </c>
      <c r="S785" s="10" cm="1">
        <f t="array" aca="1" ref="S785" ca="1">SUMPRODUCT(J785:O785,TRANSPOSE(Test!AR$28:AR$33))+Test!$AD$20-Test!$AC$26</f>
        <v>-27.333696391488864</v>
      </c>
      <c r="T785" s="10">
        <f ca="1">SUMPRODUCT(J785:O785,Results!K$9:P$9)</f>
        <v>-13.339610604696094</v>
      </c>
      <c r="U785" s="10">
        <f ca="1">SUMPRODUCT(J785:O785,Results!K$9:P$9)+Test!$AD$20-Test!$AC$31</f>
        <v>-13.269015293543756</v>
      </c>
      <c r="V785" s="10">
        <f t="shared" ca="1" si="85"/>
        <v>-17.444643756781801</v>
      </c>
      <c r="W785" s="10">
        <f t="shared" ca="1" si="86"/>
        <v>-20.632319238197475</v>
      </c>
      <c r="X785" s="10">
        <f t="shared" ca="1" si="87"/>
        <v>-21.796190056458045</v>
      </c>
      <c r="Y785" s="10">
        <f t="shared" ca="1" si="88"/>
        <v>-6.8335735020169963</v>
      </c>
      <c r="Z785" s="10">
        <f t="shared" ca="1" si="89"/>
        <v>-34.167269893505861</v>
      </c>
      <c r="AA785" s="10">
        <f t="shared" ca="1" si="90"/>
        <v>-20.898254599962105</v>
      </c>
    </row>
    <row r="786" spans="1:27">
      <c r="A786" s="6">
        <f ca="1">LN((RAND()^(-Results!$E$4))-1)</f>
        <v>9.2673462801156123</v>
      </c>
      <c r="B786" s="6">
        <f ca="1">LN((RAND()^(-Results!$E$4))-1)</f>
        <v>6.6931596642440345</v>
      </c>
      <c r="C786" s="6">
        <f ca="1">LN((RAND()^(-Results!$E$4))-1)</f>
        <v>4.5429916350972182</v>
      </c>
      <c r="D786" s="6">
        <f ca="1">LN((RAND()^(-Results!$E$4))-1)</f>
        <v>2.8542887524059304</v>
      </c>
      <c r="E786" s="6">
        <f ca="1">LN((RAND()^(-Results!$E$4))-1)</f>
        <v>1.6250678250875845</v>
      </c>
      <c r="F786" s="6">
        <f ca="1">LN((RAND()^(-Results!$E$4))-1)</f>
        <v>9.2598894241540695</v>
      </c>
      <c r="G786" s="6">
        <f ca="1">LN((RAND()^(-Results!$E$4))-1)</f>
        <v>1.7346579036395704</v>
      </c>
      <c r="H786" s="6">
        <f t="shared" ca="1" si="84"/>
        <v>-0.61232831393914089</v>
      </c>
      <c r="I786" s="10">
        <f ca="1">SUMPRODUCT(J786:O786,Results!B$12:G$12)+Results!$E$5*H786</f>
        <v>-103.08934595267965</v>
      </c>
      <c r="J786" s="10">
        <f ca="1">SUMPRODUCT($A786:$F786,Results!$B$15:$G$15)</f>
        <v>21.240549551354441</v>
      </c>
      <c r="K786" s="10">
        <f ca="1">SUMPRODUCT($A786:$F786,Results!$B$16:$G$16)</f>
        <v>-35.915513633877772</v>
      </c>
      <c r="L786" s="10">
        <f ca="1">SUMPRODUCT($A786:$F786,Results!$B$17:$G$17)</f>
        <v>-8.2558169102210712</v>
      </c>
      <c r="M786" s="10">
        <f ca="1">SUMPRODUCT($A786:$F786,Results!$B$18:$G$18)</f>
        <v>-45.141292405268857</v>
      </c>
      <c r="N786" s="10">
        <f ca="1">SUMPRODUCT($A786:$F786,Results!$B$19:$G$19)</f>
        <v>-2.3707142686078035</v>
      </c>
      <c r="O786" s="10">
        <f ca="1">SUMPRODUCT($A786:$F786,Results!$B$20:$G$20)</f>
        <v>-48.886419570593723</v>
      </c>
      <c r="P786" s="10" cm="1">
        <f t="array" aca="1" ref="P786" ca="1">SUMPRODUCT(J786:O786,TRANSPOSE(Test!BL$20:BL$25))+Test!$AD$20-Test!$BL$27</f>
        <v>-97.538263799214462</v>
      </c>
      <c r="Q786" s="10" cm="1">
        <f t="array" aca="1" ref="Q786" ca="1">SUMPRODUCT(J786:O786,TRANSPOSE(Test!ES$20:ES$25))+Test!$AD$20-Test!$ES$27</f>
        <v>-101.61935500204737</v>
      </c>
      <c r="R786" s="10">
        <f ca="1">I786-Results!$E$5*H786</f>
        <v>-99.415376069044811</v>
      </c>
      <c r="S786" s="10" cm="1">
        <f t="array" aca="1" ref="S786" ca="1">SUMPRODUCT(J786:O786,TRANSPOSE(Test!AR$28:AR$33))+Test!$AD$20-Test!$AC$26</f>
        <v>-79.471000039325389</v>
      </c>
      <c r="T786" s="10">
        <f ca="1">SUMPRODUCT(J786:O786,Results!K$9:P$9)</f>
        <v>-99.54351504964373</v>
      </c>
      <c r="U786" s="10">
        <f ca="1">SUMPRODUCT(J786:O786,Results!K$9:P$9)+Test!$AD$20-Test!$AC$31</f>
        <v>-99.472919738491399</v>
      </c>
      <c r="V786" s="10">
        <f t="shared" ca="1" si="85"/>
        <v>-5.5510821534651882</v>
      </c>
      <c r="W786" s="10">
        <f t="shared" ca="1" si="86"/>
        <v>-1.4699909506322797</v>
      </c>
      <c r="X786" s="10">
        <f t="shared" ca="1" si="87"/>
        <v>-3.6739698836348396</v>
      </c>
      <c r="Y786" s="10">
        <f t="shared" ca="1" si="88"/>
        <v>-23.618345913354261</v>
      </c>
      <c r="Z786" s="10">
        <f t="shared" ca="1" si="89"/>
        <v>-103.08934595267965</v>
      </c>
      <c r="AA786" s="10">
        <f t="shared" ca="1" si="90"/>
        <v>-3.6164262141882517</v>
      </c>
    </row>
    <row r="787" spans="1:27">
      <c r="A787" s="6">
        <f ca="1">LN((RAND()^(-Results!$E$4))-1)</f>
        <v>4.245726756584892</v>
      </c>
      <c r="B787" s="6">
        <f ca="1">LN((RAND()^(-Results!$E$4))-1)</f>
        <v>2.0851598321295772</v>
      </c>
      <c r="C787" s="6">
        <f ca="1">LN((RAND()^(-Results!$E$4))-1)</f>
        <v>2.0721374536486339</v>
      </c>
      <c r="D787" s="6">
        <f ca="1">LN((RAND()^(-Results!$E$4))-1)</f>
        <v>0.2758734364925271</v>
      </c>
      <c r="E787" s="6">
        <f ca="1">LN((RAND()^(-Results!$E$4))-1)</f>
        <v>5.4528681303995503</v>
      </c>
      <c r="F787" s="6">
        <f ca="1">LN((RAND()^(-Results!$E$4))-1)</f>
        <v>0.64457820269552857</v>
      </c>
      <c r="G787" s="6">
        <f ca="1">LN((RAND()^(-Results!$E$4))-1)</f>
        <v>1.5646449578774286</v>
      </c>
      <c r="H787" s="6">
        <f t="shared" ca="1" si="84"/>
        <v>-0.78234125970128265</v>
      </c>
      <c r="I787" s="10">
        <f ca="1">SUMPRODUCT(J787:O787,Results!B$12:G$12)+Results!$E$5*H787</f>
        <v>-25.813056973558638</v>
      </c>
      <c r="J787" s="10">
        <f ca="1">SUMPRODUCT($A787:$F787,Results!$B$15:$G$15)</f>
        <v>-3.8500059145763528</v>
      </c>
      <c r="K787" s="10">
        <f ca="1">SUMPRODUCT($A787:$F787,Results!$B$16:$G$16)</f>
        <v>-10.400136923763165</v>
      </c>
      <c r="L787" s="10">
        <f ca="1">SUMPRODUCT($A787:$F787,Results!$B$17:$G$17)</f>
        <v>1.9068898886423025</v>
      </c>
      <c r="M787" s="10">
        <f ca="1">SUMPRODUCT($A787:$F787,Results!$B$18:$G$18)</f>
        <v>-6.4652526845504017</v>
      </c>
      <c r="N787" s="10">
        <f ca="1">SUMPRODUCT($A787:$F787,Results!$B$19:$G$19)</f>
        <v>3.6742497866179167</v>
      </c>
      <c r="O787" s="10">
        <f ca="1">SUMPRODUCT($A787:$F787,Results!$B$20:$G$20)</f>
        <v>-9.8862996471705635</v>
      </c>
      <c r="P787" s="10" cm="1">
        <f t="array" aca="1" ref="P787" ca="1">SUMPRODUCT(J787:O787,TRANSPOSE(Test!BL$20:BL$25))+Test!$AD$20-Test!$BL$27</f>
        <v>-15.857197687372832</v>
      </c>
      <c r="Q787" s="10" cm="1">
        <f t="array" aca="1" ref="Q787" ca="1">SUMPRODUCT(J787:O787,TRANSPOSE(Test!ES$20:ES$25))+Test!$AD$20-Test!$ES$27</f>
        <v>-17.489638513436503</v>
      </c>
      <c r="R787" s="10">
        <f ca="1">I787-Results!$E$5*H787</f>
        <v>-21.119009415350941</v>
      </c>
      <c r="S787" s="10" cm="1">
        <f t="array" aca="1" ref="S787" ca="1">SUMPRODUCT(J787:O787,TRANSPOSE(Test!AR$28:AR$33))+Test!$AD$20-Test!$AC$26</f>
        <v>-7.3020418335948847</v>
      </c>
      <c r="T787" s="10">
        <f ca="1">SUMPRODUCT(J787:O787,Results!K$9:P$9)</f>
        <v>-21.013258501865764</v>
      </c>
      <c r="U787" s="10">
        <f ca="1">SUMPRODUCT(J787:O787,Results!K$9:P$9)+Test!$AD$20-Test!$AC$31</f>
        <v>-20.942663190713429</v>
      </c>
      <c r="V787" s="10">
        <f t="shared" ca="1" si="85"/>
        <v>-9.955859286185806</v>
      </c>
      <c r="W787" s="10">
        <f t="shared" ca="1" si="86"/>
        <v>-8.3234184601221344</v>
      </c>
      <c r="X787" s="10">
        <f t="shared" ca="1" si="87"/>
        <v>-4.6940475582076964</v>
      </c>
      <c r="Y787" s="10">
        <f t="shared" ca="1" si="88"/>
        <v>-18.511015139963753</v>
      </c>
      <c r="Z787" s="10">
        <f t="shared" ca="1" si="89"/>
        <v>-25.813056973558638</v>
      </c>
      <c r="AA787" s="10">
        <f t="shared" ca="1" si="90"/>
        <v>-4.8703937828452091</v>
      </c>
    </row>
    <row r="788" spans="1:27">
      <c r="A788" s="6">
        <f ca="1">LN((RAND()^(-Results!$E$4))-1)</f>
        <v>2.2361364335661116</v>
      </c>
      <c r="B788" s="6">
        <f ca="1">LN((RAND()^(-Results!$E$4))-1)</f>
        <v>0.76432457488719907</v>
      </c>
      <c r="C788" s="6">
        <f ca="1">LN((RAND()^(-Results!$E$4))-1)</f>
        <v>0.28484080131503531</v>
      </c>
      <c r="D788" s="6">
        <f ca="1">LN((RAND()^(-Results!$E$4))-1)</f>
        <v>1.6385492920748255</v>
      </c>
      <c r="E788" s="6">
        <f ca="1">LN((RAND()^(-Results!$E$4))-1)</f>
        <v>-2.225498195174219</v>
      </c>
      <c r="F788" s="6">
        <f ca="1">LN((RAND()^(-Results!$E$4))-1)</f>
        <v>17.769075820483653</v>
      </c>
      <c r="G788" s="6">
        <f ca="1">LN((RAND()^(-Results!$E$4))-1)</f>
        <v>1.5493788230184165</v>
      </c>
      <c r="H788" s="6">
        <f t="shared" ca="1" si="84"/>
        <v>-0.79760739456029484</v>
      </c>
      <c r="I788" s="10">
        <f ca="1">SUMPRODUCT(J788:O788,Results!B$12:G$12)+Results!$E$5*H788</f>
        <v>-122.35462322969904</v>
      </c>
      <c r="J788" s="10">
        <f ca="1">SUMPRODUCT($A788:$F788,Results!$B$15:$G$15)</f>
        <v>58.754282520242619</v>
      </c>
      <c r="K788" s="10">
        <f ca="1">SUMPRODUCT($A788:$F788,Results!$B$16:$G$16)</f>
        <v>-25.902468626014524</v>
      </c>
      <c r="L788" s="10">
        <f ca="1">SUMPRODUCT($A788:$F788,Results!$B$17:$G$17)</f>
        <v>-16.570806617540043</v>
      </c>
      <c r="M788" s="10">
        <f ca="1">SUMPRODUCT($A788:$F788,Results!$B$18:$G$18)</f>
        <v>-33.308460651681798</v>
      </c>
      <c r="N788" s="10">
        <f ca="1">SUMPRODUCT($A788:$F788,Results!$B$19:$G$19)</f>
        <v>2.6229229960995881</v>
      </c>
      <c r="O788" s="10">
        <f ca="1">SUMPRODUCT($A788:$F788,Results!$B$20:$G$20)</f>
        <v>-53.053887600333105</v>
      </c>
      <c r="P788" s="10" cm="1">
        <f t="array" aca="1" ref="P788" ca="1">SUMPRODUCT(J788:O788,TRANSPOSE(Test!BL$20:BL$25))+Test!$AD$20-Test!$BL$27</f>
        <v>-121.05052615815669</v>
      </c>
      <c r="Q788" s="10" cm="1">
        <f t="array" aca="1" ref="Q788" ca="1">SUMPRODUCT(J788:O788,TRANSPOSE(Test!ES$20:ES$25))+Test!$AD$20-Test!$ES$27</f>
        <v>-126.02193966784358</v>
      </c>
      <c r="R788" s="10">
        <f ca="1">I788-Results!$E$5*H788</f>
        <v>-117.56897886233727</v>
      </c>
      <c r="S788" s="10" cm="1">
        <f t="array" aca="1" ref="S788" ca="1">SUMPRODUCT(J788:O788,TRANSPOSE(Test!AR$28:AR$33))+Test!$AD$20-Test!$AC$26</f>
        <v>-102.62732904922066</v>
      </c>
      <c r="T788" s="10">
        <f ca="1">SUMPRODUCT(J788:O788,Results!K$9:P$9)</f>
        <v>-117.81882675637861</v>
      </c>
      <c r="U788" s="10">
        <f ca="1">SUMPRODUCT(J788:O788,Results!K$9:P$9)+Test!$AD$20-Test!$AC$31</f>
        <v>-117.74823144522628</v>
      </c>
      <c r="V788" s="10">
        <f t="shared" ca="1" si="85"/>
        <v>-1.3040970715423583</v>
      </c>
      <c r="W788" s="10">
        <f t="shared" ca="1" si="86"/>
        <v>3.6673164381445389</v>
      </c>
      <c r="X788" s="10">
        <f t="shared" ca="1" si="87"/>
        <v>-4.785644367361769</v>
      </c>
      <c r="Y788" s="10">
        <f t="shared" ca="1" si="88"/>
        <v>-19.727294180478381</v>
      </c>
      <c r="Z788" s="10">
        <f t="shared" ca="1" si="89"/>
        <v>-122.35462322969904</v>
      </c>
      <c r="AA788" s="10">
        <f t="shared" ca="1" si="90"/>
        <v>-4.6063917844727627</v>
      </c>
    </row>
    <row r="789" spans="1:27">
      <c r="A789" s="6">
        <f ca="1">LN((RAND()^(-Results!$E$4))-1)</f>
        <v>2.3566528121865113</v>
      </c>
      <c r="B789" s="6">
        <f ca="1">LN((RAND()^(-Results!$E$4))-1)</f>
        <v>1.090075571249657</v>
      </c>
      <c r="C789" s="6">
        <f ca="1">LN((RAND()^(-Results!$E$4))-1)</f>
        <v>3.5290680925026505</v>
      </c>
      <c r="D789" s="6">
        <f ca="1">LN((RAND()^(-Results!$E$4))-1)</f>
        <v>0.82661097389027649</v>
      </c>
      <c r="E789" s="6">
        <f ca="1">LN((RAND()^(-Results!$E$4))-1)</f>
        <v>-1.2900597108589165</v>
      </c>
      <c r="F789" s="6">
        <f ca="1">LN((RAND()^(-Results!$E$4))-1)</f>
        <v>2.964637006453323</v>
      </c>
      <c r="G789" s="6">
        <f ca="1">LN((RAND()^(-Results!$E$4))-1)</f>
        <v>-1.7816053864714649</v>
      </c>
      <c r="H789" s="6">
        <f t="shared" ca="1" si="84"/>
        <v>-4.1285916040501762</v>
      </c>
      <c r="I789" s="10">
        <f ca="1">SUMPRODUCT(J789:O789,Results!B$12:G$12)+Results!$E$5*H789</f>
        <v>-67.351160742424582</v>
      </c>
      <c r="J789" s="10">
        <f ca="1">SUMPRODUCT($A789:$F789,Results!$B$15:$G$15)</f>
        <v>13.544958908586334</v>
      </c>
      <c r="K789" s="10">
        <f ca="1">SUMPRODUCT($A789:$F789,Results!$B$16:$G$16)</f>
        <v>-7.2596311512332932</v>
      </c>
      <c r="L789" s="10">
        <f ca="1">SUMPRODUCT($A789:$F789,Results!$B$17:$G$17)</f>
        <v>-5.9205390224081391</v>
      </c>
      <c r="M789" s="10">
        <f ca="1">SUMPRODUCT($A789:$F789,Results!$B$18:$G$18)</f>
        <v>-24.077910634780057</v>
      </c>
      <c r="N789" s="10">
        <f ca="1">SUMPRODUCT($A789:$F789,Results!$B$19:$G$19)</f>
        <v>-4.7168836710434991</v>
      </c>
      <c r="O789" s="10">
        <f ca="1">SUMPRODUCT($A789:$F789,Results!$B$20:$G$20)</f>
        <v>-12.510056795474007</v>
      </c>
      <c r="P789" s="10" cm="1">
        <f t="array" aca="1" ref="P789" ca="1">SUMPRODUCT(J789:O789,TRANSPOSE(Test!BL$20:BL$25))+Test!$AD$20-Test!$BL$27</f>
        <v>-42.518359259285653</v>
      </c>
      <c r="Q789" s="10" cm="1">
        <f t="array" aca="1" ref="Q789" ca="1">SUMPRODUCT(J789:O789,TRANSPOSE(Test!ES$20:ES$25))+Test!$AD$20-Test!$ES$27</f>
        <v>-45.436307677110435</v>
      </c>
      <c r="R789" s="10">
        <f ca="1">I789-Results!$E$5*H789</f>
        <v>-42.579611118123523</v>
      </c>
      <c r="S789" s="10" cm="1">
        <f t="array" aca="1" ref="S789" ca="1">SUMPRODUCT(J789:O789,TRANSPOSE(Test!AR$28:AR$33))+Test!$AD$20-Test!$AC$26</f>
        <v>-34.887102606593906</v>
      </c>
      <c r="T789" s="10">
        <f ca="1">SUMPRODUCT(J789:O789,Results!K$9:P$9)</f>
        <v>-43.638838690979682</v>
      </c>
      <c r="U789" s="10">
        <f ca="1">SUMPRODUCT(J789:O789,Results!K$9:P$9)+Test!$AD$20-Test!$AC$31</f>
        <v>-43.568243379827351</v>
      </c>
      <c r="V789" s="10">
        <f t="shared" ca="1" si="85"/>
        <v>-24.83280148313893</v>
      </c>
      <c r="W789" s="10">
        <f t="shared" ca="1" si="86"/>
        <v>-21.914853065314148</v>
      </c>
      <c r="X789" s="10">
        <f t="shared" ca="1" si="87"/>
        <v>-24.771549624301059</v>
      </c>
      <c r="Y789" s="10">
        <f t="shared" ca="1" si="88"/>
        <v>-32.464058135830676</v>
      </c>
      <c r="Z789" s="10">
        <f t="shared" ca="1" si="89"/>
        <v>-67.351160742424582</v>
      </c>
      <c r="AA789" s="10">
        <f t="shared" ca="1" si="90"/>
        <v>-23.782917362597232</v>
      </c>
    </row>
    <row r="790" spans="1:27">
      <c r="A790" s="6">
        <f ca="1">LN((RAND()^(-Results!$E$4))-1)</f>
        <v>1.8437059911141529</v>
      </c>
      <c r="B790" s="6">
        <f ca="1">LN((RAND()^(-Results!$E$4))-1)</f>
        <v>1.0885656131601966</v>
      </c>
      <c r="C790" s="6">
        <f ca="1">LN((RAND()^(-Results!$E$4))-1)</f>
        <v>-0.16634975543528641</v>
      </c>
      <c r="D790" s="6">
        <f ca="1">LN((RAND()^(-Results!$E$4))-1)</f>
        <v>4.1967937672294537</v>
      </c>
      <c r="E790" s="6">
        <f ca="1">LN((RAND()^(-Results!$E$4))-1)</f>
        <v>1.7692556116604978</v>
      </c>
      <c r="F790" s="6">
        <f ca="1">LN((RAND()^(-Results!$E$4))-1)</f>
        <v>3.5161387838104612</v>
      </c>
      <c r="G790" s="6">
        <f ca="1">LN((RAND()^(-Results!$E$4))-1)</f>
        <v>1.907441514838033</v>
      </c>
      <c r="H790" s="6">
        <f t="shared" ca="1" si="84"/>
        <v>-0.43954470274067825</v>
      </c>
      <c r="I790" s="10">
        <f ca="1">SUMPRODUCT(J790:O790,Results!B$12:G$12)+Results!$E$5*H790</f>
        <v>-12.764654470161734</v>
      </c>
      <c r="J790" s="10">
        <f ca="1">SUMPRODUCT($A790:$F790,Results!$B$15:$G$15)</f>
        <v>11.466300637873665</v>
      </c>
      <c r="K790" s="10">
        <f ca="1">SUMPRODUCT($A790:$F790,Results!$B$16:$G$16)</f>
        <v>-6.3607351275441353</v>
      </c>
      <c r="L790" s="10">
        <f ca="1">SUMPRODUCT($A790:$F790,Results!$B$17:$G$17)</f>
        <v>0.70953938743858114</v>
      </c>
      <c r="M790" s="10">
        <f ca="1">SUMPRODUCT($A790:$F790,Results!$B$18:$G$18)</f>
        <v>-3.8183313965052439</v>
      </c>
      <c r="N790" s="10">
        <f ca="1">SUMPRODUCT($A790:$F790,Results!$B$19:$G$19)</f>
        <v>-5.56942447298362</v>
      </c>
      <c r="O790" s="10">
        <f ca="1">SUMPRODUCT($A790:$F790,Results!$B$20:$G$20)</f>
        <v>-23.195153082637361</v>
      </c>
      <c r="P790" s="10" cm="1">
        <f t="array" aca="1" ref="P790" ca="1">SUMPRODUCT(J790:O790,TRANSPOSE(Test!BL$20:BL$25))+Test!$AD$20-Test!$BL$27</f>
        <v>-10.498283315717501</v>
      </c>
      <c r="Q790" s="10" cm="1">
        <f t="array" aca="1" ref="Q790" ca="1">SUMPRODUCT(J790:O790,TRANSPOSE(Test!ES$20:ES$25))+Test!$AD$20-Test!$ES$27</f>
        <v>-9.5747980106789186</v>
      </c>
      <c r="R790" s="10">
        <f ca="1">I790-Results!$E$5*H790</f>
        <v>-10.127386253717663</v>
      </c>
      <c r="S790" s="10" cm="1">
        <f t="array" aca="1" ref="S790" ca="1">SUMPRODUCT(J790:O790,TRANSPOSE(Test!AR$28:AR$33))+Test!$AD$20-Test!$AC$26</f>
        <v>-14.32552096846392</v>
      </c>
      <c r="T790" s="10">
        <f ca="1">SUMPRODUCT(J790:O790,Results!K$9:P$9)</f>
        <v>-8.4716975362326608</v>
      </c>
      <c r="U790" s="10">
        <f ca="1">SUMPRODUCT(J790:O790,Results!K$9:P$9)+Test!$AD$20-Test!$AC$31</f>
        <v>-8.4011022250803187</v>
      </c>
      <c r="V790" s="10">
        <f t="shared" ca="1" si="85"/>
        <v>-2.2663711544442329</v>
      </c>
      <c r="W790" s="10">
        <f t="shared" ca="1" si="86"/>
        <v>-3.1898564594828152</v>
      </c>
      <c r="X790" s="10">
        <f t="shared" ca="1" si="87"/>
        <v>-2.6372682164440704</v>
      </c>
      <c r="Y790" s="10">
        <f t="shared" ca="1" si="88"/>
        <v>1.560866498302186</v>
      </c>
      <c r="Z790" s="10">
        <f t="shared" ca="1" si="89"/>
        <v>-12.764654470161734</v>
      </c>
      <c r="AA790" s="10">
        <f t="shared" ca="1" si="90"/>
        <v>-4.363552245081415</v>
      </c>
    </row>
    <row r="791" spans="1:27">
      <c r="A791" s="6">
        <f ca="1">LN((RAND()^(-Results!$E$4))-1)</f>
        <v>-0.46656944584454263</v>
      </c>
      <c r="B791" s="6">
        <f ca="1">LN((RAND()^(-Results!$E$4))-1)</f>
        <v>3.4235773723299969</v>
      </c>
      <c r="C791" s="6">
        <f ca="1">LN((RAND()^(-Results!$E$4))-1)</f>
        <v>-0.24744657670896061</v>
      </c>
      <c r="D791" s="6">
        <f ca="1">LN((RAND()^(-Results!$E$4))-1)</f>
        <v>4.2956948659961007</v>
      </c>
      <c r="E791" s="6">
        <f ca="1">LN((RAND()^(-Results!$E$4))-1)</f>
        <v>-2.378707918168554</v>
      </c>
      <c r="F791" s="6">
        <f ca="1">LN((RAND()^(-Results!$E$4))-1)</f>
        <v>-3.348487144269946E-2</v>
      </c>
      <c r="G791" s="6">
        <f ca="1">LN((RAND()^(-Results!$E$4))-1)</f>
        <v>4.1230261608388536</v>
      </c>
      <c r="H791" s="6">
        <f t="shared" ca="1" si="84"/>
        <v>1.7760399432601424</v>
      </c>
      <c r="I791" s="10">
        <f ca="1">SUMPRODUCT(J791:O791,Results!B$12:G$12)+Results!$E$5*H791</f>
        <v>26.464207982506309</v>
      </c>
      <c r="J791" s="10">
        <f ca="1">SUMPRODUCT($A791:$F791,Results!$B$15:$G$15)</f>
        <v>1.1186611073945034</v>
      </c>
      <c r="K791" s="10">
        <f ca="1">SUMPRODUCT($A791:$F791,Results!$B$16:$G$16)</f>
        <v>-1.5051728752297455</v>
      </c>
      <c r="L791" s="10">
        <f ca="1">SUMPRODUCT($A791:$F791,Results!$B$17:$G$17)</f>
        <v>-1.1371365903774389</v>
      </c>
      <c r="M791" s="10">
        <f ca="1">SUMPRODUCT($A791:$F791,Results!$B$18:$G$18)</f>
        <v>-9.0061790708924523</v>
      </c>
      <c r="N791" s="10">
        <f ca="1">SUMPRODUCT($A791:$F791,Results!$B$19:$G$19)</f>
        <v>-13.375698639247569</v>
      </c>
      <c r="O791" s="10">
        <f ca="1">SUMPRODUCT($A791:$F791,Results!$B$20:$G$20)</f>
        <v>-17.990605449166488</v>
      </c>
      <c r="P791" s="10" cm="1">
        <f t="array" aca="1" ref="P791" ca="1">SUMPRODUCT(J791:O791,TRANSPOSE(Test!BL$20:BL$25))+Test!$AD$20-Test!$BL$27</f>
        <v>7.0511491747966097</v>
      </c>
      <c r="Q791" s="10" cm="1">
        <f t="array" aca="1" ref="Q791" ca="1">SUMPRODUCT(J791:O791,TRANSPOSE(Test!ES$20:ES$25))+Test!$AD$20-Test!$ES$27</f>
        <v>12.514488089428516</v>
      </c>
      <c r="R791" s="10">
        <f ca="1">I791-Results!$E$5*H791</f>
        <v>15.807968322945456</v>
      </c>
      <c r="S791" s="10" cm="1">
        <f t="array" aca="1" ref="S791" ca="1">SUMPRODUCT(J791:O791,TRANSPOSE(Test!AR$28:AR$33))+Test!$AD$20-Test!$AC$26</f>
        <v>-7.7475886697193914</v>
      </c>
      <c r="T791" s="10">
        <f ca="1">SUMPRODUCT(J791:O791,Results!K$9:P$9)</f>
        <v>16.925281098704691</v>
      </c>
      <c r="U791" s="10">
        <f ca="1">SUMPRODUCT(J791:O791,Results!K$9:P$9)+Test!$AD$20-Test!$AC$31</f>
        <v>16.995876409857029</v>
      </c>
      <c r="V791" s="10">
        <f t="shared" ca="1" si="85"/>
        <v>19.413058807709699</v>
      </c>
      <c r="W791" s="10">
        <f t="shared" ca="1" si="86"/>
        <v>13.949719893077793</v>
      </c>
      <c r="X791" s="10">
        <f t="shared" ca="1" si="87"/>
        <v>10.656239659560853</v>
      </c>
      <c r="Y791" s="10">
        <f t="shared" ca="1" si="88"/>
        <v>34.211796652225701</v>
      </c>
      <c r="Z791" s="10">
        <f t="shared" ca="1" si="89"/>
        <v>26.464207982506309</v>
      </c>
      <c r="AA791" s="10">
        <f t="shared" ca="1" si="90"/>
        <v>9.46833157264928</v>
      </c>
    </row>
    <row r="792" spans="1:27">
      <c r="A792" s="6">
        <f ca="1">LN((RAND()^(-Results!$E$4))-1)</f>
        <v>-1.0911454963693799</v>
      </c>
      <c r="B792" s="6">
        <f ca="1">LN((RAND()^(-Results!$E$4))-1)</f>
        <v>0.61710681106541054</v>
      </c>
      <c r="C792" s="6">
        <f ca="1">LN((RAND()^(-Results!$E$4))-1)</f>
        <v>7.1235973023897703</v>
      </c>
      <c r="D792" s="6">
        <f ca="1">LN((RAND()^(-Results!$E$4))-1)</f>
        <v>-0.50500537474241791</v>
      </c>
      <c r="E792" s="6">
        <f ca="1">LN((RAND()^(-Results!$E$4))-1)</f>
        <v>-0.88026720173009565</v>
      </c>
      <c r="F792" s="6">
        <f ca="1">LN((RAND()^(-Results!$E$4))-1)</f>
        <v>2.8688809805020168</v>
      </c>
      <c r="G792" s="6">
        <f ca="1">LN((RAND()^(-Results!$E$4))-1)</f>
        <v>-1.3677192924180519</v>
      </c>
      <c r="H792" s="6">
        <f t="shared" ca="1" si="84"/>
        <v>-3.7147055099967634</v>
      </c>
      <c r="I792" s="10">
        <f ca="1">SUMPRODUCT(J792:O792,Results!B$12:G$12)+Results!$E$5*H792</f>
        <v>-75.345662905802513</v>
      </c>
      <c r="J792" s="10">
        <f ca="1">SUMPRODUCT($A792:$F792,Results!$B$15:$G$15)</f>
        <v>24.010525393520979</v>
      </c>
      <c r="K792" s="10">
        <f ca="1">SUMPRODUCT($A792:$F792,Results!$B$16:$G$16)</f>
        <v>3.7326866262624292</v>
      </c>
      <c r="L792" s="10">
        <f ca="1">SUMPRODUCT($A792:$F792,Results!$B$17:$G$17)</f>
        <v>-13.919159469314632</v>
      </c>
      <c r="M792" s="10">
        <f ca="1">SUMPRODUCT($A792:$F792,Results!$B$18:$G$18)</f>
        <v>-39.041690727996112</v>
      </c>
      <c r="N792" s="10">
        <f ca="1">SUMPRODUCT($A792:$F792,Results!$B$19:$G$19)</f>
        <v>-9.7539063332031457</v>
      </c>
      <c r="O792" s="10">
        <f ca="1">SUMPRODUCT($A792:$F792,Results!$B$20:$G$20)</f>
        <v>-9.5573487606407905</v>
      </c>
      <c r="P792" s="10" cm="1">
        <f t="array" aca="1" ref="P792" ca="1">SUMPRODUCT(J792:O792,TRANSPOSE(Test!BL$20:BL$25))+Test!$AD$20-Test!$BL$27</f>
        <v>-55.064085467005462</v>
      </c>
      <c r="Q792" s="10" cm="1">
        <f t="array" aca="1" ref="Q792" ca="1">SUMPRODUCT(J792:O792,TRANSPOSE(Test!ES$20:ES$25))+Test!$AD$20-Test!$ES$27</f>
        <v>-57.835535899460154</v>
      </c>
      <c r="R792" s="10">
        <f ca="1">I792-Results!$E$5*H792</f>
        <v>-53.057429845821929</v>
      </c>
      <c r="S792" s="10" cm="1">
        <f t="array" aca="1" ref="S792" ca="1">SUMPRODUCT(J792:O792,TRANSPOSE(Test!AR$28:AR$33))+Test!$AD$20-Test!$AC$26</f>
        <v>-52.237141524831038</v>
      </c>
      <c r="T792" s="10">
        <f ca="1">SUMPRODUCT(J792:O792,Results!K$9:P$9)</f>
        <v>-56.578266546596041</v>
      </c>
      <c r="U792" s="10">
        <f ca="1">SUMPRODUCT(J792:O792,Results!K$9:P$9)+Test!$AD$20-Test!$AC$31</f>
        <v>-56.507671235443709</v>
      </c>
      <c r="V792" s="10">
        <f t="shared" ca="1" si="85"/>
        <v>-20.281577438797051</v>
      </c>
      <c r="W792" s="10">
        <f t="shared" ca="1" si="86"/>
        <v>-17.510127006342358</v>
      </c>
      <c r="X792" s="10">
        <f t="shared" ca="1" si="87"/>
        <v>-22.288233059980584</v>
      </c>
      <c r="Y792" s="10">
        <f t="shared" ca="1" si="88"/>
        <v>-23.108521380971474</v>
      </c>
      <c r="Z792" s="10">
        <f t="shared" ca="1" si="89"/>
        <v>-75.345662905802513</v>
      </c>
      <c r="AA792" s="10">
        <f t="shared" ca="1" si="90"/>
        <v>-18.837991670358804</v>
      </c>
    </row>
    <row r="793" spans="1:27">
      <c r="A793" s="6">
        <f ca="1">LN((RAND()^(-Results!$E$4))-1)</f>
        <v>2.418142325365936</v>
      </c>
      <c r="B793" s="6">
        <f ca="1">LN((RAND()^(-Results!$E$4))-1)</f>
        <v>0.5742161822139209</v>
      </c>
      <c r="C793" s="6">
        <f ca="1">LN((RAND()^(-Results!$E$4))-1)</f>
        <v>-0.83154875414641782</v>
      </c>
      <c r="D793" s="6">
        <f ca="1">LN((RAND()^(-Results!$E$4))-1)</f>
        <v>4.9760394758878794</v>
      </c>
      <c r="E793" s="6">
        <f ca="1">LN((RAND()^(-Results!$E$4))-1)</f>
        <v>6.3740874367128706</v>
      </c>
      <c r="F793" s="6">
        <f ca="1">LN((RAND()^(-Results!$E$4))-1)</f>
        <v>-3.3741041408433854</v>
      </c>
      <c r="G793" s="6">
        <f ca="1">LN((RAND()^(-Results!$E$4))-1)</f>
        <v>15.374841481062591</v>
      </c>
      <c r="H793" s="6">
        <f t="shared" ca="1" si="84"/>
        <v>13.027855263483879</v>
      </c>
      <c r="I793" s="10">
        <f ca="1">SUMPRODUCT(J793:O793,Results!B$12:G$12)+Results!$E$5*H793</f>
        <v>121.13010732830767</v>
      </c>
      <c r="J793" s="10">
        <f ca="1">SUMPRODUCT($A793:$F793,Results!$B$15:$G$15)</f>
        <v>-13.869834912817112</v>
      </c>
      <c r="K793" s="10">
        <f ca="1">SUMPRODUCT($A793:$F793,Results!$B$16:$G$16)</f>
        <v>2.2843604957229942</v>
      </c>
      <c r="L793" s="10">
        <f ca="1">SUMPRODUCT($A793:$F793,Results!$B$17:$G$17)</f>
        <v>11.69050844016046</v>
      </c>
      <c r="M793" s="10">
        <f ca="1">SUMPRODUCT($A793:$F793,Results!$B$18:$G$18)</f>
        <v>17.651850647346269</v>
      </c>
      <c r="N793" s="10">
        <f ca="1">SUMPRODUCT($A793:$F793,Results!$B$19:$G$19)</f>
        <v>-4.9239395417372194</v>
      </c>
      <c r="O793" s="10">
        <f ca="1">SUMPRODUCT($A793:$F793,Results!$B$20:$G$20)</f>
        <v>-7.009171725747894</v>
      </c>
      <c r="P793" s="10" cm="1">
        <f t="array" aca="1" ref="P793" ca="1">SUMPRODUCT(J793:O793,TRANSPOSE(Test!BL$20:BL$25))+Test!$AD$20-Test!$BL$27</f>
        <v>47.62639314556948</v>
      </c>
      <c r="Q793" s="10" cm="1">
        <f t="array" aca="1" ref="Q793" ca="1">SUMPRODUCT(J793:O793,TRANSPOSE(Test!ES$20:ES$25))+Test!$AD$20-Test!$ES$27</f>
        <v>50.497980035114509</v>
      </c>
      <c r="R793" s="10">
        <f ca="1">I793-Results!$E$5*H793</f>
        <v>42.9629757474044</v>
      </c>
      <c r="S793" s="10" cm="1">
        <f t="array" aca="1" ref="S793" ca="1">SUMPRODUCT(J793:O793,TRANSPOSE(Test!AR$28:AR$33))+Test!$AD$20-Test!$AC$26</f>
        <v>36.224806474077354</v>
      </c>
      <c r="T793" s="10">
        <f ca="1">SUMPRODUCT(J793:O793,Results!K$9:P$9)</f>
        <v>45.894131425911048</v>
      </c>
      <c r="U793" s="10">
        <f ca="1">SUMPRODUCT(J793:O793,Results!K$9:P$9)+Test!$AD$20-Test!$AC$31</f>
        <v>45.964726737063387</v>
      </c>
      <c r="V793" s="10">
        <f t="shared" ca="1" si="85"/>
        <v>73.503714182738193</v>
      </c>
      <c r="W793" s="10">
        <f t="shared" ca="1" si="86"/>
        <v>70.632127293193165</v>
      </c>
      <c r="X793" s="10">
        <f t="shared" ca="1" si="87"/>
        <v>78.167131580903273</v>
      </c>
      <c r="Y793" s="10">
        <f t="shared" ca="1" si="88"/>
        <v>84.905300854230319</v>
      </c>
      <c r="Z793" s="10">
        <f t="shared" ca="1" si="89"/>
        <v>121.13010732830767</v>
      </c>
      <c r="AA793" s="10">
        <f t="shared" ca="1" si="90"/>
        <v>75.165380591244286</v>
      </c>
    </row>
    <row r="794" spans="1:27">
      <c r="A794" s="6">
        <f ca="1">LN((RAND()^(-Results!$E$4))-1)</f>
        <v>6.0432893490505757</v>
      </c>
      <c r="B794" s="6">
        <f ca="1">LN((RAND()^(-Results!$E$4))-1)</f>
        <v>-0.52114630979373244</v>
      </c>
      <c r="C794" s="6">
        <f ca="1">LN((RAND()^(-Results!$E$4))-1)</f>
        <v>2.4513983297693787</v>
      </c>
      <c r="D794" s="6">
        <f ca="1">LN((RAND()^(-Results!$E$4))-1)</f>
        <v>5.0898320574414138</v>
      </c>
      <c r="E794" s="6">
        <f ca="1">LN((RAND()^(-Results!$E$4))-1)</f>
        <v>6.1350035776262795</v>
      </c>
      <c r="F794" s="6">
        <f ca="1">LN((RAND()^(-Results!$E$4))-1)</f>
        <v>1.309366986187984</v>
      </c>
      <c r="G794" s="6">
        <f ca="1">LN((RAND()^(-Results!$E$4))-1)</f>
        <v>-1.2782275413543369</v>
      </c>
      <c r="H794" s="6">
        <f t="shared" ca="1" si="84"/>
        <v>-3.6252137589330484</v>
      </c>
      <c r="I794" s="10">
        <f ca="1">SUMPRODUCT(J794:O794,Results!B$12:G$12)+Results!$E$5*H794</f>
        <v>-36.480284208440068</v>
      </c>
      <c r="J794" s="10">
        <f ca="1">SUMPRODUCT($A794:$F794,Results!$B$15:$G$15)</f>
        <v>4.8758187231458674</v>
      </c>
      <c r="K794" s="10">
        <f ca="1">SUMPRODUCT($A794:$F794,Results!$B$16:$G$16)</f>
        <v>-7.0984939656527448</v>
      </c>
      <c r="L794" s="10">
        <f ca="1">SUMPRODUCT($A794:$F794,Results!$B$17:$G$17)</f>
        <v>7.1336466731290855</v>
      </c>
      <c r="M794" s="10">
        <f ca="1">SUMPRODUCT($A794:$F794,Results!$B$18:$G$18)</f>
        <v>-1.7837061609065041</v>
      </c>
      <c r="N794" s="10">
        <f ca="1">SUMPRODUCT($A794:$F794,Results!$B$19:$G$19)</f>
        <v>-3.86864623608749</v>
      </c>
      <c r="O794" s="10">
        <f ca="1">SUMPRODUCT($A794:$F794,Results!$B$20:$G$20)</f>
        <v>-17.177375132045469</v>
      </c>
      <c r="P794" s="10" cm="1">
        <f t="array" aca="1" ref="P794" ca="1">SUMPRODUCT(J794:O794,TRANSPOSE(Test!BL$20:BL$25))+Test!$AD$20-Test!$BL$27</f>
        <v>-3.7187916824186011</v>
      </c>
      <c r="Q794" s="10" cm="1">
        <f t="array" aca="1" ref="Q794" ca="1">SUMPRODUCT(J794:O794,TRANSPOSE(Test!ES$20:ES$25))+Test!$AD$20-Test!$ES$27</f>
        <v>-7.569387412823751</v>
      </c>
      <c r="R794" s="10">
        <f ca="1">I794-Results!$E$5*H794</f>
        <v>-14.729001654841777</v>
      </c>
      <c r="S794" s="10" cm="1">
        <f t="array" aca="1" ref="S794" ca="1">SUMPRODUCT(J794:O794,TRANSPOSE(Test!AR$28:AR$33))+Test!$AD$20-Test!$AC$26</f>
        <v>-7.8106441282628225E-2</v>
      </c>
      <c r="T794" s="10">
        <f ca="1">SUMPRODUCT(J794:O794,Results!K$9:P$9)</f>
        <v>-12.661966391183864</v>
      </c>
      <c r="U794" s="10">
        <f ca="1">SUMPRODUCT(J794:O794,Results!K$9:P$9)+Test!$AD$20-Test!$AC$31</f>
        <v>-12.591371080031525</v>
      </c>
      <c r="V794" s="10">
        <f t="shared" ca="1" si="85"/>
        <v>-32.76149252602147</v>
      </c>
      <c r="W794" s="10">
        <f t="shared" ca="1" si="86"/>
        <v>-28.910896795616317</v>
      </c>
      <c r="X794" s="10">
        <f t="shared" ca="1" si="87"/>
        <v>-21.751282553598291</v>
      </c>
      <c r="Y794" s="10">
        <f t="shared" ca="1" si="88"/>
        <v>-36.40217776715744</v>
      </c>
      <c r="Z794" s="10">
        <f t="shared" ca="1" si="89"/>
        <v>-36.480284208440068</v>
      </c>
      <c r="AA794" s="10">
        <f t="shared" ca="1" si="90"/>
        <v>-23.888913128408543</v>
      </c>
    </row>
    <row r="795" spans="1:27">
      <c r="A795" s="6">
        <f ca="1">LN((RAND()^(-Results!$E$4))-1)</f>
        <v>1.0990473331319726</v>
      </c>
      <c r="B795" s="6">
        <f ca="1">LN((RAND()^(-Results!$E$4))-1)</f>
        <v>4.1753924303074621</v>
      </c>
      <c r="C795" s="6">
        <f ca="1">LN((RAND()^(-Results!$E$4))-1)</f>
        <v>-2.6174946077180903</v>
      </c>
      <c r="D795" s="6">
        <f ca="1">LN((RAND()^(-Results!$E$4))-1)</f>
        <v>1.8714221983926025</v>
      </c>
      <c r="E795" s="6">
        <f ca="1">LN((RAND()^(-Results!$E$4))-1)</f>
        <v>0.1034560171873984</v>
      </c>
      <c r="F795" s="6">
        <f ca="1">LN((RAND()^(-Results!$E$4))-1)</f>
        <v>-0.47249163626012464</v>
      </c>
      <c r="G795" s="6">
        <f ca="1">LN((RAND()^(-Results!$E$4))-1)</f>
        <v>10.86928183358247</v>
      </c>
      <c r="H795" s="6">
        <f t="shared" ca="1" si="84"/>
        <v>8.522295616003758</v>
      </c>
      <c r="I795" s="10">
        <f ca="1">SUMPRODUCT(J795:O795,Results!B$12:G$12)+Results!$E$5*H795</f>
        <v>70.456396135249207</v>
      </c>
      <c r="J795" s="10">
        <f ca="1">SUMPRODUCT($A795:$F795,Results!$B$15:$G$15)</f>
        <v>-11.529757907768797</v>
      </c>
      <c r="K795" s="10">
        <f ca="1">SUMPRODUCT($A795:$F795,Results!$B$16:$G$16)</f>
        <v>-9.0741962787320318</v>
      </c>
      <c r="L795" s="10">
        <f ca="1">SUMPRODUCT($A795:$F795,Results!$B$17:$G$17)</f>
        <v>3.0338646805544585</v>
      </c>
      <c r="M795" s="10">
        <f ca="1">SUMPRODUCT($A795:$F795,Results!$B$18:$G$18)</f>
        <v>4.0177861170006635</v>
      </c>
      <c r="N795" s="10">
        <f ca="1">SUMPRODUCT($A795:$F795,Results!$B$19:$G$19)</f>
        <v>-1.833874859304456</v>
      </c>
      <c r="O795" s="10">
        <f ca="1">SUMPRODUCT($A795:$F795,Results!$B$20:$G$20)</f>
        <v>-12.991955224135783</v>
      </c>
      <c r="P795" s="10" cm="1">
        <f t="array" aca="1" ref="P795" ca="1">SUMPRODUCT(J795:O795,TRANSPOSE(Test!BL$20:BL$25))+Test!$AD$20-Test!$BL$27</f>
        <v>12.689960145531085</v>
      </c>
      <c r="Q795" s="10" cm="1">
        <f t="array" aca="1" ref="Q795" ca="1">SUMPRODUCT(J795:O795,TRANSPOSE(Test!ES$20:ES$25))+Test!$AD$20-Test!$ES$27</f>
        <v>18.153739601183265</v>
      </c>
      <c r="R795" s="10">
        <f ca="1">I795-Results!$E$5*H795</f>
        <v>19.322622439226663</v>
      </c>
      <c r="S795" s="10" cm="1">
        <f t="array" aca="1" ref="S795" ca="1">SUMPRODUCT(J795:O795,TRANSPOSE(Test!AR$28:AR$33))+Test!$AD$20-Test!$AC$26</f>
        <v>6.3873957016573719</v>
      </c>
      <c r="T795" s="10">
        <f ca="1">SUMPRODUCT(J795:O795,Results!K$9:P$9)</f>
        <v>20.973012749359864</v>
      </c>
      <c r="U795" s="10">
        <f ca="1">SUMPRODUCT(J795:O795,Results!K$9:P$9)+Test!$AD$20-Test!$AC$31</f>
        <v>21.043608060512202</v>
      </c>
      <c r="V795" s="10">
        <f t="shared" ca="1" si="85"/>
        <v>57.766435989718119</v>
      </c>
      <c r="W795" s="10">
        <f t="shared" ca="1" si="86"/>
        <v>52.302656534065946</v>
      </c>
      <c r="X795" s="10">
        <f t="shared" ca="1" si="87"/>
        <v>51.133773696022544</v>
      </c>
      <c r="Y795" s="10">
        <f t="shared" ca="1" si="88"/>
        <v>64.069000433591839</v>
      </c>
      <c r="Z795" s="10">
        <f t="shared" ca="1" si="89"/>
        <v>70.456396135249207</v>
      </c>
      <c r="AA795" s="10">
        <f t="shared" ca="1" si="90"/>
        <v>49.412788074737009</v>
      </c>
    </row>
    <row r="796" spans="1:27">
      <c r="A796" s="6">
        <f ca="1">LN((RAND()^(-Results!$E$4))-1)</f>
        <v>1.7025743216996101</v>
      </c>
      <c r="B796" s="6">
        <f ca="1">LN((RAND()^(-Results!$E$4))-1)</f>
        <v>2.2121943806465865</v>
      </c>
      <c r="C796" s="6">
        <f ca="1">LN((RAND()^(-Results!$E$4))-1)</f>
        <v>3.3202240970137278</v>
      </c>
      <c r="D796" s="6">
        <f ca="1">LN((RAND()^(-Results!$E$4))-1)</f>
        <v>8.9724003348765855</v>
      </c>
      <c r="E796" s="6">
        <f ca="1">LN((RAND()^(-Results!$E$4))-1)</f>
        <v>-0.14277393832286783</v>
      </c>
      <c r="F796" s="6">
        <f ca="1">LN((RAND()^(-Results!$E$4))-1)</f>
        <v>-1.0476948737545437</v>
      </c>
      <c r="G796" s="6">
        <f ca="1">LN((RAND()^(-Results!$E$4))-1)</f>
        <v>3.1407772383336678</v>
      </c>
      <c r="H796" s="6">
        <f t="shared" ca="1" si="84"/>
        <v>0.79379102075495656</v>
      </c>
      <c r="I796" s="10">
        <f ca="1">SUMPRODUCT(J796:O796,Results!B$12:G$12)+Results!$E$5*H796</f>
        <v>21.644584209758726</v>
      </c>
      <c r="J796" s="10">
        <f ca="1">SUMPRODUCT($A796:$F796,Results!$B$15:$G$15)</f>
        <v>7.4579679678907631</v>
      </c>
      <c r="K796" s="10">
        <f ca="1">SUMPRODUCT($A796:$F796,Results!$B$16:$G$16)</f>
        <v>3.7603503129925642</v>
      </c>
      <c r="L796" s="10">
        <f ca="1">SUMPRODUCT($A796:$F796,Results!$B$17:$G$17)</f>
        <v>1.7709239017894485</v>
      </c>
      <c r="M796" s="10">
        <f ca="1">SUMPRODUCT($A796:$F796,Results!$B$18:$G$18)</f>
        <v>-16.701707934071923</v>
      </c>
      <c r="N796" s="10">
        <f ca="1">SUMPRODUCT($A796:$F796,Results!$B$19:$G$19)</f>
        <v>-24.944060958956836</v>
      </c>
      <c r="O796" s="10">
        <f ca="1">SUMPRODUCT($A796:$F796,Results!$B$20:$G$20)</f>
        <v>-25.242237050241691</v>
      </c>
      <c r="P796" s="10" cm="1">
        <f t="array" aca="1" ref="P796" ca="1">SUMPRODUCT(J796:O796,TRANSPOSE(Test!BL$20:BL$25))+Test!$AD$20-Test!$BL$27</f>
        <v>14.644014498573158</v>
      </c>
      <c r="Q796" s="10" cm="1">
        <f t="array" aca="1" ref="Q796" ca="1">SUMPRODUCT(J796:O796,TRANSPOSE(Test!ES$20:ES$25))+Test!$AD$20-Test!$ES$27</f>
        <v>17.911200915290081</v>
      </c>
      <c r="R796" s="10">
        <f ca="1">I796-Results!$E$5*H796</f>
        <v>16.881838085228985</v>
      </c>
      <c r="S796" s="10" cm="1">
        <f t="array" aca="1" ref="S796" ca="1">SUMPRODUCT(J796:O796,TRANSPOSE(Test!AR$28:AR$33))+Test!$AD$20-Test!$AC$26</f>
        <v>-7.1371662780135168</v>
      </c>
      <c r="T796" s="10">
        <f ca="1">SUMPRODUCT(J796:O796,Results!K$9:P$9)</f>
        <v>18.746615334091214</v>
      </c>
      <c r="U796" s="10">
        <f ca="1">SUMPRODUCT(J796:O796,Results!K$9:P$9)+Test!$AD$20-Test!$AC$31</f>
        <v>18.817210645243552</v>
      </c>
      <c r="V796" s="10">
        <f t="shared" ca="1" si="85"/>
        <v>7.0005697111855678</v>
      </c>
      <c r="W796" s="10">
        <f t="shared" ca="1" si="86"/>
        <v>3.7333832944686449</v>
      </c>
      <c r="X796" s="10">
        <f t="shared" ca="1" si="87"/>
        <v>4.7627461245297411</v>
      </c>
      <c r="Y796" s="10">
        <f t="shared" ca="1" si="88"/>
        <v>28.781750487772243</v>
      </c>
      <c r="Z796" s="10">
        <f t="shared" ca="1" si="89"/>
        <v>21.644584209758726</v>
      </c>
      <c r="AA796" s="10">
        <f t="shared" ca="1" si="90"/>
        <v>2.8273735645151739</v>
      </c>
    </row>
    <row r="797" spans="1:27">
      <c r="A797" s="6">
        <f ca="1">LN((RAND()^(-Results!$E$4))-1)</f>
        <v>-2.0557377641488048</v>
      </c>
      <c r="B797" s="6">
        <f ca="1">LN((RAND()^(-Results!$E$4))-1)</f>
        <v>-2.1798918235850717</v>
      </c>
      <c r="C797" s="6">
        <f ca="1">LN((RAND()^(-Results!$E$4))-1)</f>
        <v>7.1609761538252252</v>
      </c>
      <c r="D797" s="6">
        <f ca="1">LN((RAND()^(-Results!$E$4))-1)</f>
        <v>5.073925512917616</v>
      </c>
      <c r="E797" s="6">
        <f ca="1">LN((RAND()^(-Results!$E$4))-1)</f>
        <v>3.7507127916128011</v>
      </c>
      <c r="F797" s="6">
        <f ca="1">LN((RAND()^(-Results!$E$4))-1)</f>
        <v>10.774135961475693</v>
      </c>
      <c r="G797" s="6">
        <f ca="1">LN((RAND()^(-Results!$E$4))-1)</f>
        <v>5.7333464759988484</v>
      </c>
      <c r="H797" s="6">
        <f t="shared" ca="1" si="84"/>
        <v>3.3863602584201371</v>
      </c>
      <c r="I797" s="10">
        <f ca="1">SUMPRODUCT(J797:O797,Results!B$12:G$12)+Results!$E$5*H797</f>
        <v>-54.033389540203117</v>
      </c>
      <c r="J797" s="10">
        <f ca="1">SUMPRODUCT($A797:$F797,Results!$B$15:$G$15)</f>
        <v>59.923162353746001</v>
      </c>
      <c r="K797" s="10">
        <f ca="1">SUMPRODUCT($A797:$F797,Results!$B$16:$G$16)</f>
        <v>6.7934149318279111</v>
      </c>
      <c r="L797" s="10">
        <f ca="1">SUMPRODUCT($A797:$F797,Results!$B$17:$G$17)</f>
        <v>-16.065986875824898</v>
      </c>
      <c r="M797" s="10">
        <f ca="1">SUMPRODUCT($A797:$F797,Results!$B$18:$G$18)</f>
        <v>-38.546004290536146</v>
      </c>
      <c r="N797" s="10">
        <f ca="1">SUMPRODUCT($A797:$F797,Results!$B$19:$G$19)</f>
        <v>-16.117216939497307</v>
      </c>
      <c r="O797" s="10">
        <f ca="1">SUMPRODUCT($A797:$F797,Results!$B$20:$G$20)</f>
        <v>-40.606259556736873</v>
      </c>
      <c r="P797" s="10" cm="1">
        <f t="array" aca="1" ref="P797" ca="1">SUMPRODUCT(J797:O797,TRANSPOSE(Test!BL$20:BL$25))+Test!$AD$20-Test!$BL$27</f>
        <v>-72.557883588614231</v>
      </c>
      <c r="Q797" s="10" cm="1">
        <f t="array" aca="1" ref="Q797" ca="1">SUMPRODUCT(J797:O797,TRANSPOSE(Test!ES$20:ES$25))+Test!$AD$20-Test!$ES$27</f>
        <v>-76.283113635314507</v>
      </c>
      <c r="R797" s="10">
        <f ca="1">I797-Results!$E$5*H797</f>
        <v>-74.351551090723945</v>
      </c>
      <c r="S797" s="10" cm="1">
        <f t="array" aca="1" ref="S797" ca="1">SUMPRODUCT(J797:O797,TRANSPOSE(Test!AR$28:AR$33))+Test!$AD$20-Test!$AC$26</f>
        <v>-78.847921152965569</v>
      </c>
      <c r="T797" s="10">
        <f ca="1">SUMPRODUCT(J797:O797,Results!K$9:P$9)</f>
        <v>-76.118494328421647</v>
      </c>
      <c r="U797" s="10">
        <f ca="1">SUMPRODUCT(J797:O797,Results!K$9:P$9)+Test!$AD$20-Test!$AC$31</f>
        <v>-76.047899017269316</v>
      </c>
      <c r="V797" s="10">
        <f t="shared" ca="1" si="85"/>
        <v>18.524494048411114</v>
      </c>
      <c r="W797" s="10">
        <f t="shared" ca="1" si="86"/>
        <v>22.249724095111389</v>
      </c>
      <c r="X797" s="10">
        <f t="shared" ca="1" si="87"/>
        <v>20.318161550520827</v>
      </c>
      <c r="Y797" s="10">
        <f t="shared" ca="1" si="88"/>
        <v>24.814531612762451</v>
      </c>
      <c r="Z797" s="10">
        <f t="shared" ca="1" si="89"/>
        <v>-54.033389540203117</v>
      </c>
      <c r="AA797" s="10">
        <f t="shared" ca="1" si="90"/>
        <v>22.014509477066198</v>
      </c>
    </row>
    <row r="798" spans="1:27">
      <c r="A798" s="6">
        <f ca="1">LN((RAND()^(-Results!$E$4))-1)</f>
        <v>6.0902148261983022</v>
      </c>
      <c r="B798" s="6">
        <f ca="1">LN((RAND()^(-Results!$E$4))-1)</f>
        <v>6.7964208064054112</v>
      </c>
      <c r="C798" s="6">
        <f ca="1">LN((RAND()^(-Results!$E$4))-1)</f>
        <v>4.5354200486897831</v>
      </c>
      <c r="D798" s="6">
        <f ca="1">LN((RAND()^(-Results!$E$4))-1)</f>
        <v>5.1199974775358559</v>
      </c>
      <c r="E798" s="6">
        <f ca="1">LN((RAND()^(-Results!$E$4))-1)</f>
        <v>-1.1368204580583061</v>
      </c>
      <c r="F798" s="6">
        <f ca="1">LN((RAND()^(-Results!$E$4))-1)</f>
        <v>-1.9660155340660934</v>
      </c>
      <c r="G798" s="6">
        <f ca="1">LN((RAND()^(-Results!$E$4))-1)</f>
        <v>1.3589586509051641</v>
      </c>
      <c r="H798" s="6">
        <f t="shared" ca="1" si="84"/>
        <v>-0.98802756667354719</v>
      </c>
      <c r="I798" s="10">
        <f ca="1">SUMPRODUCT(J798:O798,Results!B$12:G$12)+Results!$E$5*H798</f>
        <v>-18.933029415123286</v>
      </c>
      <c r="J798" s="10">
        <f ca="1">SUMPRODUCT($A798:$F798,Results!$B$15:$G$15)</f>
        <v>-8.8982215599027086</v>
      </c>
      <c r="K798" s="10">
        <f ca="1">SUMPRODUCT($A798:$F798,Results!$B$16:$G$16)</f>
        <v>-14.662651987086564</v>
      </c>
      <c r="L798" s="10">
        <f ca="1">SUMPRODUCT($A798:$F798,Results!$B$17:$G$17)</f>
        <v>-9.9688595598373952E-2</v>
      </c>
      <c r="M798" s="10">
        <f ca="1">SUMPRODUCT($A798:$F798,Results!$B$18:$G$18)</f>
        <v>-31.764532877109573</v>
      </c>
      <c r="N798" s="10">
        <f ca="1">SUMPRODUCT($A798:$F798,Results!$B$19:$G$19)</f>
        <v>-16.730758503380702</v>
      </c>
      <c r="O798" s="10">
        <f ca="1">SUMPRODUCT($A798:$F798,Results!$B$20:$G$20)</f>
        <v>-23.390391003767117</v>
      </c>
      <c r="P798" s="10" cm="1">
        <f t="array" aca="1" ref="P798" ca="1">SUMPRODUCT(J798:O798,TRANSPOSE(Test!BL$20:BL$25))+Test!$AD$20-Test!$BL$27</f>
        <v>-15.760378755343417</v>
      </c>
      <c r="Q798" s="10" cm="1">
        <f t="array" aca="1" ref="Q798" ca="1">SUMPRODUCT(J798:O798,TRANSPOSE(Test!ES$20:ES$25))+Test!$AD$20-Test!$ES$27</f>
        <v>-13.798225513011658</v>
      </c>
      <c r="R798" s="10">
        <f ca="1">I798-Results!$E$5*H798</f>
        <v>-13.004864015082003</v>
      </c>
      <c r="S798" s="10" cm="1">
        <f t="array" aca="1" ref="S798" ca="1">SUMPRODUCT(J798:O798,TRANSPOSE(Test!AR$28:AR$33))+Test!$AD$20-Test!$AC$26</f>
        <v>-21.325777678669226</v>
      </c>
      <c r="T798" s="10">
        <f ca="1">SUMPRODUCT(J798:O798,Results!K$9:P$9)</f>
        <v>-12.503537564890113</v>
      </c>
      <c r="U798" s="10">
        <f ca="1">SUMPRODUCT(J798:O798,Results!K$9:P$9)+Test!$AD$20-Test!$AC$31</f>
        <v>-12.432942253737775</v>
      </c>
      <c r="V798" s="10">
        <f t="shared" ca="1" si="85"/>
        <v>-3.1726506597798689</v>
      </c>
      <c r="W798" s="10">
        <f t="shared" ca="1" si="86"/>
        <v>-5.1348039021116278</v>
      </c>
      <c r="X798" s="10">
        <f t="shared" ca="1" si="87"/>
        <v>-5.9281654000412836</v>
      </c>
      <c r="Y798" s="10">
        <f t="shared" ca="1" si="88"/>
        <v>2.3927482635459398</v>
      </c>
      <c r="Z798" s="10">
        <f t="shared" ca="1" si="89"/>
        <v>-18.933029415123286</v>
      </c>
      <c r="AA798" s="10">
        <f t="shared" ca="1" si="90"/>
        <v>-6.5000871613855118</v>
      </c>
    </row>
    <row r="799" spans="1:27">
      <c r="A799" s="6">
        <f ca="1">LN((RAND()^(-Results!$E$4))-1)</f>
        <v>1.9396073462241179</v>
      </c>
      <c r="B799" s="6">
        <f ca="1">LN((RAND()^(-Results!$E$4))-1)</f>
        <v>3.4084969455009007</v>
      </c>
      <c r="C799" s="6">
        <f ca="1">LN((RAND()^(-Results!$E$4))-1)</f>
        <v>2.0537567622331907</v>
      </c>
      <c r="D799" s="6">
        <f ca="1">LN((RAND()^(-Results!$E$4))-1)</f>
        <v>4.7184066825896656</v>
      </c>
      <c r="E799" s="6">
        <f ca="1">LN((RAND()^(-Results!$E$4))-1)</f>
        <v>-0.19549831028691411</v>
      </c>
      <c r="F799" s="6">
        <f ca="1">LN((RAND()^(-Results!$E$4))-1)</f>
        <v>4.8453318176806448</v>
      </c>
      <c r="G799" s="6">
        <f ca="1">LN((RAND()^(-Results!$E$4))-1)</f>
        <v>2.3419924111378481</v>
      </c>
      <c r="H799" s="6">
        <f t="shared" ca="1" si="84"/>
        <v>-4.9938064408632243E-3</v>
      </c>
      <c r="I799" s="10">
        <f ca="1">SUMPRODUCT(J799:O799,Results!B$12:G$12)+Results!$E$5*H799</f>
        <v>-30.378781664491875</v>
      </c>
      <c r="J799" s="10">
        <f ca="1">SUMPRODUCT($A799:$F799,Results!$B$15:$G$15)</f>
        <v>18.418557134942059</v>
      </c>
      <c r="K799" s="10">
        <f ca="1">SUMPRODUCT($A799:$F799,Results!$B$16:$G$16)</f>
        <v>-9.8542401589365731</v>
      </c>
      <c r="L799" s="10">
        <f ca="1">SUMPRODUCT($A799:$F799,Results!$B$17:$G$17)</f>
        <v>-5.4201059300300072</v>
      </c>
      <c r="M799" s="10">
        <f ca="1">SUMPRODUCT($A799:$F799,Results!$B$18:$G$18)</f>
        <v>-23.433592539033388</v>
      </c>
      <c r="N799" s="10">
        <f ca="1">SUMPRODUCT($A799:$F799,Results!$B$19:$G$19)</f>
        <v>-11.82066402356973</v>
      </c>
      <c r="O799" s="10">
        <f ca="1">SUMPRODUCT($A799:$F799,Results!$B$20:$G$20)</f>
        <v>-33.421040694842198</v>
      </c>
      <c r="P799" s="10" cm="1">
        <f t="array" aca="1" ref="P799" ca="1">SUMPRODUCT(J799:O799,TRANSPOSE(Test!BL$20:BL$25))+Test!$AD$20-Test!$BL$27</f>
        <v>-34.66910830136289</v>
      </c>
      <c r="Q799" s="10" cm="1">
        <f t="array" aca="1" ref="Q799" ca="1">SUMPRODUCT(J799:O799,TRANSPOSE(Test!ES$20:ES$25))+Test!$AD$20-Test!$ES$27</f>
        <v>-33.053254122834744</v>
      </c>
      <c r="R799" s="10">
        <f ca="1">I799-Results!$E$5*H799</f>
        <v>-30.348818825846696</v>
      </c>
      <c r="S799" s="10" cm="1">
        <f t="array" aca="1" ref="S799" ca="1">SUMPRODUCT(J799:O799,TRANSPOSE(Test!AR$28:AR$33))+Test!$AD$20-Test!$AC$26</f>
        <v>-40.533699487130612</v>
      </c>
      <c r="T799" s="10">
        <f ca="1">SUMPRODUCT(J799:O799,Results!K$9:P$9)</f>
        <v>-29.743412704190536</v>
      </c>
      <c r="U799" s="10">
        <f ca="1">SUMPRODUCT(J799:O799,Results!K$9:P$9)+Test!$AD$20-Test!$AC$31</f>
        <v>-29.672817393038198</v>
      </c>
      <c r="V799" s="10">
        <f t="shared" ca="1" si="85"/>
        <v>4.2903266368710149</v>
      </c>
      <c r="W799" s="10">
        <f t="shared" ca="1" si="86"/>
        <v>2.6744724583428692</v>
      </c>
      <c r="X799" s="10">
        <f t="shared" ca="1" si="87"/>
        <v>-2.9962838645179346E-2</v>
      </c>
      <c r="Y799" s="10">
        <f t="shared" ca="1" si="88"/>
        <v>10.154917822638737</v>
      </c>
      <c r="Z799" s="10">
        <f t="shared" ca="1" si="89"/>
        <v>-30.378781664491875</v>
      </c>
      <c r="AA799" s="10">
        <f t="shared" ca="1" si="90"/>
        <v>-0.70596427145367713</v>
      </c>
    </row>
    <row r="800" spans="1:27">
      <c r="A800" s="6">
        <f ca="1">LN((RAND()^(-Results!$E$4))-1)</f>
        <v>14.732146403489583</v>
      </c>
      <c r="B800" s="6">
        <f ca="1">LN((RAND()^(-Results!$E$4))-1)</f>
        <v>-1.3122717579365515</v>
      </c>
      <c r="C800" s="6">
        <f ca="1">LN((RAND()^(-Results!$E$4))-1)</f>
        <v>1.0059576108009611</v>
      </c>
      <c r="D800" s="6">
        <f ca="1">LN((RAND()^(-Results!$E$4))-1)</f>
        <v>6.3041859781171707</v>
      </c>
      <c r="E800" s="6">
        <f ca="1">LN((RAND()^(-Results!$E$4))-1)</f>
        <v>0.99144340017305077</v>
      </c>
      <c r="F800" s="6">
        <f ca="1">LN((RAND()^(-Results!$E$4))-1)</f>
        <v>2.3949023621827927</v>
      </c>
      <c r="G800" s="6">
        <f ca="1">LN((RAND()^(-Results!$E$4))-1)</f>
        <v>2.8098237774972796</v>
      </c>
      <c r="H800" s="6">
        <f t="shared" ca="1" si="84"/>
        <v>0.46283755991856834</v>
      </c>
      <c r="I800" s="10">
        <f ca="1">SUMPRODUCT(J800:O800,Results!B$12:G$12)+Results!$E$5*H800</f>
        <v>-41.426781271327883</v>
      </c>
      <c r="J800" s="10">
        <f ca="1">SUMPRODUCT($A800:$F800,Results!$B$15:$G$15)</f>
        <v>-2.1932685553165285</v>
      </c>
      <c r="K800" s="10">
        <f ca="1">SUMPRODUCT($A800:$F800,Results!$B$16:$G$16)</f>
        <v>-29.072814932316298</v>
      </c>
      <c r="L800" s="10">
        <f ca="1">SUMPRODUCT($A800:$F800,Results!$B$17:$G$17)</f>
        <v>15.415735641338333</v>
      </c>
      <c r="M800" s="10">
        <f ca="1">SUMPRODUCT($A800:$F800,Results!$B$18:$G$18)</f>
        <v>-1.1267975141323574</v>
      </c>
      <c r="N800" s="10">
        <f ca="1">SUMPRODUCT($A800:$F800,Results!$B$19:$G$19)</f>
        <v>1.7703370809589283</v>
      </c>
      <c r="O800" s="10">
        <f ca="1">SUMPRODUCT($A800:$F800,Results!$B$20:$G$20)</f>
        <v>-16.328454937841595</v>
      </c>
      <c r="P800" s="10" cm="1">
        <f t="array" aca="1" ref="P800" ca="1">SUMPRODUCT(J800:O800,TRANSPOSE(Test!BL$20:BL$25))+Test!$AD$20-Test!$BL$27</f>
        <v>-25.168361454576505</v>
      </c>
      <c r="Q800" s="10" cm="1">
        <f t="array" aca="1" ref="Q800" ca="1">SUMPRODUCT(J800:O800,TRANSPOSE(Test!ES$20:ES$25))+Test!$AD$20-Test!$ES$27</f>
        <v>-36.560337796051257</v>
      </c>
      <c r="R800" s="10">
        <f ca="1">I800-Results!$E$5*H800</f>
        <v>-44.203806630839296</v>
      </c>
      <c r="S800" s="10" cm="1">
        <f t="array" aca="1" ref="S800" ca="1">SUMPRODUCT(J800:O800,TRANSPOSE(Test!AR$28:AR$33))+Test!$AD$20-Test!$AC$26</f>
        <v>1.61228509629548</v>
      </c>
      <c r="T800" s="10">
        <f ca="1">SUMPRODUCT(J800:O800,Results!K$9:P$9)</f>
        <v>-39.927435787317009</v>
      </c>
      <c r="U800" s="10">
        <f ca="1">SUMPRODUCT(J800:O800,Results!K$9:P$9)+Test!$AD$20-Test!$AC$31</f>
        <v>-39.856840476164678</v>
      </c>
      <c r="V800" s="10">
        <f t="shared" ca="1" si="85"/>
        <v>-16.258419816751378</v>
      </c>
      <c r="W800" s="10">
        <f t="shared" ca="1" si="86"/>
        <v>-4.8664434752766255</v>
      </c>
      <c r="X800" s="10">
        <f t="shared" ca="1" si="87"/>
        <v>2.7770253595114127</v>
      </c>
      <c r="Y800" s="10">
        <f t="shared" ca="1" si="88"/>
        <v>-43.039066367623363</v>
      </c>
      <c r="Z800" s="10">
        <f t="shared" ca="1" si="89"/>
        <v>-41.426781271327883</v>
      </c>
      <c r="AA800" s="10">
        <f t="shared" ca="1" si="90"/>
        <v>-1.5699407951632054</v>
      </c>
    </row>
    <row r="801" spans="1:27">
      <c r="A801" s="6">
        <f ca="1">LN((RAND()^(-Results!$E$4))-1)</f>
        <v>2.355182921366898</v>
      </c>
      <c r="B801" s="6">
        <f ca="1">LN((RAND()^(-Results!$E$4))-1)</f>
        <v>3.5019028201593518</v>
      </c>
      <c r="C801" s="6">
        <f ca="1">LN((RAND()^(-Results!$E$4))-1)</f>
        <v>3.2238173047895522</v>
      </c>
      <c r="D801" s="6">
        <f ca="1">LN((RAND()^(-Results!$E$4))-1)</f>
        <v>0.17417086124469042</v>
      </c>
      <c r="E801" s="6">
        <f ca="1">LN((RAND()^(-Results!$E$4))-1)</f>
        <v>5.9361030141876032</v>
      </c>
      <c r="F801" s="6">
        <f ca="1">LN((RAND()^(-Results!$E$4))-1)</f>
        <v>0.79730778032062843</v>
      </c>
      <c r="G801" s="6">
        <f ca="1">LN((RAND()^(-Results!$E$4))-1)</f>
        <v>0.75764031578849866</v>
      </c>
      <c r="H801" s="6">
        <f t="shared" ca="1" si="84"/>
        <v>-1.5893459017902125</v>
      </c>
      <c r="I801" s="10">
        <f ca="1">SUMPRODUCT(J801:O801,Results!B$12:G$12)+Results!$E$5*H801</f>
        <v>-31.052364881591572</v>
      </c>
      <c r="J801" s="10">
        <f ca="1">SUMPRODUCT($A801:$F801,Results!$B$15:$G$15)</f>
        <v>-0.55934325539012075</v>
      </c>
      <c r="K801" s="10">
        <f ca="1">SUMPRODUCT($A801:$F801,Results!$B$16:$G$16)</f>
        <v>-7.2826627039678531</v>
      </c>
      <c r="L801" s="10">
        <f ca="1">SUMPRODUCT($A801:$F801,Results!$B$17:$G$17)</f>
        <v>-2.3547441811158318</v>
      </c>
      <c r="M801" s="10">
        <f ca="1">SUMPRODUCT($A801:$F801,Results!$B$18:$G$18)</f>
        <v>-14.484009819186085</v>
      </c>
      <c r="N801" s="10">
        <f ca="1">SUMPRODUCT($A801:$F801,Results!$B$19:$G$19)</f>
        <v>-3.7621487405385068E-2</v>
      </c>
      <c r="O801" s="10">
        <f ca="1">SUMPRODUCT($A801:$F801,Results!$B$20:$G$20)</f>
        <v>-14.518739593057605</v>
      </c>
      <c r="P801" s="10" cm="1">
        <f t="array" aca="1" ref="P801" ca="1">SUMPRODUCT(J801:O801,TRANSPOSE(Test!BL$20:BL$25))+Test!$AD$20-Test!$BL$27</f>
        <v>-19.970387261364401</v>
      </c>
      <c r="Q801" s="10" cm="1">
        <f t="array" aca="1" ref="Q801" ca="1">SUMPRODUCT(J801:O801,TRANSPOSE(Test!ES$20:ES$25))+Test!$AD$20-Test!$ES$27</f>
        <v>-19.293995465644713</v>
      </c>
      <c r="R801" s="10">
        <f ca="1">I801-Results!$E$5*H801</f>
        <v>-21.516289470850296</v>
      </c>
      <c r="S801" s="10" cm="1">
        <f t="array" aca="1" ref="S801" ca="1">SUMPRODUCT(J801:O801,TRANSPOSE(Test!AR$28:AR$33))+Test!$AD$20-Test!$AC$26</f>
        <v>-17.805635001977159</v>
      </c>
      <c r="T801" s="10">
        <f ca="1">SUMPRODUCT(J801:O801,Results!K$9:P$9)</f>
        <v>-22.318132411938507</v>
      </c>
      <c r="U801" s="10">
        <f ca="1">SUMPRODUCT(J801:O801,Results!K$9:P$9)+Test!$AD$20-Test!$AC$31</f>
        <v>-22.247537100786172</v>
      </c>
      <c r="V801" s="10">
        <f t="shared" ca="1" si="85"/>
        <v>-11.081977620227171</v>
      </c>
      <c r="W801" s="10">
        <f t="shared" ca="1" si="86"/>
        <v>-11.758369415946859</v>
      </c>
      <c r="X801" s="10">
        <f t="shared" ca="1" si="87"/>
        <v>-9.536075410741276</v>
      </c>
      <c r="Y801" s="10">
        <f t="shared" ca="1" si="88"/>
        <v>-13.246729879614414</v>
      </c>
      <c r="Z801" s="10">
        <f t="shared" ca="1" si="89"/>
        <v>-31.052364881591572</v>
      </c>
      <c r="AA801" s="10">
        <f t="shared" ca="1" si="90"/>
        <v>-8.8048277808054003</v>
      </c>
    </row>
    <row r="802" spans="1:27">
      <c r="A802" s="6">
        <f ca="1">LN((RAND()^(-Results!$E$4))-1)</f>
        <v>4.8851646617728601</v>
      </c>
      <c r="B802" s="6">
        <f ca="1">LN((RAND()^(-Results!$E$4))-1)</f>
        <v>2.4507141247678184</v>
      </c>
      <c r="C802" s="6">
        <f ca="1">LN((RAND()^(-Results!$E$4))-1)</f>
        <v>1.9218033896900761</v>
      </c>
      <c r="D802" s="6">
        <f ca="1">LN((RAND()^(-Results!$E$4))-1)</f>
        <v>2.5264616150084978</v>
      </c>
      <c r="E802" s="6">
        <f ca="1">LN((RAND()^(-Results!$E$4))-1)</f>
        <v>1.4816723229181272</v>
      </c>
      <c r="F802" s="6">
        <f ca="1">LN((RAND()^(-Results!$E$4))-1)</f>
        <v>-6.3553558338160551E-2</v>
      </c>
      <c r="G802" s="6">
        <f ca="1">LN((RAND()^(-Results!$E$4))-1)</f>
        <v>0.79052073687303481</v>
      </c>
      <c r="H802" s="6">
        <f t="shared" ca="1" si="84"/>
        <v>-1.5564654807056764</v>
      </c>
      <c r="I802" s="10">
        <f ca="1">SUMPRODUCT(J802:O802,Results!B$12:G$12)+Results!$E$5*H802</f>
        <v>-23.685878642351483</v>
      </c>
      <c r="J802" s="10">
        <f ca="1">SUMPRODUCT($A802:$F802,Results!$B$15:$G$15)</f>
        <v>-4.1006164010459027</v>
      </c>
      <c r="K802" s="10">
        <f ca="1">SUMPRODUCT($A802:$F802,Results!$B$16:$G$16)</f>
        <v>-11.02964861630694</v>
      </c>
      <c r="L802" s="10">
        <f ca="1">SUMPRODUCT($A802:$F802,Results!$B$17:$G$17)</f>
        <v>2.7360686392978892</v>
      </c>
      <c r="M802" s="10">
        <f ca="1">SUMPRODUCT($A802:$F802,Results!$B$18:$G$18)</f>
        <v>-10.629880483966776</v>
      </c>
      <c r="N802" s="10">
        <f ca="1">SUMPRODUCT($A802:$F802,Results!$B$19:$G$19)</f>
        <v>-3.6892041389620926</v>
      </c>
      <c r="O802" s="10">
        <f ca="1">SUMPRODUCT($A802:$F802,Results!$B$20:$G$20)</f>
        <v>-12.291136518729878</v>
      </c>
      <c r="P802" s="10" cm="1">
        <f t="array" aca="1" ref="P802" ca="1">SUMPRODUCT(J802:O802,TRANSPOSE(Test!BL$20:BL$25))+Test!$AD$20-Test!$BL$27</f>
        <v>-11.576585909193426</v>
      </c>
      <c r="Q802" s="10" cm="1">
        <f t="array" aca="1" ref="Q802" ca="1">SUMPRODUCT(J802:O802,TRANSPOSE(Test!ES$20:ES$25))+Test!$AD$20-Test!$ES$27</f>
        <v>-12.700156054351488</v>
      </c>
      <c r="R802" s="10">
        <f ca="1">I802-Results!$E$5*H802</f>
        <v>-14.347085758117425</v>
      </c>
      <c r="S802" s="10" cm="1">
        <f t="array" aca="1" ref="S802" ca="1">SUMPRODUCT(J802:O802,TRANSPOSE(Test!AR$28:AR$33))+Test!$AD$20-Test!$AC$26</f>
        <v>-7.2869693521390033</v>
      </c>
      <c r="T802" s="10">
        <f ca="1">SUMPRODUCT(J802:O802,Results!K$9:P$9)</f>
        <v>-13.518065002599084</v>
      </c>
      <c r="U802" s="10">
        <f ca="1">SUMPRODUCT(J802:O802,Results!K$9:P$9)+Test!$AD$20-Test!$AC$31</f>
        <v>-13.447469691446745</v>
      </c>
      <c r="V802" s="10">
        <f t="shared" ca="1" si="85"/>
        <v>-12.109292733158057</v>
      </c>
      <c r="W802" s="10">
        <f t="shared" ca="1" si="86"/>
        <v>-10.985722587999994</v>
      </c>
      <c r="X802" s="10">
        <f t="shared" ca="1" si="87"/>
        <v>-9.3387928842340582</v>
      </c>
      <c r="Y802" s="10">
        <f t="shared" ca="1" si="88"/>
        <v>-16.39890929021248</v>
      </c>
      <c r="Z802" s="10">
        <f t="shared" ca="1" si="89"/>
        <v>-23.685878642351483</v>
      </c>
      <c r="AA802" s="10">
        <f t="shared" ca="1" si="90"/>
        <v>-10.238408950904738</v>
      </c>
    </row>
    <row r="803" spans="1:27">
      <c r="A803" s="6">
        <f ca="1">LN((RAND()^(-Results!$E$4))-1)</f>
        <v>1.9485215761966479</v>
      </c>
      <c r="B803" s="6">
        <f ca="1">LN((RAND()^(-Results!$E$4))-1)</f>
        <v>0.92998364577464898</v>
      </c>
      <c r="C803" s="6">
        <f ca="1">LN((RAND()^(-Results!$E$4))-1)</f>
        <v>5.0199843439606999</v>
      </c>
      <c r="D803" s="6">
        <f ca="1">LN((RAND()^(-Results!$E$4))-1)</f>
        <v>-1.4975372559876761</v>
      </c>
      <c r="E803" s="6">
        <f ca="1">LN((RAND()^(-Results!$E$4))-1)</f>
        <v>5.7973758857197764</v>
      </c>
      <c r="F803" s="6">
        <f ca="1">LN((RAND()^(-Results!$E$4))-1)</f>
        <v>7.0893450208255526</v>
      </c>
      <c r="G803" s="6">
        <f ca="1">LN((RAND()^(-Results!$E$4))-1)</f>
        <v>6.3640185059363494</v>
      </c>
      <c r="H803" s="6">
        <f t="shared" ca="1" si="84"/>
        <v>4.0170322883576386</v>
      </c>
      <c r="I803" s="10">
        <f ca="1">SUMPRODUCT(J803:O803,Results!B$12:G$12)+Results!$E$5*H803</f>
        <v>-50.9981488623921</v>
      </c>
      <c r="J803" s="10">
        <f ca="1">SUMPRODUCT($A803:$F803,Results!$B$15:$G$15)</f>
        <v>26.171527774244659</v>
      </c>
      <c r="K803" s="10">
        <f ca="1">SUMPRODUCT($A803:$F803,Results!$B$16:$G$16)</f>
        <v>-9.5120191258562041</v>
      </c>
      <c r="L803" s="10">
        <f ca="1">SUMPRODUCT($A803:$F803,Results!$B$17:$G$17)</f>
        <v>-10.519187849845002</v>
      </c>
      <c r="M803" s="10">
        <f ca="1">SUMPRODUCT($A803:$F803,Results!$B$18:$G$18)</f>
        <v>-27.309628394060887</v>
      </c>
      <c r="N803" s="10">
        <f ca="1">SUMPRODUCT($A803:$F803,Results!$B$19:$G$19)</f>
        <v>4.388260845310139</v>
      </c>
      <c r="O803" s="10">
        <f ca="1">SUMPRODUCT($A803:$F803,Results!$B$20:$G$20)</f>
        <v>-21.592256912026457</v>
      </c>
      <c r="P803" s="10" cm="1">
        <f t="array" aca="1" ref="P803" ca="1">SUMPRODUCT(J803:O803,TRANSPOSE(Test!BL$20:BL$25))+Test!$AD$20-Test!$BL$27</f>
        <v>-70.607737098258497</v>
      </c>
      <c r="Q803" s="10" cm="1">
        <f t="array" aca="1" ref="Q803" ca="1">SUMPRODUCT(J803:O803,TRANSPOSE(Test!ES$20:ES$25))+Test!$AD$20-Test!$ES$27</f>
        <v>-75.162478937636067</v>
      </c>
      <c r="R803" s="10">
        <f ca="1">I803-Results!$E$5*H803</f>
        <v>-75.100342592537928</v>
      </c>
      <c r="S803" s="10" cm="1">
        <f t="array" aca="1" ref="S803" ca="1">SUMPRODUCT(J803:O803,TRANSPOSE(Test!AR$28:AR$33))+Test!$AD$20-Test!$AC$26</f>
        <v>-56.094070560331637</v>
      </c>
      <c r="T803" s="10">
        <f ca="1">SUMPRODUCT(J803:O803,Results!K$9:P$9)</f>
        <v>-77.430706298223086</v>
      </c>
      <c r="U803" s="10">
        <f ca="1">SUMPRODUCT(J803:O803,Results!K$9:P$9)+Test!$AD$20-Test!$AC$31</f>
        <v>-77.360110987070755</v>
      </c>
      <c r="V803" s="10">
        <f t="shared" ca="1" si="85"/>
        <v>19.609588235866397</v>
      </c>
      <c r="W803" s="10">
        <f t="shared" ca="1" si="86"/>
        <v>24.164330075243967</v>
      </c>
      <c r="X803" s="10">
        <f t="shared" ca="1" si="87"/>
        <v>24.102193730145828</v>
      </c>
      <c r="Y803" s="10">
        <f t="shared" ca="1" si="88"/>
        <v>5.0959216979395379</v>
      </c>
      <c r="Z803" s="10">
        <f t="shared" ca="1" si="89"/>
        <v>-50.9981488623921</v>
      </c>
      <c r="AA803" s="10">
        <f t="shared" ca="1" si="90"/>
        <v>26.361962124678655</v>
      </c>
    </row>
    <row r="804" spans="1:27">
      <c r="A804" s="6">
        <f ca="1">LN((RAND()^(-Results!$E$4))-1)</f>
        <v>-0.32639066464745664</v>
      </c>
      <c r="B804" s="6">
        <f ca="1">LN((RAND()^(-Results!$E$4))-1)</f>
        <v>4.5602629295592187</v>
      </c>
      <c r="C804" s="6">
        <f ca="1">LN((RAND()^(-Results!$E$4))-1)</f>
        <v>4.0046766763637498</v>
      </c>
      <c r="D804" s="6">
        <f ca="1">LN((RAND()^(-Results!$E$4))-1)</f>
        <v>3.2705696894492449</v>
      </c>
      <c r="E804" s="6">
        <f ca="1">LN((RAND()^(-Results!$E$4))-1)</f>
        <v>1.581672697978173</v>
      </c>
      <c r="F804" s="6">
        <f ca="1">LN((RAND()^(-Results!$E$4))-1)</f>
        <v>1.1419150088389489</v>
      </c>
      <c r="G804" s="6">
        <f ca="1">LN((RAND()^(-Results!$E$4))-1)</f>
        <v>-3.7325034884795172</v>
      </c>
      <c r="H804" s="6">
        <f t="shared" ca="1" si="84"/>
        <v>-6.0794897060582285</v>
      </c>
      <c r="I804" s="10">
        <f ca="1">SUMPRODUCT(J804:O804,Results!B$12:G$12)+Results!$E$5*H804</f>
        <v>-49.050866172795679</v>
      </c>
      <c r="J804" s="10">
        <f ca="1">SUMPRODUCT($A804:$F804,Results!$B$15:$G$15)</f>
        <v>9.274040599164822</v>
      </c>
      <c r="K804" s="10">
        <f ca="1">SUMPRODUCT($A804:$F804,Results!$B$16:$G$16)</f>
        <v>-1.0589112763863477</v>
      </c>
      <c r="L804" s="10">
        <f ca="1">SUMPRODUCT($A804:$F804,Results!$B$17:$G$17)</f>
        <v>-7.1796745377611462</v>
      </c>
      <c r="M804" s="10">
        <f ca="1">SUMPRODUCT($A804:$F804,Results!$B$18:$G$18)</f>
        <v>-26.833369627117658</v>
      </c>
      <c r="N804" s="10">
        <f ca="1">SUMPRODUCT($A804:$F804,Results!$B$19:$G$19)</f>
        <v>-14.326564189654155</v>
      </c>
      <c r="O804" s="10">
        <f ca="1">SUMPRODUCT($A804:$F804,Results!$B$20:$G$20)</f>
        <v>-24.406626104366442</v>
      </c>
      <c r="P804" s="10" cm="1">
        <f t="array" aca="1" ref="P804" ca="1">SUMPRODUCT(J804:O804,TRANSPOSE(Test!BL$20:BL$25))+Test!$AD$20-Test!$BL$27</f>
        <v>-18.89774496997935</v>
      </c>
      <c r="Q804" s="10" cm="1">
        <f t="array" aca="1" ref="Q804" ca="1">SUMPRODUCT(J804:O804,TRANSPOSE(Test!ES$20:ES$25))+Test!$AD$20-Test!$ES$27</f>
        <v>-14.753924875324678</v>
      </c>
      <c r="R804" s="10">
        <f ca="1">I804-Results!$E$5*H804</f>
        <v>-12.57392793644631</v>
      </c>
      <c r="S804" s="10" cm="1">
        <f t="array" aca="1" ref="S804" ca="1">SUMPRODUCT(J804:O804,TRANSPOSE(Test!AR$28:AR$33))+Test!$AD$20-Test!$AC$26</f>
        <v>-31.839928150864928</v>
      </c>
      <c r="T804" s="10">
        <f ca="1">SUMPRODUCT(J804:O804,Results!K$9:P$9)</f>
        <v>-13.440340359902628</v>
      </c>
      <c r="U804" s="10">
        <f ca="1">SUMPRODUCT(J804:O804,Results!K$9:P$9)+Test!$AD$20-Test!$AC$31</f>
        <v>-13.369745048750286</v>
      </c>
      <c r="V804" s="10">
        <f t="shared" ca="1" si="85"/>
        <v>-30.15312120281633</v>
      </c>
      <c r="W804" s="10">
        <f t="shared" ca="1" si="86"/>
        <v>-34.296941297471001</v>
      </c>
      <c r="X804" s="10">
        <f t="shared" ca="1" si="87"/>
        <v>-36.476938236349369</v>
      </c>
      <c r="Y804" s="10">
        <f t="shared" ca="1" si="88"/>
        <v>-17.210938021930751</v>
      </c>
      <c r="Z804" s="10">
        <f t="shared" ca="1" si="89"/>
        <v>-49.050866172795679</v>
      </c>
      <c r="AA804" s="10">
        <f t="shared" ca="1" si="90"/>
        <v>-35.68112112404539</v>
      </c>
    </row>
    <row r="805" spans="1:27">
      <c r="A805" s="6">
        <f ca="1">LN((RAND()^(-Results!$E$4))-1)</f>
        <v>11.241180119183836</v>
      </c>
      <c r="B805" s="6">
        <f ca="1">LN((RAND()^(-Results!$E$4))-1)</f>
        <v>-2.3926110924580639</v>
      </c>
      <c r="C805" s="6">
        <f ca="1">LN((RAND()^(-Results!$E$4))-1)</f>
        <v>0.72615393341741497</v>
      </c>
      <c r="D805" s="6">
        <f ca="1">LN((RAND()^(-Results!$E$4))-1)</f>
        <v>1.2341313273897123</v>
      </c>
      <c r="E805" s="6">
        <f ca="1">LN((RAND()^(-Results!$E$4))-1)</f>
        <v>-0.68664705275401849</v>
      </c>
      <c r="F805" s="6">
        <f ca="1">LN((RAND()^(-Results!$E$4))-1)</f>
        <v>3.7879036002074735</v>
      </c>
      <c r="G805" s="6">
        <f ca="1">LN((RAND()^(-Results!$E$4))-1)</f>
        <v>1.1207311471653194</v>
      </c>
      <c r="H805" s="6">
        <f t="shared" ca="1" si="84"/>
        <v>-1.2262550704133919</v>
      </c>
      <c r="I805" s="10">
        <f ca="1">SUMPRODUCT(J805:O805,Results!B$12:G$12)+Results!$E$5*H805</f>
        <v>-67.89867642976796</v>
      </c>
      <c r="J805" s="10">
        <f ca="1">SUMPRODUCT($A805:$F805,Results!$B$15:$G$15)</f>
        <v>3.2639816474916028</v>
      </c>
      <c r="K805" s="10">
        <f ca="1">SUMPRODUCT($A805:$F805,Results!$B$16:$G$16)</f>
        <v>-25.578639853406408</v>
      </c>
      <c r="L805" s="10">
        <f ca="1">SUMPRODUCT($A805:$F805,Results!$B$17:$G$17)</f>
        <v>8.292213403203327</v>
      </c>
      <c r="M805" s="10">
        <f ca="1">SUMPRODUCT($A805:$F805,Results!$B$18:$G$18)</f>
        <v>-3.2437942265371369</v>
      </c>
      <c r="N805" s="10">
        <f ca="1">SUMPRODUCT($A805:$F805,Results!$B$19:$G$19)</f>
        <v>10.040953009238931</v>
      </c>
      <c r="O805" s="10">
        <f ca="1">SUMPRODUCT($A805:$F805,Results!$B$20:$G$20)</f>
        <v>-4.7360666945732364</v>
      </c>
      <c r="P805" s="10" cm="1">
        <f t="array" aca="1" ref="P805" ca="1">SUMPRODUCT(J805:O805,TRANSPOSE(Test!BL$20:BL$25))+Test!$AD$20-Test!$BL$27</f>
        <v>-45.042440700294556</v>
      </c>
      <c r="Q805" s="10" cm="1">
        <f t="array" aca="1" ref="Q805" ca="1">SUMPRODUCT(J805:O805,TRANSPOSE(Test!ES$20:ES$25))+Test!$AD$20-Test!$ES$27</f>
        <v>-57.11507803204708</v>
      </c>
      <c r="R805" s="10">
        <f ca="1">I805-Results!$E$5*H805</f>
        <v>-60.541146007287608</v>
      </c>
      <c r="S805" s="10" cm="1">
        <f t="array" aca="1" ref="S805" ca="1">SUMPRODUCT(J805:O805,TRANSPOSE(Test!AR$28:AR$33))+Test!$AD$20-Test!$AC$26</f>
        <v>-10.473991029176432</v>
      </c>
      <c r="T805" s="10">
        <f ca="1">SUMPRODUCT(J805:O805,Results!K$9:P$9)</f>
        <v>-58.559344043729794</v>
      </c>
      <c r="U805" s="10">
        <f ca="1">SUMPRODUCT(J805:O805,Results!K$9:P$9)+Test!$AD$20-Test!$AC$31</f>
        <v>-58.488748732577463</v>
      </c>
      <c r="V805" s="10">
        <f t="shared" ca="1" si="85"/>
        <v>-22.856235729473404</v>
      </c>
      <c r="W805" s="10">
        <f t="shared" ca="1" si="86"/>
        <v>-10.78359839772088</v>
      </c>
      <c r="X805" s="10">
        <f t="shared" ca="1" si="87"/>
        <v>-7.3575304224803517</v>
      </c>
      <c r="Y805" s="10">
        <f t="shared" ca="1" si="88"/>
        <v>-57.424685400591528</v>
      </c>
      <c r="Z805" s="10">
        <f t="shared" ca="1" si="89"/>
        <v>-67.89867642976796</v>
      </c>
      <c r="AA805" s="10">
        <f t="shared" ca="1" si="90"/>
        <v>-9.409927697190497</v>
      </c>
    </row>
    <row r="806" spans="1:27">
      <c r="A806" s="6">
        <f ca="1">LN((RAND()^(-Results!$E$4))-1)</f>
        <v>1.1515356965362327</v>
      </c>
      <c r="B806" s="6">
        <f ca="1">LN((RAND()^(-Results!$E$4))-1)</f>
        <v>0.74833468964172012</v>
      </c>
      <c r="C806" s="6">
        <f ca="1">LN((RAND()^(-Results!$E$4))-1)</f>
        <v>2.5044771949220035</v>
      </c>
      <c r="D806" s="6">
        <f ca="1">LN((RAND()^(-Results!$E$4))-1)</f>
        <v>5.357398470762547</v>
      </c>
      <c r="E806" s="6">
        <f ca="1">LN((RAND()^(-Results!$E$4))-1)</f>
        <v>-1.6126985225814157</v>
      </c>
      <c r="F806" s="6">
        <f ca="1">LN((RAND()^(-Results!$E$4))-1)</f>
        <v>1.6844350722129668</v>
      </c>
      <c r="G806" s="6">
        <f ca="1">LN((RAND()^(-Results!$E$4))-1)</f>
        <v>4.1377822165499616</v>
      </c>
      <c r="H806" s="6">
        <f t="shared" ca="1" si="84"/>
        <v>1.7907959989712503</v>
      </c>
      <c r="I806" s="10">
        <f ca="1">SUMPRODUCT(J806:O806,Results!B$12:G$12)+Results!$E$5*H806</f>
        <v>1.4461899171842774</v>
      </c>
      <c r="J806" s="10">
        <f ca="1">SUMPRODUCT($A806:$F806,Results!$B$15:$G$15)</f>
        <v>14.298035301468531</v>
      </c>
      <c r="K806" s="10">
        <f ca="1">SUMPRODUCT($A806:$F806,Results!$B$16:$G$16)</f>
        <v>0.17738372744451736</v>
      </c>
      <c r="L806" s="10">
        <f ca="1">SUMPRODUCT($A806:$F806,Results!$B$17:$G$17)</f>
        <v>-2.0267732404454692</v>
      </c>
      <c r="M806" s="10">
        <f ca="1">SUMPRODUCT($A806:$F806,Results!$B$18:$G$18)</f>
        <v>-16.805366127538576</v>
      </c>
      <c r="N806" s="10">
        <f ca="1">SUMPRODUCT($A806:$F806,Results!$B$19:$G$19)</f>
        <v>-15.369606561681431</v>
      </c>
      <c r="O806" s="10">
        <f ca="1">SUMPRODUCT($A806:$F806,Results!$B$20:$G$20)</f>
        <v>-19.28919215787279</v>
      </c>
      <c r="P806" s="10" cm="1">
        <f t="array" aca="1" ref="P806" ca="1">SUMPRODUCT(J806:O806,TRANSPOSE(Test!BL$20:BL$25))+Test!$AD$20-Test!$BL$27</f>
        <v>-11.252012527202503</v>
      </c>
      <c r="Q806" s="10" cm="1">
        <f t="array" aca="1" ref="Q806" ca="1">SUMPRODUCT(J806:O806,TRANSPOSE(Test!ES$20:ES$25))+Test!$AD$20-Test!$ES$27</f>
        <v>-10.871629518437018</v>
      </c>
      <c r="R806" s="10">
        <f ca="1">I806-Results!$E$5*H806</f>
        <v>-9.2985860766432253</v>
      </c>
      <c r="S806" s="10" cm="1">
        <f t="array" aca="1" ref="S806" ca="1">SUMPRODUCT(J806:O806,TRANSPOSE(Test!AR$28:AR$33))+Test!$AD$20-Test!$AC$26</f>
        <v>-19.948669900813663</v>
      </c>
      <c r="T806" s="10">
        <f ca="1">SUMPRODUCT(J806:O806,Results!K$9:P$9)</f>
        <v>-8.5403740487046687</v>
      </c>
      <c r="U806" s="10">
        <f ca="1">SUMPRODUCT(J806:O806,Results!K$9:P$9)+Test!$AD$20-Test!$AC$31</f>
        <v>-8.4697787375523284</v>
      </c>
      <c r="V806" s="10">
        <f t="shared" ca="1" si="85"/>
        <v>12.69820244438678</v>
      </c>
      <c r="W806" s="10">
        <f t="shared" ca="1" si="86"/>
        <v>12.317819435621296</v>
      </c>
      <c r="X806" s="10">
        <f t="shared" ca="1" si="87"/>
        <v>10.744775993827503</v>
      </c>
      <c r="Y806" s="10">
        <f t="shared" ca="1" si="88"/>
        <v>21.39485981799794</v>
      </c>
      <c r="Z806" s="10">
        <f t="shared" ca="1" si="89"/>
        <v>1.4461899171842774</v>
      </c>
      <c r="AA806" s="10">
        <f t="shared" ca="1" si="90"/>
        <v>9.9159686547366057</v>
      </c>
    </row>
    <row r="807" spans="1:27">
      <c r="A807" s="6">
        <f ca="1">LN((RAND()^(-Results!$E$4))-1)</f>
        <v>-0.68295985738696996</v>
      </c>
      <c r="B807" s="6">
        <f ca="1">LN((RAND()^(-Results!$E$4))-1)</f>
        <v>0.75332781988205577</v>
      </c>
      <c r="C807" s="6">
        <f ca="1">LN((RAND()^(-Results!$E$4))-1)</f>
        <v>0.88762505932199676</v>
      </c>
      <c r="D807" s="6">
        <f ca="1">LN((RAND()^(-Results!$E$4))-1)</f>
        <v>6.4373190664227993</v>
      </c>
      <c r="E807" s="6">
        <f ca="1">LN((RAND()^(-Results!$E$4))-1)</f>
        <v>1.3717477097923481</v>
      </c>
      <c r="F807" s="6">
        <f ca="1">LN((RAND()^(-Results!$E$4))-1)</f>
        <v>1.4826740369855225</v>
      </c>
      <c r="G807" s="6">
        <f ca="1">LN((RAND()^(-Results!$E$4))-1)</f>
        <v>8.4765828981165683</v>
      </c>
      <c r="H807" s="6">
        <f t="shared" ca="1" si="84"/>
        <v>6.1295966805378566</v>
      </c>
      <c r="I807" s="10">
        <f ca="1">SUMPRODUCT(J807:O807,Results!B$12:G$12)+Results!$E$5*H807</f>
        <v>50.186629595308673</v>
      </c>
      <c r="J807" s="10">
        <f ca="1">SUMPRODUCT($A807:$F807,Results!$B$15:$G$15)</f>
        <v>13.123558181603377</v>
      </c>
      <c r="K807" s="10">
        <f ca="1">SUMPRODUCT($A807:$F807,Results!$B$16:$G$16)</f>
        <v>4.9563138192509895</v>
      </c>
      <c r="L807" s="10">
        <f ca="1">SUMPRODUCT($A807:$F807,Results!$B$17:$G$17)</f>
        <v>0.20985903475035106</v>
      </c>
      <c r="M807" s="10">
        <f ca="1">SUMPRODUCT($A807:$F807,Results!$B$18:$G$18)</f>
        <v>-5.2422431481022898</v>
      </c>
      <c r="N807" s="10">
        <f ca="1">SUMPRODUCT($A807:$F807,Results!$B$19:$G$19)</f>
        <v>-15.576672441790819</v>
      </c>
      <c r="O807" s="10">
        <f ca="1">SUMPRODUCT($A807:$F807,Results!$B$20:$G$20)</f>
        <v>-22.971478395447797</v>
      </c>
      <c r="P807" s="10" cm="1">
        <f t="array" aca="1" ref="P807" ca="1">SUMPRODUCT(J807:O807,TRANSPOSE(Test!BL$20:BL$25))+Test!$AD$20-Test!$BL$27</f>
        <v>10.390267510791899</v>
      </c>
      <c r="Q807" s="10" cm="1">
        <f t="array" aca="1" ref="Q807" ca="1">SUMPRODUCT(J807:O807,TRANSPOSE(Test!ES$20:ES$25))+Test!$AD$20-Test!$ES$27</f>
        <v>13.920081712002284</v>
      </c>
      <c r="R807" s="10">
        <f ca="1">I807-Results!$E$5*H807</f>
        <v>13.409049512081538</v>
      </c>
      <c r="S807" s="10" cm="1">
        <f t="array" aca="1" ref="S807" ca="1">SUMPRODUCT(J807:O807,TRANSPOSE(Test!AR$28:AR$33))+Test!$AD$20-Test!$AC$26</f>
        <v>-7.4297701212884064</v>
      </c>
      <c r="T807" s="10">
        <f ca="1">SUMPRODUCT(J807:O807,Results!K$9:P$9)</f>
        <v>15.058659422322513</v>
      </c>
      <c r="U807" s="10">
        <f ca="1">SUMPRODUCT(J807:O807,Results!K$9:P$9)+Test!$AD$20-Test!$AC$31</f>
        <v>15.129254733474852</v>
      </c>
      <c r="V807" s="10">
        <f t="shared" ca="1" si="85"/>
        <v>39.796362084516772</v>
      </c>
      <c r="W807" s="10">
        <f t="shared" ca="1" si="86"/>
        <v>36.266547883306387</v>
      </c>
      <c r="X807" s="10">
        <f t="shared" ca="1" si="87"/>
        <v>36.777580083227136</v>
      </c>
      <c r="Y807" s="10">
        <f t="shared" ca="1" si="88"/>
        <v>57.61639971659708</v>
      </c>
      <c r="Z807" s="10">
        <f t="shared" ca="1" si="89"/>
        <v>50.186629595308673</v>
      </c>
      <c r="AA807" s="10">
        <f t="shared" ca="1" si="90"/>
        <v>35.057374861833821</v>
      </c>
    </row>
    <row r="808" spans="1:27">
      <c r="A808" s="6">
        <f ca="1">LN((RAND()^(-Results!$E$4))-1)</f>
        <v>2.6293115794658006</v>
      </c>
      <c r="B808" s="6">
        <f ca="1">LN((RAND()^(-Results!$E$4))-1)</f>
        <v>2.5909787150537431</v>
      </c>
      <c r="C808" s="6">
        <f ca="1">LN((RAND()^(-Results!$E$4))-1)</f>
        <v>2.0624836203829897</v>
      </c>
      <c r="D808" s="6">
        <f ca="1">LN((RAND()^(-Results!$E$4))-1)</f>
        <v>12.057545690792784</v>
      </c>
      <c r="E808" s="6">
        <f ca="1">LN((RAND()^(-Results!$E$4))-1)</f>
        <v>7.8792552550340202</v>
      </c>
      <c r="F808" s="6">
        <f ca="1">LN((RAND()^(-Results!$E$4))-1)</f>
        <v>2.470561201017976</v>
      </c>
      <c r="G808" s="6">
        <f ca="1">LN((RAND()^(-Results!$E$4))-1)</f>
        <v>0.73136855930275091</v>
      </c>
      <c r="H808" s="6">
        <f t="shared" ca="1" si="84"/>
        <v>-1.6156176582759603</v>
      </c>
      <c r="I808" s="10">
        <f ca="1">SUMPRODUCT(J808:O808,Results!B$12:G$12)+Results!$E$5*H808</f>
        <v>8.6335242855526566</v>
      </c>
      <c r="J808" s="10">
        <f ca="1">SUMPRODUCT($A808:$F808,Results!$B$15:$G$15)</f>
        <v>15.639436630744502</v>
      </c>
      <c r="K808" s="10">
        <f ca="1">SUMPRODUCT($A808:$F808,Results!$B$16:$G$16)</f>
        <v>0.46177484937297475</v>
      </c>
      <c r="L808" s="10">
        <f ca="1">SUMPRODUCT($A808:$F808,Results!$B$17:$G$17)</f>
        <v>5.4263559767895586</v>
      </c>
      <c r="M808" s="10">
        <f ca="1">SUMPRODUCT($A808:$F808,Results!$B$18:$G$18)</f>
        <v>-5.679969952951561</v>
      </c>
      <c r="N808" s="10">
        <f ca="1">SUMPRODUCT($A808:$F808,Results!$B$19:$G$19)</f>
        <v>-22.855117906544329</v>
      </c>
      <c r="O808" s="10">
        <f ca="1">SUMPRODUCT($A808:$F808,Results!$B$20:$G$20)</f>
        <v>-46.991276993691898</v>
      </c>
      <c r="P808" s="10" cm="1">
        <f t="array" aca="1" ref="P808" ca="1">SUMPRODUCT(J808:O808,TRANSPOSE(Test!BL$20:BL$25))+Test!$AD$20-Test!$BL$27</f>
        <v>20.495235438055083</v>
      </c>
      <c r="Q808" s="10" cm="1">
        <f t="array" aca="1" ref="Q808" ca="1">SUMPRODUCT(J808:O808,TRANSPOSE(Test!ES$20:ES$25))+Test!$AD$20-Test!$ES$27</f>
        <v>25.375296776393093</v>
      </c>
      <c r="R808" s="10">
        <f ca="1">I808-Results!$E$5*H808</f>
        <v>18.327230235208418</v>
      </c>
      <c r="S808" s="10" cm="1">
        <f t="array" aca="1" ref="S808" ca="1">SUMPRODUCT(J808:O808,TRANSPOSE(Test!AR$28:AR$33))+Test!$AD$20-Test!$AC$26</f>
        <v>-7.4776450040258737</v>
      </c>
      <c r="T808" s="10">
        <f ca="1">SUMPRODUCT(J808:O808,Results!K$9:P$9)</f>
        <v>22.158736810520715</v>
      </c>
      <c r="U808" s="10">
        <f ca="1">SUMPRODUCT(J808:O808,Results!K$9:P$9)+Test!$AD$20-Test!$AC$31</f>
        <v>22.229332121673053</v>
      </c>
      <c r="V808" s="10">
        <f t="shared" ca="1" si="85"/>
        <v>-11.861711152502426</v>
      </c>
      <c r="W808" s="10">
        <f t="shared" ca="1" si="86"/>
        <v>-16.741772490840436</v>
      </c>
      <c r="X808" s="10">
        <f t="shared" ca="1" si="87"/>
        <v>-9.6937059496557616</v>
      </c>
      <c r="Y808" s="10">
        <f t="shared" ca="1" si="88"/>
        <v>16.11116928957853</v>
      </c>
      <c r="Z808" s="10">
        <f t="shared" ca="1" si="89"/>
        <v>8.6335242855526566</v>
      </c>
      <c r="AA808" s="10">
        <f t="shared" ca="1" si="90"/>
        <v>-13.595807836120397</v>
      </c>
    </row>
    <row r="809" spans="1:27">
      <c r="A809" s="6">
        <f ca="1">LN((RAND()^(-Results!$E$4))-1)</f>
        <v>11.621995609092616</v>
      </c>
      <c r="B809" s="6">
        <f ca="1">LN((RAND()^(-Results!$E$4))-1)</f>
        <v>3.0640093426855723</v>
      </c>
      <c r="C809" s="6">
        <f ca="1">LN((RAND()^(-Results!$E$4))-1)</f>
        <v>3.3772791728222731</v>
      </c>
      <c r="D809" s="6">
        <f ca="1">LN((RAND()^(-Results!$E$4))-1)</f>
        <v>0.45007879796006245</v>
      </c>
      <c r="E809" s="6">
        <f ca="1">LN((RAND()^(-Results!$E$4))-1)</f>
        <v>-0.4634954136348422</v>
      </c>
      <c r="F809" s="6">
        <f ca="1">LN((RAND()^(-Results!$E$4))-1)</f>
        <v>2.531709477172289</v>
      </c>
      <c r="G809" s="6">
        <f ca="1">LN((RAND()^(-Results!$E$4))-1)</f>
        <v>0.9271353033429075</v>
      </c>
      <c r="H809" s="6">
        <f t="shared" ca="1" si="84"/>
        <v>-1.4198509142358038</v>
      </c>
      <c r="I809" s="10">
        <f ca="1">SUMPRODUCT(J809:O809,Results!B$12:G$12)+Results!$E$5*H809</f>
        <v>-78.359596629091087</v>
      </c>
      <c r="J809" s="10">
        <f ca="1">SUMPRODUCT($A809:$F809,Results!$B$15:$G$15)</f>
        <v>-4.1494893568725768</v>
      </c>
      <c r="K809" s="10">
        <f ca="1">SUMPRODUCT($A809:$F809,Results!$B$16:$G$16)</f>
        <v>-31.605540430916456</v>
      </c>
      <c r="L809" s="10">
        <f ca="1">SUMPRODUCT($A809:$F809,Results!$B$17:$G$17)</f>
        <v>2.5817070606293075</v>
      </c>
      <c r="M809" s="10">
        <f ca="1">SUMPRODUCT($A809:$F809,Results!$B$18:$G$18)</f>
        <v>-24.525127564598556</v>
      </c>
      <c r="N809" s="10">
        <f ca="1">SUMPRODUCT($A809:$F809,Results!$B$19:$G$19)</f>
        <v>5.327634476560176</v>
      </c>
      <c r="O809" s="10">
        <f ca="1">SUMPRODUCT($A809:$F809,Results!$B$20:$G$20)</f>
        <v>-13.600155966574633</v>
      </c>
      <c r="P809" s="10" cm="1">
        <f t="array" aca="1" ref="P809" ca="1">SUMPRODUCT(J809:O809,TRANSPOSE(Test!BL$20:BL$25))+Test!$AD$20-Test!$BL$27</f>
        <v>-60.285370479506007</v>
      </c>
      <c r="Q809" s="10" cm="1">
        <f t="array" aca="1" ref="Q809" ca="1">SUMPRODUCT(J809:O809,TRANSPOSE(Test!ES$20:ES$25))+Test!$AD$20-Test!$ES$27</f>
        <v>-68.763645380638891</v>
      </c>
      <c r="R809" s="10">
        <f ca="1">I809-Results!$E$5*H809</f>
        <v>-69.84049114367626</v>
      </c>
      <c r="S809" s="10" cm="1">
        <f t="array" aca="1" ref="S809" ca="1">SUMPRODUCT(J809:O809,TRANSPOSE(Test!AR$28:AR$33))+Test!$AD$20-Test!$AC$26</f>
        <v>-30.192592911247736</v>
      </c>
      <c r="T809" s="10">
        <f ca="1">SUMPRODUCT(J809:O809,Results!K$9:P$9)</f>
        <v>-69.434894461320653</v>
      </c>
      <c r="U809" s="10">
        <f ca="1">SUMPRODUCT(J809:O809,Results!K$9:P$9)+Test!$AD$20-Test!$AC$31</f>
        <v>-69.364299150168321</v>
      </c>
      <c r="V809" s="10">
        <f t="shared" ca="1" si="85"/>
        <v>-18.07422614958508</v>
      </c>
      <c r="W809" s="10">
        <f t="shared" ca="1" si="86"/>
        <v>-9.5959512484521952</v>
      </c>
      <c r="X809" s="10">
        <f t="shared" ca="1" si="87"/>
        <v>-8.5191054854148263</v>
      </c>
      <c r="Y809" s="10">
        <f t="shared" ca="1" si="88"/>
        <v>-48.16700371784335</v>
      </c>
      <c r="Z809" s="10">
        <f t="shared" ca="1" si="89"/>
        <v>-78.359596629091087</v>
      </c>
      <c r="AA809" s="10">
        <f t="shared" ca="1" si="90"/>
        <v>-8.9952974789227653</v>
      </c>
    </row>
    <row r="810" spans="1:27">
      <c r="A810" s="6">
        <f ca="1">LN((RAND()^(-Results!$E$4))-1)</f>
        <v>3.934160391736266</v>
      </c>
      <c r="B810" s="6">
        <f ca="1">LN((RAND()^(-Results!$E$4))-1)</f>
        <v>1.538752779304321</v>
      </c>
      <c r="C810" s="6">
        <f ca="1">LN((RAND()^(-Results!$E$4))-1)</f>
        <v>6.1762120279472219</v>
      </c>
      <c r="D810" s="6">
        <f ca="1">LN((RAND()^(-Results!$E$4))-1)</f>
        <v>1.546875209993779</v>
      </c>
      <c r="E810" s="6">
        <f ca="1">LN((RAND()^(-Results!$E$4))-1)</f>
        <v>4.1917334559096942</v>
      </c>
      <c r="F810" s="6">
        <f ca="1">LN((RAND()^(-Results!$E$4))-1)</f>
        <v>6.7727302618877916</v>
      </c>
      <c r="G810" s="6">
        <f ca="1">LN((RAND()^(-Results!$E$4))-1)</f>
        <v>3.3927208487329605</v>
      </c>
      <c r="H810" s="6">
        <f t="shared" ca="1" si="84"/>
        <v>1.0457346311542493</v>
      </c>
      <c r="I810" s="10">
        <f ca="1">SUMPRODUCT(J810:O810,Results!B$12:G$12)+Results!$E$5*H810</f>
        <v>-69.8730578754882</v>
      </c>
      <c r="J810" s="10">
        <f ca="1">SUMPRODUCT($A810:$F810,Results!$B$15:$G$15)</f>
        <v>27.664278375112438</v>
      </c>
      <c r="K810" s="10">
        <f ca="1">SUMPRODUCT($A810:$F810,Results!$B$16:$G$16)</f>
        <v>-11.741016864750719</v>
      </c>
      <c r="L810" s="10">
        <f ca="1">SUMPRODUCT($A810:$F810,Results!$B$17:$G$17)</f>
        <v>-9.1641137203386265</v>
      </c>
      <c r="M810" s="10">
        <f ca="1">SUMPRODUCT($A810:$F810,Results!$B$18:$G$18)</f>
        <v>-34.839412249919654</v>
      </c>
      <c r="N810" s="10">
        <f ca="1">SUMPRODUCT($A810:$F810,Results!$B$19:$G$19)</f>
        <v>-3.6044294672622645</v>
      </c>
      <c r="O810" s="10">
        <f ca="1">SUMPRODUCT($A810:$F810,Results!$B$20:$G$20)</f>
        <v>-28.820092738221458</v>
      </c>
      <c r="P810" s="10" cm="1">
        <f t="array" aca="1" ref="P810" ca="1">SUMPRODUCT(J810:O810,TRANSPOSE(Test!BL$20:BL$25))+Test!$AD$20-Test!$BL$27</f>
        <v>-71.031014978474332</v>
      </c>
      <c r="Q810" s="10" cm="1">
        <f t="array" aca="1" ref="Q810" ca="1">SUMPRODUCT(J810:O810,TRANSPOSE(Test!ES$20:ES$25))+Test!$AD$20-Test!$ES$27</f>
        <v>-76.054631639095746</v>
      </c>
      <c r="R810" s="10">
        <f ca="1">I810-Results!$E$5*H810</f>
        <v>-76.147465662413694</v>
      </c>
      <c r="S810" s="10" cm="1">
        <f t="array" aca="1" ref="S810" ca="1">SUMPRODUCT(J810:O810,TRANSPOSE(Test!AR$28:AR$33))+Test!$AD$20-Test!$AC$26</f>
        <v>-60.040301965900433</v>
      </c>
      <c r="T810" s="10">
        <f ca="1">SUMPRODUCT(J810:O810,Results!K$9:P$9)</f>
        <v>-77.694800487675138</v>
      </c>
      <c r="U810" s="10">
        <f ca="1">SUMPRODUCT(J810:O810,Results!K$9:P$9)+Test!$AD$20-Test!$AC$31</f>
        <v>-77.624205176522807</v>
      </c>
      <c r="V810" s="10">
        <f t="shared" ca="1" si="85"/>
        <v>1.1579571029861313</v>
      </c>
      <c r="W810" s="10">
        <f t="shared" ca="1" si="86"/>
        <v>6.1815737636075454</v>
      </c>
      <c r="X810" s="10">
        <f t="shared" ca="1" si="87"/>
        <v>6.2744077869254937</v>
      </c>
      <c r="Y810" s="10">
        <f t="shared" ca="1" si="88"/>
        <v>-9.8327559095877675</v>
      </c>
      <c r="Z810" s="10">
        <f t="shared" ca="1" si="89"/>
        <v>-69.8730578754882</v>
      </c>
      <c r="AA810" s="10">
        <f t="shared" ca="1" si="90"/>
        <v>7.7511473010346066</v>
      </c>
    </row>
    <row r="811" spans="1:27">
      <c r="A811" s="6">
        <f ca="1">LN((RAND()^(-Results!$E$4))-1)</f>
        <v>1.3274547151137321</v>
      </c>
      <c r="B811" s="6">
        <f ca="1">LN((RAND()^(-Results!$E$4))-1)</f>
        <v>4.3786407034558712</v>
      </c>
      <c r="C811" s="6">
        <f ca="1">LN((RAND()^(-Results!$E$4))-1)</f>
        <v>-0.30954646266087982</v>
      </c>
      <c r="D811" s="6">
        <f ca="1">LN((RAND()^(-Results!$E$4))-1)</f>
        <v>1.1969259745718925</v>
      </c>
      <c r="E811" s="6">
        <f ca="1">LN((RAND()^(-Results!$E$4))-1)</f>
        <v>2.3505355687128064</v>
      </c>
      <c r="F811" s="6">
        <f ca="1">LN((RAND()^(-Results!$E$4))-1)</f>
        <v>4.6498462656956248</v>
      </c>
      <c r="G811" s="6">
        <f ca="1">LN((RAND()^(-Results!$E$4))-1)</f>
        <v>0.88387574600306851</v>
      </c>
      <c r="H811" s="6">
        <f t="shared" ca="1" si="84"/>
        <v>-1.4631104715756429</v>
      </c>
      <c r="I811" s="10">
        <f ca="1">SUMPRODUCT(J811:O811,Results!B$12:G$12)+Results!$E$5*H811</f>
        <v>-33.991768683892531</v>
      </c>
      <c r="J811" s="10">
        <f ca="1">SUMPRODUCT($A811:$F811,Results!$B$15:$G$15)</f>
        <v>8.1263207129232438</v>
      </c>
      <c r="K811" s="10">
        <f ca="1">SUMPRODUCT($A811:$F811,Results!$B$16:$G$16)</f>
        <v>-13.793865630924293</v>
      </c>
      <c r="L811" s="10">
        <f ca="1">SUMPRODUCT($A811:$F811,Results!$B$17:$G$17)</f>
        <v>-4.3395657959128568</v>
      </c>
      <c r="M811" s="10">
        <f ca="1">SUMPRODUCT($A811:$F811,Results!$B$18:$G$18)</f>
        <v>-11.65200390999852</v>
      </c>
      <c r="N811" s="10">
        <f ca="1">SUMPRODUCT($A811:$F811,Results!$B$19:$G$19)</f>
        <v>-3.8560465413814304E-2</v>
      </c>
      <c r="O811" s="10">
        <f ca="1">SUMPRODUCT($A811:$F811,Results!$B$20:$G$20)</f>
        <v>-27.434276343486992</v>
      </c>
      <c r="P811" s="10" cm="1">
        <f t="array" aca="1" ref="P811" ca="1">SUMPRODUCT(J811:O811,TRANSPOSE(Test!BL$20:BL$25))+Test!$AD$20-Test!$BL$27</f>
        <v>-30.306510042373397</v>
      </c>
      <c r="Q811" s="10" cm="1">
        <f t="array" aca="1" ref="Q811" ca="1">SUMPRODUCT(J811:O811,TRANSPOSE(Test!ES$20:ES$25))+Test!$AD$20-Test!$ES$27</f>
        <v>-27.213544480069302</v>
      </c>
      <c r="R811" s="10">
        <f ca="1">I811-Results!$E$5*H811</f>
        <v>-25.213105854438673</v>
      </c>
      <c r="S811" s="10" cm="1">
        <f t="array" aca="1" ref="S811" ca="1">SUMPRODUCT(J811:O811,TRANSPOSE(Test!AR$28:AR$33))+Test!$AD$20-Test!$AC$26</f>
        <v>-30.491823771888953</v>
      </c>
      <c r="T811" s="10">
        <f ca="1">SUMPRODUCT(J811:O811,Results!K$9:P$9)</f>
        <v>-24.846640851326214</v>
      </c>
      <c r="U811" s="10">
        <f ca="1">SUMPRODUCT(J811:O811,Results!K$9:P$9)+Test!$AD$20-Test!$AC$31</f>
        <v>-24.776045540173879</v>
      </c>
      <c r="V811" s="10">
        <f t="shared" ca="1" si="85"/>
        <v>-3.685258641519134</v>
      </c>
      <c r="W811" s="10">
        <f t="shared" ca="1" si="86"/>
        <v>-6.7782242038232283</v>
      </c>
      <c r="X811" s="10">
        <f t="shared" ca="1" si="87"/>
        <v>-8.7786628294538573</v>
      </c>
      <c r="Y811" s="10">
        <f t="shared" ca="1" si="88"/>
        <v>-3.4999449120035777</v>
      </c>
      <c r="Z811" s="10">
        <f t="shared" ca="1" si="89"/>
        <v>-33.991768683892531</v>
      </c>
      <c r="AA811" s="10">
        <f t="shared" ca="1" si="90"/>
        <v>-9.2157231437186518</v>
      </c>
    </row>
    <row r="812" spans="1:27">
      <c r="A812" s="6">
        <f ca="1">LN((RAND()^(-Results!$E$4))-1)</f>
        <v>0.78579863133542727</v>
      </c>
      <c r="B812" s="6">
        <f ca="1">LN((RAND()^(-Results!$E$4))-1)</f>
        <v>2.6191285237797466</v>
      </c>
      <c r="C812" s="6">
        <f ca="1">LN((RAND()^(-Results!$E$4))-1)</f>
        <v>1.1233556671619478</v>
      </c>
      <c r="D812" s="6">
        <f ca="1">LN((RAND()^(-Results!$E$4))-1)</f>
        <v>-0.92871567857826476</v>
      </c>
      <c r="E812" s="6">
        <f ca="1">LN((RAND()^(-Results!$E$4))-1)</f>
        <v>3.1733246429852962</v>
      </c>
      <c r="F812" s="6">
        <f ca="1">LN((RAND()^(-Results!$E$4))-1)</f>
        <v>0.74970570331321884</v>
      </c>
      <c r="G812" s="6">
        <f ca="1">LN((RAND()^(-Results!$E$4))-1)</f>
        <v>1.3603752865957623</v>
      </c>
      <c r="H812" s="6">
        <f t="shared" ca="1" si="84"/>
        <v>-0.98661093098294894</v>
      </c>
      <c r="I812" s="10">
        <f ca="1">SUMPRODUCT(J812:O812,Results!B$12:G$12)+Results!$E$5*H812</f>
        <v>-18.652182986173258</v>
      </c>
      <c r="J812" s="10">
        <f ca="1">SUMPRODUCT($A812:$F812,Results!$B$15:$G$15)</f>
        <v>-1.7713059950391417</v>
      </c>
      <c r="K812" s="10">
        <f ca="1">SUMPRODUCT($A812:$F812,Results!$B$16:$G$16)</f>
        <v>-5.6126164607864011</v>
      </c>
      <c r="L812" s="10">
        <f ca="1">SUMPRODUCT($A812:$F812,Results!$B$17:$G$17)</f>
        <v>-2.3453552013712109</v>
      </c>
      <c r="M812" s="10">
        <f ca="1">SUMPRODUCT($A812:$F812,Results!$B$18:$G$18)</f>
        <v>-7.372606855443677</v>
      </c>
      <c r="N812" s="10">
        <f ca="1">SUMPRODUCT($A812:$F812,Results!$B$19:$G$19)</f>
        <v>2.3640342279967848</v>
      </c>
      <c r="O812" s="10">
        <f ca="1">SUMPRODUCT($A812:$F812,Results!$B$20:$G$20)</f>
        <v>-7.9446710677959338</v>
      </c>
      <c r="P812" s="10" cm="1">
        <f t="array" aca="1" ref="P812" ca="1">SUMPRODUCT(J812:O812,TRANSPOSE(Test!BL$20:BL$25))+Test!$AD$20-Test!$BL$27</f>
        <v>-14.194696174924708</v>
      </c>
      <c r="Q812" s="10" cm="1">
        <f t="array" aca="1" ref="Q812" ca="1">SUMPRODUCT(J812:O812,TRANSPOSE(Test!ES$20:ES$25))+Test!$AD$20-Test!$ES$27</f>
        <v>-12.841307941336183</v>
      </c>
      <c r="R812" s="10">
        <f ca="1">I812-Results!$E$5*H812</f>
        <v>-12.732517400275565</v>
      </c>
      <c r="S812" s="10" cm="1">
        <f t="array" aca="1" ref="S812" ca="1">SUMPRODUCT(J812:O812,TRANSPOSE(Test!AR$28:AR$33))+Test!$AD$20-Test!$AC$26</f>
        <v>-11.361801885861539</v>
      </c>
      <c r="T812" s="10">
        <f ca="1">SUMPRODUCT(J812:O812,Results!K$9:P$9)</f>
        <v>-13.407998015523821</v>
      </c>
      <c r="U812" s="10">
        <f ca="1">SUMPRODUCT(J812:O812,Results!K$9:P$9)+Test!$AD$20-Test!$AC$31</f>
        <v>-13.337402704371481</v>
      </c>
      <c r="V812" s="10">
        <f t="shared" ca="1" si="85"/>
        <v>-4.4574868112485504</v>
      </c>
      <c r="W812" s="10">
        <f t="shared" ca="1" si="86"/>
        <v>-5.8108750448370756</v>
      </c>
      <c r="X812" s="10">
        <f t="shared" ca="1" si="87"/>
        <v>-5.9196655858976932</v>
      </c>
      <c r="Y812" s="10">
        <f t="shared" ca="1" si="88"/>
        <v>-7.2903811003117198</v>
      </c>
      <c r="Z812" s="10">
        <f t="shared" ca="1" si="89"/>
        <v>-18.652182986173258</v>
      </c>
      <c r="AA812" s="10">
        <f t="shared" ca="1" si="90"/>
        <v>-5.3147802818017773</v>
      </c>
    </row>
    <row r="813" spans="1:27">
      <c r="A813" s="6">
        <f ca="1">LN((RAND()^(-Results!$E$4))-1)</f>
        <v>12.807400552353933</v>
      </c>
      <c r="B813" s="6">
        <f ca="1">LN((RAND()^(-Results!$E$4))-1)</f>
        <v>-0.10614542172051135</v>
      </c>
      <c r="C813" s="6">
        <f ca="1">LN((RAND()^(-Results!$E$4))-1)</f>
        <v>8.9435544880236044</v>
      </c>
      <c r="D813" s="6">
        <f ca="1">LN((RAND()^(-Results!$E$4))-1)</f>
        <v>2.602114320441967</v>
      </c>
      <c r="E813" s="6">
        <f ca="1">LN((RAND()^(-Results!$E$4))-1)</f>
        <v>-3.2191859504788924</v>
      </c>
      <c r="F813" s="6">
        <f ca="1">LN((RAND()^(-Results!$E$4))-1)</f>
        <v>3.8231625443282033</v>
      </c>
      <c r="G813" s="6">
        <f ca="1">LN((RAND()^(-Results!$E$4))-1)</f>
        <v>9.8822673619462762</v>
      </c>
      <c r="H813" s="6">
        <f t="shared" ca="1" si="84"/>
        <v>7.5352811443675645</v>
      </c>
      <c r="I813" s="10">
        <f ca="1">SUMPRODUCT(J813:O813,Results!B$12:G$12)+Results!$E$5*H813</f>
        <v>-59.760772717245132</v>
      </c>
      <c r="J813" s="10">
        <f ca="1">SUMPRODUCT($A813:$F813,Results!$B$15:$G$15)</f>
        <v>16.676627222948358</v>
      </c>
      <c r="K813" s="10">
        <f ca="1">SUMPRODUCT($A813:$F813,Results!$B$16:$G$16)</f>
        <v>-25.34565933330294</v>
      </c>
      <c r="L813" s="10">
        <f ca="1">SUMPRODUCT($A813:$F813,Results!$B$17:$G$17)</f>
        <v>-2.3706102198303229</v>
      </c>
      <c r="M813" s="10">
        <f ca="1">SUMPRODUCT($A813:$F813,Results!$B$18:$G$18)</f>
        <v>-47.988059592937375</v>
      </c>
      <c r="N813" s="10">
        <f ca="1">SUMPRODUCT($A813:$F813,Results!$B$19:$G$19)</f>
        <v>-5.7455202801010934</v>
      </c>
      <c r="O813" s="10">
        <f ca="1">SUMPRODUCT($A813:$F813,Results!$B$20:$G$20)</f>
        <v>-14.181601832115181</v>
      </c>
      <c r="P813" s="10" cm="1">
        <f t="array" aca="1" ref="P813" ca="1">SUMPRODUCT(J813:O813,TRANSPOSE(Test!BL$20:BL$25))+Test!$AD$20-Test!$BL$27</f>
        <v>-89.882860683891323</v>
      </c>
      <c r="Q813" s="10" cm="1">
        <f t="array" aca="1" ref="Q813" ca="1">SUMPRODUCT(J813:O813,TRANSPOSE(Test!ES$20:ES$25))+Test!$AD$20-Test!$ES$27</f>
        <v>-104.80659162730316</v>
      </c>
      <c r="R813" s="10">
        <f ca="1">I813-Results!$E$5*H813</f>
        <v>-104.97245958345052</v>
      </c>
      <c r="S813" s="10" cm="1">
        <f t="array" aca="1" ref="S813" ca="1">SUMPRODUCT(J813:O813,TRANSPOSE(Test!AR$28:AR$33))+Test!$AD$20-Test!$AC$26</f>
        <v>-56.206085991536121</v>
      </c>
      <c r="T813" s="10">
        <f ca="1">SUMPRODUCT(J813:O813,Results!K$9:P$9)</f>
        <v>-105.93006570355843</v>
      </c>
      <c r="U813" s="10">
        <f ca="1">SUMPRODUCT(J813:O813,Results!K$9:P$9)+Test!$AD$20-Test!$AC$31</f>
        <v>-105.85947039240608</v>
      </c>
      <c r="V813" s="10">
        <f t="shared" ca="1" si="85"/>
        <v>30.122087966646191</v>
      </c>
      <c r="W813" s="10">
        <f t="shared" ca="1" si="86"/>
        <v>45.045818910058031</v>
      </c>
      <c r="X813" s="10">
        <f t="shared" ca="1" si="87"/>
        <v>45.211686866205383</v>
      </c>
      <c r="Y813" s="10">
        <f t="shared" ca="1" si="88"/>
        <v>-3.5546867257090113</v>
      </c>
      <c r="Z813" s="10">
        <f t="shared" ca="1" si="89"/>
        <v>-59.760772717245132</v>
      </c>
      <c r="AA813" s="10">
        <f t="shared" ca="1" si="90"/>
        <v>46.098697675160949</v>
      </c>
    </row>
    <row r="814" spans="1:27">
      <c r="A814" s="6">
        <f ca="1">LN((RAND()^(-Results!$E$4))-1)</f>
        <v>0.79212279646437389</v>
      </c>
      <c r="B814" s="6">
        <f ca="1">LN((RAND()^(-Results!$E$4))-1)</f>
        <v>7.9800727644014531</v>
      </c>
      <c r="C814" s="6">
        <f ca="1">LN((RAND()^(-Results!$E$4))-1)</f>
        <v>3.7162722646595627</v>
      </c>
      <c r="D814" s="6">
        <f ca="1">LN((RAND()^(-Results!$E$4))-1)</f>
        <v>4.1108402249976308</v>
      </c>
      <c r="E814" s="6">
        <f ca="1">LN((RAND()^(-Results!$E$4))-1)</f>
        <v>0.45234954799766947</v>
      </c>
      <c r="F814" s="6">
        <f ca="1">LN((RAND()^(-Results!$E$4))-1)</f>
        <v>-0.5184349101086293</v>
      </c>
      <c r="G814" s="6">
        <f ca="1">LN((RAND()^(-Results!$E$4))-1)</f>
        <v>-0.64570835008175975</v>
      </c>
      <c r="H814" s="6">
        <f t="shared" ca="1" si="84"/>
        <v>-2.9926945676604708</v>
      </c>
      <c r="I814" s="10">
        <f ca="1">SUMPRODUCT(J814:O814,Results!B$12:G$12)+Results!$E$5*H814</f>
        <v>-20.569067614639668</v>
      </c>
      <c r="J814" s="10">
        <f ca="1">SUMPRODUCT($A814:$F814,Results!$B$15:$G$15)</f>
        <v>-1.459982483258359</v>
      </c>
      <c r="K814" s="10">
        <f ca="1">SUMPRODUCT($A814:$F814,Results!$B$16:$G$16)</f>
        <v>-6.8254902495730434</v>
      </c>
      <c r="L814" s="10">
        <f ca="1">SUMPRODUCT($A814:$F814,Results!$B$17:$G$17)</f>
        <v>-6.3968175319770788</v>
      </c>
      <c r="M814" s="10">
        <f ca="1">SUMPRODUCT($A814:$F814,Results!$B$18:$G$18)</f>
        <v>-31.579186426158685</v>
      </c>
      <c r="N814" s="10">
        <f ca="1">SUMPRODUCT($A814:$F814,Results!$B$19:$G$19)</f>
        <v>-17.859610654514448</v>
      </c>
      <c r="O814" s="10">
        <f ca="1">SUMPRODUCT($A814:$F814,Results!$B$20:$G$20)</f>
        <v>-29.606935931120134</v>
      </c>
      <c r="P814" s="10" cm="1">
        <f t="array" aca="1" ref="P814" ca="1">SUMPRODUCT(J814:O814,TRANSPOSE(Test!BL$20:BL$25))+Test!$AD$20-Test!$BL$27</f>
        <v>-13.045584011843026</v>
      </c>
      <c r="Q814" s="10" cm="1">
        <f t="array" aca="1" ref="Q814" ca="1">SUMPRODUCT(J814:O814,TRANSPOSE(Test!ES$20:ES$25))+Test!$AD$20-Test!$ES$27</f>
        <v>-5.8148894576113932</v>
      </c>
      <c r="R814" s="10">
        <f ca="1">I814-Results!$E$5*H814</f>
        <v>-2.6129002086768445</v>
      </c>
      <c r="S814" s="10" cm="1">
        <f t="array" aca="1" ref="S814" ca="1">SUMPRODUCT(J814:O814,TRANSPOSE(Test!AR$28:AR$33))+Test!$AD$20-Test!$AC$26</f>
        <v>-30.628391509146589</v>
      </c>
      <c r="T814" s="10">
        <f ca="1">SUMPRODUCT(J814:O814,Results!K$9:P$9)</f>
        <v>-3.0905690535863464</v>
      </c>
      <c r="U814" s="10">
        <f ca="1">SUMPRODUCT(J814:O814,Results!K$9:P$9)+Test!$AD$20-Test!$AC$31</f>
        <v>-3.0199737424340078</v>
      </c>
      <c r="V814" s="10">
        <f t="shared" ca="1" si="85"/>
        <v>-7.5234836027966416</v>
      </c>
      <c r="W814" s="10">
        <f t="shared" ca="1" si="86"/>
        <v>-14.754178157028274</v>
      </c>
      <c r="X814" s="10">
        <f t="shared" ca="1" si="87"/>
        <v>-17.956167405962823</v>
      </c>
      <c r="Y814" s="10">
        <f t="shared" ca="1" si="88"/>
        <v>10.059323894506921</v>
      </c>
      <c r="Z814" s="10">
        <f t="shared" ca="1" si="89"/>
        <v>-20.569067614639668</v>
      </c>
      <c r="AA814" s="10">
        <f t="shared" ca="1" si="90"/>
        <v>-17.54909387220566</v>
      </c>
    </row>
    <row r="815" spans="1:27">
      <c r="A815" s="6">
        <f ca="1">LN((RAND()^(-Results!$E$4))-1)</f>
        <v>0.37414542426639763</v>
      </c>
      <c r="B815" s="6">
        <f ca="1">LN((RAND()^(-Results!$E$4))-1)</f>
        <v>-0.55153680505382852</v>
      </c>
      <c r="C815" s="6">
        <f ca="1">LN((RAND()^(-Results!$E$4))-1)</f>
        <v>1.5311464784585245</v>
      </c>
      <c r="D815" s="6">
        <f ca="1">LN((RAND()^(-Results!$E$4))-1)</f>
        <v>3.9804011265167576</v>
      </c>
      <c r="E815" s="6">
        <f ca="1">LN((RAND()^(-Results!$E$4))-1)</f>
        <v>2.4953800852951789</v>
      </c>
      <c r="F815" s="6">
        <f ca="1">LN((RAND()^(-Results!$E$4))-1)</f>
        <v>2.244470176347249</v>
      </c>
      <c r="G815" s="6">
        <f ca="1">LN((RAND()^(-Results!$E$4))-1)</f>
        <v>-0.98345535661988037</v>
      </c>
      <c r="H815" s="6">
        <f t="shared" ca="1" si="84"/>
        <v>-3.3304415741985918</v>
      </c>
      <c r="I815" s="10">
        <f ca="1">SUMPRODUCT(J815:O815,Results!B$12:G$12)+Results!$E$5*H815</f>
        <v>-25.686662463409615</v>
      </c>
      <c r="J815" s="10">
        <f ca="1">SUMPRODUCT($A815:$F815,Results!$B$15:$G$15)</f>
        <v>14.123539341909286</v>
      </c>
      <c r="K815" s="10">
        <f ca="1">SUMPRODUCT($A815:$F815,Results!$B$16:$G$16)</f>
        <v>2.4890773215517061</v>
      </c>
      <c r="L815" s="10">
        <f ca="1">SUMPRODUCT($A815:$F815,Results!$B$17:$G$17)</f>
        <v>-0.28086042985112525</v>
      </c>
      <c r="M815" s="10">
        <f ca="1">SUMPRODUCT($A815:$F815,Results!$B$18:$G$18)</f>
        <v>-5.1105655217622576</v>
      </c>
      <c r="N815" s="10">
        <f ca="1">SUMPRODUCT($A815:$F815,Results!$B$19:$G$19)</f>
        <v>-8.0445965307866665</v>
      </c>
      <c r="O815" s="10">
        <f ca="1">SUMPRODUCT($A815:$F815,Results!$B$20:$G$20)</f>
        <v>-16.161732210384198</v>
      </c>
      <c r="P815" s="10" cm="1">
        <f t="array" aca="1" ref="P815" ca="1">SUMPRODUCT(J815:O815,TRANSPOSE(Test!BL$20:BL$25))+Test!$AD$20-Test!$BL$27</f>
        <v>-4.3947737197561096</v>
      </c>
      <c r="Q815" s="10" cm="1">
        <f t="array" aca="1" ref="Q815" ca="1">SUMPRODUCT(J815:O815,TRANSPOSE(Test!ES$20:ES$25))+Test!$AD$20-Test!$ES$27</f>
        <v>-4.3389317615518053</v>
      </c>
      <c r="R815" s="10">
        <f ca="1">I815-Results!$E$5*H815</f>
        <v>-5.7040130182180633</v>
      </c>
      <c r="S815" s="10" cm="1">
        <f t="array" aca="1" ref="S815" ca="1">SUMPRODUCT(J815:O815,TRANSPOSE(Test!AR$28:AR$33))+Test!$AD$20-Test!$AC$26</f>
        <v>-10.71486370868967</v>
      </c>
      <c r="T815" s="10">
        <f ca="1">SUMPRODUCT(J815:O815,Results!K$9:P$9)</f>
        <v>-4.8579967393122043</v>
      </c>
      <c r="U815" s="10">
        <f ca="1">SUMPRODUCT(J815:O815,Results!K$9:P$9)+Test!$AD$20-Test!$AC$31</f>
        <v>-4.787401428159864</v>
      </c>
      <c r="V815" s="10">
        <f t="shared" ca="1" si="85"/>
        <v>-21.291888743653505</v>
      </c>
      <c r="W815" s="10">
        <f t="shared" ca="1" si="86"/>
        <v>-21.34773070185781</v>
      </c>
      <c r="X815" s="10">
        <f t="shared" ca="1" si="87"/>
        <v>-19.982649445191552</v>
      </c>
      <c r="Y815" s="10">
        <f t="shared" ca="1" si="88"/>
        <v>-14.971798754719945</v>
      </c>
      <c r="Z815" s="10">
        <f t="shared" ca="1" si="89"/>
        <v>-25.686662463409615</v>
      </c>
      <c r="AA815" s="10">
        <f t="shared" ca="1" si="90"/>
        <v>-20.899261035249751</v>
      </c>
    </row>
    <row r="816" spans="1:27">
      <c r="A816" s="6">
        <f ca="1">LN((RAND()^(-Results!$E$4))-1)</f>
        <v>1.2793842627799881</v>
      </c>
      <c r="B816" s="6">
        <f ca="1">LN((RAND()^(-Results!$E$4))-1)</f>
        <v>-0.34389811058212688</v>
      </c>
      <c r="C816" s="6">
        <f ca="1">LN((RAND()^(-Results!$E$4))-1)</f>
        <v>0.28422928813037263</v>
      </c>
      <c r="D816" s="6">
        <f ca="1">LN((RAND()^(-Results!$E$4))-1)</f>
        <v>10.66936648352554</v>
      </c>
      <c r="E816" s="6">
        <f ca="1">LN((RAND()^(-Results!$E$4))-1)</f>
        <v>7.2713871874780933</v>
      </c>
      <c r="F816" s="6">
        <f ca="1">LN((RAND()^(-Results!$E$4))-1)</f>
        <v>6.5371366121021506</v>
      </c>
      <c r="G816" s="6">
        <f ca="1">LN((RAND()^(-Results!$E$4))-1)</f>
        <v>2.5576414469047268</v>
      </c>
      <c r="H816" s="6">
        <f t="shared" ca="1" si="84"/>
        <v>0.21065522932601555</v>
      </c>
      <c r="I816" s="10">
        <f ca="1">SUMPRODUCT(J816:O816,Results!B$12:G$12)+Results!$E$5*H816</f>
        <v>1.5350306777268257</v>
      </c>
      <c r="J816" s="10">
        <f ca="1">SUMPRODUCT($A816:$F816,Results!$B$15:$G$15)</f>
        <v>30.143798694074416</v>
      </c>
      <c r="K816" s="10">
        <f ca="1">SUMPRODUCT($A816:$F816,Results!$B$16:$G$16)</f>
        <v>0.61079333943195024</v>
      </c>
      <c r="L816" s="10">
        <f ca="1">SUMPRODUCT($A816:$F816,Results!$B$17:$G$17)</f>
        <v>3.2500378548036721</v>
      </c>
      <c r="M816" s="10">
        <f ca="1">SUMPRODUCT($A816:$F816,Results!$B$18:$G$18)</f>
        <v>0.94922616207156452</v>
      </c>
      <c r="N816" s="10">
        <f ca="1">SUMPRODUCT($A816:$F816,Results!$B$19:$G$19)</f>
        <v>-16.014593401290789</v>
      </c>
      <c r="O816" s="10">
        <f ca="1">SUMPRODUCT($A816:$F816,Results!$B$20:$G$20)</f>
        <v>-46.942727236738918</v>
      </c>
      <c r="P816" s="10" cm="1">
        <f t="array" aca="1" ref="P816" ca="1">SUMPRODUCT(J816:O816,TRANSPOSE(Test!BL$20:BL$25))+Test!$AD$20-Test!$BL$27</f>
        <v>3.5353070575920711</v>
      </c>
      <c r="Q816" s="10" cm="1">
        <f t="array" aca="1" ref="Q816" ca="1">SUMPRODUCT(J816:O816,TRANSPOSE(Test!ES$20:ES$25))+Test!$AD$20-Test!$ES$27</f>
        <v>5.9482749167552313</v>
      </c>
      <c r="R816" s="10">
        <f ca="1">I816-Results!$E$5*H816</f>
        <v>0.27109930177073238</v>
      </c>
      <c r="S816" s="10" cm="1">
        <f t="array" aca="1" ref="S816" ca="1">SUMPRODUCT(J816:O816,TRANSPOSE(Test!AR$28:AR$33))+Test!$AD$20-Test!$AC$26</f>
        <v>-16.991481655678037</v>
      </c>
      <c r="T816" s="10">
        <f ca="1">SUMPRODUCT(J816:O816,Results!K$9:P$9)</f>
        <v>4.0869064472272303</v>
      </c>
      <c r="U816" s="10">
        <f ca="1">SUMPRODUCT(J816:O816,Results!K$9:P$9)+Test!$AD$20-Test!$AC$31</f>
        <v>4.1575017583795706</v>
      </c>
      <c r="V816" s="10">
        <f t="shared" ca="1" si="85"/>
        <v>-2.0002763798652454</v>
      </c>
      <c r="W816" s="10">
        <f t="shared" ca="1" si="86"/>
        <v>-4.4132442390284057</v>
      </c>
      <c r="X816" s="10">
        <f t="shared" ca="1" si="87"/>
        <v>1.2639313759560933</v>
      </c>
      <c r="Y816" s="10">
        <f t="shared" ca="1" si="88"/>
        <v>18.526512333404863</v>
      </c>
      <c r="Z816" s="10">
        <f t="shared" ca="1" si="89"/>
        <v>1.5350306777268257</v>
      </c>
      <c r="AA816" s="10">
        <f t="shared" ca="1" si="90"/>
        <v>-2.6224710806527449</v>
      </c>
    </row>
    <row r="817" spans="1:27">
      <c r="A817" s="6">
        <f ca="1">LN((RAND()^(-Results!$E$4))-1)</f>
        <v>-0.51812730679216568</v>
      </c>
      <c r="B817" s="6">
        <f ca="1">LN((RAND()^(-Results!$E$4))-1)</f>
        <v>1.6029679829744103</v>
      </c>
      <c r="C817" s="6">
        <f ca="1">LN((RAND()^(-Results!$E$4))-1)</f>
        <v>1.5189885832843255</v>
      </c>
      <c r="D817" s="6">
        <f ca="1">LN((RAND()^(-Results!$E$4))-1)</f>
        <v>2.0139862020452912</v>
      </c>
      <c r="E817" s="6">
        <f ca="1">LN((RAND()^(-Results!$E$4))-1)</f>
        <v>1.8443507414307121</v>
      </c>
      <c r="F817" s="6">
        <f ca="1">LN((RAND()^(-Results!$E$4))-1)</f>
        <v>1.9489087564093657</v>
      </c>
      <c r="G817" s="6">
        <f ca="1">LN((RAND()^(-Results!$E$4))-1)</f>
        <v>1.7367865577478117</v>
      </c>
      <c r="H817" s="6">
        <f t="shared" ca="1" si="84"/>
        <v>-0.61019965983089963</v>
      </c>
      <c r="I817" s="10">
        <f ca="1">SUMPRODUCT(J817:O817,Results!B$12:G$12)+Results!$E$5*H817</f>
        <v>-12.473023366005105</v>
      </c>
      <c r="J817" s="10">
        <f ca="1">SUMPRODUCT($A817:$F817,Results!$B$15:$G$15)</f>
        <v>9.7195936028639736</v>
      </c>
      <c r="K817" s="10">
        <f ca="1">SUMPRODUCT($A817:$F817,Results!$B$16:$G$16)</f>
        <v>-9.3269722564568003E-2</v>
      </c>
      <c r="L817" s="10">
        <f ca="1">SUMPRODUCT($A817:$F817,Results!$B$17:$G$17)</f>
        <v>-3.618603982576527</v>
      </c>
      <c r="M817" s="10">
        <f ca="1">SUMPRODUCT($A817:$F817,Results!$B$18:$G$18)</f>
        <v>-10.498679094547148</v>
      </c>
      <c r="N817" s="10">
        <f ca="1">SUMPRODUCT($A817:$F817,Results!$B$19:$G$19)</f>
        <v>-6.1675146346090042</v>
      </c>
      <c r="O817" s="10">
        <f ca="1">SUMPRODUCT($A817:$F817,Results!$B$20:$G$20)</f>
        <v>-15.721165031505462</v>
      </c>
      <c r="P817" s="10" cm="1">
        <f t="array" aca="1" ref="P817" ca="1">SUMPRODUCT(J817:O817,TRANSPOSE(Test!BL$20:BL$25))+Test!$AD$20-Test!$BL$27</f>
        <v>-11.7765361510234</v>
      </c>
      <c r="Q817" s="10" cm="1">
        <f t="array" aca="1" ref="Q817" ca="1">SUMPRODUCT(J817:O817,TRANSPOSE(Test!ES$20:ES$25))+Test!$AD$20-Test!$ES$27</f>
        <v>-9.7608400470289638</v>
      </c>
      <c r="R817" s="10">
        <f ca="1">I817-Results!$E$5*H817</f>
        <v>-8.8118254070197075</v>
      </c>
      <c r="S817" s="10" cm="1">
        <f t="array" aca="1" ref="S817" ca="1">SUMPRODUCT(J817:O817,TRANSPOSE(Test!AR$28:AR$33))+Test!$AD$20-Test!$AC$26</f>
        <v>-17.728787795730277</v>
      </c>
      <c r="T817" s="10">
        <f ca="1">SUMPRODUCT(J817:O817,Results!K$9:P$9)</f>
        <v>-8.944838383601704</v>
      </c>
      <c r="U817" s="10">
        <f ca="1">SUMPRODUCT(J817:O817,Results!K$9:P$9)+Test!$AD$20-Test!$AC$31</f>
        <v>-8.8742430724493637</v>
      </c>
      <c r="V817" s="10">
        <f t="shared" ca="1" si="85"/>
        <v>-0.69648721498170474</v>
      </c>
      <c r="W817" s="10">
        <f t="shared" ca="1" si="86"/>
        <v>-2.7121833189761411</v>
      </c>
      <c r="X817" s="10">
        <f t="shared" ca="1" si="87"/>
        <v>-3.6611979589853973</v>
      </c>
      <c r="Y817" s="10">
        <f t="shared" ca="1" si="88"/>
        <v>5.255764429725172</v>
      </c>
      <c r="Z817" s="10">
        <f t="shared" ca="1" si="89"/>
        <v>-12.473023366005105</v>
      </c>
      <c r="AA817" s="10">
        <f t="shared" ca="1" si="90"/>
        <v>-3.5987802935557411</v>
      </c>
    </row>
    <row r="818" spans="1:27">
      <c r="A818" s="6">
        <f ca="1">LN((RAND()^(-Results!$E$4))-1)</f>
        <v>3.4876892281759471</v>
      </c>
      <c r="B818" s="6">
        <f ca="1">LN((RAND()^(-Results!$E$4))-1)</f>
        <v>2.8267468546786456</v>
      </c>
      <c r="C818" s="6">
        <f ca="1">LN((RAND()^(-Results!$E$4))-1)</f>
        <v>3.3936489689961241E-2</v>
      </c>
      <c r="D818" s="6">
        <f ca="1">LN((RAND()^(-Results!$E$4))-1)</f>
        <v>-0.61525463510834677</v>
      </c>
      <c r="E818" s="6">
        <f ca="1">LN((RAND()^(-Results!$E$4))-1)</f>
        <v>1.0237258953757016</v>
      </c>
      <c r="F818" s="6">
        <f ca="1">LN((RAND()^(-Results!$E$4))-1)</f>
        <v>-1.2081140762421207</v>
      </c>
      <c r="G818" s="6">
        <f ca="1">LN((RAND()^(-Results!$E$4))-1)</f>
        <v>4.1914845770396782</v>
      </c>
      <c r="H818" s="6">
        <f t="shared" ca="1" si="84"/>
        <v>1.844498359460967</v>
      </c>
      <c r="I818" s="10">
        <f ca="1">SUMPRODUCT(J818:O818,Results!B$12:G$12)+Results!$E$5*H818</f>
        <v>5.9953693891878741</v>
      </c>
      <c r="J818" s="10">
        <f ca="1">SUMPRODUCT($A818:$F818,Results!$B$15:$G$15)</f>
        <v>-13.388987915545773</v>
      </c>
      <c r="K818" s="10">
        <f ca="1">SUMPRODUCT($A818:$F818,Results!$B$16:$G$16)</f>
        <v>-11.230060912747421</v>
      </c>
      <c r="L818" s="10">
        <f ca="1">SUMPRODUCT($A818:$F818,Results!$B$17:$G$17)</f>
        <v>2.7657272062165892</v>
      </c>
      <c r="M818" s="10">
        <f ca="1">SUMPRODUCT($A818:$F818,Results!$B$18:$G$18)</f>
        <v>-2.4671142828257517</v>
      </c>
      <c r="N818" s="10">
        <f ca="1">SUMPRODUCT($A818:$F818,Results!$B$19:$G$19)</f>
        <v>3.7221443049664682</v>
      </c>
      <c r="O818" s="10">
        <f ca="1">SUMPRODUCT($A818:$F818,Results!$B$20:$G$20)</f>
        <v>-1.9528177923790691</v>
      </c>
      <c r="P818" s="10" cm="1">
        <f t="array" aca="1" ref="P818" ca="1">SUMPRODUCT(J818:O818,TRANSPOSE(Test!BL$20:BL$25))+Test!$AD$20-Test!$BL$27</f>
        <v>-4.9003534805140561</v>
      </c>
      <c r="Q818" s="10" cm="1">
        <f t="array" aca="1" ref="Q818" ca="1">SUMPRODUCT(J818:O818,TRANSPOSE(Test!ES$20:ES$25))+Test!$AD$20-Test!$ES$27</f>
        <v>-4.682073144850559</v>
      </c>
      <c r="R818" s="10">
        <f ca="1">I818-Results!$E$5*H818</f>
        <v>-5.0716207675779268</v>
      </c>
      <c r="S818" s="10" cm="1">
        <f t="array" aca="1" ref="S818" ca="1">SUMPRODUCT(J818:O818,TRANSPOSE(Test!AR$28:AR$33))+Test!$AD$20-Test!$AC$26</f>
        <v>2.8792477718378251</v>
      </c>
      <c r="T818" s="10">
        <f ca="1">SUMPRODUCT(J818:O818,Results!K$9:P$9)</f>
        <v>-4.7639008034849732</v>
      </c>
      <c r="U818" s="10">
        <f ca="1">SUMPRODUCT(J818:O818,Results!K$9:P$9)+Test!$AD$20-Test!$AC$31</f>
        <v>-4.6933054923326338</v>
      </c>
      <c r="V818" s="10">
        <f t="shared" ca="1" si="85"/>
        <v>10.895722869701931</v>
      </c>
      <c r="W818" s="10">
        <f t="shared" ca="1" si="86"/>
        <v>10.677442534038434</v>
      </c>
      <c r="X818" s="10">
        <f t="shared" ca="1" si="87"/>
        <v>11.066990156765801</v>
      </c>
      <c r="Y818" s="10">
        <f t="shared" ca="1" si="88"/>
        <v>3.116121617350049</v>
      </c>
      <c r="Z818" s="10">
        <f t="shared" ca="1" si="89"/>
        <v>5.9953693891878741</v>
      </c>
      <c r="AA818" s="10">
        <f t="shared" ca="1" si="90"/>
        <v>10.688674881520509</v>
      </c>
    </row>
    <row r="819" spans="1:27">
      <c r="A819" s="6">
        <f ca="1">LN((RAND()^(-Results!$E$4))-1)</f>
        <v>3.1126843056508093</v>
      </c>
      <c r="B819" s="6">
        <f ca="1">LN((RAND()^(-Results!$E$4))-1)</f>
        <v>1.0239727922748785</v>
      </c>
      <c r="C819" s="6">
        <f ca="1">LN((RAND()^(-Results!$E$4))-1)</f>
        <v>1.5193374100526365</v>
      </c>
      <c r="D819" s="6">
        <f ca="1">LN((RAND()^(-Results!$E$4))-1)</f>
        <v>10.416822050012302</v>
      </c>
      <c r="E819" s="6">
        <f ca="1">LN((RAND()^(-Results!$E$4))-1)</f>
        <v>1.3256336542836806</v>
      </c>
      <c r="F819" s="6">
        <f ca="1">LN((RAND()^(-Results!$E$4))-1)</f>
        <v>-1.7354101370851422</v>
      </c>
      <c r="G819" s="6">
        <f ca="1">LN((RAND()^(-Results!$E$4))-1)</f>
        <v>0.77820016786396129</v>
      </c>
      <c r="H819" s="6">
        <f t="shared" ca="1" si="84"/>
        <v>-1.5687860497147499</v>
      </c>
      <c r="I819" s="10">
        <f ca="1">SUMPRODUCT(J819:O819,Results!B$12:G$12)+Results!$E$5*H819</f>
        <v>23.180178146189434</v>
      </c>
      <c r="J819" s="10">
        <f ca="1">SUMPRODUCT($A819:$F819,Results!$B$15:$G$15)</f>
        <v>2.245868910804294</v>
      </c>
      <c r="K819" s="10">
        <f ca="1">SUMPRODUCT($A819:$F819,Results!$B$16:$G$16)</f>
        <v>3.0614442232686603</v>
      </c>
      <c r="L819" s="10">
        <f ca="1">SUMPRODUCT($A819:$F819,Results!$B$17:$G$17)</f>
        <v>8.2786169418077638</v>
      </c>
      <c r="M819" s="10">
        <f ca="1">SUMPRODUCT($A819:$F819,Results!$B$18:$G$18)</f>
        <v>-2.6082261103113411</v>
      </c>
      <c r="N819" s="10">
        <f ca="1">SUMPRODUCT($A819:$F819,Results!$B$19:$G$19)</f>
        <v>-22.900943111477286</v>
      </c>
      <c r="O819" s="10">
        <f ca="1">SUMPRODUCT($A819:$F819,Results!$B$20:$G$20)</f>
        <v>-23.988218916853505</v>
      </c>
      <c r="P819" s="10" cm="1">
        <f t="array" aca="1" ref="P819" ca="1">SUMPRODUCT(J819:O819,TRANSPOSE(Test!BL$20:BL$25))+Test!$AD$20-Test!$BL$27</f>
        <v>34.064822084283094</v>
      </c>
      <c r="Q819" s="10" cm="1">
        <f t="array" aca="1" ref="Q819" ca="1">SUMPRODUCT(J819:O819,TRANSPOSE(Test!ES$20:ES$25))+Test!$AD$20-Test!$ES$27</f>
        <v>36.87306864336837</v>
      </c>
      <c r="R819" s="10">
        <f ca="1">I819-Results!$E$5*H819</f>
        <v>32.592894444477935</v>
      </c>
      <c r="S819" s="10" cm="1">
        <f t="array" aca="1" ref="S819" ca="1">SUMPRODUCT(J819:O819,TRANSPOSE(Test!AR$28:AR$33))+Test!$AD$20-Test!$AC$26</f>
        <v>12.264471900369358</v>
      </c>
      <c r="T819" s="10">
        <f ca="1">SUMPRODUCT(J819:O819,Results!K$9:P$9)</f>
        <v>36.125076676354411</v>
      </c>
      <c r="U819" s="10">
        <f ca="1">SUMPRODUCT(J819:O819,Results!K$9:P$9)+Test!$AD$20-Test!$AC$31</f>
        <v>36.195671987506749</v>
      </c>
      <c r="V819" s="10">
        <f t="shared" ca="1" si="85"/>
        <v>-10.88464393809366</v>
      </c>
      <c r="W819" s="10">
        <f t="shared" ca="1" si="86"/>
        <v>-13.692890497178936</v>
      </c>
      <c r="X819" s="10">
        <f t="shared" ca="1" si="87"/>
        <v>-9.4127162982885011</v>
      </c>
      <c r="Y819" s="10">
        <f t="shared" ca="1" si="88"/>
        <v>10.915706245820076</v>
      </c>
      <c r="Z819" s="10">
        <f t="shared" ca="1" si="89"/>
        <v>23.180178146189434</v>
      </c>
      <c r="AA819" s="10">
        <f t="shared" ca="1" si="90"/>
        <v>-13.015493841317316</v>
      </c>
    </row>
    <row r="820" spans="1:27">
      <c r="A820" s="6">
        <f ca="1">LN((RAND()^(-Results!$E$4))-1)</f>
        <v>1.0690954841512983</v>
      </c>
      <c r="B820" s="6">
        <f ca="1">LN((RAND()^(-Results!$E$4))-1)</f>
        <v>3.9328475043980267</v>
      </c>
      <c r="C820" s="6">
        <f ca="1">LN((RAND()^(-Results!$E$4))-1)</f>
        <v>3.3390246839735953</v>
      </c>
      <c r="D820" s="6">
        <f ca="1">LN((RAND()^(-Results!$E$4))-1)</f>
        <v>-0.88118822140098785</v>
      </c>
      <c r="E820" s="6">
        <f ca="1">LN((RAND()^(-Results!$E$4))-1)</f>
        <v>0.18238136201189556</v>
      </c>
      <c r="F820" s="6">
        <f ca="1">LN((RAND()^(-Results!$E$4))-1)</f>
        <v>3.8875943142612472</v>
      </c>
      <c r="G820" s="6">
        <f ca="1">LN((RAND()^(-Results!$E$4))-1)</f>
        <v>0.64660432136068668</v>
      </c>
      <c r="H820" s="6">
        <f t="shared" ca="1" si="84"/>
        <v>-1.7003818962180246</v>
      </c>
      <c r="I820" s="10">
        <f ca="1">SUMPRODUCT(J820:O820,Results!B$12:G$12)+Results!$E$5*H820</f>
        <v>-58.047765927222933</v>
      </c>
      <c r="J820" s="10">
        <f ca="1">SUMPRODUCT($A820:$F820,Results!$B$15:$G$15)</f>
        <v>12.11318660161889</v>
      </c>
      <c r="K820" s="10">
        <f ca="1">SUMPRODUCT($A820:$F820,Results!$B$16:$G$16)</f>
        <v>-10.751457034049242</v>
      </c>
      <c r="L820" s="10">
        <f ca="1">SUMPRODUCT($A820:$F820,Results!$B$17:$G$17)</f>
        <v>-10.095816593332138</v>
      </c>
      <c r="M820" s="10">
        <f ca="1">SUMPRODUCT($A820:$F820,Results!$B$18:$G$18)</f>
        <v>-29.112830871993523</v>
      </c>
      <c r="N820" s="10">
        <f ca="1">SUMPRODUCT($A820:$F820,Results!$B$19:$G$19)</f>
        <v>-2.1083551496423025</v>
      </c>
      <c r="O820" s="10">
        <f ca="1">SUMPRODUCT($A820:$F820,Results!$B$20:$G$20)</f>
        <v>-18.87440291717553</v>
      </c>
      <c r="P820" s="10" cm="1">
        <f t="array" aca="1" ref="P820" ca="1">SUMPRODUCT(J820:O820,TRANSPOSE(Test!BL$20:BL$25))+Test!$AD$20-Test!$BL$27</f>
        <v>-52.44471075331645</v>
      </c>
      <c r="Q820" s="10" cm="1">
        <f t="array" aca="1" ref="Q820" ca="1">SUMPRODUCT(J820:O820,TRANSPOSE(Test!ES$20:ES$25))+Test!$AD$20-Test!$ES$27</f>
        <v>-52.270958979455003</v>
      </c>
      <c r="R820" s="10">
        <f ca="1">I820-Results!$E$5*H820</f>
        <v>-47.845474549914783</v>
      </c>
      <c r="S820" s="10" cm="1">
        <f t="array" aca="1" ref="S820" ca="1">SUMPRODUCT(J820:O820,TRANSPOSE(Test!AR$28:AR$33))+Test!$AD$20-Test!$AC$26</f>
        <v>-46.701129622925357</v>
      </c>
      <c r="T820" s="10">
        <f ca="1">SUMPRODUCT(J820:O820,Results!K$9:P$9)</f>
        <v>-49.779540752843495</v>
      </c>
      <c r="U820" s="10">
        <f ca="1">SUMPRODUCT(J820:O820,Results!K$9:P$9)+Test!$AD$20-Test!$AC$31</f>
        <v>-49.708945441691156</v>
      </c>
      <c r="V820" s="10">
        <f t="shared" ca="1" si="85"/>
        <v>-5.6030551739064833</v>
      </c>
      <c r="W820" s="10">
        <f t="shared" ca="1" si="86"/>
        <v>-5.7768069477679305</v>
      </c>
      <c r="X820" s="10">
        <f t="shared" ca="1" si="87"/>
        <v>-10.20229137730815</v>
      </c>
      <c r="Y820" s="10">
        <f t="shared" ca="1" si="88"/>
        <v>-11.346636304297576</v>
      </c>
      <c r="Z820" s="10">
        <f t="shared" ca="1" si="89"/>
        <v>-58.047765927222933</v>
      </c>
      <c r="AA820" s="10">
        <f t="shared" ca="1" si="90"/>
        <v>-8.3388204855317767</v>
      </c>
    </row>
    <row r="821" spans="1:27">
      <c r="A821" s="6">
        <f ca="1">LN((RAND()^(-Results!$E$4))-1)</f>
        <v>-0.80255759894130241</v>
      </c>
      <c r="B821" s="6">
        <f ca="1">LN((RAND()^(-Results!$E$4))-1)</f>
        <v>-0.45539695908074312</v>
      </c>
      <c r="C821" s="6">
        <f ca="1">LN((RAND()^(-Results!$E$4))-1)</f>
        <v>0.87593149967848016</v>
      </c>
      <c r="D821" s="6">
        <f ca="1">LN((RAND()^(-Results!$E$4))-1)</f>
        <v>2.9389879344328169</v>
      </c>
      <c r="E821" s="6">
        <f ca="1">LN((RAND()^(-Results!$E$4))-1)</f>
        <v>-0.71942125090652242</v>
      </c>
      <c r="F821" s="6">
        <f ca="1">LN((RAND()^(-Results!$E$4))-1)</f>
        <v>-0.77334791511557033</v>
      </c>
      <c r="G821" s="6">
        <f ca="1">LN((RAND()^(-Results!$E$4))-1)</f>
        <v>-0.10177355421126183</v>
      </c>
      <c r="H821" s="6">
        <f t="shared" ca="1" si="84"/>
        <v>-2.4487597717899732</v>
      </c>
      <c r="I821" s="10">
        <f ca="1">SUMPRODUCT(J821:O821,Results!B$12:G$12)+Results!$E$5*H821</f>
        <v>-1.6834771265952355</v>
      </c>
      <c r="J821" s="10">
        <f ca="1">SUMPRODUCT($A821:$F821,Results!$B$15:$G$15)</f>
        <v>4.1829261388326611</v>
      </c>
      <c r="K821" s="10">
        <f ca="1">SUMPRODUCT($A821:$F821,Results!$B$16:$G$16)</f>
        <v>6.3367095678649905</v>
      </c>
      <c r="L821" s="10">
        <f ca="1">SUMPRODUCT($A821:$F821,Results!$B$17:$G$17)</f>
        <v>0.46639417558311702</v>
      </c>
      <c r="M821" s="10">
        <f ca="1">SUMPRODUCT($A821:$F821,Results!$B$18:$G$18)</f>
        <v>-2.4587979207612864</v>
      </c>
      <c r="N821" s="10">
        <f ca="1">SUMPRODUCT($A821:$F821,Results!$B$19:$G$19)</f>
        <v>-9.2625166955132912</v>
      </c>
      <c r="O821" s="10">
        <f ca="1">SUMPRODUCT($A821:$F821,Results!$B$20:$G$20)</f>
        <v>-4.0688644142199095</v>
      </c>
      <c r="P821" s="10" cm="1">
        <f t="array" aca="1" ref="P821" ca="1">SUMPRODUCT(J821:O821,TRANSPOSE(Test!BL$20:BL$25))+Test!$AD$20-Test!$BL$27</f>
        <v>11.014235836276839</v>
      </c>
      <c r="Q821" s="10" cm="1">
        <f t="array" aca="1" ref="Q821" ca="1">SUMPRODUCT(J821:O821,TRANSPOSE(Test!ES$20:ES$25))+Test!$AD$20-Test!$ES$27</f>
        <v>12.353481204713384</v>
      </c>
      <c r="R821" s="10">
        <f ca="1">I821-Results!$E$5*H821</f>
        <v>13.009081504144604</v>
      </c>
      <c r="S821" s="10" cm="1">
        <f t="array" aca="1" ref="S821" ca="1">SUMPRODUCT(J821:O821,TRANSPOSE(Test!AR$28:AR$33))+Test!$AD$20-Test!$AC$26</f>
        <v>2.7106306277381123</v>
      </c>
      <c r="T821" s="10">
        <f ca="1">SUMPRODUCT(J821:O821,Results!K$9:P$9)</f>
        <v>13.535519074139465</v>
      </c>
      <c r="U821" s="10">
        <f ca="1">SUMPRODUCT(J821:O821,Results!K$9:P$9)+Test!$AD$20-Test!$AC$31</f>
        <v>13.606114385291804</v>
      </c>
      <c r="V821" s="10">
        <f t="shared" ca="1" si="85"/>
        <v>-12.697712962872075</v>
      </c>
      <c r="W821" s="10">
        <f t="shared" ca="1" si="86"/>
        <v>-14.03695833130862</v>
      </c>
      <c r="X821" s="10">
        <f t="shared" ca="1" si="87"/>
        <v>-14.692558630739839</v>
      </c>
      <c r="Y821" s="10">
        <f t="shared" ca="1" si="88"/>
        <v>-4.3941077543333478</v>
      </c>
      <c r="Z821" s="10">
        <f t="shared" ca="1" si="89"/>
        <v>-1.6834771265952355</v>
      </c>
      <c r="AA821" s="10">
        <f t="shared" ca="1" si="90"/>
        <v>-15.289591511887039</v>
      </c>
    </row>
    <row r="822" spans="1:27">
      <c r="A822" s="6">
        <f ca="1">LN((RAND()^(-Results!$E$4))-1)</f>
        <v>2.4324384875869645</v>
      </c>
      <c r="B822" s="6">
        <f ca="1">LN((RAND()^(-Results!$E$4))-1)</f>
        <v>1.4736559410832069</v>
      </c>
      <c r="C822" s="6">
        <f ca="1">LN((RAND()^(-Results!$E$4))-1)</f>
        <v>1.6121859975858372</v>
      </c>
      <c r="D822" s="6">
        <f ca="1">LN((RAND()^(-Results!$E$4))-1)</f>
        <v>-0.83692204065125153</v>
      </c>
      <c r="E822" s="6">
        <f ca="1">LN((RAND()^(-Results!$E$4))-1)</f>
        <v>8.1897317995948775</v>
      </c>
      <c r="F822" s="6">
        <f ca="1">LN((RAND()^(-Results!$E$4))-1)</f>
        <v>0.99719977543545246</v>
      </c>
      <c r="G822" s="6">
        <f ca="1">LN((RAND()^(-Results!$E$4))-1)</f>
        <v>0.95259930137649906</v>
      </c>
      <c r="H822" s="6">
        <f t="shared" ca="1" si="84"/>
        <v>-1.3943869162022122</v>
      </c>
      <c r="I822" s="10">
        <f ca="1">SUMPRODUCT(J822:O822,Results!B$12:G$12)+Results!$E$5*H822</f>
        <v>-24.387345544491332</v>
      </c>
      <c r="J822" s="10">
        <f ca="1">SUMPRODUCT($A822:$F822,Results!$B$15:$G$15)</f>
        <v>-2.4163565719989331</v>
      </c>
      <c r="K822" s="10">
        <f ca="1">SUMPRODUCT($A822:$F822,Results!$B$16:$G$16)</f>
        <v>-6.1911424608358878</v>
      </c>
      <c r="L822" s="10">
        <f ca="1">SUMPRODUCT($A822:$F822,Results!$B$17:$G$17)</f>
        <v>1.3094825684740992</v>
      </c>
      <c r="M822" s="10">
        <f ca="1">SUMPRODUCT($A822:$F822,Results!$B$18:$G$18)</f>
        <v>-0.23771301152866742</v>
      </c>
      <c r="N822" s="10">
        <f ca="1">SUMPRODUCT($A822:$F822,Results!$B$19:$G$19)</f>
        <v>7.2478916137680951</v>
      </c>
      <c r="O822" s="10">
        <f ca="1">SUMPRODUCT($A822:$F822,Results!$B$20:$G$20)</f>
        <v>-8.2324057696221615</v>
      </c>
      <c r="P822" s="10" cm="1">
        <f t="array" aca="1" ref="P822" ca="1">SUMPRODUCT(J822:O822,TRANSPOSE(Test!BL$20:BL$25))+Test!$AD$20-Test!$BL$27</f>
        <v>-10.489083964583315</v>
      </c>
      <c r="Q822" s="10" cm="1">
        <f t="array" aca="1" ref="Q822" ca="1">SUMPRODUCT(J822:O822,TRANSPOSE(Test!ES$20:ES$25))+Test!$AD$20-Test!$ES$27</f>
        <v>-11.206192058878713</v>
      </c>
      <c r="R822" s="10">
        <f ca="1">I822-Results!$E$5*H822</f>
        <v>-16.021024047278058</v>
      </c>
      <c r="S822" s="10" cm="1">
        <f t="array" aca="1" ref="S822" ca="1">SUMPRODUCT(J822:O822,TRANSPOSE(Test!AR$28:AR$33))+Test!$AD$20-Test!$AC$26</f>
        <v>-3.5536321080884719</v>
      </c>
      <c r="T822" s="10">
        <f ca="1">SUMPRODUCT(J822:O822,Results!K$9:P$9)</f>
        <v>-16.239019610510383</v>
      </c>
      <c r="U822" s="10">
        <f ca="1">SUMPRODUCT(J822:O822,Results!K$9:P$9)+Test!$AD$20-Test!$AC$31</f>
        <v>-16.168424299358048</v>
      </c>
      <c r="V822" s="10">
        <f t="shared" ca="1" si="85"/>
        <v>-13.898261579908016</v>
      </c>
      <c r="W822" s="10">
        <f t="shared" ca="1" si="86"/>
        <v>-13.181153485612619</v>
      </c>
      <c r="X822" s="10">
        <f t="shared" ca="1" si="87"/>
        <v>-8.3663214972132742</v>
      </c>
      <c r="Y822" s="10">
        <f t="shared" ca="1" si="88"/>
        <v>-20.83371343640286</v>
      </c>
      <c r="Z822" s="10">
        <f t="shared" ca="1" si="89"/>
        <v>-24.387345544491332</v>
      </c>
      <c r="AA822" s="10">
        <f t="shared" ca="1" si="90"/>
        <v>-8.2189212451332843</v>
      </c>
    </row>
    <row r="823" spans="1:27">
      <c r="A823" s="6">
        <f ca="1">LN((RAND()^(-Results!$E$4))-1)</f>
        <v>8.2837290092946461</v>
      </c>
      <c r="B823" s="6">
        <f ca="1">LN((RAND()^(-Results!$E$4))-1)</f>
        <v>3.3956977121807439</v>
      </c>
      <c r="C823" s="6">
        <f ca="1">LN((RAND()^(-Results!$E$4))-1)</f>
        <v>-3.4674123093888842</v>
      </c>
      <c r="D823" s="6">
        <f ca="1">LN((RAND()^(-Results!$E$4))-1)</f>
        <v>0.22717501029124437</v>
      </c>
      <c r="E823" s="6">
        <f ca="1">LN((RAND()^(-Results!$E$4))-1)</f>
        <v>1.2870526295494333</v>
      </c>
      <c r="F823" s="6">
        <f ca="1">LN((RAND()^(-Results!$E$4))-1)</f>
        <v>1.9654341108764293</v>
      </c>
      <c r="G823" s="6">
        <f ca="1">LN((RAND()^(-Results!$E$4))-1)</f>
        <v>-2.2405567531449506</v>
      </c>
      <c r="H823" s="6">
        <f t="shared" ca="1" si="84"/>
        <v>-4.5875429707236623</v>
      </c>
      <c r="I823" s="10">
        <f ca="1">SUMPRODUCT(J823:O823,Results!B$12:G$12)+Results!$E$5*H823</f>
        <v>-47.444372593020333</v>
      </c>
      <c r="J823" s="10">
        <f ca="1">SUMPRODUCT($A823:$F823,Results!$B$15:$G$15)</f>
        <v>-16.058246750849175</v>
      </c>
      <c r="K823" s="10">
        <f ca="1">SUMPRODUCT($A823:$F823,Results!$B$16:$G$16)</f>
        <v>-29.192679854189802</v>
      </c>
      <c r="L823" s="10">
        <f ca="1">SUMPRODUCT($A823:$F823,Results!$B$17:$G$17)</f>
        <v>8.8324838149344611</v>
      </c>
      <c r="M823" s="10">
        <f ca="1">SUMPRODUCT($A823:$F823,Results!$B$18:$G$18)</f>
        <v>8.1242578503758942</v>
      </c>
      <c r="N823" s="10">
        <f ca="1">SUMPRODUCT($A823:$F823,Results!$B$19:$G$19)</f>
        <v>12.642303941910352</v>
      </c>
      <c r="O823" s="10">
        <f ca="1">SUMPRODUCT($A823:$F823,Results!$B$20:$G$20)</f>
        <v>-12.404677395078707</v>
      </c>
      <c r="P823" s="10" cm="1">
        <f t="array" aca="1" ref="P823" ca="1">SUMPRODUCT(J823:O823,TRANSPOSE(Test!BL$20:BL$25))+Test!$AD$20-Test!$BL$27</f>
        <v>-16.025489579111785</v>
      </c>
      <c r="Q823" s="10" cm="1">
        <f t="array" aca="1" ref="Q823" ca="1">SUMPRODUCT(J823:O823,TRANSPOSE(Test!ES$20:ES$25))+Test!$AD$20-Test!$ES$27</f>
        <v>-17.882148850716646</v>
      </c>
      <c r="R823" s="10">
        <f ca="1">I823-Results!$E$5*H823</f>
        <v>-19.919114768678359</v>
      </c>
      <c r="S823" s="10" cm="1">
        <f t="array" aca="1" ref="S823" ca="1">SUMPRODUCT(J823:O823,TRANSPOSE(Test!AR$28:AR$33))+Test!$AD$20-Test!$AC$26</f>
        <v>3.8195191713625789</v>
      </c>
      <c r="T823" s="10">
        <f ca="1">SUMPRODUCT(J823:O823,Results!K$9:P$9)</f>
        <v>-17.24601842062458</v>
      </c>
      <c r="U823" s="10">
        <f ca="1">SUMPRODUCT(J823:O823,Results!K$9:P$9)+Test!$AD$20-Test!$AC$31</f>
        <v>-17.175423109472245</v>
      </c>
      <c r="V823" s="10">
        <f t="shared" ca="1" si="85"/>
        <v>-31.418883013908548</v>
      </c>
      <c r="W823" s="10">
        <f t="shared" ca="1" si="86"/>
        <v>-29.562223742303686</v>
      </c>
      <c r="X823" s="10">
        <f t="shared" ca="1" si="87"/>
        <v>-27.525257824341974</v>
      </c>
      <c r="Y823" s="10">
        <f t="shared" ca="1" si="88"/>
        <v>-51.263891764382912</v>
      </c>
      <c r="Z823" s="10">
        <f t="shared" ca="1" si="89"/>
        <v>-47.444372593020333</v>
      </c>
      <c r="AA823" s="10">
        <f t="shared" ca="1" si="90"/>
        <v>-30.268949483548088</v>
      </c>
    </row>
    <row r="824" spans="1:27">
      <c r="A824" s="6">
        <f ca="1">LN((RAND()^(-Results!$E$4))-1)</f>
        <v>6.5029656619444705</v>
      </c>
      <c r="B824" s="6">
        <f ca="1">LN((RAND()^(-Results!$E$4))-1)</f>
        <v>5.4989221282255389</v>
      </c>
      <c r="C824" s="6">
        <f ca="1">LN((RAND()^(-Results!$E$4))-1)</f>
        <v>0.30992734078047685</v>
      </c>
      <c r="D824" s="6">
        <f ca="1">LN((RAND()^(-Results!$E$4))-1)</f>
        <v>3.5394009539560418</v>
      </c>
      <c r="E824" s="6">
        <f ca="1">LN((RAND()^(-Results!$E$4))-1)</f>
        <v>1.4545232327846387</v>
      </c>
      <c r="F824" s="6">
        <f ca="1">LN((RAND()^(-Results!$E$4))-1)</f>
        <v>-1.0934746344244566</v>
      </c>
      <c r="G824" s="6">
        <f ca="1">LN((RAND()^(-Results!$E$4))-1)</f>
        <v>-0.56677127015247242</v>
      </c>
      <c r="H824" s="6">
        <f t="shared" ca="1" si="84"/>
        <v>-2.9137574877311838</v>
      </c>
      <c r="I824" s="10">
        <f ca="1">SUMPRODUCT(J824:O824,Results!B$12:G$12)+Results!$E$5*H824</f>
        <v>-18.961693432702461</v>
      </c>
      <c r="J824" s="10">
        <f ca="1">SUMPRODUCT($A824:$F824,Results!$B$15:$G$15)</f>
        <v>-15.703275540958296</v>
      </c>
      <c r="K824" s="10">
        <f ca="1">SUMPRODUCT($A824:$F824,Results!$B$16:$G$16)</f>
        <v>-18.822264729443489</v>
      </c>
      <c r="L824" s="10">
        <f ca="1">SUMPRODUCT($A824:$F824,Results!$B$17:$G$17)</f>
        <v>5.8324169220155762</v>
      </c>
      <c r="M824" s="10">
        <f ca="1">SUMPRODUCT($A824:$F824,Results!$B$18:$G$18)</f>
        <v>-8.0309025425774863</v>
      </c>
      <c r="N824" s="10">
        <f ca="1">SUMPRODUCT($A824:$F824,Results!$B$19:$G$19)</f>
        <v>-4.1014973056798416</v>
      </c>
      <c r="O824" s="10">
        <f ca="1">SUMPRODUCT($A824:$F824,Results!$B$20:$G$20)</f>
        <v>-18.855495244759588</v>
      </c>
      <c r="P824" s="10" cm="1">
        <f t="array" aca="1" ref="P824" ca="1">SUMPRODUCT(J824:O824,TRANSPOSE(Test!BL$20:BL$25))+Test!$AD$20-Test!$BL$27</f>
        <v>-1.5014436147062895</v>
      </c>
      <c r="Q824" s="10" cm="1">
        <f t="array" aca="1" ref="Q824" ca="1">SUMPRODUCT(J824:O824,TRANSPOSE(Test!ES$20:ES$25))+Test!$AD$20-Test!$ES$27</f>
        <v>0.39628550203249091</v>
      </c>
      <c r="R824" s="10">
        <f ca="1">I824-Results!$E$5*H824</f>
        <v>-1.479148506315358</v>
      </c>
      <c r="S824" s="10" cm="1">
        <f t="array" aca="1" ref="S824" ca="1">SUMPRODUCT(J824:O824,TRANSPOSE(Test!AR$28:AR$33))+Test!$AD$20-Test!$AC$26</f>
        <v>-0.4737250424117363</v>
      </c>
      <c r="T824" s="10">
        <f ca="1">SUMPRODUCT(J824:O824,Results!K$9:P$9)</f>
        <v>0.48127047291708003</v>
      </c>
      <c r="U824" s="10">
        <f ca="1">SUMPRODUCT(J824:O824,Results!K$9:P$9)+Test!$AD$20-Test!$AC$31</f>
        <v>0.55186578406941678</v>
      </c>
      <c r="V824" s="10">
        <f t="shared" ca="1" si="85"/>
        <v>-17.460249817996171</v>
      </c>
      <c r="W824" s="10">
        <f t="shared" ca="1" si="86"/>
        <v>-19.357978934734952</v>
      </c>
      <c r="X824" s="10">
        <f t="shared" ca="1" si="87"/>
        <v>-17.482544926387103</v>
      </c>
      <c r="Y824" s="10">
        <f t="shared" ca="1" si="88"/>
        <v>-18.487968390290725</v>
      </c>
      <c r="Z824" s="10">
        <f t="shared" ca="1" si="89"/>
        <v>-18.961693432702461</v>
      </c>
      <c r="AA824" s="10">
        <f t="shared" ca="1" si="90"/>
        <v>-19.513559216771878</v>
      </c>
    </row>
    <row r="825" spans="1:27">
      <c r="A825" s="6">
        <f ca="1">LN((RAND()^(-Results!$E$4))-1)</f>
        <v>3.2998949289482238</v>
      </c>
      <c r="B825" s="6">
        <f ca="1">LN((RAND()^(-Results!$E$4))-1)</f>
        <v>-7.7551964079915362E-3</v>
      </c>
      <c r="C825" s="6">
        <f ca="1">LN((RAND()^(-Results!$E$4))-1)</f>
        <v>1.4598539171932077</v>
      </c>
      <c r="D825" s="6">
        <f ca="1">LN((RAND()^(-Results!$E$4))-1)</f>
        <v>0.70363536770507451</v>
      </c>
      <c r="E825" s="6">
        <f ca="1">LN((RAND()^(-Results!$E$4))-1)</f>
        <v>0.74819255352674574</v>
      </c>
      <c r="F825" s="6">
        <f ca="1">LN((RAND()^(-Results!$E$4))-1)</f>
        <v>-1.6672468155402842</v>
      </c>
      <c r="G825" s="6">
        <f ca="1">LN((RAND()^(-Results!$E$4))-1)</f>
        <v>0.17446271406002919</v>
      </c>
      <c r="H825" s="6">
        <f t="shared" ca="1" si="84"/>
        <v>-2.1725235035186823</v>
      </c>
      <c r="I825" s="10">
        <f ca="1">SUMPRODUCT(J825:O825,Results!B$12:G$12)+Results!$E$5*H825</f>
        <v>-17.177484098005987</v>
      </c>
      <c r="J825" s="10">
        <f ca="1">SUMPRODUCT($A825:$F825,Results!$B$15:$G$15)</f>
        <v>-6.7936566121427795</v>
      </c>
      <c r="K825" s="10">
        <f ca="1">SUMPRODUCT($A825:$F825,Results!$B$16:$G$16)</f>
        <v>-3.7792686935725177</v>
      </c>
      <c r="L825" s="10">
        <f ca="1">SUMPRODUCT($A825:$F825,Results!$B$17:$G$17)</f>
        <v>3.7663595650299042</v>
      </c>
      <c r="M825" s="10">
        <f ca="1">SUMPRODUCT($A825:$F825,Results!$B$18:$G$18)</f>
        <v>-2.2789713416298403</v>
      </c>
      <c r="N825" s="10">
        <f ca="1">SUMPRODUCT($A825:$F825,Results!$B$19:$G$19)</f>
        <v>-0.28507471198005496</v>
      </c>
      <c r="O825" s="10">
        <f ca="1">SUMPRODUCT($A825:$F825,Results!$B$20:$G$20)</f>
        <v>2.8765921998405894</v>
      </c>
      <c r="P825" s="10" cm="1">
        <f t="array" aca="1" ref="P825" ca="1">SUMPRODUCT(J825:O825,TRANSPOSE(Test!BL$20:BL$25))+Test!$AD$20-Test!$BL$27</f>
        <v>-3.7373135938867819E-2</v>
      </c>
      <c r="Q825" s="10" cm="1">
        <f t="array" aca="1" ref="Q825" ca="1">SUMPRODUCT(J825:O825,TRANSPOSE(Test!ES$20:ES$25))+Test!$AD$20-Test!$ES$27</f>
        <v>-2.4247069517526079</v>
      </c>
      <c r="R825" s="10">
        <f ca="1">I825-Results!$E$5*H825</f>
        <v>-4.1423430768938942</v>
      </c>
      <c r="S825" s="10" cm="1">
        <f t="array" aca="1" ref="S825" ca="1">SUMPRODUCT(J825:O825,TRANSPOSE(Test!AR$28:AR$33))+Test!$AD$20-Test!$AC$26</f>
        <v>6.8957179179169046</v>
      </c>
      <c r="T825" s="10">
        <f ca="1">SUMPRODUCT(J825:O825,Results!K$9:P$9)</f>
        <v>-3.8100296119899064</v>
      </c>
      <c r="U825" s="10">
        <f ca="1">SUMPRODUCT(J825:O825,Results!K$9:P$9)+Test!$AD$20-Test!$AC$31</f>
        <v>-3.7394343008375692</v>
      </c>
      <c r="V825" s="10">
        <f t="shared" ca="1" si="85"/>
        <v>-17.140110962067119</v>
      </c>
      <c r="W825" s="10">
        <f t="shared" ca="1" si="86"/>
        <v>-14.752777146253379</v>
      </c>
      <c r="X825" s="10">
        <f t="shared" ca="1" si="87"/>
        <v>-13.035141021112093</v>
      </c>
      <c r="Y825" s="10">
        <f t="shared" ca="1" si="88"/>
        <v>-24.073202015922892</v>
      </c>
      <c r="Z825" s="10">
        <f t="shared" ca="1" si="89"/>
        <v>-17.177484098005987</v>
      </c>
      <c r="AA825" s="10">
        <f t="shared" ca="1" si="90"/>
        <v>-13.438049797168418</v>
      </c>
    </row>
    <row r="826" spans="1:27">
      <c r="A826" s="6">
        <f ca="1">LN((RAND()^(-Results!$E$4))-1)</f>
        <v>2.9190976609529198</v>
      </c>
      <c r="B826" s="6">
        <f ca="1">LN((RAND()^(-Results!$E$4))-1)</f>
        <v>3.7331223103526816</v>
      </c>
      <c r="C826" s="6">
        <f ca="1">LN((RAND()^(-Results!$E$4))-1)</f>
        <v>3.0426121729507698</v>
      </c>
      <c r="D826" s="6">
        <f ca="1">LN((RAND()^(-Results!$E$4))-1)</f>
        <v>3.873410244048435</v>
      </c>
      <c r="E826" s="6">
        <f ca="1">LN((RAND()^(-Results!$E$4))-1)</f>
        <v>1.5386007560226505</v>
      </c>
      <c r="F826" s="6">
        <f ca="1">LN((RAND()^(-Results!$E$4))-1)</f>
        <v>3.9665319200572142</v>
      </c>
      <c r="G826" s="6">
        <f ca="1">LN((RAND()^(-Results!$E$4))-1)</f>
        <v>3.1901355687675115</v>
      </c>
      <c r="H826" s="6">
        <f t="shared" ca="1" si="84"/>
        <v>0.84314935118880019</v>
      </c>
      <c r="I826" s="10">
        <f ca="1">SUMPRODUCT(J826:O826,Results!B$12:G$12)+Results!$E$5*H826</f>
        <v>-28.986601149851673</v>
      </c>
      <c r="J826" s="10">
        <f ca="1">SUMPRODUCT($A826:$F826,Results!$B$15:$G$15)</f>
        <v>14.134888129467619</v>
      </c>
      <c r="K826" s="10">
        <f ca="1">SUMPRODUCT($A826:$F826,Results!$B$16:$G$16)</f>
        <v>-10.991335956158453</v>
      </c>
      <c r="L826" s="10">
        <f ca="1">SUMPRODUCT($A826:$F826,Results!$B$17:$G$17)</f>
        <v>-4.7681540693083813</v>
      </c>
      <c r="M826" s="10">
        <f ca="1">SUMPRODUCT($A826:$F826,Results!$B$18:$G$18)</f>
        <v>-24.712940228376848</v>
      </c>
      <c r="N826" s="10">
        <f ca="1">SUMPRODUCT($A826:$F826,Results!$B$19:$G$19)</f>
        <v>-9.5725686248902182</v>
      </c>
      <c r="O826" s="10">
        <f ca="1">SUMPRODUCT($A826:$F826,Results!$B$20:$G$20)</f>
        <v>-30.595295068834343</v>
      </c>
      <c r="P826" s="10" cm="1">
        <f t="array" aca="1" ref="P826" ca="1">SUMPRODUCT(J826:O826,TRANSPOSE(Test!BL$20:BL$25))+Test!$AD$20-Test!$BL$27</f>
        <v>-35.926553530207663</v>
      </c>
      <c r="Q826" s="10" cm="1">
        <f t="array" aca="1" ref="Q826" ca="1">SUMPRODUCT(J826:O826,TRANSPOSE(Test!ES$20:ES$25))+Test!$AD$20-Test!$ES$27</f>
        <v>-35.199675762483537</v>
      </c>
      <c r="R826" s="10">
        <f ca="1">I826-Results!$E$5*H826</f>
        <v>-34.045497256984476</v>
      </c>
      <c r="S826" s="10" cm="1">
        <f t="array" aca="1" ref="S826" ca="1">SUMPRODUCT(J826:O826,TRANSPOSE(Test!AR$28:AR$33))+Test!$AD$20-Test!$AC$26</f>
        <v>-38.532204172440807</v>
      </c>
      <c r="T826" s="10">
        <f ca="1">SUMPRODUCT(J826:O826,Results!K$9:P$9)</f>
        <v>-33.844415851661566</v>
      </c>
      <c r="U826" s="10">
        <f ca="1">SUMPRODUCT(J826:O826,Results!K$9:P$9)+Test!$AD$20-Test!$AC$31</f>
        <v>-33.773820540509234</v>
      </c>
      <c r="V826" s="10">
        <f t="shared" ca="1" si="85"/>
        <v>6.9399523803559902</v>
      </c>
      <c r="W826" s="10">
        <f t="shared" ca="1" si="86"/>
        <v>6.2130746126318641</v>
      </c>
      <c r="X826" s="10">
        <f t="shared" ca="1" si="87"/>
        <v>5.0588961071328029</v>
      </c>
      <c r="Y826" s="10">
        <f t="shared" ca="1" si="88"/>
        <v>9.545603022589134</v>
      </c>
      <c r="Z826" s="10">
        <f t="shared" ca="1" si="89"/>
        <v>-28.986601149851673</v>
      </c>
      <c r="AA826" s="10">
        <f t="shared" ca="1" si="90"/>
        <v>4.7872193906575617</v>
      </c>
    </row>
    <row r="827" spans="1:27">
      <c r="A827" s="6">
        <f ca="1">LN((RAND()^(-Results!$E$4))-1)</f>
        <v>-1.0973314534277225</v>
      </c>
      <c r="B827" s="6">
        <f ca="1">LN((RAND()^(-Results!$E$4))-1)</f>
        <v>3.6214882292483845</v>
      </c>
      <c r="C827" s="6">
        <f ca="1">LN((RAND()^(-Results!$E$4))-1)</f>
        <v>1.8777564445892547</v>
      </c>
      <c r="D827" s="6">
        <f ca="1">LN((RAND()^(-Results!$E$4))-1)</f>
        <v>2.1801471526205778</v>
      </c>
      <c r="E827" s="6">
        <f ca="1">LN((RAND()^(-Results!$E$4))-1)</f>
        <v>7.2799762735742739</v>
      </c>
      <c r="F827" s="6">
        <f ca="1">LN((RAND()^(-Results!$E$4))-1)</f>
        <v>0.75231493627563939</v>
      </c>
      <c r="G827" s="6">
        <f ca="1">LN((RAND()^(-Results!$E$4))-1)</f>
        <v>11.79263178602206</v>
      </c>
      <c r="H827" s="6">
        <f t="shared" ca="1" si="84"/>
        <v>9.4456455684433482</v>
      </c>
      <c r="I827" s="10">
        <f ca="1">SUMPRODUCT(J827:O827,Results!B$12:G$12)+Results!$E$5*H827</f>
        <v>62.298754305844412</v>
      </c>
      <c r="J827" s="10">
        <f ca="1">SUMPRODUCT($A827:$F827,Results!$B$15:$G$15)</f>
        <v>2.9552347458817789</v>
      </c>
      <c r="K827" s="10">
        <f ca="1">SUMPRODUCT($A827:$F827,Results!$B$16:$G$16)</f>
        <v>1.4503700976222469</v>
      </c>
      <c r="L827" s="10">
        <f ca="1">SUMPRODUCT($A827:$F827,Results!$B$17:$G$17)</f>
        <v>-2.463987321610686</v>
      </c>
      <c r="M827" s="10">
        <f ca="1">SUMPRODUCT($A827:$F827,Results!$B$18:$G$18)</f>
        <v>-7.0206085869381454</v>
      </c>
      <c r="N827" s="10">
        <f ca="1">SUMPRODUCT($A827:$F827,Results!$B$19:$G$19)</f>
        <v>-5.5173063976503602</v>
      </c>
      <c r="O827" s="10">
        <f ca="1">SUMPRODUCT($A827:$F827,Results!$B$20:$G$20)</f>
        <v>-20.825220074363905</v>
      </c>
      <c r="P827" s="10" cm="1">
        <f t="array" aca="1" ref="P827" ca="1">SUMPRODUCT(J827:O827,TRANSPOSE(Test!BL$20:BL$25))+Test!$AD$20-Test!$BL$27</f>
        <v>2.7965830825688656</v>
      </c>
      <c r="Q827" s="10" cm="1">
        <f t="array" aca="1" ref="Q827" ca="1">SUMPRODUCT(J827:O827,TRANSPOSE(Test!ES$20:ES$25))+Test!$AD$20-Test!$ES$27</f>
        <v>8.0605933160743604</v>
      </c>
      <c r="R827" s="10">
        <f ca="1">I827-Results!$E$5*H827</f>
        <v>5.6248808951843188</v>
      </c>
      <c r="S827" s="10" cm="1">
        <f t="array" aca="1" ref="S827" ca="1">SUMPRODUCT(J827:O827,TRANSPOSE(Test!AR$28:AR$33))+Test!$AD$20-Test!$AC$26</f>
        <v>-10.429444706771221</v>
      </c>
      <c r="T827" s="10">
        <f ca="1">SUMPRODUCT(J827:O827,Results!K$9:P$9)</f>
        <v>5.5313037450528082</v>
      </c>
      <c r="U827" s="10">
        <f ca="1">SUMPRODUCT(J827:O827,Results!K$9:P$9)+Test!$AD$20-Test!$AC$31</f>
        <v>5.6018990562051449</v>
      </c>
      <c r="V827" s="10">
        <f t="shared" ca="1" si="85"/>
        <v>59.502171223275546</v>
      </c>
      <c r="W827" s="10">
        <f t="shared" ca="1" si="86"/>
        <v>54.238160989770051</v>
      </c>
      <c r="X827" s="10">
        <f t="shared" ca="1" si="87"/>
        <v>56.673873410660093</v>
      </c>
      <c r="Y827" s="10">
        <f t="shared" ca="1" si="88"/>
        <v>72.728199012615633</v>
      </c>
      <c r="Z827" s="10">
        <f t="shared" ca="1" si="89"/>
        <v>62.298754305844412</v>
      </c>
      <c r="AA827" s="10">
        <f t="shared" ca="1" si="90"/>
        <v>56.69685524963927</v>
      </c>
    </row>
    <row r="828" spans="1:27">
      <c r="A828" s="6">
        <f ca="1">LN((RAND()^(-Results!$E$4))-1)</f>
        <v>1.8583187147623321</v>
      </c>
      <c r="B828" s="6">
        <f ca="1">LN((RAND()^(-Results!$E$4))-1)</f>
        <v>6.6790079776164948</v>
      </c>
      <c r="C828" s="6">
        <f ca="1">LN((RAND()^(-Results!$E$4))-1)</f>
        <v>-2.6079081219363934E-2</v>
      </c>
      <c r="D828" s="6">
        <f ca="1">LN((RAND()^(-Results!$E$4))-1)</f>
        <v>3.620652143055286</v>
      </c>
      <c r="E828" s="6">
        <f ca="1">LN((RAND()^(-Results!$E$4))-1)</f>
        <v>0.24852798990105007</v>
      </c>
      <c r="F828" s="6">
        <f ca="1">LN((RAND()^(-Results!$E$4))-1)</f>
        <v>2.6014018936577119</v>
      </c>
      <c r="G828" s="6">
        <f ca="1">LN((RAND()^(-Results!$E$4))-1)</f>
        <v>2.8632011690159653</v>
      </c>
      <c r="H828" s="6">
        <f t="shared" ca="1" si="84"/>
        <v>0.51621495143725404</v>
      </c>
      <c r="I828" s="10">
        <f ca="1">SUMPRODUCT(J828:O828,Results!B$12:G$12)+Results!$E$5*H828</f>
        <v>-5.9684940317557569</v>
      </c>
      <c r="J828" s="10">
        <f ca="1">SUMPRODUCT($A828:$F828,Results!$B$15:$G$15)</f>
        <v>1.458762180333931</v>
      </c>
      <c r="K828" s="10">
        <f ca="1">SUMPRODUCT($A828:$F828,Results!$B$16:$G$16)</f>
        <v>-14.560464857583252</v>
      </c>
      <c r="L828" s="10">
        <f ca="1">SUMPRODUCT($A828:$F828,Results!$B$17:$G$17)</f>
        <v>-3.2607620127100563</v>
      </c>
      <c r="M828" s="10">
        <f ca="1">SUMPRODUCT($A828:$F828,Results!$B$18:$G$18)</f>
        <v>-17.180088921596486</v>
      </c>
      <c r="N828" s="10">
        <f ca="1">SUMPRODUCT($A828:$F828,Results!$B$19:$G$19)</f>
        <v>-8.7747125865192874</v>
      </c>
      <c r="O828" s="10">
        <f ca="1">SUMPRODUCT($A828:$F828,Results!$B$20:$G$20)</f>
        <v>-32.488179732042795</v>
      </c>
      <c r="P828" s="10" cm="1">
        <f t="array" aca="1" ref="P828" ca="1">SUMPRODUCT(J828:O828,TRANSPOSE(Test!BL$20:BL$25))+Test!$AD$20-Test!$BL$27</f>
        <v>-18.025597879177759</v>
      </c>
      <c r="Q828" s="10" cm="1">
        <f t="array" aca="1" ref="Q828" ca="1">SUMPRODUCT(J828:O828,TRANSPOSE(Test!ES$20:ES$25))+Test!$AD$20-Test!$ES$27</f>
        <v>-12.077986342046472</v>
      </c>
      <c r="R828" s="10">
        <f ca="1">I828-Results!$E$5*H828</f>
        <v>-9.0657837403792811</v>
      </c>
      <c r="S828" s="10" cm="1">
        <f t="array" aca="1" ref="S828" ca="1">SUMPRODUCT(J828:O828,TRANSPOSE(Test!AR$28:AR$33))+Test!$AD$20-Test!$AC$26</f>
        <v>-27.361761286280476</v>
      </c>
      <c r="T828" s="10">
        <f ca="1">SUMPRODUCT(J828:O828,Results!K$9:P$9)</f>
        <v>-8.0707641630677767</v>
      </c>
      <c r="U828" s="10">
        <f ca="1">SUMPRODUCT(J828:O828,Results!K$9:P$9)+Test!$AD$20-Test!$AC$31</f>
        <v>-8.0001688519154364</v>
      </c>
      <c r="V828" s="10">
        <f t="shared" ca="1" si="85"/>
        <v>12.057103847422002</v>
      </c>
      <c r="W828" s="10">
        <f t="shared" ca="1" si="86"/>
        <v>6.1094923102907153</v>
      </c>
      <c r="X828" s="10">
        <f t="shared" ca="1" si="87"/>
        <v>3.0972897086235243</v>
      </c>
      <c r="Y828" s="10">
        <f t="shared" ca="1" si="88"/>
        <v>21.393267254524719</v>
      </c>
      <c r="Z828" s="10">
        <f t="shared" ca="1" si="89"/>
        <v>-5.9684940317557569</v>
      </c>
      <c r="AA828" s="10">
        <f t="shared" ca="1" si="90"/>
        <v>2.0316748201596795</v>
      </c>
    </row>
    <row r="829" spans="1:27">
      <c r="A829" s="6">
        <f ca="1">LN((RAND()^(-Results!$E$4))-1)</f>
        <v>3.8746695165428173</v>
      </c>
      <c r="B829" s="6">
        <f ca="1">LN((RAND()^(-Results!$E$4))-1)</f>
        <v>-0.21016003356030225</v>
      </c>
      <c r="C829" s="6">
        <f ca="1">LN((RAND()^(-Results!$E$4))-1)</f>
        <v>4.5643062087179347</v>
      </c>
      <c r="D829" s="6">
        <f ca="1">LN((RAND()^(-Results!$E$4))-1)</f>
        <v>-2.831193466135602</v>
      </c>
      <c r="E829" s="6">
        <f ca="1">LN((RAND()^(-Results!$E$4))-1)</f>
        <v>3.04060138912536</v>
      </c>
      <c r="F829" s="6">
        <f ca="1">LN((RAND()^(-Results!$E$4))-1)</f>
        <v>-1.1306667482265857</v>
      </c>
      <c r="G829" s="6">
        <f ca="1">LN((RAND()^(-Results!$E$4))-1)</f>
        <v>0.73838908103375556</v>
      </c>
      <c r="H829" s="6">
        <f t="shared" ca="1" si="84"/>
        <v>-1.6085971365449558</v>
      </c>
      <c r="I829" s="10">
        <f ca="1">SUMPRODUCT(J829:O829,Results!B$12:G$12)+Results!$E$5*H829</f>
        <v>-44.832114178199745</v>
      </c>
      <c r="J829" s="10">
        <f ca="1">SUMPRODUCT($A829:$F829,Results!$B$15:$G$15)</f>
        <v>-4.0407434315838353</v>
      </c>
      <c r="K829" s="10">
        <f ca="1">SUMPRODUCT($A829:$F829,Results!$B$16:$G$16)</f>
        <v>-4.9840449115354497</v>
      </c>
      <c r="L829" s="10">
        <f ca="1">SUMPRODUCT($A829:$F829,Results!$B$17:$G$17)</f>
        <v>-0.88866131723179764</v>
      </c>
      <c r="M829" s="10">
        <f ca="1">SUMPRODUCT($A829:$F829,Results!$B$18:$G$18)</f>
        <v>-13.710459753319864</v>
      </c>
      <c r="N829" s="10">
        <f ca="1">SUMPRODUCT($A829:$F829,Results!$B$19:$G$19)</f>
        <v>5.9034824313925949</v>
      </c>
      <c r="O829" s="10">
        <f ca="1">SUMPRODUCT($A829:$F829,Results!$B$20:$G$20)</f>
        <v>8.9781852899394003</v>
      </c>
      <c r="P829" s="10" cm="1">
        <f t="array" aca="1" ref="P829" ca="1">SUMPRODUCT(J829:O829,TRANSPOSE(Test!BL$20:BL$25))+Test!$AD$20-Test!$BL$27</f>
        <v>-27.197332591877903</v>
      </c>
      <c r="Q829" s="10" cm="1">
        <f t="array" aca="1" ref="Q829" ca="1">SUMPRODUCT(J829:O829,TRANSPOSE(Test!ES$20:ES$25))+Test!$AD$20-Test!$ES$27</f>
        <v>-33.056964542130245</v>
      </c>
      <c r="R829" s="10">
        <f ca="1">I829-Results!$E$5*H829</f>
        <v>-35.180531358930011</v>
      </c>
      <c r="S829" s="10" cm="1">
        <f t="array" aca="1" ref="S829" ca="1">SUMPRODUCT(J829:O829,TRANSPOSE(Test!AR$28:AR$33))+Test!$AD$20-Test!$AC$26</f>
        <v>-8.8088252201200348</v>
      </c>
      <c r="T829" s="10">
        <f ca="1">SUMPRODUCT(J829:O829,Results!K$9:P$9)</f>
        <v>-37.107550364363178</v>
      </c>
      <c r="U829" s="10">
        <f ca="1">SUMPRODUCT(J829:O829,Results!K$9:P$9)+Test!$AD$20-Test!$AC$31</f>
        <v>-37.036955053210846</v>
      </c>
      <c r="V829" s="10">
        <f t="shared" ca="1" si="85"/>
        <v>-17.634781586321843</v>
      </c>
      <c r="W829" s="10">
        <f t="shared" ca="1" si="86"/>
        <v>-11.7751496360695</v>
      </c>
      <c r="X829" s="10">
        <f t="shared" ca="1" si="87"/>
        <v>-9.6515828192697342</v>
      </c>
      <c r="Y829" s="10">
        <f t="shared" ca="1" si="88"/>
        <v>-36.023288958079711</v>
      </c>
      <c r="Z829" s="10">
        <f t="shared" ca="1" si="89"/>
        <v>-44.832114178199745</v>
      </c>
      <c r="AA829" s="10">
        <f t="shared" ca="1" si="90"/>
        <v>-7.7951591249888992</v>
      </c>
    </row>
    <row r="830" spans="1:27">
      <c r="A830" s="6">
        <f ca="1">LN((RAND()^(-Results!$E$4))-1)</f>
        <v>5.5080243593020235</v>
      </c>
      <c r="B830" s="6">
        <f ca="1">LN((RAND()^(-Results!$E$4))-1)</f>
        <v>-0.25993924947516783</v>
      </c>
      <c r="C830" s="6">
        <f ca="1">LN((RAND()^(-Results!$E$4))-1)</f>
        <v>-6.3606589316456394E-2</v>
      </c>
      <c r="D830" s="6">
        <f ca="1">LN((RAND()^(-Results!$E$4))-1)</f>
        <v>2.911918751368519</v>
      </c>
      <c r="E830" s="6">
        <f ca="1">LN((RAND()^(-Results!$E$4))-1)</f>
        <v>3.1790292596302518</v>
      </c>
      <c r="F830" s="6">
        <f ca="1">LN((RAND()^(-Results!$E$4))-1)</f>
        <v>-0.98355388800221777</v>
      </c>
      <c r="G830" s="6">
        <f ca="1">LN((RAND()^(-Results!$E$4))-1)</f>
        <v>2.8577911675461229</v>
      </c>
      <c r="H830" s="6">
        <f t="shared" ca="1" si="84"/>
        <v>0.51080494996741166</v>
      </c>
      <c r="I830" s="10">
        <f ca="1">SUMPRODUCT(J830:O830,Results!B$12:G$12)+Results!$E$5*H830</f>
        <v>5.8352841599527618</v>
      </c>
      <c r="J830" s="10">
        <f ca="1">SUMPRODUCT($A830:$F830,Results!$B$15:$G$15)</f>
        <v>-8.6512325831517494</v>
      </c>
      <c r="K830" s="10">
        <f ca="1">SUMPRODUCT($A830:$F830,Results!$B$16:$G$16)</f>
        <v>-8.2470226151095076</v>
      </c>
      <c r="L830" s="10">
        <f ca="1">SUMPRODUCT($A830:$F830,Results!$B$17:$G$17)</f>
        <v>9.5014012130648755</v>
      </c>
      <c r="M830" s="10">
        <f ca="1">SUMPRODUCT($A830:$F830,Results!$B$18:$G$18)</f>
        <v>7.9811497521846242</v>
      </c>
      <c r="N830" s="10">
        <f ca="1">SUMPRODUCT($A830:$F830,Results!$B$19:$G$19)</f>
        <v>1.0921573720951046</v>
      </c>
      <c r="O830" s="10">
        <f ca="1">SUMPRODUCT($A830:$F830,Results!$B$20:$G$20)</f>
        <v>-4.2199806405001254</v>
      </c>
      <c r="P830" s="10" cm="1">
        <f t="array" aca="1" ref="P830" ca="1">SUMPRODUCT(J830:O830,TRANSPOSE(Test!BL$20:BL$25))+Test!$AD$20-Test!$BL$27</f>
        <v>10.671939488972336</v>
      </c>
      <c r="Q830" s="10" cm="1">
        <f t="array" aca="1" ref="Q830" ca="1">SUMPRODUCT(J830:O830,TRANSPOSE(Test!ES$20:ES$25))+Test!$AD$20-Test!$ES$27</f>
        <v>8.0253536781632029</v>
      </c>
      <c r="R830" s="10">
        <f ca="1">I830-Results!$E$5*H830</f>
        <v>2.7704544601482919</v>
      </c>
      <c r="S830" s="10" cm="1">
        <f t="array" aca="1" ref="S830" ca="1">SUMPRODUCT(J830:O830,TRANSPOSE(Test!AR$28:AR$33))+Test!$AD$20-Test!$AC$26</f>
        <v>17.346651565606582</v>
      </c>
      <c r="T830" s="10">
        <f ca="1">SUMPRODUCT(J830:O830,Results!K$9:P$9)</f>
        <v>4.9744433453857093</v>
      </c>
      <c r="U830" s="10">
        <f ca="1">SUMPRODUCT(J830:O830,Results!K$9:P$9)+Test!$AD$20-Test!$AC$31</f>
        <v>5.045038656538047</v>
      </c>
      <c r="V830" s="10">
        <f t="shared" ca="1" si="85"/>
        <v>-4.8366553290195746</v>
      </c>
      <c r="W830" s="10">
        <f t="shared" ca="1" si="86"/>
        <v>-2.190069518210441</v>
      </c>
      <c r="X830" s="10">
        <f t="shared" ca="1" si="87"/>
        <v>3.06482969980447</v>
      </c>
      <c r="Y830" s="10">
        <f t="shared" ca="1" si="88"/>
        <v>-11.51136740565382</v>
      </c>
      <c r="Z830" s="10">
        <f t="shared" ca="1" si="89"/>
        <v>5.8352841599527618</v>
      </c>
      <c r="AA830" s="10">
        <f t="shared" ca="1" si="90"/>
        <v>0.79024550341471489</v>
      </c>
    </row>
    <row r="831" spans="1:27">
      <c r="A831" s="6">
        <f ca="1">LN((RAND()^(-Results!$E$4))-1)</f>
        <v>2.0859919697487683</v>
      </c>
      <c r="B831" s="6">
        <f ca="1">LN((RAND()^(-Results!$E$4))-1)</f>
        <v>1.666403992144132</v>
      </c>
      <c r="C831" s="6">
        <f ca="1">LN((RAND()^(-Results!$E$4))-1)</f>
        <v>-0.46556624409223835</v>
      </c>
      <c r="D831" s="6">
        <f ca="1">LN((RAND()^(-Results!$E$4))-1)</f>
        <v>6.9585935793126561</v>
      </c>
      <c r="E831" s="6">
        <f ca="1">LN((RAND()^(-Results!$E$4))-1)</f>
        <v>0.51382484549445595</v>
      </c>
      <c r="F831" s="6">
        <f ca="1">LN((RAND()^(-Results!$E$4))-1)</f>
        <v>-1.8783052297456357</v>
      </c>
      <c r="G831" s="6">
        <f ca="1">LN((RAND()^(-Results!$E$4))-1)</f>
        <v>-0.63409852080995011</v>
      </c>
      <c r="H831" s="6">
        <f t="shared" ca="1" si="84"/>
        <v>-2.9810847383886614</v>
      </c>
      <c r="I831" s="10">
        <f ca="1">SUMPRODUCT(J831:O831,Results!B$12:G$12)+Results!$E$5*H831</f>
        <v>15.365473662975734</v>
      </c>
      <c r="J831" s="10">
        <f ca="1">SUMPRODUCT($A831:$F831,Results!$B$15:$G$15)</f>
        <v>-4.9307447618774081</v>
      </c>
      <c r="K831" s="10">
        <f ca="1">SUMPRODUCT($A831:$F831,Results!$B$16:$G$16)</f>
        <v>1.0329249393572937E-2</v>
      </c>
      <c r="L831" s="10">
        <f ca="1">SUMPRODUCT($A831:$F831,Results!$B$17:$G$17)</f>
        <v>7.2921218620770372</v>
      </c>
      <c r="M831" s="10">
        <f ca="1">SUMPRODUCT($A831:$F831,Results!$B$18:$G$18)</f>
        <v>3.3661153774283892</v>
      </c>
      <c r="N831" s="10">
        <f ca="1">SUMPRODUCT($A831:$F831,Results!$B$19:$G$19)</f>
        <v>-14.270712181235925</v>
      </c>
      <c r="O831" s="10">
        <f ca="1">SUMPRODUCT($A831:$F831,Results!$B$20:$G$20)</f>
        <v>-15.987371068599135</v>
      </c>
      <c r="P831" s="10" cm="1">
        <f t="array" aca="1" ref="P831" ca="1">SUMPRODUCT(J831:O831,TRANSPOSE(Test!BL$20:BL$25))+Test!$AD$20-Test!$BL$27</f>
        <v>31.861618724997225</v>
      </c>
      <c r="Q831" s="10" cm="1">
        <f t="array" aca="1" ref="Q831" ca="1">SUMPRODUCT(J831:O831,TRANSPOSE(Test!ES$20:ES$25))+Test!$AD$20-Test!$ES$27</f>
        <v>35.588836255670472</v>
      </c>
      <c r="R831" s="10">
        <f ca="1">I831-Results!$E$5*H831</f>
        <v>33.251982093307703</v>
      </c>
      <c r="S831" s="10" cm="1">
        <f t="array" aca="1" ref="S831" ca="1">SUMPRODUCT(J831:O831,TRANSPOSE(Test!AR$28:AR$33))+Test!$AD$20-Test!$AC$26</f>
        <v>16.058410073381886</v>
      </c>
      <c r="T831" s="10">
        <f ca="1">SUMPRODUCT(J831:O831,Results!K$9:P$9)</f>
        <v>36.171249200654067</v>
      </c>
      <c r="U831" s="10">
        <f ca="1">SUMPRODUCT(J831:O831,Results!K$9:P$9)+Test!$AD$20-Test!$AC$31</f>
        <v>36.241844511806406</v>
      </c>
      <c r="V831" s="10">
        <f t="shared" ca="1" si="85"/>
        <v>-16.49614506202149</v>
      </c>
      <c r="W831" s="10">
        <f t="shared" ca="1" si="86"/>
        <v>-20.223362592694738</v>
      </c>
      <c r="X831" s="10">
        <f t="shared" ca="1" si="87"/>
        <v>-17.886508430331968</v>
      </c>
      <c r="Y831" s="10">
        <f t="shared" ca="1" si="88"/>
        <v>-0.69293641040615128</v>
      </c>
      <c r="Z831" s="10">
        <f t="shared" ca="1" si="89"/>
        <v>15.365473662975734</v>
      </c>
      <c r="AA831" s="10">
        <f t="shared" ca="1" si="90"/>
        <v>-20.876370848830671</v>
      </c>
    </row>
    <row r="832" spans="1:27">
      <c r="A832" s="6">
        <f ca="1">LN((RAND()^(-Results!$E$4))-1)</f>
        <v>2.6576346443449754</v>
      </c>
      <c r="B832" s="6">
        <f ca="1">LN((RAND()^(-Results!$E$4))-1)</f>
        <v>-1.4500346393212977</v>
      </c>
      <c r="C832" s="6">
        <f ca="1">LN((RAND()^(-Results!$E$4))-1)</f>
        <v>5.9729640251543525</v>
      </c>
      <c r="D832" s="6">
        <f ca="1">LN((RAND()^(-Results!$E$4))-1)</f>
        <v>0.95241327779644258</v>
      </c>
      <c r="E832" s="6">
        <f ca="1">LN((RAND()^(-Results!$E$4))-1)</f>
        <v>1.5595945839286682</v>
      </c>
      <c r="F832" s="6">
        <f ca="1">LN((RAND()^(-Results!$E$4))-1)</f>
        <v>1.7231067726898963</v>
      </c>
      <c r="G832" s="6">
        <f ca="1">LN((RAND()^(-Results!$E$4))-1)</f>
        <v>1.5896706810010977</v>
      </c>
      <c r="H832" s="6">
        <f t="shared" ca="1" si="84"/>
        <v>-0.75731553657761363</v>
      </c>
      <c r="I832" s="10">
        <f ca="1">SUMPRODUCT(J832:O832,Results!B$12:G$12)+Results!$E$5*H832</f>
        <v>-48.715377826206662</v>
      </c>
      <c r="J832" s="10">
        <f ca="1">SUMPRODUCT($A832:$F832,Results!$B$15:$G$15)</f>
        <v>16.103307743866953</v>
      </c>
      <c r="K832" s="10">
        <f ca="1">SUMPRODUCT($A832:$F832,Results!$B$16:$G$16)</f>
        <v>0.25230933639481057</v>
      </c>
      <c r="L832" s="10">
        <f ca="1">SUMPRODUCT($A832:$F832,Results!$B$17:$G$17)</f>
        <v>-4.4702850535059842</v>
      </c>
      <c r="M832" s="10">
        <f ca="1">SUMPRODUCT($A832:$F832,Results!$B$18:$G$18)</f>
        <v>-23.558195206014108</v>
      </c>
      <c r="N832" s="10">
        <f ca="1">SUMPRODUCT($A832:$F832,Results!$B$19:$G$19)</f>
        <v>-5.2517109500356121</v>
      </c>
      <c r="O832" s="10">
        <f ca="1">SUMPRODUCT($A832:$F832,Results!$B$20:$G$20)</f>
        <v>-4.9905602068099659</v>
      </c>
      <c r="P832" s="10" cm="1">
        <f t="array" aca="1" ref="P832" ca="1">SUMPRODUCT(J832:O832,TRANSPOSE(Test!BL$20:BL$25))+Test!$AD$20-Test!$BL$27</f>
        <v>-37.38592988609664</v>
      </c>
      <c r="Q832" s="10" cm="1">
        <f t="array" aca="1" ref="Q832" ca="1">SUMPRODUCT(J832:O832,TRANSPOSE(Test!ES$20:ES$25))+Test!$AD$20-Test!$ES$27</f>
        <v>-43.436092967263917</v>
      </c>
      <c r="R832" s="10">
        <f ca="1">I832-Results!$E$5*H832</f>
        <v>-44.171484606740982</v>
      </c>
      <c r="S832" s="10" cm="1">
        <f t="array" aca="1" ref="S832" ca="1">SUMPRODUCT(J832:O832,TRANSPOSE(Test!AR$28:AR$33))+Test!$AD$20-Test!$AC$26</f>
        <v>-28.0189661945221</v>
      </c>
      <c r="T832" s="10">
        <f ca="1">SUMPRODUCT(J832:O832,Results!K$9:P$9)</f>
        <v>-45.749737095757837</v>
      </c>
      <c r="U832" s="10">
        <f ca="1">SUMPRODUCT(J832:O832,Results!K$9:P$9)+Test!$AD$20-Test!$AC$31</f>
        <v>-45.679141784605505</v>
      </c>
      <c r="V832" s="10">
        <f t="shared" ca="1" si="85"/>
        <v>-11.329447940110022</v>
      </c>
      <c r="W832" s="10">
        <f t="shared" ca="1" si="86"/>
        <v>-5.279284858942745</v>
      </c>
      <c r="X832" s="10">
        <f t="shared" ca="1" si="87"/>
        <v>-4.54389321946568</v>
      </c>
      <c r="Y832" s="10">
        <f t="shared" ca="1" si="88"/>
        <v>-20.696411631684562</v>
      </c>
      <c r="Z832" s="10">
        <f t="shared" ca="1" si="89"/>
        <v>-48.715377826206662</v>
      </c>
      <c r="AA832" s="10">
        <f t="shared" ca="1" si="90"/>
        <v>-3.0362360416011569</v>
      </c>
    </row>
    <row r="833" spans="1:27">
      <c r="A833" s="6">
        <f ca="1">LN((RAND()^(-Results!$E$4))-1)</f>
        <v>-0.65454118667421013</v>
      </c>
      <c r="B833" s="6">
        <f ca="1">LN((RAND()^(-Results!$E$4))-1)</f>
        <v>0.27361468607561795</v>
      </c>
      <c r="C833" s="6">
        <f ca="1">LN((RAND()^(-Results!$E$4))-1)</f>
        <v>3.0040759272170683</v>
      </c>
      <c r="D833" s="6">
        <f ca="1">LN((RAND()^(-Results!$E$4))-1)</f>
        <v>-1.3226255489140859</v>
      </c>
      <c r="E833" s="6">
        <f ca="1">LN((RAND()^(-Results!$E$4))-1)</f>
        <v>2.7939682620566035</v>
      </c>
      <c r="F833" s="6">
        <f ca="1">LN((RAND()^(-Results!$E$4))-1)</f>
        <v>0.39643306476160844</v>
      </c>
      <c r="G833" s="6">
        <f ca="1">LN((RAND()^(-Results!$E$4))-1)</f>
        <v>0.39086207077500951</v>
      </c>
      <c r="H833" s="6">
        <f t="shared" ca="1" si="84"/>
        <v>-1.9561241468037018</v>
      </c>
      <c r="I833" s="10">
        <f ca="1">SUMPRODUCT(J833:O833,Results!B$12:G$12)+Results!$E$5*H833</f>
        <v>-28.754325394859027</v>
      </c>
      <c r="J833" s="10">
        <f ca="1">SUMPRODUCT($A833:$F833,Results!$B$15:$G$15)</f>
        <v>5.372197673898631</v>
      </c>
      <c r="K833" s="10">
        <f ca="1">SUMPRODUCT($A833:$F833,Results!$B$16:$G$16)</f>
        <v>2.9039532092901812</v>
      </c>
      <c r="L833" s="10">
        <f ca="1">SUMPRODUCT($A833:$F833,Results!$B$17:$G$17)</f>
        <v>-4.5320526605670537</v>
      </c>
      <c r="M833" s="10">
        <f ca="1">SUMPRODUCT($A833:$F833,Results!$B$18:$G$18)</f>
        <v>-10.971795579298528</v>
      </c>
      <c r="N833" s="10">
        <f ca="1">SUMPRODUCT($A833:$F833,Results!$B$19:$G$19)</f>
        <v>3.5617304500522751E-2</v>
      </c>
      <c r="O833" s="10">
        <f ca="1">SUMPRODUCT($A833:$F833,Results!$B$20:$G$20)</f>
        <v>-0.7052057207234621</v>
      </c>
      <c r="P833" s="10" cm="1">
        <f t="array" aca="1" ref="P833" ca="1">SUMPRODUCT(J833:O833,TRANSPOSE(Test!BL$20:BL$25))+Test!$AD$20-Test!$BL$27</f>
        <v>-16.51615845935811</v>
      </c>
      <c r="Q833" s="10" cm="1">
        <f t="array" aca="1" ref="Q833" ca="1">SUMPRODUCT(J833:O833,TRANSPOSE(Test!ES$20:ES$25))+Test!$AD$20-Test!$ES$27</f>
        <v>-17.247846367856127</v>
      </c>
      <c r="R833" s="10">
        <f ca="1">I833-Results!$E$5*H833</f>
        <v>-17.017580514036815</v>
      </c>
      <c r="S833" s="10" cm="1">
        <f t="array" aca="1" ref="S833" ca="1">SUMPRODUCT(J833:O833,TRANSPOSE(Test!AR$28:AR$33))+Test!$AD$20-Test!$AC$26</f>
        <v>-13.565427921374386</v>
      </c>
      <c r="T833" s="10">
        <f ca="1">SUMPRODUCT(J833:O833,Results!K$9:P$9)</f>
        <v>-18.694399867267556</v>
      </c>
      <c r="U833" s="10">
        <f ca="1">SUMPRODUCT(J833:O833,Results!K$9:P$9)+Test!$AD$20-Test!$AC$31</f>
        <v>-18.623804556115214</v>
      </c>
      <c r="V833" s="10">
        <f t="shared" ca="1" si="85"/>
        <v>-12.238166935500917</v>
      </c>
      <c r="W833" s="10">
        <f t="shared" ca="1" si="86"/>
        <v>-11.5064790270029</v>
      </c>
      <c r="X833" s="10">
        <f t="shared" ca="1" si="87"/>
        <v>-11.736744880822211</v>
      </c>
      <c r="Y833" s="10">
        <f t="shared" ca="1" si="88"/>
        <v>-15.188897473484641</v>
      </c>
      <c r="Z833" s="10">
        <f t="shared" ca="1" si="89"/>
        <v>-28.754325394859027</v>
      </c>
      <c r="AA833" s="10">
        <f t="shared" ca="1" si="90"/>
        <v>-10.130520838743813</v>
      </c>
    </row>
    <row r="834" spans="1:27">
      <c r="A834" s="6">
        <f ca="1">LN((RAND()^(-Results!$E$4))-1)</f>
        <v>4.9093812969231667</v>
      </c>
      <c r="B834" s="6">
        <f ca="1">LN((RAND()^(-Results!$E$4))-1)</f>
        <v>2.1142767216923435</v>
      </c>
      <c r="C834" s="6">
        <f ca="1">LN((RAND()^(-Results!$E$4))-1)</f>
        <v>0.34445244037392914</v>
      </c>
      <c r="D834" s="6">
        <f ca="1">LN((RAND()^(-Results!$E$4))-1)</f>
        <v>-3.3982479863491455</v>
      </c>
      <c r="E834" s="6">
        <f ca="1">LN((RAND()^(-Results!$E$4))-1)</f>
        <v>6.7224453817739738</v>
      </c>
      <c r="F834" s="6">
        <f ca="1">LN((RAND()^(-Results!$E$4))-1)</f>
        <v>2.133496771543399</v>
      </c>
      <c r="G834" s="6">
        <f ca="1">LN((RAND()^(-Results!$E$4))-1)</f>
        <v>-0.44898157947837247</v>
      </c>
      <c r="H834" s="6">
        <f t="shared" ca="1" si="84"/>
        <v>-2.7959677970570835</v>
      </c>
      <c r="I834" s="10">
        <f ca="1">SUMPRODUCT(J834:O834,Results!B$12:G$12)+Results!$E$5*H834</f>
        <v>-52.743816466508683</v>
      </c>
      <c r="J834" s="10">
        <f ca="1">SUMPRODUCT($A834:$F834,Results!$B$15:$G$15)</f>
        <v>-7.5313386666654489</v>
      </c>
      <c r="K834" s="10">
        <f ca="1">SUMPRODUCT($A834:$F834,Results!$B$16:$G$16)</f>
        <v>-17.750630638380461</v>
      </c>
      <c r="L834" s="10">
        <f ca="1">SUMPRODUCT($A834:$F834,Results!$B$17:$G$17)</f>
        <v>1.7789047378511236</v>
      </c>
      <c r="M834" s="10">
        <f ca="1">SUMPRODUCT($A834:$F834,Results!$B$18:$G$18)</f>
        <v>0.23851730896130396</v>
      </c>
      <c r="N834" s="10">
        <f ca="1">SUMPRODUCT($A834:$F834,Results!$B$19:$G$19)</f>
        <v>16.500378118239038</v>
      </c>
      <c r="O834" s="10">
        <f ca="1">SUMPRODUCT($A834:$F834,Results!$B$20:$G$20)</f>
        <v>-4.9982536286070456</v>
      </c>
      <c r="P834" s="10" cm="1">
        <f t="array" aca="1" ref="P834" ca="1">SUMPRODUCT(J834:O834,TRANSPOSE(Test!BL$20:BL$25))+Test!$AD$20-Test!$BL$27</f>
        <v>-29.365128196800846</v>
      </c>
      <c r="Q834" s="10" cm="1">
        <f t="array" aca="1" ref="Q834" ca="1">SUMPRODUCT(J834:O834,TRANSPOSE(Test!ES$20:ES$25))+Test!$AD$20-Test!$ES$27</f>
        <v>-32.39701908071298</v>
      </c>
      <c r="R834" s="10">
        <f ca="1">I834-Results!$E$5*H834</f>
        <v>-35.968009684166184</v>
      </c>
      <c r="S834" s="10" cm="1">
        <f t="array" aca="1" ref="S834" ca="1">SUMPRODUCT(J834:O834,TRANSPOSE(Test!AR$28:AR$33))+Test!$AD$20-Test!$AC$26</f>
        <v>-8.2420544808351366</v>
      </c>
      <c r="T834" s="10">
        <f ca="1">SUMPRODUCT(J834:O834,Results!K$9:P$9)</f>
        <v>-36.288561409394262</v>
      </c>
      <c r="U834" s="10">
        <f ca="1">SUMPRODUCT(J834:O834,Results!K$9:P$9)+Test!$AD$20-Test!$AC$31</f>
        <v>-36.217966098241931</v>
      </c>
      <c r="V834" s="10">
        <f t="shared" ca="1" si="85"/>
        <v>-23.378688269707837</v>
      </c>
      <c r="W834" s="10">
        <f t="shared" ca="1" si="86"/>
        <v>-20.346797385795703</v>
      </c>
      <c r="X834" s="10">
        <f t="shared" ca="1" si="87"/>
        <v>-16.775806782342499</v>
      </c>
      <c r="Y834" s="10">
        <f t="shared" ca="1" si="88"/>
        <v>-44.501761985673546</v>
      </c>
      <c r="Z834" s="10">
        <f t="shared" ca="1" si="89"/>
        <v>-52.743816466508683</v>
      </c>
      <c r="AA834" s="10">
        <f t="shared" ca="1" si="90"/>
        <v>-16.525850368266752</v>
      </c>
    </row>
    <row r="835" spans="1:27">
      <c r="A835" s="6">
        <f ca="1">LN((RAND()^(-Results!$E$4))-1)</f>
        <v>-1.1634016409129644</v>
      </c>
      <c r="B835" s="6">
        <f ca="1">LN((RAND()^(-Results!$E$4))-1)</f>
        <v>-0.32114635081598519</v>
      </c>
      <c r="C835" s="6">
        <f ca="1">LN((RAND()^(-Results!$E$4))-1)</f>
        <v>4.6843881044341664</v>
      </c>
      <c r="D835" s="6">
        <f ca="1">LN((RAND()^(-Results!$E$4))-1)</f>
        <v>1.3104311831393667</v>
      </c>
      <c r="E835" s="6">
        <f ca="1">LN((RAND()^(-Results!$E$4))-1)</f>
        <v>-0.9569820427229222</v>
      </c>
      <c r="F835" s="6">
        <f ca="1">LN((RAND()^(-Results!$E$4))-1)</f>
        <v>8.8119804266338573</v>
      </c>
      <c r="G835" s="6">
        <f ca="1">LN((RAND()^(-Results!$E$4))-1)</f>
        <v>0.51212490515392817</v>
      </c>
      <c r="H835" s="6">
        <f t="shared" ref="H835:H898" ca="1" si="91">G835-$AC$5</f>
        <v>-1.834861312424783</v>
      </c>
      <c r="I835" s="10">
        <f ca="1">SUMPRODUCT(J835:O835,Results!B$12:G$12)+Results!$E$5*H835</f>
        <v>-82.622055384052842</v>
      </c>
      <c r="J835" s="10">
        <f ca="1">SUMPRODUCT($A835:$F835,Results!$B$15:$G$15)</f>
        <v>42.492702339235848</v>
      </c>
      <c r="K835" s="10">
        <f ca="1">SUMPRODUCT($A835:$F835,Results!$B$16:$G$16)</f>
        <v>-2.1795642453420347</v>
      </c>
      <c r="L835" s="10">
        <f ca="1">SUMPRODUCT($A835:$F835,Results!$B$17:$G$17)</f>
        <v>-15.331572919176429</v>
      </c>
      <c r="M835" s="10">
        <f ca="1">SUMPRODUCT($A835:$F835,Results!$B$18:$G$18)</f>
        <v>-35.339599043086494</v>
      </c>
      <c r="N835" s="10">
        <f ca="1">SUMPRODUCT($A835:$F835,Results!$B$19:$G$19)</f>
        <v>-8.0202430512252167</v>
      </c>
      <c r="O835" s="10">
        <f ca="1">SUMPRODUCT($A835:$F835,Results!$B$20:$G$20)</f>
        <v>-27.41479415948751</v>
      </c>
      <c r="P835" s="10" cm="1">
        <f t="array" aca="1" ref="P835" ca="1">SUMPRODUCT(J835:O835,TRANSPOSE(Test!BL$20:BL$25))+Test!$AD$20-Test!$BL$27</f>
        <v>-74.312583375462538</v>
      </c>
      <c r="Q835" s="10" cm="1">
        <f t="array" aca="1" ref="Q835" ca="1">SUMPRODUCT(J835:O835,TRANSPOSE(Test!ES$20:ES$25))+Test!$AD$20-Test!$ES$27</f>
        <v>-77.452809701151438</v>
      </c>
      <c r="R835" s="10">
        <f ca="1">I835-Results!$E$5*H835</f>
        <v>-71.612887509504148</v>
      </c>
      <c r="S835" s="10" cm="1">
        <f t="array" aca="1" ref="S835" ca="1">SUMPRODUCT(J835:O835,TRANSPOSE(Test!AR$28:AR$33))+Test!$AD$20-Test!$AC$26</f>
        <v>-70.516376534219859</v>
      </c>
      <c r="T835" s="10">
        <f ca="1">SUMPRODUCT(J835:O835,Results!K$9:P$9)</f>
        <v>-73.770980156776233</v>
      </c>
      <c r="U835" s="10">
        <f ca="1">SUMPRODUCT(J835:O835,Results!K$9:P$9)+Test!$AD$20-Test!$AC$31</f>
        <v>-73.700384845623901</v>
      </c>
      <c r="V835" s="10">
        <f t="shared" ref="V835:V898" ca="1" si="92">I835-P835</f>
        <v>-8.3094720085903049</v>
      </c>
      <c r="W835" s="10">
        <f t="shared" ref="W835:W898" ca="1" si="93">I835-Q835</f>
        <v>-5.1692456829014048</v>
      </c>
      <c r="X835" s="10">
        <f t="shared" ref="X835:X898" ca="1" si="94">I835-R835</f>
        <v>-11.009167874548694</v>
      </c>
      <c r="Y835" s="10">
        <f t="shared" ref="Y835:Y898" ca="1" si="95">I835-S835</f>
        <v>-12.105678849832984</v>
      </c>
      <c r="Z835" s="10">
        <f t="shared" ref="Z835:Z898" ca="1" si="96">I835-$AD$20</f>
        <v>-82.622055384052842</v>
      </c>
      <c r="AA835" s="10">
        <f t="shared" ref="AA835:AA898" ca="1" si="97">I835-U835</f>
        <v>-8.9216705384289412</v>
      </c>
    </row>
    <row r="836" spans="1:27">
      <c r="A836" s="6">
        <f ca="1">LN((RAND()^(-Results!$E$4))-1)</f>
        <v>1.3469628274597691</v>
      </c>
      <c r="B836" s="6">
        <f ca="1">LN((RAND()^(-Results!$E$4))-1)</f>
        <v>-1.0763350286158486</v>
      </c>
      <c r="C836" s="6">
        <f ca="1">LN((RAND()^(-Results!$E$4))-1)</f>
        <v>10.135134186913145</v>
      </c>
      <c r="D836" s="6">
        <f ca="1">LN((RAND()^(-Results!$E$4))-1)</f>
        <v>-6.0014522930024521</v>
      </c>
      <c r="E836" s="6">
        <f ca="1">LN((RAND()^(-Results!$E$4))-1)</f>
        <v>2.0874078106264298</v>
      </c>
      <c r="F836" s="6">
        <f ca="1">LN((RAND()^(-Results!$E$4))-1)</f>
        <v>-0.39556859136801231</v>
      </c>
      <c r="G836" s="6">
        <f ca="1">LN((RAND()^(-Results!$E$4))-1)</f>
        <v>2.8120161723298542</v>
      </c>
      <c r="H836" s="6">
        <f t="shared" ca="1" si="91"/>
        <v>0.46502995475114295</v>
      </c>
      <c r="I836" s="10">
        <f ca="1">SUMPRODUCT(J836:O836,Results!B$12:G$12)+Results!$E$5*H836</f>
        <v>-69.255402041180119</v>
      </c>
      <c r="J836" s="10">
        <f ca="1">SUMPRODUCT($A836:$F836,Results!$B$15:$G$15)</f>
        <v>10.799369469413424</v>
      </c>
      <c r="K836" s="10">
        <f ca="1">SUMPRODUCT($A836:$F836,Results!$B$16:$G$16)</f>
        <v>3.363476859582474</v>
      </c>
      <c r="L836" s="10">
        <f ca="1">SUMPRODUCT($A836:$F836,Results!$B$17:$G$17)</f>
        <v>-12.569551626047875</v>
      </c>
      <c r="M836" s="10">
        <f ca="1">SUMPRODUCT($A836:$F836,Results!$B$18:$G$18)</f>
        <v>-39.959462107829836</v>
      </c>
      <c r="N836" s="10">
        <f ca="1">SUMPRODUCT($A836:$F836,Results!$B$19:$G$19)</f>
        <v>2.8714481223137578</v>
      </c>
      <c r="O836" s="10">
        <f ca="1">SUMPRODUCT($A836:$F836,Results!$B$20:$G$20)</f>
        <v>15.648059070518602</v>
      </c>
      <c r="P836" s="10" cm="1">
        <f t="array" aca="1" ref="P836" ca="1">SUMPRODUCT(J836:O836,TRANSPOSE(Test!BL$20:BL$25))+Test!$AD$20-Test!$BL$27</f>
        <v>-64.508923864389487</v>
      </c>
      <c r="Q836" s="10" cm="1">
        <f t="array" aca="1" ref="Q836" ca="1">SUMPRODUCT(J836:O836,TRANSPOSE(Test!ES$20:ES$25))+Test!$AD$20-Test!$ES$27</f>
        <v>-73.434897553345508</v>
      </c>
      <c r="R836" s="10">
        <f ca="1">I836-Results!$E$5*H836</f>
        <v>-72.045581769686976</v>
      </c>
      <c r="S836" s="10" cm="1">
        <f t="array" aca="1" ref="S836" ca="1">SUMPRODUCT(J836:O836,TRANSPOSE(Test!AR$28:AR$33))+Test!$AD$20-Test!$AC$26</f>
        <v>-41.615526825091287</v>
      </c>
      <c r="T836" s="10">
        <f ca="1">SUMPRODUCT(J836:O836,Results!K$9:P$9)</f>
        <v>-77.802757147622302</v>
      </c>
      <c r="U836" s="10">
        <f ca="1">SUMPRODUCT(J836:O836,Results!K$9:P$9)+Test!$AD$20-Test!$AC$31</f>
        <v>-77.73216183646997</v>
      </c>
      <c r="V836" s="10">
        <f t="shared" ca="1" si="92"/>
        <v>-4.7464781767906317</v>
      </c>
      <c r="W836" s="10">
        <f t="shared" ca="1" si="93"/>
        <v>4.1794955121653885</v>
      </c>
      <c r="X836" s="10">
        <f t="shared" ca="1" si="94"/>
        <v>2.7901797285068568</v>
      </c>
      <c r="Y836" s="10">
        <f t="shared" ca="1" si="95"/>
        <v>-27.639875216088832</v>
      </c>
      <c r="Z836" s="10">
        <f t="shared" ca="1" si="96"/>
        <v>-69.255402041180119</v>
      </c>
      <c r="AA836" s="10">
        <f t="shared" ca="1" si="97"/>
        <v>8.4767597952898512</v>
      </c>
    </row>
    <row r="837" spans="1:27">
      <c r="A837" s="6">
        <f ca="1">LN((RAND()^(-Results!$E$4))-1)</f>
        <v>3.8855271695914717</v>
      </c>
      <c r="B837" s="6">
        <f ca="1">LN((RAND()^(-Results!$E$4))-1)</f>
        <v>5.2391103113642448</v>
      </c>
      <c r="C837" s="6">
        <f ca="1">LN((RAND()^(-Results!$E$4))-1)</f>
        <v>1.6007360913106234</v>
      </c>
      <c r="D837" s="6">
        <f ca="1">LN((RAND()^(-Results!$E$4))-1)</f>
        <v>1.5436527466469088</v>
      </c>
      <c r="E837" s="6">
        <f ca="1">LN((RAND()^(-Results!$E$4))-1)</f>
        <v>1.8889269287686115</v>
      </c>
      <c r="F837" s="6">
        <f ca="1">LN((RAND()^(-Results!$E$4))-1)</f>
        <v>0.5796233586051579</v>
      </c>
      <c r="G837" s="6">
        <f ca="1">LN((RAND()^(-Results!$E$4))-1)</f>
        <v>1.3352062178353963</v>
      </c>
      <c r="H837" s="6">
        <f t="shared" ca="1" si="91"/>
        <v>-1.011779999743315</v>
      </c>
      <c r="I837" s="10">
        <f ca="1">SUMPRODUCT(J837:O837,Results!B$12:G$12)+Results!$E$5*H837</f>
        <v>-22.781348926873147</v>
      </c>
      <c r="J837" s="10">
        <f ca="1">SUMPRODUCT($A837:$F837,Results!$B$15:$G$15)</f>
        <v>-5.915487005433727</v>
      </c>
      <c r="K837" s="10">
        <f ca="1">SUMPRODUCT($A837:$F837,Results!$B$16:$G$16)</f>
        <v>-14.608619201157365</v>
      </c>
      <c r="L837" s="10">
        <f ca="1">SUMPRODUCT($A837:$F837,Results!$B$17:$G$17)</f>
        <v>-0.73120682173538742</v>
      </c>
      <c r="M837" s="10">
        <f ca="1">SUMPRODUCT($A837:$F837,Results!$B$18:$G$18)</f>
        <v>-15.877823764042327</v>
      </c>
      <c r="N837" s="10">
        <f ca="1">SUMPRODUCT($A837:$F837,Results!$B$19:$G$19)</f>
        <v>-3.0359273422909894</v>
      </c>
      <c r="O837" s="10">
        <f ca="1">SUMPRODUCT($A837:$F837,Results!$B$20:$G$20)</f>
        <v>-18.928612356280208</v>
      </c>
      <c r="P837" s="10" cm="1">
        <f t="array" aca="1" ref="P837" ca="1">SUMPRODUCT(J837:O837,TRANSPOSE(Test!BL$20:BL$25))+Test!$AD$20-Test!$BL$27</f>
        <v>-18.939905333610547</v>
      </c>
      <c r="Q837" s="10" cm="1">
        <f t="array" aca="1" ref="Q837" ca="1">SUMPRODUCT(J837:O837,TRANSPOSE(Test!ES$20:ES$25))+Test!$AD$20-Test!$ES$27</f>
        <v>-16.958848051355908</v>
      </c>
      <c r="R837" s="10">
        <f ca="1">I837-Results!$E$5*H837</f>
        <v>-16.710668928413256</v>
      </c>
      <c r="S837" s="10" cm="1">
        <f t="array" aca="1" ref="S837" ca="1">SUMPRODUCT(J837:O837,TRANSPOSE(Test!AR$28:AR$33))+Test!$AD$20-Test!$AC$26</f>
        <v>-17.606872780044576</v>
      </c>
      <c r="T837" s="10">
        <f ca="1">SUMPRODUCT(J837:O837,Results!K$9:P$9)</f>
        <v>-16.449450637952015</v>
      </c>
      <c r="U837" s="10">
        <f ca="1">SUMPRODUCT(J837:O837,Results!K$9:P$9)+Test!$AD$20-Test!$AC$31</f>
        <v>-16.378855326799677</v>
      </c>
      <c r="V837" s="10">
        <f t="shared" ca="1" si="92"/>
        <v>-3.8414435932625999</v>
      </c>
      <c r="W837" s="10">
        <f t="shared" ca="1" si="93"/>
        <v>-5.8225008755172389</v>
      </c>
      <c r="X837" s="10">
        <f t="shared" ca="1" si="94"/>
        <v>-6.0706799984598909</v>
      </c>
      <c r="Y837" s="10">
        <f t="shared" ca="1" si="95"/>
        <v>-5.1744761468285709</v>
      </c>
      <c r="Z837" s="10">
        <f t="shared" ca="1" si="96"/>
        <v>-22.781348926873147</v>
      </c>
      <c r="AA837" s="10">
        <f t="shared" ca="1" si="97"/>
        <v>-6.4024936000734698</v>
      </c>
    </row>
    <row r="838" spans="1:27">
      <c r="A838" s="6">
        <f ca="1">LN((RAND()^(-Results!$E$4))-1)</f>
        <v>7.2352169967362698</v>
      </c>
      <c r="B838" s="6">
        <f ca="1">LN((RAND()^(-Results!$E$4))-1)</f>
        <v>-2.0976867187405421</v>
      </c>
      <c r="C838" s="6">
        <f ca="1">LN((RAND()^(-Results!$E$4))-1)</f>
        <v>1.6420796777680255</v>
      </c>
      <c r="D838" s="6">
        <f ca="1">LN((RAND()^(-Results!$E$4))-1)</f>
        <v>2.7731906003981401</v>
      </c>
      <c r="E838" s="6">
        <f ca="1">LN((RAND()^(-Results!$E$4))-1)</f>
        <v>6.5346228779995386</v>
      </c>
      <c r="F838" s="6">
        <f ca="1">LN((RAND()^(-Results!$E$4))-1)</f>
        <v>1.7508984816978546</v>
      </c>
      <c r="G838" s="6">
        <f ca="1">LN((RAND()^(-Results!$E$4))-1)</f>
        <v>3.7264720990836584</v>
      </c>
      <c r="H838" s="6">
        <f t="shared" ca="1" si="91"/>
        <v>1.3794858815049471</v>
      </c>
      <c r="I838" s="10">
        <f ca="1">SUMPRODUCT(J838:O838,Results!B$12:G$12)+Results!$E$5*H838</f>
        <v>-17.025539443500783</v>
      </c>
      <c r="J838" s="10">
        <f ca="1">SUMPRODUCT($A838:$F838,Results!$B$15:$G$15)</f>
        <v>2.5234424094140313</v>
      </c>
      <c r="K838" s="10">
        <f ca="1">SUMPRODUCT($A838:$F838,Results!$B$16:$G$16)</f>
        <v>-10.415494733839854</v>
      </c>
      <c r="L838" s="10">
        <f ca="1">SUMPRODUCT($A838:$F838,Results!$B$17:$G$17)</f>
        <v>8.8745697007133764</v>
      </c>
      <c r="M838" s="10">
        <f ca="1">SUMPRODUCT($A838:$F838,Results!$B$18:$G$18)</f>
        <v>4.9389126048351883</v>
      </c>
      <c r="N838" s="10">
        <f ca="1">SUMPRODUCT($A838:$F838,Results!$B$19:$G$19)</f>
        <v>5.0444509777055782</v>
      </c>
      <c r="O838" s="10">
        <f ca="1">SUMPRODUCT($A838:$F838,Results!$B$20:$G$20)</f>
        <v>-8.4404915830412452</v>
      </c>
      <c r="P838" s="10" cm="1">
        <f t="array" aca="1" ref="P838" ca="1">SUMPRODUCT(J838:O838,TRANSPOSE(Test!BL$20:BL$25))+Test!$AD$20-Test!$BL$27</f>
        <v>-10.312464209204229</v>
      </c>
      <c r="Q838" s="10" cm="1">
        <f t="array" aca="1" ref="Q838" ca="1">SUMPRODUCT(J838:O838,TRANSPOSE(Test!ES$20:ES$25))+Test!$AD$20-Test!$ES$27</f>
        <v>-17.25331116339234</v>
      </c>
      <c r="R838" s="10">
        <f ca="1">I838-Results!$E$5*H838</f>
        <v>-25.302454732530464</v>
      </c>
      <c r="S838" s="10" cm="1">
        <f t="array" aca="1" ref="S838" ca="1">SUMPRODUCT(J838:O838,TRANSPOSE(Test!AR$28:AR$33))+Test!$AD$20-Test!$AC$26</f>
        <v>4.974754698530738</v>
      </c>
      <c r="T838" s="10">
        <f ca="1">SUMPRODUCT(J838:O838,Results!K$9:P$9)</f>
        <v>-23.377602035274506</v>
      </c>
      <c r="U838" s="10">
        <f ca="1">SUMPRODUCT(J838:O838,Results!K$9:P$9)+Test!$AD$20-Test!$AC$31</f>
        <v>-23.307006724122171</v>
      </c>
      <c r="V838" s="10">
        <f t="shared" ca="1" si="92"/>
        <v>-6.7130752342965536</v>
      </c>
      <c r="W838" s="10">
        <f t="shared" ca="1" si="93"/>
        <v>0.22777171989155676</v>
      </c>
      <c r="X838" s="10">
        <f t="shared" ca="1" si="94"/>
        <v>8.2769152890296809</v>
      </c>
      <c r="Y838" s="10">
        <f t="shared" ca="1" si="95"/>
        <v>-22.000294142031521</v>
      </c>
      <c r="Z838" s="10">
        <f t="shared" ca="1" si="96"/>
        <v>-17.025539443500783</v>
      </c>
      <c r="AA838" s="10">
        <f t="shared" ca="1" si="97"/>
        <v>6.2814672806213885</v>
      </c>
    </row>
    <row r="839" spans="1:27">
      <c r="A839" s="6">
        <f ca="1">LN((RAND()^(-Results!$E$4))-1)</f>
        <v>4.0475559631470412</v>
      </c>
      <c r="B839" s="6">
        <f ca="1">LN((RAND()^(-Results!$E$4))-1)</f>
        <v>0.12665305832725568</v>
      </c>
      <c r="C839" s="6">
        <f ca="1">LN((RAND()^(-Results!$E$4))-1)</f>
        <v>4.9845359903382542</v>
      </c>
      <c r="D839" s="6">
        <f ca="1">LN((RAND()^(-Results!$E$4))-1)</f>
        <v>-1.2259067857984238</v>
      </c>
      <c r="E839" s="6">
        <f ca="1">LN((RAND()^(-Results!$E$4))-1)</f>
        <v>2.8399627088080064</v>
      </c>
      <c r="F839" s="6">
        <f ca="1">LN((RAND()^(-Results!$E$4))-1)</f>
        <v>-0.97367314718102438</v>
      </c>
      <c r="G839" s="6">
        <f ca="1">LN((RAND()^(-Results!$E$4))-1)</f>
        <v>3.1178760023787975</v>
      </c>
      <c r="H839" s="6">
        <f t="shared" ca="1" si="91"/>
        <v>0.77088978480008619</v>
      </c>
      <c r="I839" s="10">
        <f ca="1">SUMPRODUCT(J839:O839,Results!B$12:G$12)+Results!$E$5*H839</f>
        <v>-28.609220553654989</v>
      </c>
      <c r="J839" s="10">
        <f ca="1">SUMPRODUCT($A839:$F839,Results!$B$15:$G$15)</f>
        <v>-1.5714323877733058</v>
      </c>
      <c r="K839" s="10">
        <f ca="1">SUMPRODUCT($A839:$F839,Results!$B$16:$G$16)</f>
        <v>-4.5050161128389181</v>
      </c>
      <c r="L839" s="10">
        <f ca="1">SUMPRODUCT($A839:$F839,Results!$B$17:$G$17)</f>
        <v>-0.86142712947673816</v>
      </c>
      <c r="M839" s="10">
        <f ca="1">SUMPRODUCT($A839:$F839,Results!$B$18:$G$18)</f>
        <v>-16.599571085101179</v>
      </c>
      <c r="N839" s="10">
        <f ca="1">SUMPRODUCT($A839:$F839,Results!$B$19:$G$19)</f>
        <v>1.5816557827666926</v>
      </c>
      <c r="O839" s="10">
        <f ca="1">SUMPRODUCT($A839:$F839,Results!$B$20:$G$20)</f>
        <v>3.7636085493185547</v>
      </c>
      <c r="P839" s="10" cm="1">
        <f t="array" aca="1" ref="P839" ca="1">SUMPRODUCT(J839:O839,TRANSPOSE(Test!BL$20:BL$25))+Test!$AD$20-Test!$BL$27</f>
        <v>-25.744067287876248</v>
      </c>
      <c r="Q839" s="10" cm="1">
        <f t="array" aca="1" ref="Q839" ca="1">SUMPRODUCT(J839:O839,TRANSPOSE(Test!ES$20:ES$25))+Test!$AD$20-Test!$ES$27</f>
        <v>-31.0304793770039</v>
      </c>
      <c r="R839" s="10">
        <f ca="1">I839-Results!$E$5*H839</f>
        <v>-33.234559262455505</v>
      </c>
      <c r="S839" s="10" cm="1">
        <f t="array" aca="1" ref="S839" ca="1">SUMPRODUCT(J839:O839,TRANSPOSE(Test!AR$28:AR$33))+Test!$AD$20-Test!$AC$26</f>
        <v>-11.491308524417953</v>
      </c>
      <c r="T839" s="10">
        <f ca="1">SUMPRODUCT(J839:O839,Results!K$9:P$9)</f>
        <v>-34.802432266888147</v>
      </c>
      <c r="U839" s="10">
        <f ca="1">SUMPRODUCT(J839:O839,Results!K$9:P$9)+Test!$AD$20-Test!$AC$31</f>
        <v>-34.731836955735815</v>
      </c>
      <c r="V839" s="10">
        <f t="shared" ca="1" si="92"/>
        <v>-2.8651532657787406</v>
      </c>
      <c r="W839" s="10">
        <f t="shared" ca="1" si="93"/>
        <v>2.4212588233489107</v>
      </c>
      <c r="X839" s="10">
        <f t="shared" ca="1" si="94"/>
        <v>4.6253387088005162</v>
      </c>
      <c r="Y839" s="10">
        <f t="shared" ca="1" si="95"/>
        <v>-17.117912029237036</v>
      </c>
      <c r="Z839" s="10">
        <f t="shared" ca="1" si="96"/>
        <v>-28.609220553654989</v>
      </c>
      <c r="AA839" s="10">
        <f t="shared" ca="1" si="97"/>
        <v>6.1226164020808262</v>
      </c>
    </row>
    <row r="840" spans="1:27">
      <c r="A840" s="6">
        <f ca="1">LN((RAND()^(-Results!$E$4))-1)</f>
        <v>7.9978442689722611</v>
      </c>
      <c r="B840" s="6">
        <f ca="1">LN((RAND()^(-Results!$E$4))-1)</f>
        <v>-1.2434962212246774</v>
      </c>
      <c r="C840" s="6">
        <f ca="1">LN((RAND()^(-Results!$E$4))-1)</f>
        <v>2.3572084097222734</v>
      </c>
      <c r="D840" s="6">
        <f ca="1">LN((RAND()^(-Results!$E$4))-1)</f>
        <v>1.1710329739571625</v>
      </c>
      <c r="E840" s="6">
        <f ca="1">LN((RAND()^(-Results!$E$4))-1)</f>
        <v>5.1213850336874822</v>
      </c>
      <c r="F840" s="6">
        <f ca="1">LN((RAND()^(-Results!$E$4))-1)</f>
        <v>2.9594273007309377</v>
      </c>
      <c r="G840" s="6">
        <f ca="1">LN((RAND()^(-Results!$E$4))-1)</f>
        <v>9.0166635905805812</v>
      </c>
      <c r="H840" s="6">
        <f t="shared" ca="1" si="91"/>
        <v>6.6696773730018695</v>
      </c>
      <c r="I840" s="10">
        <f ca="1">SUMPRODUCT(J840:O840,Results!B$12:G$12)+Results!$E$5*H840</f>
        <v>-6.457507235529917</v>
      </c>
      <c r="J840" s="10">
        <f ca="1">SUMPRODUCT($A840:$F840,Results!$B$15:$G$15)</f>
        <v>4.6144535376425742</v>
      </c>
      <c r="K840" s="10">
        <f ca="1">SUMPRODUCT($A840:$F840,Results!$B$16:$G$16)</f>
        <v>-15.918416402208173</v>
      </c>
      <c r="L840" s="10">
        <f ca="1">SUMPRODUCT($A840:$F840,Results!$B$17:$G$17)</f>
        <v>5.4970750365313821</v>
      </c>
      <c r="M840" s="10">
        <f ca="1">SUMPRODUCT($A840:$F840,Results!$B$18:$G$18)</f>
        <v>-4.0451494221425</v>
      </c>
      <c r="N840" s="10">
        <f ca="1">SUMPRODUCT($A840:$F840,Results!$B$19:$G$19)</f>
        <v>7.5265426369011452</v>
      </c>
      <c r="O840" s="10">
        <f ca="1">SUMPRODUCT($A840:$F840,Results!$B$20:$G$20)</f>
        <v>-9.1839797390264746</v>
      </c>
      <c r="P840" s="10" cm="1">
        <f t="array" aca="1" ref="P840" ca="1">SUMPRODUCT(J840:O840,TRANSPOSE(Test!BL$20:BL$25))+Test!$AD$20-Test!$BL$27</f>
        <v>-32.348675697442197</v>
      </c>
      <c r="Q840" s="10" cm="1">
        <f t="array" aca="1" ref="Q840" ca="1">SUMPRODUCT(J840:O840,TRANSPOSE(Test!ES$20:ES$25))+Test!$AD$20-Test!$ES$27</f>
        <v>-40.580011223807574</v>
      </c>
      <c r="R840" s="10">
        <f ca="1">I840-Results!$E$5*H840</f>
        <v>-46.475571473541137</v>
      </c>
      <c r="S840" s="10" cm="1">
        <f t="array" aca="1" ref="S840" ca="1">SUMPRODUCT(J840:O840,TRANSPOSE(Test!AR$28:AR$33))+Test!$AD$20-Test!$AC$26</f>
        <v>-10.10416640356501</v>
      </c>
      <c r="T840" s="10">
        <f ca="1">SUMPRODUCT(J840:O840,Results!K$9:P$9)</f>
        <v>-45.452812271454057</v>
      </c>
      <c r="U840" s="10">
        <f ca="1">SUMPRODUCT(J840:O840,Results!K$9:P$9)+Test!$AD$20-Test!$AC$31</f>
        <v>-45.382216960301719</v>
      </c>
      <c r="V840" s="10">
        <f t="shared" ca="1" si="92"/>
        <v>25.891168461912279</v>
      </c>
      <c r="W840" s="10">
        <f t="shared" ca="1" si="93"/>
        <v>34.122503988277657</v>
      </c>
      <c r="X840" s="10">
        <f t="shared" ca="1" si="94"/>
        <v>40.01806423801122</v>
      </c>
      <c r="Y840" s="10">
        <f t="shared" ca="1" si="95"/>
        <v>3.646659168035093</v>
      </c>
      <c r="Z840" s="10">
        <f t="shared" ca="1" si="96"/>
        <v>-6.457507235529917</v>
      </c>
      <c r="AA840" s="10">
        <f t="shared" ca="1" si="97"/>
        <v>38.924709724771802</v>
      </c>
    </row>
    <row r="841" spans="1:27">
      <c r="A841" s="6">
        <f ca="1">LN((RAND()^(-Results!$E$4))-1)</f>
        <v>4.2788550418966169</v>
      </c>
      <c r="B841" s="6">
        <f ca="1">LN((RAND()^(-Results!$E$4))-1)</f>
        <v>16.468125273432097</v>
      </c>
      <c r="C841" s="6">
        <f ca="1">LN((RAND()^(-Results!$E$4))-1)</f>
        <v>1.3023348889989597</v>
      </c>
      <c r="D841" s="6">
        <f ca="1">LN((RAND()^(-Results!$E$4))-1)</f>
        <v>0.14185772956516557</v>
      </c>
      <c r="E841" s="6">
        <f ca="1">LN((RAND()^(-Results!$E$4))-1)</f>
        <v>-2.3507456566211631</v>
      </c>
      <c r="F841" s="6">
        <f ca="1">LN((RAND()^(-Results!$E$4))-1)</f>
        <v>3.8469881206537115</v>
      </c>
      <c r="G841" s="6">
        <f ca="1">LN((RAND()^(-Results!$E$4))-1)</f>
        <v>-0.22805935766646046</v>
      </c>
      <c r="H841" s="6">
        <f t="shared" ca="1" si="91"/>
        <v>-2.5750455752451717</v>
      </c>
      <c r="I841" s="10">
        <f ca="1">SUMPRODUCT(J841:O841,Results!B$12:G$12)+Results!$E$5*H841</f>
        <v>-62.804676727596842</v>
      </c>
      <c r="J841" s="10">
        <f ca="1">SUMPRODUCT($A841:$F841,Results!$B$15:$G$15)</f>
        <v>-10.345955052403022</v>
      </c>
      <c r="K841" s="10">
        <f ca="1">SUMPRODUCT($A841:$F841,Results!$B$16:$G$16)</f>
        <v>-38.809851148571511</v>
      </c>
      <c r="L841" s="10">
        <f ca="1">SUMPRODUCT($A841:$F841,Results!$B$17:$G$17)</f>
        <v>-13.367485741004327</v>
      </c>
      <c r="M841" s="10">
        <f ca="1">SUMPRODUCT($A841:$F841,Results!$B$18:$G$18)</f>
        <v>-49.756346949695015</v>
      </c>
      <c r="N841" s="10">
        <f ca="1">SUMPRODUCT($A841:$F841,Results!$B$19:$G$19)</f>
        <v>-6.7091724714531029</v>
      </c>
      <c r="O841" s="10">
        <f ca="1">SUMPRODUCT($A841:$F841,Results!$B$20:$G$20)</f>
        <v>-50.1514441219486</v>
      </c>
      <c r="P841" s="10" cm="1">
        <f t="array" aca="1" ref="P841" ca="1">SUMPRODUCT(J841:O841,TRANSPOSE(Test!BL$20:BL$25))+Test!$AD$20-Test!$BL$27</f>
        <v>-68.006685194379259</v>
      </c>
      <c r="Q841" s="10" cm="1">
        <f t="array" aca="1" ref="Q841" ca="1">SUMPRODUCT(J841:O841,TRANSPOSE(Test!ES$20:ES$25))+Test!$AD$20-Test!$ES$27</f>
        <v>-57.450509092738926</v>
      </c>
      <c r="R841" s="10">
        <f ca="1">I841-Results!$E$5*H841</f>
        <v>-47.354403276125808</v>
      </c>
      <c r="S841" s="10" cm="1">
        <f t="array" aca="1" ref="S841" ca="1">SUMPRODUCT(J841:O841,TRANSPOSE(Test!AR$28:AR$33))+Test!$AD$20-Test!$AC$26</f>
        <v>-71.310678960850225</v>
      </c>
      <c r="T841" s="10">
        <f ca="1">SUMPRODUCT(J841:O841,Results!K$9:P$9)</f>
        <v>-48.525996030557117</v>
      </c>
      <c r="U841" s="10">
        <f ca="1">SUMPRODUCT(J841:O841,Results!K$9:P$9)+Test!$AD$20-Test!$AC$31</f>
        <v>-48.455400719404778</v>
      </c>
      <c r="V841" s="10">
        <f t="shared" ca="1" si="92"/>
        <v>5.2020084667824165</v>
      </c>
      <c r="W841" s="10">
        <f t="shared" ca="1" si="93"/>
        <v>-5.3541676348579159</v>
      </c>
      <c r="X841" s="10">
        <f t="shared" ca="1" si="94"/>
        <v>-15.450273451471034</v>
      </c>
      <c r="Y841" s="10">
        <f t="shared" ca="1" si="95"/>
        <v>8.5060022332533833</v>
      </c>
      <c r="Z841" s="10">
        <f t="shared" ca="1" si="96"/>
        <v>-62.804676727596842</v>
      </c>
      <c r="AA841" s="10">
        <f t="shared" ca="1" si="97"/>
        <v>-14.349276008192064</v>
      </c>
    </row>
    <row r="842" spans="1:27">
      <c r="A842" s="6">
        <f ca="1">LN((RAND()^(-Results!$E$4))-1)</f>
        <v>0.45257626566765258</v>
      </c>
      <c r="B842" s="6">
        <f ca="1">LN((RAND()^(-Results!$E$4))-1)</f>
        <v>3.5388425415441658</v>
      </c>
      <c r="C842" s="6">
        <f ca="1">LN((RAND()^(-Results!$E$4))-1)</f>
        <v>-1.9652587249949887</v>
      </c>
      <c r="D842" s="6">
        <f ca="1">LN((RAND()^(-Results!$E$4))-1)</f>
        <v>6.2227758447338912</v>
      </c>
      <c r="E842" s="6">
        <f ca="1">LN((RAND()^(-Results!$E$4))-1)</f>
        <v>5.4854966316088456</v>
      </c>
      <c r="F842" s="6">
        <f ca="1">LN((RAND()^(-Results!$E$4))-1)</f>
        <v>-1.973321541304925</v>
      </c>
      <c r="G842" s="6">
        <f ca="1">LN((RAND()^(-Results!$E$4))-1)</f>
        <v>1.8003863756883651</v>
      </c>
      <c r="H842" s="6">
        <f t="shared" ca="1" si="91"/>
        <v>-0.54659984189034616</v>
      </c>
      <c r="I842" s="10">
        <f ca="1">SUMPRODUCT(J842:O842,Results!B$12:G$12)+Results!$E$5*H842</f>
        <v>46.385443121325089</v>
      </c>
      <c r="J842" s="10">
        <f ca="1">SUMPRODUCT($A842:$F842,Results!$B$15:$G$15)</f>
        <v>-10.785882656717124</v>
      </c>
      <c r="K842" s="10">
        <f ca="1">SUMPRODUCT($A842:$F842,Results!$B$16:$G$16)</f>
        <v>0.55209045668081602</v>
      </c>
      <c r="L842" s="10">
        <f ca="1">SUMPRODUCT($A842:$F842,Results!$B$17:$G$17)</f>
        <v>8.0632100156402764</v>
      </c>
      <c r="M842" s="10">
        <f ca="1">SUMPRODUCT($A842:$F842,Results!$B$18:$G$18)</f>
        <v>12.807616220805102</v>
      </c>
      <c r="N842" s="10">
        <f ca="1">SUMPRODUCT($A842:$F842,Results!$B$19:$G$19)</f>
        <v>-9.9243009499231949</v>
      </c>
      <c r="O842" s="10">
        <f ca="1">SUMPRODUCT($A842:$F842,Results!$B$20:$G$20)</f>
        <v>-21.086637402019441</v>
      </c>
      <c r="P842" s="10" cm="1">
        <f t="array" aca="1" ref="P842" ca="1">SUMPRODUCT(J842:O842,TRANSPOSE(Test!BL$20:BL$25))+Test!$AD$20-Test!$BL$27</f>
        <v>46.361440636648666</v>
      </c>
      <c r="Q842" s="10" cm="1">
        <f t="array" aca="1" ref="Q842" ca="1">SUMPRODUCT(J842:O842,TRANSPOSE(Test!ES$20:ES$25))+Test!$AD$20-Test!$ES$27</f>
        <v>54.260137752904654</v>
      </c>
      <c r="R842" s="10">
        <f ca="1">I842-Results!$E$5*H842</f>
        <v>49.665042172667164</v>
      </c>
      <c r="S842" s="10" cm="1">
        <f t="array" aca="1" ref="S842" ca="1">SUMPRODUCT(J842:O842,TRANSPOSE(Test!AR$28:AR$33))+Test!$AD$20-Test!$AC$26</f>
        <v>24.120217571745254</v>
      </c>
      <c r="T842" s="10">
        <f ca="1">SUMPRODUCT(J842:O842,Results!K$9:P$9)</f>
        <v>52.828851443472381</v>
      </c>
      <c r="U842" s="10">
        <f ca="1">SUMPRODUCT(J842:O842,Results!K$9:P$9)+Test!$AD$20-Test!$AC$31</f>
        <v>52.899446754624719</v>
      </c>
      <c r="V842" s="10">
        <f t="shared" ca="1" si="92"/>
        <v>2.4002484676422853E-2</v>
      </c>
      <c r="W842" s="10">
        <f t="shared" ca="1" si="93"/>
        <v>-7.8746946315795654</v>
      </c>
      <c r="X842" s="10">
        <f t="shared" ca="1" si="94"/>
        <v>-3.2795990513420747</v>
      </c>
      <c r="Y842" s="10">
        <f t="shared" ca="1" si="95"/>
        <v>22.265225549579835</v>
      </c>
      <c r="Z842" s="10">
        <f t="shared" ca="1" si="96"/>
        <v>46.385443121325089</v>
      </c>
      <c r="AA842" s="10">
        <f t="shared" ca="1" si="97"/>
        <v>-6.5140036332996303</v>
      </c>
    </row>
    <row r="843" spans="1:27">
      <c r="A843" s="6">
        <f ca="1">LN((RAND()^(-Results!$E$4))-1)</f>
        <v>0.21194914390477562</v>
      </c>
      <c r="B843" s="6">
        <f ca="1">LN((RAND()^(-Results!$E$4))-1)</f>
        <v>-0.79365871855147585</v>
      </c>
      <c r="C843" s="6">
        <f ca="1">LN((RAND()^(-Results!$E$4))-1)</f>
        <v>1.3173968736097246</v>
      </c>
      <c r="D843" s="6">
        <f ca="1">LN((RAND()^(-Results!$E$4))-1)</f>
        <v>1.9523432257320097</v>
      </c>
      <c r="E843" s="6">
        <f ca="1">LN((RAND()^(-Results!$E$4))-1)</f>
        <v>-1.9038976592403007</v>
      </c>
      <c r="F843" s="6">
        <f ca="1">LN((RAND()^(-Results!$E$4))-1)</f>
        <v>5.7958702830236639</v>
      </c>
      <c r="G843" s="6">
        <f ca="1">LN((RAND()^(-Results!$E$4))-1)</f>
        <v>3.1030369300680318</v>
      </c>
      <c r="H843" s="6">
        <f t="shared" ca="1" si="91"/>
        <v>0.75605071248932054</v>
      </c>
      <c r="I843" s="10">
        <f ca="1">SUMPRODUCT(J843:O843,Results!B$12:G$12)+Results!$E$5*H843</f>
        <v>-34.411392674745763</v>
      </c>
      <c r="J843" s="10">
        <f ca="1">SUMPRODUCT($A843:$F843,Results!$B$15:$G$15)</f>
        <v>25.506835241687082</v>
      </c>
      <c r="K843" s="10">
        <f ca="1">SUMPRODUCT($A843:$F843,Results!$B$16:$G$16)</f>
        <v>-3.8063187737809296</v>
      </c>
      <c r="L843" s="10">
        <f ca="1">SUMPRODUCT($A843:$F843,Results!$B$17:$G$17)</f>
        <v>-6.471862960715848</v>
      </c>
      <c r="M843" s="10">
        <f ca="1">SUMPRODUCT($A843:$F843,Results!$B$18:$G$18)</f>
        <v>-15.627605152497351</v>
      </c>
      <c r="N843" s="10">
        <f ca="1">SUMPRODUCT($A843:$F843,Results!$B$19:$G$19)</f>
        <v>-4.8416369451249075</v>
      </c>
      <c r="O843" s="10">
        <f ca="1">SUMPRODUCT($A843:$F843,Results!$B$20:$G$20)</f>
        <v>-18.02961062108146</v>
      </c>
      <c r="P843" s="10" cm="1">
        <f t="array" aca="1" ref="P843" ca="1">SUMPRODUCT(J843:O843,TRANSPOSE(Test!BL$20:BL$25))+Test!$AD$20-Test!$BL$27</f>
        <v>-40.59144740213744</v>
      </c>
      <c r="Q843" s="10" cm="1">
        <f t="array" aca="1" ref="Q843" ca="1">SUMPRODUCT(J843:O843,TRANSPOSE(Test!ES$20:ES$25))+Test!$AD$20-Test!$ES$27</f>
        <v>-42.781299430360207</v>
      </c>
      <c r="R843" s="10">
        <f ca="1">I843-Results!$E$5*H843</f>
        <v>-38.947696949681685</v>
      </c>
      <c r="S843" s="10" cm="1">
        <f t="array" aca="1" ref="S843" ca="1">SUMPRODUCT(J843:O843,TRANSPOSE(Test!AR$28:AR$33))+Test!$AD$20-Test!$AC$26</f>
        <v>-36.931345251346251</v>
      </c>
      <c r="T843" s="10">
        <f ca="1">SUMPRODUCT(J843:O843,Results!K$9:P$9)</f>
        <v>-39.1376960275771</v>
      </c>
      <c r="U843" s="10">
        <f ca="1">SUMPRODUCT(J843:O843,Results!K$9:P$9)+Test!$AD$20-Test!$AC$31</f>
        <v>-39.067100716424761</v>
      </c>
      <c r="V843" s="10">
        <f t="shared" ca="1" si="92"/>
        <v>6.1800547273916777</v>
      </c>
      <c r="W843" s="10">
        <f t="shared" ca="1" si="93"/>
        <v>8.3699067556144442</v>
      </c>
      <c r="X843" s="10">
        <f t="shared" ca="1" si="94"/>
        <v>4.5363042749359224</v>
      </c>
      <c r="Y843" s="10">
        <f t="shared" ca="1" si="95"/>
        <v>2.5199525766004882</v>
      </c>
      <c r="Z843" s="10">
        <f t="shared" ca="1" si="96"/>
        <v>-34.411392674745763</v>
      </c>
      <c r="AA843" s="10">
        <f t="shared" ca="1" si="97"/>
        <v>4.6557080416789987</v>
      </c>
    </row>
    <row r="844" spans="1:27">
      <c r="A844" s="6">
        <f ca="1">LN((RAND()^(-Results!$E$4))-1)</f>
        <v>-0.47799124619233901</v>
      </c>
      <c r="B844" s="6">
        <f ca="1">LN((RAND()^(-Results!$E$4))-1)</f>
        <v>-5.3974464542077278</v>
      </c>
      <c r="C844" s="6">
        <f ca="1">LN((RAND()^(-Results!$E$4))-1)</f>
        <v>7.0922751916527167</v>
      </c>
      <c r="D844" s="6">
        <f ca="1">LN((RAND()^(-Results!$E$4))-1)</f>
        <v>4.0767048802172896</v>
      </c>
      <c r="E844" s="6">
        <f ca="1">LN((RAND()^(-Results!$E$4))-1)</f>
        <v>-0.76823554219092194</v>
      </c>
      <c r="F844" s="6">
        <f ca="1">LN((RAND()^(-Results!$E$4))-1)</f>
        <v>5.2845595490396722</v>
      </c>
      <c r="G844" s="6">
        <f ca="1">LN((RAND()^(-Results!$E$4))-1)</f>
        <v>-1.2505545914299427</v>
      </c>
      <c r="H844" s="6">
        <f t="shared" ca="1" si="91"/>
        <v>-3.5975408090086543</v>
      </c>
      <c r="I844" s="10">
        <f ca="1">SUMPRODUCT(J844:O844,Results!B$12:G$12)+Results!$E$5*H844</f>
        <v>-74.805364252871911</v>
      </c>
      <c r="J844" s="10">
        <f ca="1">SUMPRODUCT($A844:$F844,Results!$B$15:$G$15)</f>
        <v>43.719817626830363</v>
      </c>
      <c r="K844" s="10">
        <f ca="1">SUMPRODUCT($A844:$F844,Results!$B$16:$G$16)</f>
        <v>12.270269809445086</v>
      </c>
      <c r="L844" s="10">
        <f ca="1">SUMPRODUCT($A844:$F844,Results!$B$17:$G$17)</f>
        <v>-9.1438025856370739</v>
      </c>
      <c r="M844" s="10">
        <f ca="1">SUMPRODUCT($A844:$F844,Results!$B$18:$G$18)</f>
        <v>-28.965858168977988</v>
      </c>
      <c r="N844" s="10">
        <f ca="1">SUMPRODUCT($A844:$F844,Results!$B$19:$G$19)</f>
        <v>-15.360900170721319</v>
      </c>
      <c r="O844" s="10">
        <f ca="1">SUMPRODUCT($A844:$F844,Results!$B$20:$G$20)</f>
        <v>-12.443563566427146</v>
      </c>
      <c r="P844" s="10" cm="1">
        <f t="array" aca="1" ref="P844" ca="1">SUMPRODUCT(J844:O844,TRANSPOSE(Test!BL$20:BL$25))+Test!$AD$20-Test!$BL$27</f>
        <v>-46.870885564646436</v>
      </c>
      <c r="Q844" s="10" cm="1">
        <f t="array" aca="1" ref="Q844" ca="1">SUMPRODUCT(J844:O844,TRANSPOSE(Test!ES$20:ES$25))+Test!$AD$20-Test!$ES$27</f>
        <v>-54.525276881863519</v>
      </c>
      <c r="R844" s="10">
        <f ca="1">I844-Results!$E$5*H844</f>
        <v>-53.220119398819989</v>
      </c>
      <c r="S844" s="10" cm="1">
        <f t="array" aca="1" ref="S844" ca="1">SUMPRODUCT(J844:O844,TRANSPOSE(Test!AR$28:AR$33))+Test!$AD$20-Test!$AC$26</f>
        <v>-45.594941449009106</v>
      </c>
      <c r="T844" s="10">
        <f ca="1">SUMPRODUCT(J844:O844,Results!K$9:P$9)</f>
        <v>-54.786983411663215</v>
      </c>
      <c r="U844" s="10">
        <f ca="1">SUMPRODUCT(J844:O844,Results!K$9:P$9)+Test!$AD$20-Test!$AC$31</f>
        <v>-54.716388100510883</v>
      </c>
      <c r="V844" s="10">
        <f t="shared" ca="1" si="92"/>
        <v>-27.934478688225475</v>
      </c>
      <c r="W844" s="10">
        <f t="shared" ca="1" si="93"/>
        <v>-20.280087371008392</v>
      </c>
      <c r="X844" s="10">
        <f t="shared" ca="1" si="94"/>
        <v>-21.585244854051922</v>
      </c>
      <c r="Y844" s="10">
        <f t="shared" ca="1" si="95"/>
        <v>-29.210422803862805</v>
      </c>
      <c r="Z844" s="10">
        <f t="shared" ca="1" si="96"/>
        <v>-74.805364252871911</v>
      </c>
      <c r="AA844" s="10">
        <f t="shared" ca="1" si="97"/>
        <v>-20.088976152361028</v>
      </c>
    </row>
    <row r="845" spans="1:27">
      <c r="A845" s="6">
        <f ca="1">LN((RAND()^(-Results!$E$4))-1)</f>
        <v>5.0204794341070373</v>
      </c>
      <c r="B845" s="6">
        <f ca="1">LN((RAND()^(-Results!$E$4))-1)</f>
        <v>7.6185000664799762</v>
      </c>
      <c r="C845" s="6">
        <f ca="1">LN((RAND()^(-Results!$E$4))-1)</f>
        <v>3.906374548584735</v>
      </c>
      <c r="D845" s="6">
        <f ca="1">LN((RAND()^(-Results!$E$4))-1)</f>
        <v>0.71225285198313548</v>
      </c>
      <c r="E845" s="6">
        <f ca="1">LN((RAND()^(-Results!$E$4))-1)</f>
        <v>3.2999948176497935</v>
      </c>
      <c r="F845" s="6">
        <f ca="1">LN((RAND()^(-Results!$E$4))-1)</f>
        <v>1.0488490634328322</v>
      </c>
      <c r="G845" s="6">
        <f ca="1">LN((RAND()^(-Results!$E$4))-1)</f>
        <v>6.1890477435424094</v>
      </c>
      <c r="H845" s="6">
        <f t="shared" ca="1" si="91"/>
        <v>3.8420615259636981</v>
      </c>
      <c r="I845" s="10">
        <f ca="1">SUMPRODUCT(J845:O845,Results!B$12:G$12)+Results!$E$5*H845</f>
        <v>-13.333770231776377</v>
      </c>
      <c r="J845" s="10">
        <f ca="1">SUMPRODUCT($A845:$F845,Results!$B$15:$G$15)</f>
        <v>-5.7952112188007554</v>
      </c>
      <c r="K845" s="10">
        <f ca="1">SUMPRODUCT($A845:$F845,Results!$B$16:$G$16)</f>
        <v>-19.733730151190866</v>
      </c>
      <c r="L845" s="10">
        <f ca="1">SUMPRODUCT($A845:$F845,Results!$B$17:$G$17)</f>
        <v>-4.4488110011742643</v>
      </c>
      <c r="M845" s="10">
        <f ca="1">SUMPRODUCT($A845:$F845,Results!$B$18:$G$18)</f>
        <v>-29.969765584046343</v>
      </c>
      <c r="N845" s="10">
        <f ca="1">SUMPRODUCT($A845:$F845,Results!$B$19:$G$19)</f>
        <v>-3.31962843662027</v>
      </c>
      <c r="O845" s="10">
        <f ca="1">SUMPRODUCT($A845:$F845,Results!$B$20:$G$20)</f>
        <v>-25.057748736173515</v>
      </c>
      <c r="P845" s="10" cm="1">
        <f t="array" aca="1" ref="P845" ca="1">SUMPRODUCT(J845:O845,TRANSPOSE(Test!BL$20:BL$25))+Test!$AD$20-Test!$BL$27</f>
        <v>-38.856002435965586</v>
      </c>
      <c r="Q845" s="10" cm="1">
        <f t="array" aca="1" ref="Q845" ca="1">SUMPRODUCT(J845:O845,TRANSPOSE(Test!ES$20:ES$25))+Test!$AD$20-Test!$ES$27</f>
        <v>-36.944835508071193</v>
      </c>
      <c r="R845" s="10">
        <f ca="1">I845-Results!$E$5*H845</f>
        <v>-36.386139387558565</v>
      </c>
      <c r="S845" s="10" cm="1">
        <f t="array" aca="1" ref="S845" ca="1">SUMPRODUCT(J845:O845,TRANSPOSE(Test!AR$28:AR$33))+Test!$AD$20-Test!$AC$26</f>
        <v>-35.020428478664961</v>
      </c>
      <c r="T845" s="10">
        <f ca="1">SUMPRODUCT(J845:O845,Results!K$9:P$9)</f>
        <v>-37.261669267592069</v>
      </c>
      <c r="U845" s="10">
        <f ca="1">SUMPRODUCT(J845:O845,Results!K$9:P$9)+Test!$AD$20-Test!$AC$31</f>
        <v>-37.191073956439737</v>
      </c>
      <c r="V845" s="10">
        <f t="shared" ca="1" si="92"/>
        <v>25.522232204189208</v>
      </c>
      <c r="W845" s="10">
        <f t="shared" ca="1" si="93"/>
        <v>23.611065276294816</v>
      </c>
      <c r="X845" s="10">
        <f t="shared" ca="1" si="94"/>
        <v>23.052369155782188</v>
      </c>
      <c r="Y845" s="10">
        <f t="shared" ca="1" si="95"/>
        <v>21.686658246888584</v>
      </c>
      <c r="Z845" s="10">
        <f t="shared" ca="1" si="96"/>
        <v>-13.333770231776377</v>
      </c>
      <c r="AA845" s="10">
        <f t="shared" ca="1" si="97"/>
        <v>23.85730372466336</v>
      </c>
    </row>
    <row r="846" spans="1:27">
      <c r="A846" s="6">
        <f ca="1">LN((RAND()^(-Results!$E$4))-1)</f>
        <v>0.77472753355191626</v>
      </c>
      <c r="B846" s="6">
        <f ca="1">LN((RAND()^(-Results!$E$4))-1)</f>
        <v>8.6521909382398956</v>
      </c>
      <c r="C846" s="6">
        <f ca="1">LN((RAND()^(-Results!$E$4))-1)</f>
        <v>3.9164506394759853</v>
      </c>
      <c r="D846" s="6">
        <f ca="1">LN((RAND()^(-Results!$E$4))-1)</f>
        <v>3.458308116008971</v>
      </c>
      <c r="E846" s="6">
        <f ca="1">LN((RAND()^(-Results!$E$4))-1)</f>
        <v>4.1543427983517658</v>
      </c>
      <c r="F846" s="6">
        <f ca="1">LN((RAND()^(-Results!$E$4))-1)</f>
        <v>2.47067306263363</v>
      </c>
      <c r="G846" s="6">
        <f ca="1">LN((RAND()^(-Results!$E$4))-1)</f>
        <v>1.4659257636502314</v>
      </c>
      <c r="H846" s="6">
        <f t="shared" ca="1" si="91"/>
        <v>-0.88106045392847987</v>
      </c>
      <c r="I846" s="10">
        <f ca="1">SUMPRODUCT(J846:O846,Results!B$12:G$12)+Results!$E$5*H846</f>
        <v>-25.876544861407595</v>
      </c>
      <c r="J846" s="10">
        <f ca="1">SUMPRODUCT($A846:$F846,Results!$B$15:$G$15)</f>
        <v>6.1864518549976086</v>
      </c>
      <c r="K846" s="10">
        <f ca="1">SUMPRODUCT($A846:$F846,Results!$B$16:$G$16)</f>
        <v>-10.614925400336462</v>
      </c>
      <c r="L846" s="10">
        <f ca="1">SUMPRODUCT($A846:$F846,Results!$B$17:$G$17)</f>
        <v>-8.9345216478630505</v>
      </c>
      <c r="M846" s="10">
        <f ca="1">SUMPRODUCT($A846:$F846,Results!$B$18:$G$18)</f>
        <v>-33.511054180849243</v>
      </c>
      <c r="N846" s="10">
        <f ca="1">SUMPRODUCT($A846:$F846,Results!$B$19:$G$19)</f>
        <v>-13.486357540088193</v>
      </c>
      <c r="O846" s="10">
        <f ca="1">SUMPRODUCT($A846:$F846,Results!$B$20:$G$20)</f>
        <v>-39.741473476663714</v>
      </c>
      <c r="P846" s="10" cm="1">
        <f t="array" aca="1" ref="P846" ca="1">SUMPRODUCT(J846:O846,TRANSPOSE(Test!BL$20:BL$25))+Test!$AD$20-Test!$BL$27</f>
        <v>-29.91033402975696</v>
      </c>
      <c r="Q846" s="10" cm="1">
        <f t="array" aca="1" ref="Q846" ca="1">SUMPRODUCT(J846:O846,TRANSPOSE(Test!ES$20:ES$25))+Test!$AD$20-Test!$ES$27</f>
        <v>-22.670081769473029</v>
      </c>
      <c r="R846" s="10">
        <f ca="1">I846-Results!$E$5*H846</f>
        <v>-20.590182137836717</v>
      </c>
      <c r="S846" s="10" cm="1">
        <f t="array" aca="1" ref="S846" ca="1">SUMPRODUCT(J846:O846,TRANSPOSE(Test!AR$28:AR$33))+Test!$AD$20-Test!$AC$26</f>
        <v>-45.170933676886612</v>
      </c>
      <c r="T846" s="10">
        <f ca="1">SUMPRODUCT(J846:O846,Results!K$9:P$9)</f>
        <v>-21.362630339762617</v>
      </c>
      <c r="U846" s="10">
        <f ca="1">SUMPRODUCT(J846:O846,Results!K$9:P$9)+Test!$AD$20-Test!$AC$31</f>
        <v>-21.292035028610282</v>
      </c>
      <c r="V846" s="10">
        <f t="shared" ca="1" si="92"/>
        <v>4.0337891683493652</v>
      </c>
      <c r="W846" s="10">
        <f t="shared" ca="1" si="93"/>
        <v>-3.206463091934566</v>
      </c>
      <c r="X846" s="10">
        <f t="shared" ca="1" si="94"/>
        <v>-5.2863627235708783</v>
      </c>
      <c r="Y846" s="10">
        <f t="shared" ca="1" si="95"/>
        <v>19.294388815479017</v>
      </c>
      <c r="Z846" s="10">
        <f t="shared" ca="1" si="96"/>
        <v>-25.876544861407595</v>
      </c>
      <c r="AA846" s="10">
        <f t="shared" ca="1" si="97"/>
        <v>-4.5845098327973126</v>
      </c>
    </row>
    <row r="847" spans="1:27">
      <c r="A847" s="6">
        <f ca="1">LN((RAND()^(-Results!$E$4))-1)</f>
        <v>1.5745678064614432</v>
      </c>
      <c r="B847" s="6">
        <f ca="1">LN((RAND()^(-Results!$E$4))-1)</f>
        <v>13.318559541673881</v>
      </c>
      <c r="C847" s="6">
        <f ca="1">LN((RAND()^(-Results!$E$4))-1)</f>
        <v>0.69116888131648413</v>
      </c>
      <c r="D847" s="6">
        <f ca="1">LN((RAND()^(-Results!$E$4))-1)</f>
        <v>4.1013946255302391</v>
      </c>
      <c r="E847" s="6">
        <f ca="1">LN((RAND()^(-Results!$E$4))-1)</f>
        <v>-0.60356228481118046</v>
      </c>
      <c r="F847" s="6">
        <f ca="1">LN((RAND()^(-Results!$E$4))-1)</f>
        <v>1.1326824814785912</v>
      </c>
      <c r="G847" s="6">
        <f ca="1">LN((RAND()^(-Results!$E$4))-1)</f>
        <v>1.491452604813873</v>
      </c>
      <c r="H847" s="6">
        <f t="shared" ca="1" si="91"/>
        <v>-0.8555336127648383</v>
      </c>
      <c r="I847" s="10">
        <f ca="1">SUMPRODUCT(J847:O847,Results!B$12:G$12)+Results!$E$5*H847</f>
        <v>-6.96200789410765</v>
      </c>
      <c r="J847" s="10">
        <f ca="1">SUMPRODUCT($A847:$F847,Results!$B$15:$G$15)</f>
        <v>-9.3025366806000775</v>
      </c>
      <c r="K847" s="10">
        <f ca="1">SUMPRODUCT($A847:$F847,Results!$B$16:$G$16)</f>
        <v>-21.512678833574761</v>
      </c>
      <c r="L847" s="10">
        <f ca="1">SUMPRODUCT($A847:$F847,Results!$B$17:$G$17)</f>
        <v>-7.5625920106473794</v>
      </c>
      <c r="M847" s="10">
        <f ca="1">SUMPRODUCT($A847:$F847,Results!$B$18:$G$18)</f>
        <v>-33.467002013965107</v>
      </c>
      <c r="N847" s="10">
        <f ca="1">SUMPRODUCT($A847:$F847,Results!$B$19:$G$19)</f>
        <v>-15.812043217214184</v>
      </c>
      <c r="O847" s="10">
        <f ca="1">SUMPRODUCT($A847:$F847,Results!$B$20:$G$20)</f>
        <v>-46.042256307081374</v>
      </c>
      <c r="P847" s="10" cm="1">
        <f t="array" aca="1" ref="P847" ca="1">SUMPRODUCT(J847:O847,TRANSPOSE(Test!BL$20:BL$25))+Test!$AD$20-Test!$BL$27</f>
        <v>-20.691472177193518</v>
      </c>
      <c r="Q847" s="10" cm="1">
        <f t="array" aca="1" ref="Q847" ca="1">SUMPRODUCT(J847:O847,TRANSPOSE(Test!ES$20:ES$25))+Test!$AD$20-Test!$ES$27</f>
        <v>-8.1061404448548586</v>
      </c>
      <c r="R847" s="10">
        <f ca="1">I847-Results!$E$5*H847</f>
        <v>-1.8288062175186202</v>
      </c>
      <c r="S847" s="10" cm="1">
        <f t="array" aca="1" ref="S847" ca="1">SUMPRODUCT(J847:O847,TRANSPOSE(Test!AR$28:AR$33))+Test!$AD$20-Test!$AC$26</f>
        <v>-41.176760493403641</v>
      </c>
      <c r="T847" s="10">
        <f ca="1">SUMPRODUCT(J847:O847,Results!K$9:P$9)</f>
        <v>-1.4293101581259418</v>
      </c>
      <c r="U847" s="10">
        <f ca="1">SUMPRODUCT(J847:O847,Results!K$9:P$9)+Test!$AD$20-Test!$AC$31</f>
        <v>-1.3587148469736015</v>
      </c>
      <c r="V847" s="10">
        <f t="shared" ca="1" si="92"/>
        <v>13.729464283085868</v>
      </c>
      <c r="W847" s="10">
        <f t="shared" ca="1" si="93"/>
        <v>1.1441325507472087</v>
      </c>
      <c r="X847" s="10">
        <f t="shared" ca="1" si="94"/>
        <v>-5.1332016765890298</v>
      </c>
      <c r="Y847" s="10">
        <f t="shared" ca="1" si="95"/>
        <v>34.214752599295991</v>
      </c>
      <c r="Z847" s="10">
        <f t="shared" ca="1" si="96"/>
        <v>-6.96200789410765</v>
      </c>
      <c r="AA847" s="10">
        <f t="shared" ca="1" si="97"/>
        <v>-5.6032930471340485</v>
      </c>
    </row>
    <row r="848" spans="1:27">
      <c r="A848" s="6">
        <f ca="1">LN((RAND()^(-Results!$E$4))-1)</f>
        <v>1.99675485355886</v>
      </c>
      <c r="B848" s="6">
        <f ca="1">LN((RAND()^(-Results!$E$4))-1)</f>
        <v>1.0003744531078631</v>
      </c>
      <c r="C848" s="6">
        <f ca="1">LN((RAND()^(-Results!$E$4))-1)</f>
        <v>7.3720871188745223</v>
      </c>
      <c r="D848" s="6">
        <f ca="1">LN((RAND()^(-Results!$E$4))-1)</f>
        <v>1.7433584014800698</v>
      </c>
      <c r="E848" s="6">
        <f ca="1">LN((RAND()^(-Results!$E$4))-1)</f>
        <v>-3.5943655155530605</v>
      </c>
      <c r="F848" s="6">
        <f ca="1">LN((RAND()^(-Results!$E$4))-1)</f>
        <v>2.64966687479312</v>
      </c>
      <c r="G848" s="6">
        <f ca="1">LN((RAND()^(-Results!$E$4))-1)</f>
        <v>-0.96442475604376976</v>
      </c>
      <c r="H848" s="6">
        <f t="shared" ca="1" si="91"/>
        <v>-3.3114109736224808</v>
      </c>
      <c r="I848" s="10">
        <f ca="1">SUMPRODUCT(J848:O848,Results!B$12:G$12)+Results!$E$5*H848</f>
        <v>-77.810255436250714</v>
      </c>
      <c r="J848" s="10">
        <f ca="1">SUMPRODUCT($A848:$F848,Results!$B$15:$G$15)</f>
        <v>22.356003075125422</v>
      </c>
      <c r="K848" s="10">
        <f ca="1">SUMPRODUCT($A848:$F848,Results!$B$16:$G$16)</f>
        <v>-2.5361323869510519</v>
      </c>
      <c r="L848" s="10">
        <f ca="1">SUMPRODUCT($A848:$F848,Results!$B$17:$G$17)</f>
        <v>-11.174837656292905</v>
      </c>
      <c r="M848" s="10">
        <f ca="1">SUMPRODUCT($A848:$F848,Results!$B$18:$G$18)</f>
        <v>-43.685400805246474</v>
      </c>
      <c r="N848" s="10">
        <f ca="1">SUMPRODUCT($A848:$F848,Results!$B$19:$G$19)</f>
        <v>-14.113262989474363</v>
      </c>
      <c r="O848" s="10">
        <f ca="1">SUMPRODUCT($A848:$F848,Results!$B$20:$G$20)</f>
        <v>-13.502708116569472</v>
      </c>
      <c r="P848" s="10" cm="1">
        <f t="array" aca="1" ref="P848" ca="1">SUMPRODUCT(J848:O848,TRANSPOSE(Test!BL$20:BL$25))+Test!$AD$20-Test!$BL$27</f>
        <v>-58.516570585013547</v>
      </c>
      <c r="Q848" s="10" cm="1">
        <f t="array" aca="1" ref="Q848" ca="1">SUMPRODUCT(J848:O848,TRANSPOSE(Test!ES$20:ES$25))+Test!$AD$20-Test!$ES$27</f>
        <v>-62.919218194589561</v>
      </c>
      <c r="R848" s="10">
        <f ca="1">I848-Results!$E$5*H848</f>
        <v>-57.941789594515825</v>
      </c>
      <c r="S848" s="10" cm="1">
        <f t="array" aca="1" ref="S848" ca="1">SUMPRODUCT(J848:O848,TRANSPOSE(Test!AR$28:AR$33))+Test!$AD$20-Test!$AC$26</f>
        <v>-53.452087215842546</v>
      </c>
      <c r="T848" s="10">
        <f ca="1">SUMPRODUCT(J848:O848,Results!K$9:P$9)</f>
        <v>-60.438563842992458</v>
      </c>
      <c r="U848" s="10">
        <f ca="1">SUMPRODUCT(J848:O848,Results!K$9:P$9)+Test!$AD$20-Test!$AC$31</f>
        <v>-60.36796853184012</v>
      </c>
      <c r="V848" s="10">
        <f t="shared" ca="1" si="92"/>
        <v>-19.293684851237167</v>
      </c>
      <c r="W848" s="10">
        <f t="shared" ca="1" si="93"/>
        <v>-14.891037241661152</v>
      </c>
      <c r="X848" s="10">
        <f t="shared" ca="1" si="94"/>
        <v>-19.868465841734888</v>
      </c>
      <c r="Y848" s="10">
        <f t="shared" ca="1" si="95"/>
        <v>-24.358168220408167</v>
      </c>
      <c r="Z848" s="10">
        <f t="shared" ca="1" si="96"/>
        <v>-77.810255436250714</v>
      </c>
      <c r="AA848" s="10">
        <f t="shared" ca="1" si="97"/>
        <v>-17.442286904410594</v>
      </c>
    </row>
    <row r="849" spans="1:27">
      <c r="A849" s="6">
        <f ca="1">LN((RAND()^(-Results!$E$4))-1)</f>
        <v>-0.21327542110830086</v>
      </c>
      <c r="B849" s="6">
        <f ca="1">LN((RAND()^(-Results!$E$4))-1)</f>
        <v>0.65561344549152356</v>
      </c>
      <c r="C849" s="6">
        <f ca="1">LN((RAND()^(-Results!$E$4))-1)</f>
        <v>3.4147778927149961</v>
      </c>
      <c r="D849" s="6">
        <f ca="1">LN((RAND()^(-Results!$E$4))-1)</f>
        <v>2.7785332676388252</v>
      </c>
      <c r="E849" s="6">
        <f ca="1">LN((RAND()^(-Results!$E$4))-1)</f>
        <v>3.6362560498680065</v>
      </c>
      <c r="F849" s="6">
        <f ca="1">LN((RAND()^(-Results!$E$4))-1)</f>
        <v>2.4071147534191435</v>
      </c>
      <c r="G849" s="6">
        <f ca="1">LN((RAND()^(-Results!$E$4))-1)</f>
        <v>5.7120725273829018</v>
      </c>
      <c r="H849" s="6">
        <f t="shared" ca="1" si="91"/>
        <v>3.3650863098041905</v>
      </c>
      <c r="I849" s="10">
        <f ca="1">SUMPRODUCT(J849:O849,Results!B$12:G$12)+Results!$E$5*H849</f>
        <v>2.8581301852499585</v>
      </c>
      <c r="J849" s="10">
        <f ca="1">SUMPRODUCT($A849:$F849,Results!$B$15:$G$15)</f>
        <v>15.943597314308903</v>
      </c>
      <c r="K849" s="10">
        <f ca="1">SUMPRODUCT($A849:$F849,Results!$B$16:$G$16)</f>
        <v>2.7949899247846366</v>
      </c>
      <c r="L849" s="10">
        <f ca="1">SUMPRODUCT($A849:$F849,Results!$B$17:$G$17)</f>
        <v>-4.3629683323026009</v>
      </c>
      <c r="M849" s="10">
        <f ca="1">SUMPRODUCT($A849:$F849,Results!$B$18:$G$18)</f>
        <v>-15.000013217325028</v>
      </c>
      <c r="N849" s="10">
        <f ca="1">SUMPRODUCT($A849:$F849,Results!$B$19:$G$19)</f>
        <v>-8.3513489095734883</v>
      </c>
      <c r="O849" s="10">
        <f ca="1">SUMPRODUCT($A849:$F849,Results!$B$20:$G$20)</f>
        <v>-17.763914280090532</v>
      </c>
      <c r="P849" s="10" cm="1">
        <f t="array" aca="1" ref="P849" ca="1">SUMPRODUCT(J849:O849,TRANSPOSE(Test!BL$20:BL$25))+Test!$AD$20-Test!$BL$27</f>
        <v>-16.995016912174528</v>
      </c>
      <c r="Q849" s="10" cm="1">
        <f t="array" aca="1" ref="Q849" ca="1">SUMPRODUCT(J849:O849,TRANSPOSE(Test!ES$20:ES$25))+Test!$AD$20-Test!$ES$27</f>
        <v>-16.62222918266292</v>
      </c>
      <c r="R849" s="10">
        <f ca="1">I849-Results!$E$5*H849</f>
        <v>-17.332387673575184</v>
      </c>
      <c r="S849" s="10" cm="1">
        <f t="array" aca="1" ref="S849" ca="1">SUMPRODUCT(J849:O849,TRANSPOSE(Test!AR$28:AR$33))+Test!$AD$20-Test!$AC$26</f>
        <v>-23.124246605928057</v>
      </c>
      <c r="T849" s="10">
        <f ca="1">SUMPRODUCT(J849:O849,Results!K$9:P$9)</f>
        <v>-17.79303603711173</v>
      </c>
      <c r="U849" s="10">
        <f ca="1">SUMPRODUCT(J849:O849,Results!K$9:P$9)+Test!$AD$20-Test!$AC$31</f>
        <v>-17.722440725959391</v>
      </c>
      <c r="V849" s="10">
        <f t="shared" ca="1" si="92"/>
        <v>19.853147097424486</v>
      </c>
      <c r="W849" s="10">
        <f t="shared" ca="1" si="93"/>
        <v>19.480359367912879</v>
      </c>
      <c r="X849" s="10">
        <f t="shared" ca="1" si="94"/>
        <v>20.190517858825142</v>
      </c>
      <c r="Y849" s="10">
        <f t="shared" ca="1" si="95"/>
        <v>25.982376791178016</v>
      </c>
      <c r="Z849" s="10">
        <f t="shared" ca="1" si="96"/>
        <v>2.8581301852499585</v>
      </c>
      <c r="AA849" s="10">
        <f t="shared" ca="1" si="97"/>
        <v>20.58057091120935</v>
      </c>
    </row>
    <row r="850" spans="1:27">
      <c r="A850" s="6">
        <f ca="1">LN((RAND()^(-Results!$E$4))-1)</f>
        <v>1.8408407288177366</v>
      </c>
      <c r="B850" s="6">
        <f ca="1">LN((RAND()^(-Results!$E$4))-1)</f>
        <v>6.0223676233733707</v>
      </c>
      <c r="C850" s="6">
        <f ca="1">LN((RAND()^(-Results!$E$4))-1)</f>
        <v>1.3676595103145361</v>
      </c>
      <c r="D850" s="6">
        <f ca="1">LN((RAND()^(-Results!$E$4))-1)</f>
        <v>2.5462020494091289</v>
      </c>
      <c r="E850" s="6">
        <f ca="1">LN((RAND()^(-Results!$E$4))-1)</f>
        <v>3.5752634976351696</v>
      </c>
      <c r="F850" s="6">
        <f ca="1">LN((RAND()^(-Results!$E$4))-1)</f>
        <v>7.9508708617754662</v>
      </c>
      <c r="G850" s="6">
        <f ca="1">LN((RAND()^(-Results!$E$4))-1)</f>
        <v>0.29171930723959072</v>
      </c>
      <c r="H850" s="6">
        <f t="shared" ca="1" si="91"/>
        <v>-2.0552669103391206</v>
      </c>
      <c r="I850" s="10">
        <f ca="1">SUMPRODUCT(J850:O850,Results!B$12:G$12)+Results!$E$5*H850</f>
        <v>-62.189683055153239</v>
      </c>
      <c r="J850" s="10">
        <f ca="1">SUMPRODUCT($A850:$F850,Results!$B$15:$G$15)</f>
        <v>20.727836695886914</v>
      </c>
      <c r="K850" s="10">
        <f ca="1">SUMPRODUCT($A850:$F850,Results!$B$16:$G$16)</f>
        <v>-18.471384248129329</v>
      </c>
      <c r="L850" s="10">
        <f ca="1">SUMPRODUCT($A850:$F850,Results!$B$17:$G$17)</f>
        <v>-9.1406620852063512</v>
      </c>
      <c r="M850" s="10">
        <f ca="1">SUMPRODUCT($A850:$F850,Results!$B$18:$G$18)</f>
        <v>-25.86535313479969</v>
      </c>
      <c r="N850" s="10">
        <f ca="1">SUMPRODUCT($A850:$F850,Results!$B$19:$G$19)</f>
        <v>-3.7919847792709107</v>
      </c>
      <c r="O850" s="10">
        <f ca="1">SUMPRODUCT($A850:$F850,Results!$B$20:$G$20)</f>
        <v>-44.799120692144605</v>
      </c>
      <c r="P850" s="10" cm="1">
        <f t="array" aca="1" ref="P850" ca="1">SUMPRODUCT(J850:O850,TRANSPOSE(Test!BL$20:BL$25))+Test!$AD$20-Test!$BL$27</f>
        <v>-55.959893536819116</v>
      </c>
      <c r="Q850" s="10" cm="1">
        <f t="array" aca="1" ref="Q850" ca="1">SUMPRODUCT(J850:O850,TRANSPOSE(Test!ES$20:ES$25))+Test!$AD$20-Test!$ES$27</f>
        <v>-52.642289249334439</v>
      </c>
      <c r="R850" s="10">
        <f ca="1">I850-Results!$E$5*H850</f>
        <v>-49.858081593118513</v>
      </c>
      <c r="S850" s="10" cm="1">
        <f t="array" aca="1" ref="S850" ca="1">SUMPRODUCT(J850:O850,TRANSPOSE(Test!AR$28:AR$33))+Test!$AD$20-Test!$AC$26</f>
        <v>-57.907902300585171</v>
      </c>
      <c r="T850" s="10">
        <f ca="1">SUMPRODUCT(J850:O850,Results!K$9:P$9)</f>
        <v>-49.842992634438311</v>
      </c>
      <c r="U850" s="10">
        <f ca="1">SUMPRODUCT(J850:O850,Results!K$9:P$9)+Test!$AD$20-Test!$AC$31</f>
        <v>-49.772397323285972</v>
      </c>
      <c r="V850" s="10">
        <f t="shared" ca="1" si="92"/>
        <v>-6.2297895183341225</v>
      </c>
      <c r="W850" s="10">
        <f t="shared" ca="1" si="93"/>
        <v>-9.5473938058187997</v>
      </c>
      <c r="X850" s="10">
        <f t="shared" ca="1" si="94"/>
        <v>-12.331601462034726</v>
      </c>
      <c r="Y850" s="10">
        <f t="shared" ca="1" si="95"/>
        <v>-4.2817807545680679</v>
      </c>
      <c r="Z850" s="10">
        <f t="shared" ca="1" si="96"/>
        <v>-62.189683055153239</v>
      </c>
      <c r="AA850" s="10">
        <f t="shared" ca="1" si="97"/>
        <v>-12.417285731867267</v>
      </c>
    </row>
    <row r="851" spans="1:27">
      <c r="A851" s="6">
        <f ca="1">LN((RAND()^(-Results!$E$4))-1)</f>
        <v>2.3020041344596405</v>
      </c>
      <c r="B851" s="6">
        <f ca="1">LN((RAND()^(-Results!$E$4))-1)</f>
        <v>5.4251585228120032</v>
      </c>
      <c r="C851" s="6">
        <f ca="1">LN((RAND()^(-Results!$E$4))-1)</f>
        <v>-3.1962675284214357</v>
      </c>
      <c r="D851" s="6">
        <f ca="1">LN((RAND()^(-Results!$E$4))-1)</f>
        <v>-0.5096240798605447</v>
      </c>
      <c r="E851" s="6">
        <f ca="1">LN((RAND()^(-Results!$E$4))-1)</f>
        <v>1.3756329926891382</v>
      </c>
      <c r="F851" s="6">
        <f ca="1">LN((RAND()^(-Results!$E$4))-1)</f>
        <v>2.1292694488587038</v>
      </c>
      <c r="G851" s="6">
        <f ca="1">LN((RAND()^(-Results!$E$4))-1)</f>
        <v>9.4257723003695428</v>
      </c>
      <c r="H851" s="6">
        <f t="shared" ca="1" si="91"/>
        <v>7.0787860827908311</v>
      </c>
      <c r="I851" s="10">
        <f ca="1">SUMPRODUCT(J851:O851,Results!B$12:G$12)+Results!$E$5*H851</f>
        <v>37.087210239487121</v>
      </c>
      <c r="J851" s="10">
        <f ca="1">SUMPRODUCT($A851:$F851,Results!$B$15:$G$15)</f>
        <v>-10.13697084228308</v>
      </c>
      <c r="K851" s="10">
        <f ca="1">SUMPRODUCT($A851:$F851,Results!$B$16:$G$16)</f>
        <v>-18.817103177260574</v>
      </c>
      <c r="L851" s="10">
        <f ca="1">SUMPRODUCT($A851:$F851,Results!$B$17:$G$17)</f>
        <v>0.73899867055765789</v>
      </c>
      <c r="M851" s="10">
        <f ca="1">SUMPRODUCT($A851:$F851,Results!$B$18:$G$18)</f>
        <v>1.4876748982885988</v>
      </c>
      <c r="N851" s="10">
        <f ca="1">SUMPRODUCT($A851:$F851,Results!$B$19:$G$19)</f>
        <v>6.7560456286178949</v>
      </c>
      <c r="O851" s="10">
        <f ca="1">SUMPRODUCT($A851:$F851,Results!$B$20:$G$20)</f>
        <v>-17.548943997791522</v>
      </c>
      <c r="P851" s="10" cm="1">
        <f t="array" aca="1" ref="P851" ca="1">SUMPRODUCT(J851:O851,TRANSPOSE(Test!BL$20:BL$25))+Test!$AD$20-Test!$BL$27</f>
        <v>-11.684326859530152</v>
      </c>
      <c r="Q851" s="10" cm="1">
        <f t="array" aca="1" ref="Q851" ca="1">SUMPRODUCT(J851:O851,TRANSPOSE(Test!ES$20:ES$25))+Test!$AD$20-Test!$ES$27</f>
        <v>-7.1987331270341599</v>
      </c>
      <c r="R851" s="10">
        <f ca="1">I851-Results!$E$5*H851</f>
        <v>-5.385506257257866</v>
      </c>
      <c r="S851" s="10" cm="1">
        <f t="array" aca="1" ref="S851" ca="1">SUMPRODUCT(J851:O851,TRANSPOSE(Test!AR$28:AR$33))+Test!$AD$20-Test!$AC$26</f>
        <v>-7.9850079917936654</v>
      </c>
      <c r="T851" s="10">
        <f ca="1">SUMPRODUCT(J851:O851,Results!K$9:P$9)</f>
        <v>-4.2400523895232363</v>
      </c>
      <c r="U851" s="10">
        <f ca="1">SUMPRODUCT(J851:O851,Results!K$9:P$9)+Test!$AD$20-Test!$AC$31</f>
        <v>-4.1694570783708969</v>
      </c>
      <c r="V851" s="10">
        <f t="shared" ca="1" si="92"/>
        <v>48.771537099017273</v>
      </c>
      <c r="W851" s="10">
        <f t="shared" ca="1" si="93"/>
        <v>44.28594336652128</v>
      </c>
      <c r="X851" s="10">
        <f t="shared" ca="1" si="94"/>
        <v>42.472716496744987</v>
      </c>
      <c r="Y851" s="10">
        <f t="shared" ca="1" si="95"/>
        <v>45.072218231280786</v>
      </c>
      <c r="Z851" s="10">
        <f t="shared" ca="1" si="96"/>
        <v>37.087210239487121</v>
      </c>
      <c r="AA851" s="10">
        <f t="shared" ca="1" si="97"/>
        <v>41.256667317858017</v>
      </c>
    </row>
    <row r="852" spans="1:27">
      <c r="A852" s="6">
        <f ca="1">LN((RAND()^(-Results!$E$4))-1)</f>
        <v>2.4319548453843463</v>
      </c>
      <c r="B852" s="6">
        <f ca="1">LN((RAND()^(-Results!$E$4))-1)</f>
        <v>3.8175815554794963</v>
      </c>
      <c r="C852" s="6">
        <f ca="1">LN((RAND()^(-Results!$E$4))-1)</f>
        <v>5.2553336722141433</v>
      </c>
      <c r="D852" s="6">
        <f ca="1">LN((RAND()^(-Results!$E$4))-1)</f>
        <v>2.5785763014553189</v>
      </c>
      <c r="E852" s="6">
        <f ca="1">LN((RAND()^(-Results!$E$4))-1)</f>
        <v>1.3443433896322297</v>
      </c>
      <c r="F852" s="6">
        <f ca="1">LN((RAND()^(-Results!$E$4))-1)</f>
        <v>3.099912070120173</v>
      </c>
      <c r="G852" s="6">
        <f ca="1">LN((RAND()^(-Results!$E$4))-1)</f>
        <v>-0.22074268709370676</v>
      </c>
      <c r="H852" s="6">
        <f t="shared" ca="1" si="91"/>
        <v>-2.5677289046724181</v>
      </c>
      <c r="I852" s="10">
        <f ca="1">SUMPRODUCT(J852:O852,Results!B$12:G$12)+Results!$E$5*H852</f>
        <v>-58.394510003745609</v>
      </c>
      <c r="J852" s="10">
        <f ca="1">SUMPRODUCT($A852:$F852,Results!$B$15:$G$15)</f>
        <v>14.778702132527544</v>
      </c>
      <c r="K852" s="10">
        <f ca="1">SUMPRODUCT($A852:$F852,Results!$B$16:$G$16)</f>
        <v>-8.1777113118045612</v>
      </c>
      <c r="L852" s="10">
        <f ca="1">SUMPRODUCT($A852:$F852,Results!$B$17:$G$17)</f>
        <v>-7.971870459754995</v>
      </c>
      <c r="M852" s="10">
        <f ca="1">SUMPRODUCT($A852:$F852,Results!$B$18:$G$18)</f>
        <v>-33.916025948031873</v>
      </c>
      <c r="N852" s="10">
        <f ca="1">SUMPRODUCT($A852:$F852,Results!$B$19:$G$19)</f>
        <v>-10.677118255594051</v>
      </c>
      <c r="O852" s="10">
        <f ca="1">SUMPRODUCT($A852:$F852,Results!$B$20:$G$20)</f>
        <v>-25.731885063193499</v>
      </c>
      <c r="P852" s="10" cm="1">
        <f t="array" aca="1" ref="P852" ca="1">SUMPRODUCT(J852:O852,TRANSPOSE(Test!BL$20:BL$25))+Test!$AD$20-Test!$BL$27</f>
        <v>-44.713072351802587</v>
      </c>
      <c r="Q852" s="10" cm="1">
        <f t="array" aca="1" ref="Q852" ca="1">SUMPRODUCT(J852:O852,TRANSPOSE(Test!ES$20:ES$25))+Test!$AD$20-Test!$ES$27</f>
        <v>-44.926672104272669</v>
      </c>
      <c r="R852" s="10">
        <f ca="1">I852-Results!$E$5*H852</f>
        <v>-42.988136575711096</v>
      </c>
      <c r="S852" s="10" cm="1">
        <f t="array" aca="1" ref="S852" ca="1">SUMPRODUCT(J852:O852,TRANSPOSE(Test!AR$28:AR$33))+Test!$AD$20-Test!$AC$26</f>
        <v>-45.659760508093704</v>
      </c>
      <c r="T852" s="10">
        <f ca="1">SUMPRODUCT(J852:O852,Results!K$9:P$9)</f>
        <v>-44.191266731668598</v>
      </c>
      <c r="U852" s="10">
        <f ca="1">SUMPRODUCT(J852:O852,Results!K$9:P$9)+Test!$AD$20-Test!$AC$31</f>
        <v>-44.12067142051626</v>
      </c>
      <c r="V852" s="10">
        <f t="shared" ca="1" si="92"/>
        <v>-13.681437651943021</v>
      </c>
      <c r="W852" s="10">
        <f t="shared" ca="1" si="93"/>
        <v>-13.46783789947294</v>
      </c>
      <c r="X852" s="10">
        <f t="shared" ca="1" si="94"/>
        <v>-15.406373428034513</v>
      </c>
      <c r="Y852" s="10">
        <f t="shared" ca="1" si="95"/>
        <v>-12.734749495651904</v>
      </c>
      <c r="Z852" s="10">
        <f t="shared" ca="1" si="96"/>
        <v>-58.394510003745609</v>
      </c>
      <c r="AA852" s="10">
        <f t="shared" ca="1" si="97"/>
        <v>-14.273838583229349</v>
      </c>
    </row>
    <row r="853" spans="1:27">
      <c r="A853" s="6">
        <f ca="1">LN((RAND()^(-Results!$E$4))-1)</f>
        <v>-3.1161683306580108</v>
      </c>
      <c r="B853" s="6">
        <f ca="1">LN((RAND()^(-Results!$E$4))-1)</f>
        <v>0.8748080957233515</v>
      </c>
      <c r="C853" s="6">
        <f ca="1">LN((RAND()^(-Results!$E$4))-1)</f>
        <v>5.4457238393814711</v>
      </c>
      <c r="D853" s="6">
        <f ca="1">LN((RAND()^(-Results!$E$4))-1)</f>
        <v>0.53809297606035178</v>
      </c>
      <c r="E853" s="6">
        <f ca="1">LN((RAND()^(-Results!$E$4))-1)</f>
        <v>-0.75878079939367216</v>
      </c>
      <c r="F853" s="6">
        <f ca="1">LN((RAND()^(-Results!$E$4))-1)</f>
        <v>1.1638481928363718</v>
      </c>
      <c r="G853" s="6">
        <f ca="1">LN((RAND()^(-Results!$E$4))-1)</f>
        <v>2.6275064461121302</v>
      </c>
      <c r="H853" s="6">
        <f t="shared" ca="1" si="91"/>
        <v>0.28052022853341896</v>
      </c>
      <c r="I853" s="10">
        <f ca="1">SUMPRODUCT(J853:O853,Results!B$12:G$12)+Results!$E$5*H853</f>
        <v>-21.660763101830792</v>
      </c>
      <c r="J853" s="10">
        <f ca="1">SUMPRODUCT($A853:$F853,Results!$B$15:$G$15)</f>
        <v>18.544360939578802</v>
      </c>
      <c r="K853" s="10">
        <f ca="1">SUMPRODUCT($A853:$F853,Results!$B$16:$G$16)</f>
        <v>9.4668101731142098</v>
      </c>
      <c r="L853" s="10">
        <f ca="1">SUMPRODUCT($A853:$F853,Results!$B$17:$G$17)</f>
        <v>-11.660215398485608</v>
      </c>
      <c r="M853" s="10">
        <f ca="1">SUMPRODUCT($A853:$F853,Results!$B$18:$G$18)</f>
        <v>-29.422450573527236</v>
      </c>
      <c r="N853" s="10">
        <f ca="1">SUMPRODUCT($A853:$F853,Results!$B$19:$G$19)</f>
        <v>-12.57675438106059</v>
      </c>
      <c r="O853" s="10">
        <f ca="1">SUMPRODUCT($A853:$F853,Results!$B$20:$G$20)</f>
        <v>-8.2652318948876449</v>
      </c>
      <c r="P853" s="10" cm="1">
        <f t="array" aca="1" ref="P853" ca="1">SUMPRODUCT(J853:O853,TRANSPOSE(Test!BL$20:BL$25))+Test!$AD$20-Test!$BL$27</f>
        <v>-28.634565844154501</v>
      </c>
      <c r="Q853" s="10" cm="1">
        <f t="array" aca="1" ref="Q853" ca="1">SUMPRODUCT(J853:O853,TRANSPOSE(Test!ES$20:ES$25))+Test!$AD$20-Test!$ES$27</f>
        <v>-27.831687497992675</v>
      </c>
      <c r="R853" s="10">
        <f ca="1">I853-Results!$E$5*H853</f>
        <v>-23.343884473031306</v>
      </c>
      <c r="S853" s="10" cm="1">
        <f t="array" aca="1" ref="S853" ca="1">SUMPRODUCT(J853:O853,TRANSPOSE(Test!AR$28:AR$33))+Test!$AD$20-Test!$AC$26</f>
        <v>-36.011150474803081</v>
      </c>
      <c r="T853" s="10">
        <f ca="1">SUMPRODUCT(J853:O853,Results!K$9:P$9)</f>
        <v>-26.094478737962369</v>
      </c>
      <c r="U853" s="10">
        <f ca="1">SUMPRODUCT(J853:O853,Results!K$9:P$9)+Test!$AD$20-Test!$AC$31</f>
        <v>-26.023883426810027</v>
      </c>
      <c r="V853" s="10">
        <f t="shared" ca="1" si="92"/>
        <v>6.9738027423237092</v>
      </c>
      <c r="W853" s="10">
        <f t="shared" ca="1" si="93"/>
        <v>6.1709243961618832</v>
      </c>
      <c r="X853" s="10">
        <f t="shared" ca="1" si="94"/>
        <v>1.6831213712005137</v>
      </c>
      <c r="Y853" s="10">
        <f t="shared" ca="1" si="95"/>
        <v>14.350387372972289</v>
      </c>
      <c r="Z853" s="10">
        <f t="shared" ca="1" si="96"/>
        <v>-21.660763101830792</v>
      </c>
      <c r="AA853" s="10">
        <f t="shared" ca="1" si="97"/>
        <v>4.363120324979235</v>
      </c>
    </row>
    <row r="854" spans="1:27">
      <c r="A854" s="6">
        <f ca="1">LN((RAND()^(-Results!$E$4))-1)</f>
        <v>0.1674141659764202</v>
      </c>
      <c r="B854" s="6">
        <f ca="1">LN((RAND()^(-Results!$E$4))-1)</f>
        <v>4.5511240259484511</v>
      </c>
      <c r="C854" s="6">
        <f ca="1">LN((RAND()^(-Results!$E$4))-1)</f>
        <v>6.6622994919061203</v>
      </c>
      <c r="D854" s="6">
        <f ca="1">LN((RAND()^(-Results!$E$4))-1)</f>
        <v>1.7504255388857362</v>
      </c>
      <c r="E854" s="6">
        <f ca="1">LN((RAND()^(-Results!$E$4))-1)</f>
        <v>5.1679935719823495</v>
      </c>
      <c r="F854" s="6">
        <f ca="1">LN((RAND()^(-Results!$E$4))-1)</f>
        <v>1.4109470306612728</v>
      </c>
      <c r="G854" s="6">
        <f ca="1">LN((RAND()^(-Results!$E$4))-1)</f>
        <v>-1.4094321150103937</v>
      </c>
      <c r="H854" s="6">
        <f t="shared" ca="1" si="91"/>
        <v>-3.7564183325891047</v>
      </c>
      <c r="I854" s="10">
        <f ca="1">SUMPRODUCT(J854:O854,Results!B$12:G$12)+Results!$E$5*H854</f>
        <v>-53.150724092593407</v>
      </c>
      <c r="J854" s="10">
        <f ca="1">SUMPRODUCT($A854:$F854,Results!$B$15:$G$15)</f>
        <v>11.83807827116194</v>
      </c>
      <c r="K854" s="10">
        <f ca="1">SUMPRODUCT($A854:$F854,Results!$B$16:$G$16)</f>
        <v>-0.50289471729030333</v>
      </c>
      <c r="L854" s="10">
        <f ca="1">SUMPRODUCT($A854:$F854,Results!$B$17:$G$17)</f>
        <v>-9.6105435297482273</v>
      </c>
      <c r="M854" s="10">
        <f ca="1">SUMPRODUCT($A854:$F854,Results!$B$18:$G$18)</f>
        <v>-34.210414664866995</v>
      </c>
      <c r="N854" s="10">
        <f ca="1">SUMPRODUCT($A854:$F854,Results!$B$19:$G$19)</f>
        <v>-11.529963862883257</v>
      </c>
      <c r="O854" s="10">
        <f ca="1">SUMPRODUCT($A854:$F854,Results!$B$20:$G$20)</f>
        <v>-23.623775912540186</v>
      </c>
      <c r="P854" s="10" cm="1">
        <f t="array" aca="1" ref="P854" ca="1">SUMPRODUCT(J854:O854,TRANSPOSE(Test!BL$20:BL$25))+Test!$AD$20-Test!$BL$27</f>
        <v>-32.99337591320932</v>
      </c>
      <c r="Q854" s="10" cm="1">
        <f t="array" aca="1" ref="Q854" ca="1">SUMPRODUCT(J854:O854,TRANSPOSE(Test!ES$20:ES$25))+Test!$AD$20-Test!$ES$27</f>
        <v>-30.799451102685254</v>
      </c>
      <c r="R854" s="10">
        <f ca="1">I854-Results!$E$5*H854</f>
        <v>-30.612214097058779</v>
      </c>
      <c r="S854" s="10" cm="1">
        <f t="array" aca="1" ref="S854" ca="1">SUMPRODUCT(J854:O854,TRANSPOSE(Test!AR$28:AR$33))+Test!$AD$20-Test!$AC$26</f>
        <v>-41.172165191738351</v>
      </c>
      <c r="T854" s="10">
        <f ca="1">SUMPRODUCT(J854:O854,Results!K$9:P$9)</f>
        <v>-32.812996794949719</v>
      </c>
      <c r="U854" s="10">
        <f ca="1">SUMPRODUCT(J854:O854,Results!K$9:P$9)+Test!$AD$20-Test!$AC$31</f>
        <v>-32.74240148379738</v>
      </c>
      <c r="V854" s="10">
        <f t="shared" ca="1" si="92"/>
        <v>-20.157348179384087</v>
      </c>
      <c r="W854" s="10">
        <f t="shared" ca="1" si="93"/>
        <v>-22.351272989908153</v>
      </c>
      <c r="X854" s="10">
        <f t="shared" ca="1" si="94"/>
        <v>-22.538509995534628</v>
      </c>
      <c r="Y854" s="10">
        <f t="shared" ca="1" si="95"/>
        <v>-11.978558900855056</v>
      </c>
      <c r="Z854" s="10">
        <f t="shared" ca="1" si="96"/>
        <v>-53.150724092593407</v>
      </c>
      <c r="AA854" s="10">
        <f t="shared" ca="1" si="97"/>
        <v>-20.408322608796027</v>
      </c>
    </row>
    <row r="855" spans="1:27">
      <c r="A855" s="6">
        <f ca="1">LN((RAND()^(-Results!$E$4))-1)</f>
        <v>4.9717427804767436</v>
      </c>
      <c r="B855" s="6">
        <f ca="1">LN((RAND()^(-Results!$E$4))-1)</f>
        <v>4.4707483645878421</v>
      </c>
      <c r="C855" s="6">
        <f ca="1">LN((RAND()^(-Results!$E$4))-1)</f>
        <v>3.7165620480473232</v>
      </c>
      <c r="D855" s="6">
        <f ca="1">LN((RAND()^(-Results!$E$4))-1)</f>
        <v>4.2725317526937987</v>
      </c>
      <c r="E855" s="6">
        <f ca="1">LN((RAND()^(-Results!$E$4))-1)</f>
        <v>3.87496941497665</v>
      </c>
      <c r="F855" s="6">
        <f ca="1">LN((RAND()^(-Results!$E$4))-1)</f>
        <v>15.137527616431075</v>
      </c>
      <c r="G855" s="6">
        <f ca="1">LN((RAND()^(-Results!$E$4))-1)</f>
        <v>1.5054855219313186</v>
      </c>
      <c r="H855" s="6">
        <f t="shared" ca="1" si="91"/>
        <v>-0.84150069564739272</v>
      </c>
      <c r="I855" s="10">
        <f ca="1">SUMPRODUCT(J855:O855,Results!B$12:G$12)+Results!$E$5*H855</f>
        <v>-115.62419228720323</v>
      </c>
      <c r="J855" s="10">
        <f ca="1">SUMPRODUCT($A855:$F855,Results!$B$15:$G$15)</f>
        <v>48.868664419891999</v>
      </c>
      <c r="K855" s="10">
        <f ca="1">SUMPRODUCT($A855:$F855,Results!$B$16:$G$16)</f>
        <v>-28.26701460376141</v>
      </c>
      <c r="L855" s="10">
        <f ca="1">SUMPRODUCT($A855:$F855,Results!$B$17:$G$17)</f>
        <v>-14.135013994588281</v>
      </c>
      <c r="M855" s="10">
        <f ca="1">SUMPRODUCT($A855:$F855,Results!$B$18:$G$18)</f>
        <v>-43.185990943603159</v>
      </c>
      <c r="N855" s="10">
        <f ca="1">SUMPRODUCT($A855:$F855,Results!$B$19:$G$19)</f>
        <v>-4.1366511233787149</v>
      </c>
      <c r="O855" s="10">
        <f ca="1">SUMPRODUCT($A855:$F855,Results!$B$20:$G$20)</f>
        <v>-64.853920873260265</v>
      </c>
      <c r="P855" s="10" cm="1">
        <f t="array" aca="1" ref="P855" ca="1">SUMPRODUCT(J855:O855,TRANSPOSE(Test!BL$20:BL$25))+Test!$AD$20-Test!$BL$27</f>
        <v>-110.84462704925795</v>
      </c>
      <c r="Q855" s="10" cm="1">
        <f t="array" aca="1" ref="Q855" ca="1">SUMPRODUCT(J855:O855,TRANSPOSE(Test!ES$20:ES$25))+Test!$AD$20-Test!$ES$27</f>
        <v>-113.70912609195534</v>
      </c>
      <c r="R855" s="10">
        <f ca="1">I855-Results!$E$5*H855</f>
        <v>-110.57518811331887</v>
      </c>
      <c r="S855" s="10" cm="1">
        <f t="array" aca="1" ref="S855" ca="1">SUMPRODUCT(J855:O855,TRANSPOSE(Test!AR$28:AR$33))+Test!$AD$20-Test!$AC$26</f>
        <v>-101.00859934772052</v>
      </c>
      <c r="T855" s="10">
        <f ca="1">SUMPRODUCT(J855:O855,Results!K$9:P$9)</f>
        <v>-110.64521275363234</v>
      </c>
      <c r="U855" s="10">
        <f ca="1">SUMPRODUCT(J855:O855,Results!K$9:P$9)+Test!$AD$20-Test!$AC$31</f>
        <v>-110.57461744247999</v>
      </c>
      <c r="V855" s="10">
        <f t="shared" ca="1" si="92"/>
        <v>-4.7795652379452775</v>
      </c>
      <c r="W855" s="10">
        <f t="shared" ca="1" si="93"/>
        <v>-1.9150661952478885</v>
      </c>
      <c r="X855" s="10">
        <f t="shared" ca="1" si="94"/>
        <v>-5.0490041738843559</v>
      </c>
      <c r="Y855" s="10">
        <f t="shared" ca="1" si="95"/>
        <v>-14.61559293948271</v>
      </c>
      <c r="Z855" s="10">
        <f t="shared" ca="1" si="96"/>
        <v>-115.62419228720323</v>
      </c>
      <c r="AA855" s="10">
        <f t="shared" ca="1" si="97"/>
        <v>-5.0495748447232387</v>
      </c>
    </row>
    <row r="856" spans="1:27">
      <c r="A856" s="6">
        <f ca="1">LN((RAND()^(-Results!$E$4))-1)</f>
        <v>5.4395413372132255</v>
      </c>
      <c r="B856" s="6">
        <f ca="1">LN((RAND()^(-Results!$E$4))-1)</f>
        <v>5.5603426681653927</v>
      </c>
      <c r="C856" s="6">
        <f ca="1">LN((RAND()^(-Results!$E$4))-1)</f>
        <v>0.83089828834447876</v>
      </c>
      <c r="D856" s="6">
        <f ca="1">LN((RAND()^(-Results!$E$4))-1)</f>
        <v>1.8008900211239882</v>
      </c>
      <c r="E856" s="6">
        <f ca="1">LN((RAND()^(-Results!$E$4))-1)</f>
        <v>7.2480990062445132</v>
      </c>
      <c r="F856" s="6">
        <f ca="1">LN((RAND()^(-Results!$E$4))-1)</f>
        <v>-0.79671805724893308</v>
      </c>
      <c r="G856" s="6">
        <f ca="1">LN((RAND()^(-Results!$E$4))-1)</f>
        <v>4.3214259186653381</v>
      </c>
      <c r="H856" s="6">
        <f t="shared" ca="1" si="91"/>
        <v>1.9744397010866268</v>
      </c>
      <c r="I856" s="10">
        <f ca="1">SUMPRODUCT(J856:O856,Results!B$12:G$12)+Results!$E$5*H856</f>
        <v>9.6653714022242596</v>
      </c>
      <c r="J856" s="10">
        <f ca="1">SUMPRODUCT($A856:$F856,Results!$B$15:$G$15)</f>
        <v>-16.145049217868284</v>
      </c>
      <c r="K856" s="10">
        <f ca="1">SUMPRODUCT($A856:$F856,Results!$B$16:$G$16)</f>
        <v>-16.173782947649563</v>
      </c>
      <c r="L856" s="10">
        <f ca="1">SUMPRODUCT($A856:$F856,Results!$B$17:$G$17)</f>
        <v>5.2739758937993271</v>
      </c>
      <c r="M856" s="10">
        <f ca="1">SUMPRODUCT($A856:$F856,Results!$B$18:$G$18)</f>
        <v>-3.2396911207901367</v>
      </c>
      <c r="N856" s="10">
        <f ca="1">SUMPRODUCT($A856:$F856,Results!$B$19:$G$19)</f>
        <v>1.9836691705757121</v>
      </c>
      <c r="O856" s="10">
        <f ca="1">SUMPRODUCT($A856:$F856,Results!$B$20:$G$20)</f>
        <v>-18.752806655135895</v>
      </c>
      <c r="P856" s="10" cm="1">
        <f t="array" aca="1" ref="P856" ca="1">SUMPRODUCT(J856:O856,TRANSPOSE(Test!BL$20:BL$25))+Test!$AD$20-Test!$BL$27</f>
        <v>0.41554189349388437</v>
      </c>
      <c r="Q856" s="10" cm="1">
        <f t="array" aca="1" ref="Q856" ca="1">SUMPRODUCT(J856:O856,TRANSPOSE(Test!ES$20:ES$25))+Test!$AD$20-Test!$ES$27</f>
        <v>2.9131907623016353</v>
      </c>
      <c r="R856" s="10">
        <f ca="1">I856-Results!$E$5*H856</f>
        <v>-2.1812668042955004</v>
      </c>
      <c r="S856" s="10" cm="1">
        <f t="array" aca="1" ref="S856" ca="1">SUMPRODUCT(J856:O856,TRANSPOSE(Test!AR$28:AR$33))+Test!$AD$20-Test!$AC$26</f>
        <v>1.7238859445384485</v>
      </c>
      <c r="T856" s="10">
        <f ca="1">SUMPRODUCT(J856:O856,Results!K$9:P$9)</f>
        <v>-0.90161699477203427</v>
      </c>
      <c r="U856" s="10">
        <f ca="1">SUMPRODUCT(J856:O856,Results!K$9:P$9)+Test!$AD$20-Test!$AC$31</f>
        <v>-0.83102168361969575</v>
      </c>
      <c r="V856" s="10">
        <f t="shared" ca="1" si="92"/>
        <v>9.2498295087303752</v>
      </c>
      <c r="W856" s="10">
        <f t="shared" ca="1" si="93"/>
        <v>6.7521806399226243</v>
      </c>
      <c r="X856" s="10">
        <f t="shared" ca="1" si="94"/>
        <v>11.84663820651976</v>
      </c>
      <c r="Y856" s="10">
        <f t="shared" ca="1" si="95"/>
        <v>7.9414854576858112</v>
      </c>
      <c r="Z856" s="10">
        <f t="shared" ca="1" si="96"/>
        <v>9.6653714022242596</v>
      </c>
      <c r="AA856" s="10">
        <f t="shared" ca="1" si="97"/>
        <v>10.496393085843955</v>
      </c>
    </row>
    <row r="857" spans="1:27">
      <c r="A857" s="6">
        <f ca="1">LN((RAND()^(-Results!$E$4))-1)</f>
        <v>6.0859321554835599</v>
      </c>
      <c r="B857" s="6">
        <f ca="1">LN((RAND()^(-Results!$E$4))-1)</f>
        <v>-0.37346297846880222</v>
      </c>
      <c r="C857" s="6">
        <f ca="1">LN((RAND()^(-Results!$E$4))-1)</f>
        <v>4.6603204235471756</v>
      </c>
      <c r="D857" s="6">
        <f ca="1">LN((RAND()^(-Results!$E$4))-1)</f>
        <v>10.849507512163189</v>
      </c>
      <c r="E857" s="6">
        <f ca="1">LN((RAND()^(-Results!$E$4))-1)</f>
        <v>3.8445997017761071</v>
      </c>
      <c r="F857" s="6">
        <f ca="1">LN((RAND()^(-Results!$E$4))-1)</f>
        <v>0.21798925320246429</v>
      </c>
      <c r="G857" s="6">
        <f ca="1">LN((RAND()^(-Results!$E$4))-1)</f>
        <v>2.8923443163153695</v>
      </c>
      <c r="H857" s="6">
        <f t="shared" ca="1" si="91"/>
        <v>0.54535809873665819</v>
      </c>
      <c r="I857" s="10">
        <f ca="1">SUMPRODUCT(J857:O857,Results!B$12:G$12)+Results!$E$5*H857</f>
        <v>2.5827992716880148</v>
      </c>
      <c r="J857" s="10">
        <f ca="1">SUMPRODUCT($A857:$F857,Results!$B$15:$G$15)</f>
        <v>12.21707882408252</v>
      </c>
      <c r="K857" s="10">
        <f ca="1">SUMPRODUCT($A857:$F857,Results!$B$16:$G$16)</f>
        <v>-0.33427468196774751</v>
      </c>
      <c r="L857" s="10">
        <f ca="1">SUMPRODUCT($A857:$F857,Results!$B$17:$G$17)</f>
        <v>7.5176037305454262</v>
      </c>
      <c r="M857" s="10">
        <f ca="1">SUMPRODUCT($A857:$F857,Results!$B$18:$G$18)</f>
        <v>-12.689514366585382</v>
      </c>
      <c r="N857" s="10">
        <f ca="1">SUMPRODUCT($A857:$F857,Results!$B$19:$G$19)</f>
        <v>-22.018878828557476</v>
      </c>
      <c r="O857" s="10">
        <f ca="1">SUMPRODUCT($A857:$F857,Results!$B$20:$G$20)</f>
        <v>-28.215562492462823</v>
      </c>
      <c r="P857" s="10" cm="1">
        <f t="array" aca="1" ref="P857" ca="1">SUMPRODUCT(J857:O857,TRANSPOSE(Test!BL$20:BL$25))+Test!$AD$20-Test!$BL$27</f>
        <v>8.7842450146282971</v>
      </c>
      <c r="Q857" s="10" cm="1">
        <f t="array" aca="1" ref="Q857" ca="1">SUMPRODUCT(J857:O857,TRANSPOSE(Test!ES$20:ES$25))+Test!$AD$20-Test!$ES$27</f>
        <v>6.3271912663208738</v>
      </c>
      <c r="R857" s="10">
        <f ca="1">I857-Results!$E$5*H857</f>
        <v>-0.68934932073193433</v>
      </c>
      <c r="S857" s="10" cm="1">
        <f t="array" aca="1" ref="S857" ca="1">SUMPRODUCT(J857:O857,TRANSPOSE(Test!AR$28:AR$33))+Test!$AD$20-Test!$AC$26</f>
        <v>-3.5076313950806046</v>
      </c>
      <c r="T857" s="10">
        <f ca="1">SUMPRODUCT(J857:O857,Results!K$9:P$9)</f>
        <v>2.34505432446249</v>
      </c>
      <c r="U857" s="10">
        <f ca="1">SUMPRODUCT(J857:O857,Results!K$9:P$9)+Test!$AD$20-Test!$AC$31</f>
        <v>2.4156496356148303</v>
      </c>
      <c r="V857" s="10">
        <f t="shared" ca="1" si="92"/>
        <v>-6.2014457429402823</v>
      </c>
      <c r="W857" s="10">
        <f t="shared" ca="1" si="93"/>
        <v>-3.744391994632859</v>
      </c>
      <c r="X857" s="10">
        <f t="shared" ca="1" si="94"/>
        <v>3.2721485924199492</v>
      </c>
      <c r="Y857" s="10">
        <f t="shared" ca="1" si="95"/>
        <v>6.0904306667686194</v>
      </c>
      <c r="Z857" s="10">
        <f t="shared" ca="1" si="96"/>
        <v>2.5827992716880148</v>
      </c>
      <c r="AA857" s="10">
        <f t="shared" ca="1" si="97"/>
        <v>0.16714963607318456</v>
      </c>
    </row>
    <row r="858" spans="1:27">
      <c r="A858" s="6">
        <f ca="1">LN((RAND()^(-Results!$E$4))-1)</f>
        <v>3.0802745975310009</v>
      </c>
      <c r="B858" s="6">
        <f ca="1">LN((RAND()^(-Results!$E$4))-1)</f>
        <v>3.9111951787189998</v>
      </c>
      <c r="C858" s="6">
        <f ca="1">LN((RAND()^(-Results!$E$4))-1)</f>
        <v>1.6919797052680556</v>
      </c>
      <c r="D858" s="6">
        <f ca="1">LN((RAND()^(-Results!$E$4))-1)</f>
        <v>3.3611387753441364</v>
      </c>
      <c r="E858" s="6">
        <f ca="1">LN((RAND()^(-Results!$E$4))-1)</f>
        <v>-1.6081998765307464</v>
      </c>
      <c r="F858" s="6">
        <f ca="1">LN((RAND()^(-Results!$E$4))-1)</f>
        <v>0.81508719925071438</v>
      </c>
      <c r="G858" s="6">
        <f ca="1">LN((RAND()^(-Results!$E$4))-1)</f>
        <v>-0.4775154773033442</v>
      </c>
      <c r="H858" s="6">
        <f t="shared" ca="1" si="91"/>
        <v>-2.8245016948820556</v>
      </c>
      <c r="I858" s="10">
        <f ca="1">SUMPRODUCT(J858:O858,Results!B$12:G$12)+Results!$E$5*H858</f>
        <v>-30.326992602722754</v>
      </c>
      <c r="J858" s="10">
        <f ca="1">SUMPRODUCT($A858:$F858,Results!$B$15:$G$15)</f>
        <v>0.98713252706618659</v>
      </c>
      <c r="K858" s="10">
        <f ca="1">SUMPRODUCT($A858:$F858,Results!$B$16:$G$16)</f>
        <v>-10.393672912447881</v>
      </c>
      <c r="L858" s="10">
        <f ca="1">SUMPRODUCT($A858:$F858,Results!$B$17:$G$17)</f>
        <v>-1.4519381523756854</v>
      </c>
      <c r="M858" s="10">
        <f ca="1">SUMPRODUCT($A858:$F858,Results!$B$18:$G$18)</f>
        <v>-18.571040265017078</v>
      </c>
      <c r="N858" s="10">
        <f ca="1">SUMPRODUCT($A858:$F858,Results!$B$19:$G$19)</f>
        <v>-9.6880204061645898</v>
      </c>
      <c r="O858" s="10">
        <f ca="1">SUMPRODUCT($A858:$F858,Results!$B$20:$G$20)</f>
        <v>-19.229680484802969</v>
      </c>
      <c r="P858" s="10" cm="1">
        <f t="array" aca="1" ref="P858" ca="1">SUMPRODUCT(J858:O858,TRANSPOSE(Test!BL$20:BL$25))+Test!$AD$20-Test!$BL$27</f>
        <v>-17.227144734449858</v>
      </c>
      <c r="Q858" s="10" cm="1">
        <f t="array" aca="1" ref="Q858" ca="1">SUMPRODUCT(J858:O858,TRANSPOSE(Test!ES$20:ES$25))+Test!$AD$20-Test!$ES$27</f>
        <v>-15.634179709802424</v>
      </c>
      <c r="R858" s="10">
        <f ca="1">I858-Results!$E$5*H858</f>
        <v>-13.37998243343042</v>
      </c>
      <c r="S858" s="10" cm="1">
        <f t="array" aca="1" ref="S858" ca="1">SUMPRODUCT(J858:O858,TRANSPOSE(Test!AR$28:AR$33))+Test!$AD$20-Test!$AC$26</f>
        <v>-20.029139634727592</v>
      </c>
      <c r="T858" s="10">
        <f ca="1">SUMPRODUCT(J858:O858,Results!K$9:P$9)</f>
        <v>-12.798395366964211</v>
      </c>
      <c r="U858" s="10">
        <f ca="1">SUMPRODUCT(J858:O858,Results!K$9:P$9)+Test!$AD$20-Test!$AC$31</f>
        <v>-12.727800055811873</v>
      </c>
      <c r="V858" s="10">
        <f t="shared" ca="1" si="92"/>
        <v>-13.099847868272896</v>
      </c>
      <c r="W858" s="10">
        <f t="shared" ca="1" si="93"/>
        <v>-14.69281289292033</v>
      </c>
      <c r="X858" s="10">
        <f t="shared" ca="1" si="94"/>
        <v>-16.947010169292334</v>
      </c>
      <c r="Y858" s="10">
        <f t="shared" ca="1" si="95"/>
        <v>-10.297852967995162</v>
      </c>
      <c r="Z858" s="10">
        <f t="shared" ca="1" si="96"/>
        <v>-30.326992602722754</v>
      </c>
      <c r="AA858" s="10">
        <f t="shared" ca="1" si="97"/>
        <v>-17.599192546910881</v>
      </c>
    </row>
    <row r="859" spans="1:27">
      <c r="A859" s="6">
        <f ca="1">LN((RAND()^(-Results!$E$4))-1)</f>
        <v>7.4312892539114817</v>
      </c>
      <c r="B859" s="6">
        <f ca="1">LN((RAND()^(-Results!$E$4))-1)</f>
        <v>6.0826351225663577</v>
      </c>
      <c r="C859" s="6">
        <f ca="1">LN((RAND()^(-Results!$E$4))-1)</f>
        <v>3.1955322590224458</v>
      </c>
      <c r="D859" s="6">
        <f ca="1">LN((RAND()^(-Results!$E$4))-1)</f>
        <v>4.3570226172733975</v>
      </c>
      <c r="E859" s="6">
        <f ca="1">LN((RAND()^(-Results!$E$4))-1)</f>
        <v>4.3611678484542509</v>
      </c>
      <c r="F859" s="6">
        <f ca="1">LN((RAND()^(-Results!$E$4))-1)</f>
        <v>4.4775482058305904</v>
      </c>
      <c r="G859" s="6">
        <f ca="1">LN((RAND()^(-Results!$E$4))-1)</f>
        <v>0.27178820018113614</v>
      </c>
      <c r="H859" s="6">
        <f t="shared" ca="1" si="91"/>
        <v>-2.0751980173975753</v>
      </c>
      <c r="I859" s="10">
        <f ca="1">SUMPRODUCT(J859:O859,Results!B$12:G$12)+Results!$E$5*H859</f>
        <v>-60.301053248963655</v>
      </c>
      <c r="J859" s="10">
        <f ca="1">SUMPRODUCT($A859:$F859,Results!$B$15:$G$15)</f>
        <v>6.5136045994407414</v>
      </c>
      <c r="K859" s="10">
        <f ca="1">SUMPRODUCT($A859:$F859,Results!$B$16:$G$16)</f>
        <v>-24.42435027883581</v>
      </c>
      <c r="L859" s="10">
        <f ca="1">SUMPRODUCT($A859:$F859,Results!$B$17:$G$17)</f>
        <v>-1.2210970888973476</v>
      </c>
      <c r="M859" s="10">
        <f ca="1">SUMPRODUCT($A859:$F859,Results!$B$18:$G$18)</f>
        <v>-26.580983406444705</v>
      </c>
      <c r="N859" s="10">
        <f ca="1">SUMPRODUCT($A859:$F859,Results!$B$19:$G$19)</f>
        <v>-5.3841152136113575</v>
      </c>
      <c r="O859" s="10">
        <f ca="1">SUMPRODUCT($A859:$F859,Results!$B$20:$G$20)</f>
        <v>-39.484309481806079</v>
      </c>
      <c r="P859" s="10" cm="1">
        <f t="array" aca="1" ref="P859" ca="1">SUMPRODUCT(J859:O859,TRANSPOSE(Test!BL$20:BL$25))+Test!$AD$20-Test!$BL$27</f>
        <v>-45.650480852896841</v>
      </c>
      <c r="Q859" s="10" cm="1">
        <f t="array" aca="1" ref="Q859" ca="1">SUMPRODUCT(J859:O859,TRANSPOSE(Test!ES$20:ES$25))+Test!$AD$20-Test!$ES$27</f>
        <v>-46.027259418083418</v>
      </c>
      <c r="R859" s="10">
        <f ca="1">I859-Results!$E$5*H859</f>
        <v>-47.849865144578203</v>
      </c>
      <c r="S859" s="10" cm="1">
        <f t="array" aca="1" ref="S859" ca="1">SUMPRODUCT(J859:O859,TRANSPOSE(Test!AR$28:AR$33))+Test!$AD$20-Test!$AC$26</f>
        <v>-41.006956157801405</v>
      </c>
      <c r="T859" s="10">
        <f ca="1">SUMPRODUCT(J859:O859,Results!K$9:P$9)</f>
        <v>-46.796146040545551</v>
      </c>
      <c r="U859" s="10">
        <f ca="1">SUMPRODUCT(J859:O859,Results!K$9:P$9)+Test!$AD$20-Test!$AC$31</f>
        <v>-46.72555072939322</v>
      </c>
      <c r="V859" s="10">
        <f t="shared" ca="1" si="92"/>
        <v>-14.650572396066813</v>
      </c>
      <c r="W859" s="10">
        <f t="shared" ca="1" si="93"/>
        <v>-14.273793830880237</v>
      </c>
      <c r="X859" s="10">
        <f t="shared" ca="1" si="94"/>
        <v>-12.451188104385452</v>
      </c>
      <c r="Y859" s="10">
        <f t="shared" ca="1" si="95"/>
        <v>-19.29409709116225</v>
      </c>
      <c r="Z859" s="10">
        <f t="shared" ca="1" si="96"/>
        <v>-60.301053248963655</v>
      </c>
      <c r="AA859" s="10">
        <f t="shared" ca="1" si="97"/>
        <v>-13.575502519570435</v>
      </c>
    </row>
    <row r="860" spans="1:27">
      <c r="A860" s="6">
        <f ca="1">LN((RAND()^(-Results!$E$4))-1)</f>
        <v>-1.5137899650250619</v>
      </c>
      <c r="B860" s="6">
        <f ca="1">LN((RAND()^(-Results!$E$4))-1)</f>
        <v>4.3578753432247295</v>
      </c>
      <c r="C860" s="6">
        <f ca="1">LN((RAND()^(-Results!$E$4))-1)</f>
        <v>2.2202064152517003</v>
      </c>
      <c r="D860" s="6">
        <f ca="1">LN((RAND()^(-Results!$E$4))-1)</f>
        <v>2.0654956431476394</v>
      </c>
      <c r="E860" s="6">
        <f ca="1">LN((RAND()^(-Results!$E$4))-1)</f>
        <v>4.9198564525773172</v>
      </c>
      <c r="F860" s="6">
        <f ca="1">LN((RAND()^(-Results!$E$4))-1)</f>
        <v>8.3299241710766321</v>
      </c>
      <c r="G860" s="6">
        <f ca="1">LN((RAND()^(-Results!$E$4))-1)</f>
        <v>1.3178946634744246</v>
      </c>
      <c r="H860" s="6">
        <f t="shared" ca="1" si="91"/>
        <v>-1.0290915541042867</v>
      </c>
      <c r="I860" s="10">
        <f ca="1">SUMPRODUCT(J860:O860,Results!B$12:G$12)+Results!$E$5*H860</f>
        <v>-51.899632925287321</v>
      </c>
      <c r="J860" s="10">
        <f ca="1">SUMPRODUCT($A860:$F860,Results!$B$15:$G$15)</f>
        <v>29.418476948166902</v>
      </c>
      <c r="K860" s="10">
        <f ca="1">SUMPRODUCT($A860:$F860,Results!$B$16:$G$16)</f>
        <v>-7.8471993432754479</v>
      </c>
      <c r="L860" s="10">
        <f ca="1">SUMPRODUCT($A860:$F860,Results!$B$17:$G$17)</f>
        <v>-12.443980793705183</v>
      </c>
      <c r="M860" s="10">
        <f ca="1">SUMPRODUCT($A860:$F860,Results!$B$18:$G$18)</f>
        <v>-25.360404989026854</v>
      </c>
      <c r="N860" s="10">
        <f ca="1">SUMPRODUCT($A860:$F860,Results!$B$19:$G$19)</f>
        <v>-5.4390603317334758</v>
      </c>
      <c r="O860" s="10">
        <f ca="1">SUMPRODUCT($A860:$F860,Results!$B$20:$G$20)</f>
        <v>-42.109593290956795</v>
      </c>
      <c r="P860" s="10" cm="1">
        <f t="array" aca="1" ref="P860" ca="1">SUMPRODUCT(J860:O860,TRANSPOSE(Test!BL$20:BL$25))+Test!$AD$20-Test!$BL$27</f>
        <v>-52.567762774432929</v>
      </c>
      <c r="Q860" s="10" cm="1">
        <f t="array" aca="1" ref="Q860" ca="1">SUMPRODUCT(J860:O860,TRANSPOSE(Test!ES$20:ES$25))+Test!$AD$20-Test!$ES$27</f>
        <v>-48.630846531924576</v>
      </c>
      <c r="R860" s="10">
        <f ca="1">I860-Results!$E$5*H860</f>
        <v>-45.725083600661598</v>
      </c>
      <c r="S860" s="10" cm="1">
        <f t="array" aca="1" ref="S860" ca="1">SUMPRODUCT(J860:O860,TRANSPOSE(Test!AR$28:AR$33))+Test!$AD$20-Test!$AC$26</f>
        <v>-60.071996370264209</v>
      </c>
      <c r="T860" s="10">
        <f ca="1">SUMPRODUCT(J860:O860,Results!K$9:P$9)</f>
        <v>-46.633220220227152</v>
      </c>
      <c r="U860" s="10">
        <f ca="1">SUMPRODUCT(J860:O860,Results!K$9:P$9)+Test!$AD$20-Test!$AC$31</f>
        <v>-46.562624909074813</v>
      </c>
      <c r="V860" s="10">
        <f t="shared" ca="1" si="92"/>
        <v>0.66812984914560758</v>
      </c>
      <c r="W860" s="10">
        <f t="shared" ca="1" si="93"/>
        <v>-3.2687863933627455</v>
      </c>
      <c r="X860" s="10">
        <f t="shared" ca="1" si="94"/>
        <v>-6.1745493246257226</v>
      </c>
      <c r="Y860" s="10">
        <f t="shared" ca="1" si="95"/>
        <v>8.172363444976888</v>
      </c>
      <c r="Z860" s="10">
        <f t="shared" ca="1" si="96"/>
        <v>-51.899632925287321</v>
      </c>
      <c r="AA860" s="10">
        <f t="shared" ca="1" si="97"/>
        <v>-5.3370080162125078</v>
      </c>
    </row>
    <row r="861" spans="1:27">
      <c r="A861" s="6">
        <f ca="1">LN((RAND()^(-Results!$E$4))-1)</f>
        <v>2.6256554310882994</v>
      </c>
      <c r="B861" s="6">
        <f ca="1">LN((RAND()^(-Results!$E$4))-1)</f>
        <v>3.7094654111158714</v>
      </c>
      <c r="C861" s="6">
        <f ca="1">LN((RAND()^(-Results!$E$4))-1)</f>
        <v>-0.56239764463929698</v>
      </c>
      <c r="D861" s="6">
        <f ca="1">LN((RAND()^(-Results!$E$4))-1)</f>
        <v>-1.1292013072290816</v>
      </c>
      <c r="E861" s="6">
        <f ca="1">LN((RAND()^(-Results!$E$4))-1)</f>
        <v>-0.78082295712534677</v>
      </c>
      <c r="F861" s="6">
        <f ca="1">LN((RAND()^(-Results!$E$4))-1)</f>
        <v>3.096901357836527</v>
      </c>
      <c r="G861" s="6">
        <f ca="1">LN((RAND()^(-Results!$E$4))-1)</f>
        <v>1.5001031559956659</v>
      </c>
      <c r="H861" s="6">
        <f t="shared" ca="1" si="91"/>
        <v>-0.84688306158304538</v>
      </c>
      <c r="I861" s="10">
        <f ca="1">SUMPRODUCT(J861:O861,Results!B$12:G$12)+Results!$E$5*H861</f>
        <v>-35.499464773528736</v>
      </c>
      <c r="J861" s="10">
        <f ca="1">SUMPRODUCT($A861:$F861,Results!$B$15:$G$15)</f>
        <v>5.3641778001138007E-2</v>
      </c>
      <c r="K861" s="10">
        <f ca="1">SUMPRODUCT($A861:$F861,Results!$B$16:$G$16)</f>
        <v>-16.906122831023062</v>
      </c>
      <c r="L861" s="10">
        <f ca="1">SUMPRODUCT($A861:$F861,Results!$B$17:$G$17)</f>
        <v>-3.2718248071078584</v>
      </c>
      <c r="M861" s="10">
        <f ca="1">SUMPRODUCT($A861:$F861,Results!$B$18:$G$18)</f>
        <v>-11.147472705218703</v>
      </c>
      <c r="N861" s="10">
        <f ca="1">SUMPRODUCT($A861:$F861,Results!$B$19:$G$19)</f>
        <v>4.6765270097033973</v>
      </c>
      <c r="O861" s="10">
        <f ca="1">SUMPRODUCT($A861:$F861,Results!$B$20:$G$20)</f>
        <v>-13.820360650897694</v>
      </c>
      <c r="P861" s="10" cm="1">
        <f t="array" aca="1" ref="P861" ca="1">SUMPRODUCT(J861:O861,TRANSPOSE(Test!BL$20:BL$25))+Test!$AD$20-Test!$BL$27</f>
        <v>-34.460321422734701</v>
      </c>
      <c r="Q861" s="10" cm="1">
        <f t="array" aca="1" ref="Q861" ca="1">SUMPRODUCT(J861:O861,TRANSPOSE(Test!ES$20:ES$25))+Test!$AD$20-Test!$ES$27</f>
        <v>-33.903813166572192</v>
      </c>
      <c r="R861" s="10">
        <f ca="1">I861-Results!$E$5*H861</f>
        <v>-30.418166404030465</v>
      </c>
      <c r="S861" s="10" cm="1">
        <f t="array" aca="1" ref="S861" ca="1">SUMPRODUCT(J861:O861,TRANSPOSE(Test!AR$28:AR$33))+Test!$AD$20-Test!$AC$26</f>
        <v>-24.328806871755859</v>
      </c>
      <c r="T861" s="10">
        <f ca="1">SUMPRODUCT(J861:O861,Results!K$9:P$9)</f>
        <v>-30.564552498914718</v>
      </c>
      <c r="U861" s="10">
        <f ca="1">SUMPRODUCT(J861:O861,Results!K$9:P$9)+Test!$AD$20-Test!$AC$31</f>
        <v>-30.49395718776238</v>
      </c>
      <c r="V861" s="10">
        <f t="shared" ca="1" si="92"/>
        <v>-1.0391433507940349</v>
      </c>
      <c r="W861" s="10">
        <f t="shared" ca="1" si="93"/>
        <v>-1.5956516069565438</v>
      </c>
      <c r="X861" s="10">
        <f t="shared" ca="1" si="94"/>
        <v>-5.0812983694982705</v>
      </c>
      <c r="Y861" s="10">
        <f t="shared" ca="1" si="95"/>
        <v>-11.170657901772877</v>
      </c>
      <c r="Z861" s="10">
        <f t="shared" ca="1" si="96"/>
        <v>-35.499464773528736</v>
      </c>
      <c r="AA861" s="10">
        <f t="shared" ca="1" si="97"/>
        <v>-5.005507585766356</v>
      </c>
    </row>
    <row r="862" spans="1:27">
      <c r="A862" s="6">
        <f ca="1">LN((RAND()^(-Results!$E$4))-1)</f>
        <v>8.4255986720694764</v>
      </c>
      <c r="B862" s="6">
        <f ca="1">LN((RAND()^(-Results!$E$4))-1)</f>
        <v>1.7874982320051438</v>
      </c>
      <c r="C862" s="6">
        <f ca="1">LN((RAND()^(-Results!$E$4))-1)</f>
        <v>-0.80504745764892205</v>
      </c>
      <c r="D862" s="6">
        <f ca="1">LN((RAND()^(-Results!$E$4))-1)</f>
        <v>1.3158350632002498</v>
      </c>
      <c r="E862" s="6">
        <f ca="1">LN((RAND()^(-Results!$E$4))-1)</f>
        <v>5.6914674539899561</v>
      </c>
      <c r="F862" s="6">
        <f ca="1">LN((RAND()^(-Results!$E$4))-1)</f>
        <v>-0.6800169971744553</v>
      </c>
      <c r="G862" s="6">
        <f ca="1">LN((RAND()^(-Results!$E$4))-1)</f>
        <v>2.0243844399229629</v>
      </c>
      <c r="H862" s="6">
        <f t="shared" ca="1" si="91"/>
        <v>-0.32260177765574838</v>
      </c>
      <c r="I862" s="10">
        <f ca="1">SUMPRODUCT(J862:O862,Results!B$12:G$12)+Results!$E$5*H862</f>
        <v>-9.8893218385894883</v>
      </c>
      <c r="J862" s="10">
        <f ca="1">SUMPRODUCT($A862:$F862,Results!$B$15:$G$15)</f>
        <v>-18.256179760567981</v>
      </c>
      <c r="K862" s="10">
        <f ca="1">SUMPRODUCT($A862:$F862,Results!$B$16:$G$16)</f>
        <v>-19.746453637328276</v>
      </c>
      <c r="L862" s="10">
        <f ca="1">SUMPRODUCT($A862:$F862,Results!$B$17:$G$17)</f>
        <v>11.785992429458954</v>
      </c>
      <c r="M862" s="10">
        <f ca="1">SUMPRODUCT($A862:$F862,Results!$B$18:$G$18)</f>
        <v>10.144785395451727</v>
      </c>
      <c r="N862" s="10">
        <f ca="1">SUMPRODUCT($A862:$F862,Results!$B$19:$G$19)</f>
        <v>9.4845218516760994</v>
      </c>
      <c r="O862" s="10">
        <f ca="1">SUMPRODUCT($A862:$F862,Results!$B$20:$G$20)</f>
        <v>-6.6237633753514107</v>
      </c>
      <c r="P862" s="10" cm="1">
        <f t="array" aca="1" ref="P862" ca="1">SUMPRODUCT(J862:O862,TRANSPOSE(Test!BL$20:BL$25))+Test!$AD$20-Test!$BL$27</f>
        <v>2.2728240781160949</v>
      </c>
      <c r="Q862" s="10" cm="1">
        <f t="array" aca="1" ref="Q862" ca="1">SUMPRODUCT(J862:O862,TRANSPOSE(Test!ES$20:ES$25))+Test!$AD$20-Test!$ES$27</f>
        <v>-0.87396833179262856</v>
      </c>
      <c r="R862" s="10">
        <f ca="1">I862-Results!$E$5*H862</f>
        <v>-7.9537111726549981</v>
      </c>
      <c r="S862" s="10" cm="1">
        <f t="array" aca="1" ref="S862" ca="1">SUMPRODUCT(J862:O862,TRANSPOSE(Test!AR$28:AR$33))+Test!$AD$20-Test!$AC$26</f>
        <v>17.921508079093375</v>
      </c>
      <c r="T862" s="10">
        <f ca="1">SUMPRODUCT(J862:O862,Results!K$9:P$9)</f>
        <v>-5.4948375789077994</v>
      </c>
      <c r="U862" s="10">
        <f ca="1">SUMPRODUCT(J862:O862,Results!K$9:P$9)+Test!$AD$20-Test!$AC$31</f>
        <v>-5.4242422677554636</v>
      </c>
      <c r="V862" s="10">
        <f t="shared" ca="1" si="92"/>
        <v>-12.162145916705583</v>
      </c>
      <c r="W862" s="10">
        <f t="shared" ca="1" si="93"/>
        <v>-9.0153535067968598</v>
      </c>
      <c r="X862" s="10">
        <f t="shared" ca="1" si="94"/>
        <v>-1.9356106659344903</v>
      </c>
      <c r="Y862" s="10">
        <f t="shared" ca="1" si="95"/>
        <v>-27.810829917682863</v>
      </c>
      <c r="Z862" s="10">
        <f t="shared" ca="1" si="96"/>
        <v>-9.8893218385894883</v>
      </c>
      <c r="AA862" s="10">
        <f t="shared" ca="1" si="97"/>
        <v>-4.4650795708340247</v>
      </c>
    </row>
    <row r="863" spans="1:27">
      <c r="A863" s="6">
        <f ca="1">LN((RAND()^(-Results!$E$4))-1)</f>
        <v>4.328734954485709</v>
      </c>
      <c r="B863" s="6">
        <f ca="1">LN((RAND()^(-Results!$E$4))-1)</f>
        <v>2.8887702378606002</v>
      </c>
      <c r="C863" s="6">
        <f ca="1">LN((RAND()^(-Results!$E$4))-1)</f>
        <v>0.73021289037157344</v>
      </c>
      <c r="D863" s="6">
        <f ca="1">LN((RAND()^(-Results!$E$4))-1)</f>
        <v>5.9795959189051109</v>
      </c>
      <c r="E863" s="6">
        <f ca="1">LN((RAND()^(-Results!$E$4))-1)</f>
        <v>5.4684827249629313</v>
      </c>
      <c r="F863" s="6">
        <f ca="1">LN((RAND()^(-Results!$E$4))-1)</f>
        <v>6.7848770576669226</v>
      </c>
      <c r="G863" s="6">
        <f ca="1">LN((RAND()^(-Results!$E$4))-1)</f>
        <v>0.61339454423475537</v>
      </c>
      <c r="H863" s="6">
        <f t="shared" ca="1" si="91"/>
        <v>-1.7335916733439558</v>
      </c>
      <c r="I863" s="10">
        <f ca="1">SUMPRODUCT(J863:O863,Results!B$12:G$12)+Results!$E$5*H863</f>
        <v>-43.101616890839765</v>
      </c>
      <c r="J863" s="10">
        <f ca="1">SUMPRODUCT($A863:$F863,Results!$B$15:$G$15)</f>
        <v>19.143636249307352</v>
      </c>
      <c r="K863" s="10">
        <f ca="1">SUMPRODUCT($A863:$F863,Results!$B$16:$G$16)</f>
        <v>-15.510011604352609</v>
      </c>
      <c r="L863" s="10">
        <f ca="1">SUMPRODUCT($A863:$F863,Results!$B$17:$G$17)</f>
        <v>-1.8680316466719304E-3</v>
      </c>
      <c r="M863" s="10">
        <f ca="1">SUMPRODUCT($A863:$F863,Results!$B$18:$G$18)</f>
        <v>-11.042103393176337</v>
      </c>
      <c r="N863" s="10">
        <f ca="1">SUMPRODUCT($A863:$F863,Results!$B$19:$G$19)</f>
        <v>-5.6190303999051565</v>
      </c>
      <c r="O863" s="10">
        <f ca="1">SUMPRODUCT($A863:$F863,Results!$B$20:$G$20)</f>
        <v>-42.551877954258046</v>
      </c>
      <c r="P863" s="10" cm="1">
        <f t="array" aca="1" ref="P863" ca="1">SUMPRODUCT(J863:O863,TRANSPOSE(Test!BL$20:BL$25))+Test!$AD$20-Test!$BL$27</f>
        <v>-30.545793926939034</v>
      </c>
      <c r="Q863" s="10" cm="1">
        <f t="array" aca="1" ref="Q863" ca="1">SUMPRODUCT(J863:O863,TRANSPOSE(Test!ES$20:ES$25))+Test!$AD$20-Test!$ES$27</f>
        <v>-29.986881742351272</v>
      </c>
      <c r="R863" s="10">
        <f ca="1">I863-Results!$E$5*H863</f>
        <v>-32.700066850776025</v>
      </c>
      <c r="S863" s="10" cm="1">
        <f t="array" aca="1" ref="S863" ca="1">SUMPRODUCT(J863:O863,TRANSPOSE(Test!AR$28:AR$33))+Test!$AD$20-Test!$AC$26</f>
        <v>-33.214898319454768</v>
      </c>
      <c r="T863" s="10">
        <f ca="1">SUMPRODUCT(J863:O863,Results!K$9:P$9)</f>
        <v>-30.459568244952788</v>
      </c>
      <c r="U863" s="10">
        <f ca="1">SUMPRODUCT(J863:O863,Results!K$9:P$9)+Test!$AD$20-Test!$AC$31</f>
        <v>-30.388972933800449</v>
      </c>
      <c r="V863" s="10">
        <f t="shared" ca="1" si="92"/>
        <v>-12.555822963900731</v>
      </c>
      <c r="W863" s="10">
        <f t="shared" ca="1" si="93"/>
        <v>-13.114735148488492</v>
      </c>
      <c r="X863" s="10">
        <f t="shared" ca="1" si="94"/>
        <v>-10.401550040063739</v>
      </c>
      <c r="Y863" s="10">
        <f t="shared" ca="1" si="95"/>
        <v>-9.8867185713849963</v>
      </c>
      <c r="Z863" s="10">
        <f t="shared" ca="1" si="96"/>
        <v>-43.101616890839765</v>
      </c>
      <c r="AA863" s="10">
        <f t="shared" ca="1" si="97"/>
        <v>-12.712643957039315</v>
      </c>
    </row>
    <row r="864" spans="1:27">
      <c r="A864" s="6">
        <f ca="1">LN((RAND()^(-Results!$E$4))-1)</f>
        <v>-0.44372579962519965</v>
      </c>
      <c r="B864" s="6">
        <f ca="1">LN((RAND()^(-Results!$E$4))-1)</f>
        <v>2.4704199704430345</v>
      </c>
      <c r="C864" s="6">
        <f ca="1">LN((RAND()^(-Results!$E$4))-1)</f>
        <v>7.853540770771188</v>
      </c>
      <c r="D864" s="6">
        <f ca="1">LN((RAND()^(-Results!$E$4))-1)</f>
        <v>1.2758476954817994</v>
      </c>
      <c r="E864" s="6">
        <f ca="1">LN((RAND()^(-Results!$E$4))-1)</f>
        <v>4.3577552437625604</v>
      </c>
      <c r="F864" s="6">
        <f ca="1">LN((RAND()^(-Results!$E$4))-1)</f>
        <v>2.6634862110254796</v>
      </c>
      <c r="G864" s="6">
        <f ca="1">LN((RAND()^(-Results!$E$4))-1)</f>
        <v>-0.21708773107468249</v>
      </c>
      <c r="H864" s="6">
        <f t="shared" ca="1" si="91"/>
        <v>-2.5640739486533937</v>
      </c>
      <c r="I864" s="10">
        <f ca="1">SUMPRODUCT(J864:O864,Results!B$12:G$12)+Results!$E$5*H864</f>
        <v>-60.477803901726389</v>
      </c>
      <c r="J864" s="10">
        <f ca="1">SUMPRODUCT($A864:$F864,Results!$B$15:$G$15)</f>
        <v>21.619076305747683</v>
      </c>
      <c r="K864" s="10">
        <f ca="1">SUMPRODUCT($A864:$F864,Results!$B$16:$G$16)</f>
        <v>3.0611185773103493</v>
      </c>
      <c r="L864" s="10">
        <f ca="1">SUMPRODUCT($A864:$F864,Results!$B$17:$G$17)</f>
        <v>-12.134489595157051</v>
      </c>
      <c r="M864" s="10">
        <f ca="1">SUMPRODUCT($A864:$F864,Results!$B$18:$G$18)</f>
        <v>-38.30947075866569</v>
      </c>
      <c r="N864" s="10">
        <f ca="1">SUMPRODUCT($A864:$F864,Results!$B$19:$G$19)</f>
        <v>-11.715056454900555</v>
      </c>
      <c r="O864" s="10">
        <f ca="1">SUMPRODUCT($A864:$F864,Results!$B$20:$G$20)</f>
        <v>-20.680760547781141</v>
      </c>
      <c r="P864" s="10" cm="1">
        <f t="array" aca="1" ref="P864" ca="1">SUMPRODUCT(J864:O864,TRANSPOSE(Test!BL$20:BL$25))+Test!$AD$20-Test!$BL$27</f>
        <v>-45.551148849116068</v>
      </c>
      <c r="Q864" s="10" cm="1">
        <f t="array" aca="1" ref="Q864" ca="1">SUMPRODUCT(J864:O864,TRANSPOSE(Test!ES$20:ES$25))+Test!$AD$20-Test!$ES$27</f>
        <v>-46.014067882028343</v>
      </c>
      <c r="R864" s="10">
        <f ca="1">I864-Results!$E$5*H864</f>
        <v>-45.093360209806029</v>
      </c>
      <c r="S864" s="10" cm="1">
        <f t="array" aca="1" ref="S864" ca="1">SUMPRODUCT(J864:O864,TRANSPOSE(Test!AR$28:AR$33))+Test!$AD$20-Test!$AC$26</f>
        <v>-50.035472244053103</v>
      </c>
      <c r="T864" s="10">
        <f ca="1">SUMPRODUCT(J864:O864,Results!K$9:P$9)</f>
        <v>-48.019663832268954</v>
      </c>
      <c r="U864" s="10">
        <f ca="1">SUMPRODUCT(J864:O864,Results!K$9:P$9)+Test!$AD$20-Test!$AC$31</f>
        <v>-47.949068521116615</v>
      </c>
      <c r="V864" s="10">
        <f t="shared" ca="1" si="92"/>
        <v>-14.926655052610322</v>
      </c>
      <c r="W864" s="10">
        <f t="shared" ca="1" si="93"/>
        <v>-14.463736019698047</v>
      </c>
      <c r="X864" s="10">
        <f t="shared" ca="1" si="94"/>
        <v>-15.38444369192036</v>
      </c>
      <c r="Y864" s="10">
        <f t="shared" ca="1" si="95"/>
        <v>-10.442331657673286</v>
      </c>
      <c r="Z864" s="10">
        <f t="shared" ca="1" si="96"/>
        <v>-60.477803901726389</v>
      </c>
      <c r="AA864" s="10">
        <f t="shared" ca="1" si="97"/>
        <v>-12.528735380609774</v>
      </c>
    </row>
    <row r="865" spans="1:27">
      <c r="A865" s="6">
        <f ca="1">LN((RAND()^(-Results!$E$4))-1)</f>
        <v>1.1333499118274888</v>
      </c>
      <c r="B865" s="6">
        <f ca="1">LN((RAND()^(-Results!$E$4))-1)</f>
        <v>-2.5719196305028138</v>
      </c>
      <c r="C865" s="6">
        <f ca="1">LN((RAND()^(-Results!$E$4))-1)</f>
        <v>3.5452287143685828</v>
      </c>
      <c r="D865" s="6">
        <f ca="1">LN((RAND()^(-Results!$E$4))-1)</f>
        <v>-0.65050927824940297</v>
      </c>
      <c r="E865" s="6">
        <f ca="1">LN((RAND()^(-Results!$E$4))-1)</f>
        <v>1.636636514750047</v>
      </c>
      <c r="F865" s="6">
        <f ca="1">LN((RAND()^(-Results!$E$4))-1)</f>
        <v>2.0457534544257552</v>
      </c>
      <c r="G865" s="6">
        <f ca="1">LN((RAND()^(-Results!$E$4))-1)</f>
        <v>-0.32593894851418426</v>
      </c>
      <c r="H865" s="6">
        <f t="shared" ca="1" si="91"/>
        <v>-2.6729251660928957</v>
      </c>
      <c r="I865" s="10">
        <f ca="1">SUMPRODUCT(J865:O865,Results!B$12:G$12)+Results!$E$5*H865</f>
        <v>-50.83734377653083</v>
      </c>
      <c r="J865" s="10">
        <f ca="1">SUMPRODUCT($A865:$F865,Results!$B$15:$G$15)</f>
        <v>14.233379282504551</v>
      </c>
      <c r="K865" s="10">
        <f ca="1">SUMPRODUCT($A865:$F865,Results!$B$16:$G$16)</f>
        <v>1.8303167083737781</v>
      </c>
      <c r="L865" s="10">
        <f ca="1">SUMPRODUCT($A865:$F865,Results!$B$17:$G$17)</f>
        <v>-3.30633123482421</v>
      </c>
      <c r="M865" s="10">
        <f ca="1">SUMPRODUCT($A865:$F865,Results!$B$18:$G$18)</f>
        <v>-11.148292875766524</v>
      </c>
      <c r="N865" s="10">
        <f ca="1">SUMPRODUCT($A865:$F865,Results!$B$19:$G$19)</f>
        <v>0.95055191622609492</v>
      </c>
      <c r="O865" s="10">
        <f ca="1">SUMPRODUCT($A865:$F865,Results!$B$20:$G$20)</f>
        <v>1.0761177148719661</v>
      </c>
      <c r="P865" s="10" cm="1">
        <f t="array" aca="1" ref="P865" ca="1">SUMPRODUCT(J865:O865,TRANSPOSE(Test!BL$20:BL$25))+Test!$AD$20-Test!$BL$27</f>
        <v>-28.911612785271323</v>
      </c>
      <c r="Q865" s="10" cm="1">
        <f t="array" aca="1" ref="Q865" ca="1">SUMPRODUCT(J865:O865,TRANSPOSE(Test!ES$20:ES$25))+Test!$AD$20-Test!$ES$27</f>
        <v>-34.33579165665607</v>
      </c>
      <c r="R865" s="10">
        <f ca="1">I865-Results!$E$5*H865</f>
        <v>-34.799792779973458</v>
      </c>
      <c r="S865" s="10" cm="1">
        <f t="array" aca="1" ref="S865" ca="1">SUMPRODUCT(J865:O865,TRANSPOSE(Test!AR$28:AR$33))+Test!$AD$20-Test!$AC$26</f>
        <v>-17.731217594937355</v>
      </c>
      <c r="T865" s="10">
        <f ca="1">SUMPRODUCT(J865:O865,Results!K$9:P$9)</f>
        <v>-36.122789721560267</v>
      </c>
      <c r="U865" s="10">
        <f ca="1">SUMPRODUCT(J865:O865,Results!K$9:P$9)+Test!$AD$20-Test!$AC$31</f>
        <v>-36.052194410407935</v>
      </c>
      <c r="V865" s="10">
        <f t="shared" ca="1" si="92"/>
        <v>-21.925730991259506</v>
      </c>
      <c r="W865" s="10">
        <f t="shared" ca="1" si="93"/>
        <v>-16.501552119874759</v>
      </c>
      <c r="X865" s="10">
        <f t="shared" ca="1" si="94"/>
        <v>-16.037550996557371</v>
      </c>
      <c r="Y865" s="10">
        <f t="shared" ca="1" si="95"/>
        <v>-33.106126181593474</v>
      </c>
      <c r="Z865" s="10">
        <f t="shared" ca="1" si="96"/>
        <v>-50.83734377653083</v>
      </c>
      <c r="AA865" s="10">
        <f t="shared" ca="1" si="97"/>
        <v>-14.785149366122894</v>
      </c>
    </row>
    <row r="866" spans="1:27">
      <c r="A866" s="6">
        <f ca="1">LN((RAND()^(-Results!$E$4))-1)</f>
        <v>3.9975008292139922</v>
      </c>
      <c r="B866" s="6">
        <f ca="1">LN((RAND()^(-Results!$E$4))-1)</f>
        <v>-0.30635578481102566</v>
      </c>
      <c r="C866" s="6">
        <f ca="1">LN((RAND()^(-Results!$E$4))-1)</f>
        <v>1.5602449870594959</v>
      </c>
      <c r="D866" s="6">
        <f ca="1">LN((RAND()^(-Results!$E$4))-1)</f>
        <v>0.73885405735389864</v>
      </c>
      <c r="E866" s="6">
        <f ca="1">LN((RAND()^(-Results!$E$4))-1)</f>
        <v>6.061225839413007</v>
      </c>
      <c r="F866" s="6">
        <f ca="1">LN((RAND()^(-Results!$E$4))-1)</f>
        <v>0.96254395806986537</v>
      </c>
      <c r="G866" s="6">
        <f ca="1">LN((RAND()^(-Results!$E$4))-1)</f>
        <v>0.2333957482530461</v>
      </c>
      <c r="H866" s="6">
        <f t="shared" ca="1" si="91"/>
        <v>-2.1135904693256653</v>
      </c>
      <c r="I866" s="10">
        <f ca="1">SUMPRODUCT(J866:O866,Results!B$12:G$12)+Results!$E$5*H866</f>
        <v>-29.999677056502829</v>
      </c>
      <c r="J866" s="10">
        <f ca="1">SUMPRODUCT($A866:$F866,Results!$B$15:$G$15)</f>
        <v>-0.11704577149602713</v>
      </c>
      <c r="K866" s="10">
        <f ca="1">SUMPRODUCT($A866:$F866,Results!$B$16:$G$16)</f>
        <v>-6.4667873027273721</v>
      </c>
      <c r="L866" s="10">
        <f ca="1">SUMPRODUCT($A866:$F866,Results!$B$17:$G$17)</f>
        <v>4.1053868450051816</v>
      </c>
      <c r="M866" s="10">
        <f ca="1">SUMPRODUCT($A866:$F866,Results!$B$18:$G$18)</f>
        <v>1.3161078426325568</v>
      </c>
      <c r="N866" s="10">
        <f ca="1">SUMPRODUCT($A866:$F866,Results!$B$19:$G$19)</f>
        <v>4.8720369706300417</v>
      </c>
      <c r="O866" s="10">
        <f ca="1">SUMPRODUCT($A866:$F866,Results!$B$20:$G$20)</f>
        <v>-6.1794439770903136</v>
      </c>
      <c r="P866" s="10" cm="1">
        <f t="array" aca="1" ref="P866" ca="1">SUMPRODUCT(J866:O866,TRANSPOSE(Test!BL$20:BL$25))+Test!$AD$20-Test!$BL$27</f>
        <v>-8.8791681124162665</v>
      </c>
      <c r="Q866" s="10" cm="1">
        <f t="array" aca="1" ref="Q866" ca="1">SUMPRODUCT(J866:O866,TRANSPOSE(Test!ES$20:ES$25))+Test!$AD$20-Test!$ES$27</f>
        <v>-12.142212721626215</v>
      </c>
      <c r="R866" s="10">
        <f ca="1">I866-Results!$E$5*H866</f>
        <v>-17.318134240548837</v>
      </c>
      <c r="S866" s="10" cm="1">
        <f t="array" aca="1" ref="S866" ca="1">SUMPRODUCT(J866:O866,TRANSPOSE(Test!AR$28:AR$33))+Test!$AD$20-Test!$AC$26</f>
        <v>0.71036580676190297</v>
      </c>
      <c r="T866" s="10">
        <f ca="1">SUMPRODUCT(J866:O866,Results!K$9:P$9)</f>
        <v>-16.71101335125293</v>
      </c>
      <c r="U866" s="10">
        <f ca="1">SUMPRODUCT(J866:O866,Results!K$9:P$9)+Test!$AD$20-Test!$AC$31</f>
        <v>-16.640418040100595</v>
      </c>
      <c r="V866" s="10">
        <f t="shared" ca="1" si="92"/>
        <v>-21.120508944086563</v>
      </c>
      <c r="W866" s="10">
        <f t="shared" ca="1" si="93"/>
        <v>-17.857464334876614</v>
      </c>
      <c r="X866" s="10">
        <f t="shared" ca="1" si="94"/>
        <v>-12.681542815953993</v>
      </c>
      <c r="Y866" s="10">
        <f t="shared" ca="1" si="95"/>
        <v>-30.710042863264732</v>
      </c>
      <c r="Z866" s="10">
        <f t="shared" ca="1" si="96"/>
        <v>-29.999677056502829</v>
      </c>
      <c r="AA866" s="10">
        <f t="shared" ca="1" si="97"/>
        <v>-13.359259016402234</v>
      </c>
    </row>
    <row r="867" spans="1:27">
      <c r="A867" s="6">
        <f ca="1">LN((RAND()^(-Results!$E$4))-1)</f>
        <v>4.4595263367866425</v>
      </c>
      <c r="B867" s="6">
        <f ca="1">LN((RAND()^(-Results!$E$4))-1)</f>
        <v>1.4040495032742943</v>
      </c>
      <c r="C867" s="6">
        <f ca="1">LN((RAND()^(-Results!$E$4))-1)</f>
        <v>6.8579198864602748</v>
      </c>
      <c r="D867" s="6">
        <f ca="1">LN((RAND()^(-Results!$E$4))-1)</f>
        <v>0.55722735961196923</v>
      </c>
      <c r="E867" s="6">
        <f ca="1">LN((RAND()^(-Results!$E$4))-1)</f>
        <v>6.4207347412014819</v>
      </c>
      <c r="F867" s="6">
        <f ca="1">LN((RAND()^(-Results!$E$4))-1)</f>
        <v>1.4840149698440217</v>
      </c>
      <c r="G867" s="6">
        <f ca="1">LN((RAND()^(-Results!$E$4))-1)</f>
        <v>-1.5476877507756521</v>
      </c>
      <c r="H867" s="6">
        <f t="shared" ca="1" si="91"/>
        <v>-3.8946739683543634</v>
      </c>
      <c r="I867" s="10">
        <f ca="1">SUMPRODUCT(J867:O867,Results!B$12:G$12)+Results!$E$5*H867</f>
        <v>-72.286399925990935</v>
      </c>
      <c r="J867" s="10">
        <f ca="1">SUMPRODUCT($A867:$F867,Results!$B$15:$G$15)</f>
        <v>8.8413044941589423</v>
      </c>
      <c r="K867" s="10">
        <f ca="1">SUMPRODUCT($A867:$F867,Results!$B$16:$G$16)</f>
        <v>-6.2850807927898611</v>
      </c>
      <c r="L867" s="10">
        <f ca="1">SUMPRODUCT($A867:$F867,Results!$B$17:$G$17)</f>
        <v>-3.7064710789654347</v>
      </c>
      <c r="M867" s="10">
        <f ca="1">SUMPRODUCT($A867:$F867,Results!$B$18:$G$18)</f>
        <v>-26.2518369168506</v>
      </c>
      <c r="N867" s="10">
        <f ca="1">SUMPRODUCT($A867:$F867,Results!$B$19:$G$19)</f>
        <v>-2.0660200536126543</v>
      </c>
      <c r="O867" s="10">
        <f ca="1">SUMPRODUCT($A867:$F867,Results!$B$20:$G$20)</f>
        <v>-12.700127423933051</v>
      </c>
      <c r="P867" s="10" cm="1">
        <f t="array" aca="1" ref="P867" ca="1">SUMPRODUCT(J867:O867,TRANSPOSE(Test!BL$20:BL$25))+Test!$AD$20-Test!$BL$27</f>
        <v>-40.426056704939946</v>
      </c>
      <c r="Q867" s="10" cm="1">
        <f t="array" aca="1" ref="Q867" ca="1">SUMPRODUCT(J867:O867,TRANSPOSE(Test!ES$20:ES$25))+Test!$AD$20-Test!$ES$27</f>
        <v>-45.170658037651592</v>
      </c>
      <c r="R867" s="10">
        <f ca="1">I867-Results!$E$5*H867</f>
        <v>-48.918356115864754</v>
      </c>
      <c r="S867" s="10" cm="1">
        <f t="array" aca="1" ref="S867" ca="1">SUMPRODUCT(J867:O867,TRANSPOSE(Test!AR$28:AR$33))+Test!$AD$20-Test!$AC$26</f>
        <v>-30.447302914902643</v>
      </c>
      <c r="T867" s="10">
        <f ca="1">SUMPRODUCT(J867:O867,Results!K$9:P$9)</f>
        <v>-50.590070718638209</v>
      </c>
      <c r="U867" s="10">
        <f ca="1">SUMPRODUCT(J867:O867,Results!K$9:P$9)+Test!$AD$20-Test!$AC$31</f>
        <v>-50.519475407485871</v>
      </c>
      <c r="V867" s="10">
        <f t="shared" ca="1" si="92"/>
        <v>-31.860343221050989</v>
      </c>
      <c r="W867" s="10">
        <f t="shared" ca="1" si="93"/>
        <v>-27.115741888339343</v>
      </c>
      <c r="X867" s="10">
        <f t="shared" ca="1" si="94"/>
        <v>-23.368043810126181</v>
      </c>
      <c r="Y867" s="10">
        <f t="shared" ca="1" si="95"/>
        <v>-41.839097011088292</v>
      </c>
      <c r="Z867" s="10">
        <f t="shared" ca="1" si="96"/>
        <v>-72.286399925990935</v>
      </c>
      <c r="AA867" s="10">
        <f t="shared" ca="1" si="97"/>
        <v>-21.766924518505064</v>
      </c>
    </row>
    <row r="868" spans="1:27">
      <c r="A868" s="6">
        <f ca="1">LN((RAND()^(-Results!$E$4))-1)</f>
        <v>0.45202768525911513</v>
      </c>
      <c r="B868" s="6">
        <f ca="1">LN((RAND()^(-Results!$E$4))-1)</f>
        <v>-1.2571271486920497</v>
      </c>
      <c r="C868" s="6">
        <f ca="1">LN((RAND()^(-Results!$E$4))-1)</f>
        <v>-2.897817689411728</v>
      </c>
      <c r="D868" s="6">
        <f ca="1">LN((RAND()^(-Results!$E$4))-1)</f>
        <v>1.8942374573595178</v>
      </c>
      <c r="E868" s="6">
        <f ca="1">LN((RAND()^(-Results!$E$4))-1)</f>
        <v>-1.1170250240771091</v>
      </c>
      <c r="F868" s="6">
        <f ca="1">LN((RAND()^(-Results!$E$4))-1)</f>
        <v>4.0544955560016147</v>
      </c>
      <c r="G868" s="6">
        <f ca="1">LN((RAND()^(-Results!$E$4))-1)</f>
        <v>2.0353457255688023</v>
      </c>
      <c r="H868" s="6">
        <f t="shared" ca="1" si="91"/>
        <v>-0.31164049200990895</v>
      </c>
      <c r="I868" s="10">
        <f ca="1">SUMPRODUCT(J868:O868,Results!B$12:G$12)+Results!$E$5*H868</f>
        <v>-8.8122158514771662</v>
      </c>
      <c r="J868" s="10">
        <f ca="1">SUMPRODUCT($A868:$F868,Results!$B$15:$G$15)</f>
        <v>11.361923389784716</v>
      </c>
      <c r="K868" s="10">
        <f ca="1">SUMPRODUCT($A868:$F868,Results!$B$16:$G$16)</f>
        <v>-5.0802312089489057</v>
      </c>
      <c r="L868" s="10">
        <f ca="1">SUMPRODUCT($A868:$F868,Results!$B$17:$G$17)</f>
        <v>1.3983040773103408</v>
      </c>
      <c r="M868" s="10">
        <f ca="1">SUMPRODUCT($A868:$F868,Results!$B$18:$G$18)</f>
        <v>8.0207607545424562</v>
      </c>
      <c r="N868" s="10">
        <f ca="1">SUMPRODUCT($A868:$F868,Results!$B$19:$G$19)</f>
        <v>1.5371782643049019</v>
      </c>
      <c r="O868" s="10">
        <f ca="1">SUMPRODUCT($A868:$F868,Results!$B$20:$G$20)</f>
        <v>-11.346818540791585</v>
      </c>
      <c r="P868" s="10" cm="1">
        <f t="array" aca="1" ref="P868" ca="1">SUMPRODUCT(J868:O868,TRANSPOSE(Test!BL$20:BL$25))+Test!$AD$20-Test!$BL$27</f>
        <v>-8.2310515809358762</v>
      </c>
      <c r="Q868" s="10" cm="1">
        <f t="array" aca="1" ref="Q868" ca="1">SUMPRODUCT(J868:O868,TRANSPOSE(Test!ES$20:ES$25))+Test!$AD$20-Test!$ES$27</f>
        <v>-8.5115197480199427</v>
      </c>
      <c r="R868" s="10">
        <f ca="1">I868-Results!$E$5*H868</f>
        <v>-6.9423728994177125</v>
      </c>
      <c r="S868" s="10" cm="1">
        <f t="array" aca="1" ref="S868" ca="1">SUMPRODUCT(J868:O868,TRANSPOSE(Test!AR$28:AR$33))+Test!$AD$20-Test!$AC$26</f>
        <v>-5.3258940038013876</v>
      </c>
      <c r="T868" s="10">
        <f ca="1">SUMPRODUCT(J868:O868,Results!K$9:P$9)</f>
        <v>-5.2159945111955794</v>
      </c>
      <c r="U868" s="10">
        <f ca="1">SUMPRODUCT(J868:O868,Results!K$9:P$9)+Test!$AD$20-Test!$AC$31</f>
        <v>-5.14539920004324</v>
      </c>
      <c r="V868" s="10">
        <f t="shared" ca="1" si="92"/>
        <v>-0.58116427054129005</v>
      </c>
      <c r="W868" s="10">
        <f t="shared" ca="1" si="93"/>
        <v>-0.30069610345722353</v>
      </c>
      <c r="X868" s="10">
        <f t="shared" ca="1" si="94"/>
        <v>-1.8698429520594537</v>
      </c>
      <c r="Y868" s="10">
        <f t="shared" ca="1" si="95"/>
        <v>-3.4863218476757787</v>
      </c>
      <c r="Z868" s="10">
        <f t="shared" ca="1" si="96"/>
        <v>-8.8122158514771662</v>
      </c>
      <c r="AA868" s="10">
        <f t="shared" ca="1" si="97"/>
        <v>-3.6668166514339262</v>
      </c>
    </row>
    <row r="869" spans="1:27">
      <c r="A869" s="6">
        <f ca="1">LN((RAND()^(-Results!$E$4))-1)</f>
        <v>7.6322011431454966</v>
      </c>
      <c r="B869" s="6">
        <f ca="1">LN((RAND()^(-Results!$E$4))-1)</f>
        <v>0.28069199487975871</v>
      </c>
      <c r="C869" s="6">
        <f ca="1">LN((RAND()^(-Results!$E$4))-1)</f>
        <v>0.53857171291583661</v>
      </c>
      <c r="D869" s="6">
        <f ca="1">LN((RAND()^(-Results!$E$4))-1)</f>
        <v>0.36984969246943844</v>
      </c>
      <c r="E869" s="6">
        <f ca="1">LN((RAND()^(-Results!$E$4))-1)</f>
        <v>0.47118432175066516</v>
      </c>
      <c r="F869" s="6">
        <f ca="1">LN((RAND()^(-Results!$E$4))-1)</f>
        <v>6.6471491536991918</v>
      </c>
      <c r="G869" s="6">
        <f ca="1">LN((RAND()^(-Results!$E$4))-1)</f>
        <v>1.5829871246867959</v>
      </c>
      <c r="H869" s="6">
        <f t="shared" ca="1" si="91"/>
        <v>-0.76399909289191537</v>
      </c>
      <c r="I869" s="10">
        <f ca="1">SUMPRODUCT(J869:O869,Results!B$12:G$12)+Results!$E$5*H869</f>
        <v>-72.331506209566115</v>
      </c>
      <c r="J869" s="10">
        <f ca="1">SUMPRODUCT($A869:$F869,Results!$B$15:$G$15)</f>
        <v>12.767194788005211</v>
      </c>
      <c r="K869" s="10">
        <f ca="1">SUMPRODUCT($A869:$F869,Results!$B$16:$G$16)</f>
        <v>-25.035262397208903</v>
      </c>
      <c r="L869" s="10">
        <f ca="1">SUMPRODUCT($A869:$F869,Results!$B$17:$G$17)</f>
        <v>0.32980333566691833</v>
      </c>
      <c r="M869" s="10">
        <f ca="1">SUMPRODUCT($A869:$F869,Results!$B$18:$G$18)</f>
        <v>-11.619412480775429</v>
      </c>
      <c r="N869" s="10">
        <f ca="1">SUMPRODUCT($A869:$F869,Results!$B$19:$G$19)</f>
        <v>8.8785315779651679</v>
      </c>
      <c r="O869" s="10">
        <f ca="1">SUMPRODUCT($A869:$F869,Results!$B$20:$G$20)</f>
        <v>-18.440570529539173</v>
      </c>
      <c r="P869" s="10" cm="1">
        <f t="array" aca="1" ref="P869" ca="1">SUMPRODUCT(J869:O869,TRANSPOSE(Test!BL$20:BL$25))+Test!$AD$20-Test!$BL$27</f>
        <v>-60.189124399219544</v>
      </c>
      <c r="Q869" s="10" cm="1">
        <f t="array" aca="1" ref="Q869" ca="1">SUMPRODUCT(J869:O869,TRANSPOSE(Test!ES$20:ES$25))+Test!$AD$20-Test!$ES$27</f>
        <v>-67.60440843644345</v>
      </c>
      <c r="R869" s="10">
        <f ca="1">I869-Results!$E$5*H869</f>
        <v>-67.747511652214627</v>
      </c>
      <c r="S869" s="10" cm="1">
        <f t="array" aca="1" ref="S869" ca="1">SUMPRODUCT(J869:O869,TRANSPOSE(Test!AR$28:AR$33))+Test!$AD$20-Test!$AC$26</f>
        <v>-33.970809798973924</v>
      </c>
      <c r="T869" s="10">
        <f ca="1">SUMPRODUCT(J869:O869,Results!K$9:P$9)</f>
        <v>-66.859118713627069</v>
      </c>
      <c r="U869" s="10">
        <f ca="1">SUMPRODUCT(J869:O869,Results!K$9:P$9)+Test!$AD$20-Test!$AC$31</f>
        <v>-66.788523402474738</v>
      </c>
      <c r="V869" s="10">
        <f t="shared" ca="1" si="92"/>
        <v>-12.142381810346571</v>
      </c>
      <c r="W869" s="10">
        <f t="shared" ca="1" si="93"/>
        <v>-4.7270977731226651</v>
      </c>
      <c r="X869" s="10">
        <f t="shared" ca="1" si="94"/>
        <v>-4.5839945573514882</v>
      </c>
      <c r="Y869" s="10">
        <f t="shared" ca="1" si="95"/>
        <v>-38.36069641059219</v>
      </c>
      <c r="Z869" s="10">
        <f t="shared" ca="1" si="96"/>
        <v>-72.331506209566115</v>
      </c>
      <c r="AA869" s="10">
        <f t="shared" ca="1" si="97"/>
        <v>-5.5429828070913771</v>
      </c>
    </row>
    <row r="870" spans="1:27">
      <c r="A870" s="6">
        <f ca="1">LN((RAND()^(-Results!$E$4))-1)</f>
        <v>3.8496907883157503</v>
      </c>
      <c r="B870" s="6">
        <f ca="1">LN((RAND()^(-Results!$E$4))-1)</f>
        <v>4.9183387890168939</v>
      </c>
      <c r="C870" s="6">
        <f ca="1">LN((RAND()^(-Results!$E$4))-1)</f>
        <v>-0.98970503081011496</v>
      </c>
      <c r="D870" s="6">
        <f ca="1">LN((RAND()^(-Results!$E$4))-1)</f>
        <v>3.154934636323627</v>
      </c>
      <c r="E870" s="6">
        <f ca="1">LN((RAND()^(-Results!$E$4))-1)</f>
        <v>0.80902075628531966</v>
      </c>
      <c r="F870" s="6">
        <f ca="1">LN((RAND()^(-Results!$E$4))-1)</f>
        <v>1.8197068944674419</v>
      </c>
      <c r="G870" s="6">
        <f ca="1">LN((RAND()^(-Results!$E$4))-1)</f>
        <v>-1.9029331984270439</v>
      </c>
      <c r="H870" s="6">
        <f t="shared" ca="1" si="91"/>
        <v>-4.2499194160057554</v>
      </c>
      <c r="I870" s="10">
        <f ca="1">SUMPRODUCT(J870:O870,Results!B$12:G$12)+Results!$E$5*H870</f>
        <v>-32.328395594149825</v>
      </c>
      <c r="J870" s="10">
        <f ca="1">SUMPRODUCT($A870:$F870,Results!$B$15:$G$15)</f>
        <v>-4.2464768779663107</v>
      </c>
      <c r="K870" s="10">
        <f ca="1">SUMPRODUCT($A870:$F870,Results!$B$16:$G$16)</f>
        <v>-16.680215949793848</v>
      </c>
      <c r="L870" s="10">
        <f ca="1">SUMPRODUCT($A870:$F870,Results!$B$17:$G$17)</f>
        <v>1.8592896066600535</v>
      </c>
      <c r="M870" s="10">
        <f ca="1">SUMPRODUCT($A870:$F870,Results!$B$18:$G$18)</f>
        <v>-6.8808136114625089</v>
      </c>
      <c r="N870" s="10">
        <f ca="1">SUMPRODUCT($A870:$F870,Results!$B$19:$G$19)</f>
        <v>-3.2661064617650153</v>
      </c>
      <c r="O870" s="10">
        <f ca="1">SUMPRODUCT($A870:$F870,Results!$B$20:$G$20)</f>
        <v>-24.406912599303794</v>
      </c>
      <c r="P870" s="10" cm="1">
        <f t="array" aca="1" ref="P870" ca="1">SUMPRODUCT(J870:O870,TRANSPOSE(Test!BL$20:BL$25))+Test!$AD$20-Test!$BL$27</f>
        <v>-10.568569104952871</v>
      </c>
      <c r="Q870" s="10" cm="1">
        <f t="array" aca="1" ref="Q870" ca="1">SUMPRODUCT(J870:O870,TRANSPOSE(Test!ES$20:ES$25))+Test!$AD$20-Test!$ES$27</f>
        <v>-7.380103640353461</v>
      </c>
      <c r="R870" s="10">
        <f ca="1">I870-Results!$E$5*H870</f>
        <v>-6.8288790981152943</v>
      </c>
      <c r="S870" s="10" cm="1">
        <f t="array" aca="1" ref="S870" ca="1">SUMPRODUCT(J870:O870,TRANSPOSE(Test!AR$28:AR$33))+Test!$AD$20-Test!$AC$26</f>
        <v>-12.142761983426944</v>
      </c>
      <c r="T870" s="10">
        <f ca="1">SUMPRODUCT(J870:O870,Results!K$9:P$9)</f>
        <v>-5.0653887233587298</v>
      </c>
      <c r="U870" s="10">
        <f ca="1">SUMPRODUCT(J870:O870,Results!K$9:P$9)+Test!$AD$20-Test!$AC$31</f>
        <v>-4.9947934122063913</v>
      </c>
      <c r="V870" s="10">
        <f t="shared" ca="1" si="92"/>
        <v>-21.759826489196954</v>
      </c>
      <c r="W870" s="10">
        <f t="shared" ca="1" si="93"/>
        <v>-24.948291953796364</v>
      </c>
      <c r="X870" s="10">
        <f t="shared" ca="1" si="94"/>
        <v>-25.499516496034531</v>
      </c>
      <c r="Y870" s="10">
        <f t="shared" ca="1" si="95"/>
        <v>-20.185633610722881</v>
      </c>
      <c r="Z870" s="10">
        <f t="shared" ca="1" si="96"/>
        <v>-32.328395594149825</v>
      </c>
      <c r="AA870" s="10">
        <f t="shared" ca="1" si="97"/>
        <v>-27.333602181943434</v>
      </c>
    </row>
    <row r="871" spans="1:27">
      <c r="A871" s="6">
        <f ca="1">LN((RAND()^(-Results!$E$4))-1)</f>
        <v>6.3495621740631121</v>
      </c>
      <c r="B871" s="6">
        <f ca="1">LN((RAND()^(-Results!$E$4))-1)</f>
        <v>-0.70530570246741342</v>
      </c>
      <c r="C871" s="6">
        <f ca="1">LN((RAND()^(-Results!$E$4))-1)</f>
        <v>1.2858929795561218</v>
      </c>
      <c r="D871" s="6">
        <f ca="1">LN((RAND()^(-Results!$E$4))-1)</f>
        <v>0.14584777573154548</v>
      </c>
      <c r="E871" s="6">
        <f ca="1">LN((RAND()^(-Results!$E$4))-1)</f>
        <v>0.19507899995417388</v>
      </c>
      <c r="F871" s="6">
        <f ca="1">LN((RAND()^(-Results!$E$4))-1)</f>
        <v>5.6007994437404349</v>
      </c>
      <c r="G871" s="6">
        <f ca="1">LN((RAND()^(-Results!$E$4))-1)</f>
        <v>5.0227083279901841</v>
      </c>
      <c r="H871" s="6">
        <f t="shared" ca="1" si="91"/>
        <v>2.6757221104114728</v>
      </c>
      <c r="I871" s="10">
        <f ca="1">SUMPRODUCT(J871:O871,Results!B$12:G$12)+Results!$E$5*H871</f>
        <v>-45.739690986836763</v>
      </c>
      <c r="J871" s="10">
        <f ca="1">SUMPRODUCT($A871:$F871,Results!$B$15:$G$15)</f>
        <v>13.577105216996506</v>
      </c>
      <c r="K871" s="10">
        <f ca="1">SUMPRODUCT($A871:$F871,Results!$B$16:$G$16)</f>
        <v>-18.952975170311959</v>
      </c>
      <c r="L871" s="10">
        <f ca="1">SUMPRODUCT($A871:$F871,Results!$B$17:$G$17)</f>
        <v>-0.3765669230293387</v>
      </c>
      <c r="M871" s="10">
        <f ca="1">SUMPRODUCT($A871:$F871,Results!$B$18:$G$18)</f>
        <v>-11.800250961633866</v>
      </c>
      <c r="N871" s="10">
        <f ca="1">SUMPRODUCT($A871:$F871,Results!$B$19:$G$19)</f>
        <v>6.9910086552101669</v>
      </c>
      <c r="O871" s="10">
        <f ca="1">SUMPRODUCT($A871:$F871,Results!$B$20:$G$20)</f>
        <v>-12.880299161640382</v>
      </c>
      <c r="P871" s="10" cm="1">
        <f t="array" aca="1" ref="P871" ca="1">SUMPRODUCT(J871:O871,TRANSPOSE(Test!BL$20:BL$25))+Test!$AD$20-Test!$BL$27</f>
        <v>-54.21738862982162</v>
      </c>
      <c r="Q871" s="10" cm="1">
        <f t="array" aca="1" ref="Q871" ca="1">SUMPRODUCT(J871:O871,TRANSPOSE(Test!ES$20:ES$25))+Test!$AD$20-Test!$ES$27</f>
        <v>-61.75369372228748</v>
      </c>
      <c r="R871" s="10">
        <f ca="1">I871-Results!$E$5*H871</f>
        <v>-61.794023649305601</v>
      </c>
      <c r="S871" s="10" cm="1">
        <f t="array" aca="1" ref="S871" ca="1">SUMPRODUCT(J871:O871,TRANSPOSE(Test!AR$28:AR$33))+Test!$AD$20-Test!$AC$26</f>
        <v>-30.327058418311076</v>
      </c>
      <c r="T871" s="10">
        <f ca="1">SUMPRODUCT(J871:O871,Results!K$9:P$9)</f>
        <v>-61.406194470744218</v>
      </c>
      <c r="U871" s="10">
        <f ca="1">SUMPRODUCT(J871:O871,Results!K$9:P$9)+Test!$AD$20-Test!$AC$31</f>
        <v>-61.335599159591879</v>
      </c>
      <c r="V871" s="10">
        <f t="shared" ca="1" si="92"/>
        <v>8.4776976429848574</v>
      </c>
      <c r="W871" s="10">
        <f t="shared" ca="1" si="93"/>
        <v>16.014002735450717</v>
      </c>
      <c r="X871" s="10">
        <f t="shared" ca="1" si="94"/>
        <v>16.054332662468838</v>
      </c>
      <c r="Y871" s="10">
        <f t="shared" ca="1" si="95"/>
        <v>-15.412632568525687</v>
      </c>
      <c r="Z871" s="10">
        <f t="shared" ca="1" si="96"/>
        <v>-45.739690986836763</v>
      </c>
      <c r="AA871" s="10">
        <f t="shared" ca="1" si="97"/>
        <v>15.595908172755117</v>
      </c>
    </row>
    <row r="872" spans="1:27">
      <c r="A872" s="6">
        <f ca="1">LN((RAND()^(-Results!$E$4))-1)</f>
        <v>-5.880937312691438E-2</v>
      </c>
      <c r="B872" s="6">
        <f ca="1">LN((RAND()^(-Results!$E$4))-1)</f>
        <v>2.5731901393037013</v>
      </c>
      <c r="C872" s="6">
        <f ca="1">LN((RAND()^(-Results!$E$4))-1)</f>
        <v>3.5899159815226707</v>
      </c>
      <c r="D872" s="6">
        <f ca="1">LN((RAND()^(-Results!$E$4))-1)</f>
        <v>-1.6741955275322014</v>
      </c>
      <c r="E872" s="6">
        <f ca="1">LN((RAND()^(-Results!$E$4))-1)</f>
        <v>3.4893727803707901</v>
      </c>
      <c r="F872" s="6">
        <f ca="1">LN((RAND()^(-Results!$E$4))-1)</f>
        <v>-1.4269047960377115</v>
      </c>
      <c r="G872" s="6">
        <f ca="1">LN((RAND()^(-Results!$E$4))-1)</f>
        <v>5.4764130866051</v>
      </c>
      <c r="H872" s="6">
        <f t="shared" ca="1" si="91"/>
        <v>3.1294268690263887</v>
      </c>
      <c r="I872" s="10">
        <f ca="1">SUMPRODUCT(J872:O872,Results!B$12:G$12)+Results!$E$5*H872</f>
        <v>7.8605559859189675</v>
      </c>
      <c r="J872" s="10">
        <f ca="1">SUMPRODUCT($A872:$F872,Results!$B$15:$G$15)</f>
        <v>-3.9649366455881068</v>
      </c>
      <c r="K872" s="10">
        <f ca="1">SUMPRODUCT($A872:$F872,Results!$B$16:$G$16)</f>
        <v>0.52846780829036155</v>
      </c>
      <c r="L872" s="10">
        <f ca="1">SUMPRODUCT($A872:$F872,Results!$B$17:$G$17)</f>
        <v>-4.3104449709571764</v>
      </c>
      <c r="M872" s="10">
        <f ca="1">SUMPRODUCT($A872:$F872,Results!$B$18:$G$18)</f>
        <v>-14.644702493753565</v>
      </c>
      <c r="N872" s="10">
        <f ca="1">SUMPRODUCT($A872:$F872,Results!$B$19:$G$19)</f>
        <v>-0.77180252922347492</v>
      </c>
      <c r="O872" s="10">
        <f ca="1">SUMPRODUCT($A872:$F872,Results!$B$20:$G$20)</f>
        <v>-0.92864415549099544</v>
      </c>
      <c r="P872" s="10" cm="1">
        <f t="array" aca="1" ref="P872" ca="1">SUMPRODUCT(J872:O872,TRANSPOSE(Test!BL$20:BL$25))+Test!$AD$20-Test!$BL$27</f>
        <v>-11.972599867894282</v>
      </c>
      <c r="Q872" s="10" cm="1">
        <f t="array" aca="1" ref="Q872" ca="1">SUMPRODUCT(J872:O872,TRANSPOSE(Test!ES$20:ES$25))+Test!$AD$20-Test!$ES$27</f>
        <v>-10.903622565014402</v>
      </c>
      <c r="R872" s="10">
        <f ca="1">I872-Results!$E$5*H872</f>
        <v>-10.916005228239364</v>
      </c>
      <c r="S872" s="10" cm="1">
        <f t="array" aca="1" ref="S872" ca="1">SUMPRODUCT(J872:O872,TRANSPOSE(Test!AR$28:AR$33))+Test!$AD$20-Test!$AC$26</f>
        <v>-11.067755354160077</v>
      </c>
      <c r="T872" s="10">
        <f ca="1">SUMPRODUCT(J872:O872,Results!K$9:P$9)</f>
        <v>-12.872101655906626</v>
      </c>
      <c r="U872" s="10">
        <f ca="1">SUMPRODUCT(J872:O872,Results!K$9:P$9)+Test!$AD$20-Test!$AC$31</f>
        <v>-12.801506344754284</v>
      </c>
      <c r="V872" s="10">
        <f t="shared" ca="1" si="92"/>
        <v>19.833155853813249</v>
      </c>
      <c r="W872" s="10">
        <f t="shared" ca="1" si="93"/>
        <v>18.764178550933369</v>
      </c>
      <c r="X872" s="10">
        <f t="shared" ca="1" si="94"/>
        <v>18.776561214158331</v>
      </c>
      <c r="Y872" s="10">
        <f t="shared" ca="1" si="95"/>
        <v>18.928311340079045</v>
      </c>
      <c r="Z872" s="10">
        <f t="shared" ca="1" si="96"/>
        <v>7.8605559859189675</v>
      </c>
      <c r="AA872" s="10">
        <f t="shared" ca="1" si="97"/>
        <v>20.662062330673251</v>
      </c>
    </row>
    <row r="873" spans="1:27">
      <c r="A873" s="6">
        <f ca="1">LN((RAND()^(-Results!$E$4))-1)</f>
        <v>2.3980480791950267</v>
      </c>
      <c r="B873" s="6">
        <f ca="1">LN((RAND()^(-Results!$E$4))-1)</f>
        <v>1.3677537476602706</v>
      </c>
      <c r="C873" s="6">
        <f ca="1">LN((RAND()^(-Results!$E$4))-1)</f>
        <v>1.6889091073315419</v>
      </c>
      <c r="D873" s="6">
        <f ca="1">LN((RAND()^(-Results!$E$4))-1)</f>
        <v>1.4582210642382309</v>
      </c>
      <c r="E873" s="6">
        <f ca="1">LN((RAND()^(-Results!$E$4))-1)</f>
        <v>12.975993576118036</v>
      </c>
      <c r="F873" s="6">
        <f ca="1">LN((RAND()^(-Results!$E$4))-1)</f>
        <v>5.0416790996633729</v>
      </c>
      <c r="G873" s="6">
        <f ca="1">LN((RAND()^(-Results!$E$4))-1)</f>
        <v>-0.8401325839935806</v>
      </c>
      <c r="H873" s="6">
        <f t="shared" ca="1" si="91"/>
        <v>-3.187118801572292</v>
      </c>
      <c r="I873" s="10">
        <f ca="1">SUMPRODUCT(J873:O873,Results!B$12:G$12)+Results!$E$5*H873</f>
        <v>-47.125927646286812</v>
      </c>
      <c r="J873" s="10">
        <f ca="1">SUMPRODUCT($A873:$F873,Results!$B$15:$G$15)</f>
        <v>12.332803116240076</v>
      </c>
      <c r="K873" s="10">
        <f ca="1">SUMPRODUCT($A873:$F873,Results!$B$16:$G$16)</f>
        <v>-7.4619564587596798</v>
      </c>
      <c r="L873" s="10">
        <f ca="1">SUMPRODUCT($A873:$F873,Results!$B$17:$G$17)</f>
        <v>0.39358809788089033</v>
      </c>
      <c r="M873" s="10">
        <f ca="1">SUMPRODUCT($A873:$F873,Results!$B$18:$G$18)</f>
        <v>0.28828760755615512</v>
      </c>
      <c r="N873" s="10">
        <f ca="1">SUMPRODUCT($A873:$F873,Results!$B$19:$G$19)</f>
        <v>6.5716083649342183</v>
      </c>
      <c r="O873" s="10">
        <f ca="1">SUMPRODUCT($A873:$F873,Results!$B$20:$G$20)</f>
        <v>-27.152840599685515</v>
      </c>
      <c r="P873" s="10" cm="1">
        <f t="array" aca="1" ref="P873" ca="1">SUMPRODUCT(J873:O873,TRANSPOSE(Test!BL$20:BL$25))+Test!$AD$20-Test!$BL$27</f>
        <v>-20.186992694256396</v>
      </c>
      <c r="Q873" s="10" cm="1">
        <f t="array" aca="1" ref="Q873" ca="1">SUMPRODUCT(J873:O873,TRANSPOSE(Test!ES$20:ES$25))+Test!$AD$20-Test!$ES$27</f>
        <v>-20.468951759749515</v>
      </c>
      <c r="R873" s="10">
        <f ca="1">I873-Results!$E$5*H873</f>
        <v>-28.003214836853061</v>
      </c>
      <c r="S873" s="10" cm="1">
        <f t="array" aca="1" ref="S873" ca="1">SUMPRODUCT(J873:O873,TRANSPOSE(Test!AR$28:AR$33))+Test!$AD$20-Test!$AC$26</f>
        <v>-17.581314698999684</v>
      </c>
      <c r="T873" s="10">
        <f ca="1">SUMPRODUCT(J873:O873,Results!K$9:P$9)</f>
        <v>-27.410892634561009</v>
      </c>
      <c r="U873" s="10">
        <f ca="1">SUMPRODUCT(J873:O873,Results!K$9:P$9)+Test!$AD$20-Test!$AC$31</f>
        <v>-27.340297323408674</v>
      </c>
      <c r="V873" s="10">
        <f t="shared" ca="1" si="92"/>
        <v>-26.938934952030415</v>
      </c>
      <c r="W873" s="10">
        <f t="shared" ca="1" si="93"/>
        <v>-26.656975886537296</v>
      </c>
      <c r="X873" s="10">
        <f t="shared" ca="1" si="94"/>
        <v>-19.12271280943375</v>
      </c>
      <c r="Y873" s="10">
        <f t="shared" ca="1" si="95"/>
        <v>-29.544612947287128</v>
      </c>
      <c r="Z873" s="10">
        <f t="shared" ca="1" si="96"/>
        <v>-47.125927646286812</v>
      </c>
      <c r="AA873" s="10">
        <f t="shared" ca="1" si="97"/>
        <v>-19.785630322878138</v>
      </c>
    </row>
    <row r="874" spans="1:27">
      <c r="A874" s="6">
        <f ca="1">LN((RAND()^(-Results!$E$4))-1)</f>
        <v>-4.771556603218734</v>
      </c>
      <c r="B874" s="6">
        <f ca="1">LN((RAND()^(-Results!$E$4))-1)</f>
        <v>1.2519913228035129</v>
      </c>
      <c r="C874" s="6">
        <f ca="1">LN((RAND()^(-Results!$E$4))-1)</f>
        <v>1.1492468999872232</v>
      </c>
      <c r="D874" s="6">
        <f ca="1">LN((RAND()^(-Results!$E$4))-1)</f>
        <v>-3.4234714366772625</v>
      </c>
      <c r="E874" s="6">
        <f ca="1">LN((RAND()^(-Results!$E$4))-1)</f>
        <v>6.63565779855261</v>
      </c>
      <c r="F874" s="6">
        <f ca="1">LN((RAND()^(-Results!$E$4))-1)</f>
        <v>8.2282173012135829</v>
      </c>
      <c r="G874" s="6">
        <f ca="1">LN((RAND()^(-Results!$E$4))-1)</f>
        <v>1.6770998919619537</v>
      </c>
      <c r="H874" s="6">
        <f t="shared" ca="1" si="91"/>
        <v>-0.66988632561675754</v>
      </c>
      <c r="I874" s="10">
        <f ca="1">SUMPRODUCT(J874:O874,Results!B$12:G$12)+Results!$E$5*H874</f>
        <v>-51.037476744970391</v>
      </c>
      <c r="J874" s="10">
        <f ca="1">SUMPRODUCT($A874:$F874,Results!$B$15:$G$15)</f>
        <v>28.948104336590113</v>
      </c>
      <c r="K874" s="10">
        <f ca="1">SUMPRODUCT($A874:$F874,Results!$B$16:$G$16)</f>
        <v>-0.20973560494856436</v>
      </c>
      <c r="L874" s="10">
        <f ca="1">SUMPRODUCT($A874:$F874,Results!$B$17:$G$17)</f>
        <v>-14.291957799216849</v>
      </c>
      <c r="M874" s="10">
        <f ca="1">SUMPRODUCT($A874:$F874,Results!$B$18:$G$18)</f>
        <v>-12.552436160248057</v>
      </c>
      <c r="N874" s="10">
        <f ca="1">SUMPRODUCT($A874:$F874,Results!$B$19:$G$19)</f>
        <v>7.9498845168100827</v>
      </c>
      <c r="O874" s="10">
        <f ca="1">SUMPRODUCT($A874:$F874,Results!$B$20:$G$20)</f>
        <v>-21.791049241275012</v>
      </c>
      <c r="P874" s="10" cm="1">
        <f t="array" aca="1" ref="P874" ca="1">SUMPRODUCT(J874:O874,TRANSPOSE(Test!BL$20:BL$25))+Test!$AD$20-Test!$BL$27</f>
        <v>-52.070568276880529</v>
      </c>
      <c r="Q874" s="10" cm="1">
        <f t="array" aca="1" ref="Q874" ca="1">SUMPRODUCT(J874:O874,TRANSPOSE(Test!ES$20:ES$25))+Test!$AD$20-Test!$ES$27</f>
        <v>-49.929202558685958</v>
      </c>
      <c r="R874" s="10">
        <f ca="1">I874-Results!$E$5*H874</f>
        <v>-47.018158791269848</v>
      </c>
      <c r="S874" s="10" cm="1">
        <f t="array" aca="1" ref="S874" ca="1">SUMPRODUCT(J874:O874,TRANSPOSE(Test!AR$28:AR$33))+Test!$AD$20-Test!$AC$26</f>
        <v>-50.023947468839886</v>
      </c>
      <c r="T874" s="10">
        <f ca="1">SUMPRODUCT(J874:O874,Results!K$9:P$9)</f>
        <v>-49.597686266993449</v>
      </c>
      <c r="U874" s="10">
        <f ca="1">SUMPRODUCT(J874:O874,Results!K$9:P$9)+Test!$AD$20-Test!$AC$31</f>
        <v>-49.527090955841118</v>
      </c>
      <c r="V874" s="10">
        <f t="shared" ca="1" si="92"/>
        <v>1.0330915319101379</v>
      </c>
      <c r="W874" s="10">
        <f t="shared" ca="1" si="93"/>
        <v>-1.108274186284433</v>
      </c>
      <c r="X874" s="10">
        <f t="shared" ca="1" si="94"/>
        <v>-4.0193179537005435</v>
      </c>
      <c r="Y874" s="10">
        <f t="shared" ca="1" si="95"/>
        <v>-1.0135292761305053</v>
      </c>
      <c r="Z874" s="10">
        <f t="shared" ca="1" si="96"/>
        <v>-51.037476744970391</v>
      </c>
      <c r="AA874" s="10">
        <f t="shared" ca="1" si="97"/>
        <v>-1.5103857891292733</v>
      </c>
    </row>
    <row r="875" spans="1:27">
      <c r="A875" s="6">
        <f ca="1">LN((RAND()^(-Results!$E$4))-1)</f>
        <v>1.6093113093352289</v>
      </c>
      <c r="B875" s="6">
        <f ca="1">LN((RAND()^(-Results!$E$4))-1)</f>
        <v>-1.6047325392689389</v>
      </c>
      <c r="C875" s="6">
        <f ca="1">LN((RAND()^(-Results!$E$4))-1)</f>
        <v>0.29449947314923103</v>
      </c>
      <c r="D875" s="6">
        <f ca="1">LN((RAND()^(-Results!$E$4))-1)</f>
        <v>0.59387452868221269</v>
      </c>
      <c r="E875" s="6">
        <f ca="1">LN((RAND()^(-Results!$E$4))-1)</f>
        <v>7.688421008625129</v>
      </c>
      <c r="F875" s="6">
        <f ca="1">LN((RAND()^(-Results!$E$4))-1)</f>
        <v>-1.2885011043212127</v>
      </c>
      <c r="G875" s="6">
        <f ca="1">LN((RAND()^(-Results!$E$4))-1)</f>
        <v>4.1351052097725933</v>
      </c>
      <c r="H875" s="6">
        <f t="shared" ca="1" si="91"/>
        <v>1.788118992193882</v>
      </c>
      <c r="I875" s="10">
        <f ca="1">SUMPRODUCT(J875:O875,Results!B$12:G$12)+Results!$E$5*H875</f>
        <v>23.13298587116212</v>
      </c>
      <c r="J875" s="10">
        <f ca="1">SUMPRODUCT($A875:$F875,Results!$B$15:$G$15)</f>
        <v>-5.9288023128999781</v>
      </c>
      <c r="K875" s="10">
        <f ca="1">SUMPRODUCT($A875:$F875,Results!$B$16:$G$16)</f>
        <v>2.9136458651567114</v>
      </c>
      <c r="L875" s="10">
        <f ca="1">SUMPRODUCT($A875:$F875,Results!$B$17:$G$17)</f>
        <v>7.0879623354976102</v>
      </c>
      <c r="M875" s="10">
        <f ca="1">SUMPRODUCT($A875:$F875,Results!$B$18:$G$18)</f>
        <v>15.180773533212504</v>
      </c>
      <c r="N875" s="10">
        <f ca="1">SUMPRODUCT($A875:$F875,Results!$B$19:$G$19)</f>
        <v>5.4564622251839356</v>
      </c>
      <c r="O875" s="10">
        <f ca="1">SUMPRODUCT($A875:$F875,Results!$B$20:$G$20)</f>
        <v>2.516621379045286</v>
      </c>
      <c r="P875" s="10" cm="1">
        <f t="array" aca="1" ref="P875" ca="1">SUMPRODUCT(J875:O875,TRANSPOSE(Test!BL$20:BL$25))+Test!$AD$20-Test!$BL$27</f>
        <v>20.629144115429433</v>
      </c>
      <c r="Q875" s="10" cm="1">
        <f t="array" aca="1" ref="Q875" ca="1">SUMPRODUCT(J875:O875,TRANSPOSE(Test!ES$20:ES$25))+Test!$AD$20-Test!$ES$27</f>
        <v>19.390659048365134</v>
      </c>
      <c r="R875" s="10">
        <f ca="1">I875-Results!$E$5*H875</f>
        <v>12.404271917998827</v>
      </c>
      <c r="S875" s="10" cm="1">
        <f t="array" aca="1" ref="S875" ca="1">SUMPRODUCT(J875:O875,TRANSPOSE(Test!AR$28:AR$33))+Test!$AD$20-Test!$AC$26</f>
        <v>23.290253640945021</v>
      </c>
      <c r="T875" s="10">
        <f ca="1">SUMPRODUCT(J875:O875,Results!K$9:P$9)</f>
        <v>13.362685868916016</v>
      </c>
      <c r="U875" s="10">
        <f ca="1">SUMPRODUCT(J875:O875,Results!K$9:P$9)+Test!$AD$20-Test!$AC$31</f>
        <v>13.433281180068354</v>
      </c>
      <c r="V875" s="10">
        <f t="shared" ca="1" si="92"/>
        <v>2.5038417557326866</v>
      </c>
      <c r="W875" s="10">
        <f t="shared" ca="1" si="93"/>
        <v>3.7423268227969864</v>
      </c>
      <c r="X875" s="10">
        <f t="shared" ca="1" si="94"/>
        <v>10.728713953163293</v>
      </c>
      <c r="Y875" s="10">
        <f t="shared" ca="1" si="95"/>
        <v>-0.15726776978290147</v>
      </c>
      <c r="Z875" s="10">
        <f t="shared" ca="1" si="96"/>
        <v>23.13298587116212</v>
      </c>
      <c r="AA875" s="10">
        <f t="shared" ca="1" si="97"/>
        <v>9.6997046910937659</v>
      </c>
    </row>
    <row r="876" spans="1:27">
      <c r="A876" s="6">
        <f ca="1">LN((RAND()^(-Results!$E$4))-1)</f>
        <v>2.3397587728132083</v>
      </c>
      <c r="B876" s="6">
        <f ca="1">LN((RAND()^(-Results!$E$4))-1)</f>
        <v>-2.6176636408845426</v>
      </c>
      <c r="C876" s="6">
        <f ca="1">LN((RAND()^(-Results!$E$4))-1)</f>
        <v>-2.0679320737312885</v>
      </c>
      <c r="D876" s="6">
        <f ca="1">LN((RAND()^(-Results!$E$4))-1)</f>
        <v>-0.87794620686112179</v>
      </c>
      <c r="E876" s="6">
        <f ca="1">LN((RAND()^(-Results!$E$4))-1)</f>
        <v>1.9212107054800927</v>
      </c>
      <c r="F876" s="6">
        <f ca="1">LN((RAND()^(-Results!$E$4))-1)</f>
        <v>1.3334899188105178</v>
      </c>
      <c r="G876" s="6">
        <f ca="1">LN((RAND()^(-Results!$E$4))-1)</f>
        <v>2.3392475220176729</v>
      </c>
      <c r="H876" s="6">
        <f t="shared" ca="1" si="91"/>
        <v>-7.7386955610383446E-3</v>
      </c>
      <c r="I876" s="10">
        <f ca="1">SUMPRODUCT(J876:O876,Results!B$12:G$12)+Results!$E$5*H876</f>
        <v>-6.7057475712701589</v>
      </c>
      <c r="J876" s="10">
        <f ca="1">SUMPRODUCT($A876:$F876,Results!$B$15:$G$15)</f>
        <v>-1.0469650647863871</v>
      </c>
      <c r="K876" s="10">
        <f ca="1">SUMPRODUCT($A876:$F876,Results!$B$16:$G$16)</f>
        <v>-4.9755632903338061</v>
      </c>
      <c r="L876" s="10">
        <f ca="1">SUMPRODUCT($A876:$F876,Results!$B$17:$G$17)</f>
        <v>5.64642696836541</v>
      </c>
      <c r="M876" s="10">
        <f ca="1">SUMPRODUCT($A876:$F876,Results!$B$18:$G$18)</f>
        <v>15.644532183075993</v>
      </c>
      <c r="N876" s="10">
        <f ca="1">SUMPRODUCT($A876:$F876,Results!$B$19:$G$19)</f>
        <v>10.464222445136517</v>
      </c>
      <c r="O876" s="10">
        <f ca="1">SUMPRODUCT($A876:$F876,Results!$B$20:$G$20)</f>
        <v>5.1062115033616298</v>
      </c>
      <c r="P876" s="10" cm="1">
        <f t="array" aca="1" ref="P876" ca="1">SUMPRODUCT(J876:O876,TRANSPOSE(Test!BL$20:BL$25))+Test!$AD$20-Test!$BL$27</f>
        <v>-0.67878159194223997</v>
      </c>
      <c r="Q876" s="10" cm="1">
        <f t="array" aca="1" ref="Q876" ca="1">SUMPRODUCT(J876:O876,TRANSPOSE(Test!ES$20:ES$25))+Test!$AD$20-Test!$ES$27</f>
        <v>-4.2923357327501499</v>
      </c>
      <c r="R876" s="10">
        <f ca="1">I876-Results!$E$5*H876</f>
        <v>-6.6593153979039288</v>
      </c>
      <c r="S876" s="10" cm="1">
        <f t="array" aca="1" ref="S876" ca="1">SUMPRODUCT(J876:O876,TRANSPOSE(Test!AR$28:AR$33))+Test!$AD$20-Test!$AC$26</f>
        <v>13.206576535994889</v>
      </c>
      <c r="T876" s="10">
        <f ca="1">SUMPRODUCT(J876:O876,Results!K$9:P$9)</f>
        <v>-5.4904949624577721</v>
      </c>
      <c r="U876" s="10">
        <f ca="1">SUMPRODUCT(J876:O876,Results!K$9:P$9)+Test!$AD$20-Test!$AC$31</f>
        <v>-5.4198996513054318</v>
      </c>
      <c r="V876" s="10">
        <f t="shared" ca="1" si="92"/>
        <v>-6.0269659793279189</v>
      </c>
      <c r="W876" s="10">
        <f t="shared" ca="1" si="93"/>
        <v>-2.413411838520009</v>
      </c>
      <c r="X876" s="10">
        <f t="shared" ca="1" si="94"/>
        <v>-4.6432173366230067E-2</v>
      </c>
      <c r="Y876" s="10">
        <f t="shared" ca="1" si="95"/>
        <v>-19.91232410726505</v>
      </c>
      <c r="Z876" s="10">
        <f t="shared" ca="1" si="96"/>
        <v>-6.7057475712701589</v>
      </c>
      <c r="AA876" s="10">
        <f t="shared" ca="1" si="97"/>
        <v>-1.285847919964727</v>
      </c>
    </row>
    <row r="877" spans="1:27">
      <c r="A877" s="6">
        <f ca="1">LN((RAND()^(-Results!$E$4))-1)</f>
        <v>-0.24430811046581727</v>
      </c>
      <c r="B877" s="6">
        <f ca="1">LN((RAND()^(-Results!$E$4))-1)</f>
        <v>6.1611199542227251</v>
      </c>
      <c r="C877" s="6">
        <f ca="1">LN((RAND()^(-Results!$E$4))-1)</f>
        <v>2.4290875656714426</v>
      </c>
      <c r="D877" s="6">
        <f ca="1">LN((RAND()^(-Results!$E$4))-1)</f>
        <v>0.30320932258053673</v>
      </c>
      <c r="E877" s="6">
        <f ca="1">LN((RAND()^(-Results!$E$4))-1)</f>
        <v>2.8560531471740922</v>
      </c>
      <c r="F877" s="6">
        <f ca="1">LN((RAND()^(-Results!$E$4))-1)</f>
        <v>1.3325292217298301</v>
      </c>
      <c r="G877" s="6">
        <f ca="1">LN((RAND()^(-Results!$E$4))-1)</f>
        <v>5.8384454809024371</v>
      </c>
      <c r="H877" s="6">
        <f t="shared" ca="1" si="91"/>
        <v>3.4914592633237258</v>
      </c>
      <c r="I877" s="10">
        <f ca="1">SUMPRODUCT(J877:O877,Results!B$12:G$12)+Results!$E$5*H877</f>
        <v>5.4078559016988486</v>
      </c>
      <c r="J877" s="10">
        <f ca="1">SUMPRODUCT($A877:$F877,Results!$B$15:$G$15)</f>
        <v>1.0876801780117664</v>
      </c>
      <c r="K877" s="10">
        <f ca="1">SUMPRODUCT($A877:$F877,Results!$B$16:$G$16)</f>
        <v>-7.2496789013044669</v>
      </c>
      <c r="L877" s="10">
        <f ca="1">SUMPRODUCT($A877:$F877,Results!$B$17:$G$17)</f>
        <v>-7.45283282676216</v>
      </c>
      <c r="M877" s="10">
        <f ca="1">SUMPRODUCT($A877:$F877,Results!$B$18:$G$18)</f>
        <v>-22.125659786243617</v>
      </c>
      <c r="N877" s="10">
        <f ca="1">SUMPRODUCT($A877:$F877,Results!$B$19:$G$19)</f>
        <v>-5.2291128820879074</v>
      </c>
      <c r="O877" s="10">
        <f ca="1">SUMPRODUCT($A877:$F877,Results!$B$20:$G$20)</f>
        <v>-21.814275551359081</v>
      </c>
      <c r="P877" s="10" cm="1">
        <f t="array" aca="1" ref="P877" ca="1">SUMPRODUCT(J877:O877,TRANSPOSE(Test!BL$20:BL$25))+Test!$AD$20-Test!$BL$27</f>
        <v>-23.338137407671908</v>
      </c>
      <c r="Q877" s="10" cm="1">
        <f t="array" aca="1" ref="Q877" ca="1">SUMPRODUCT(J877:O877,TRANSPOSE(Test!ES$20:ES$25))+Test!$AD$20-Test!$ES$27</f>
        <v>-18.090732669844158</v>
      </c>
      <c r="R877" s="10">
        <f ca="1">I877-Results!$E$5*H877</f>
        <v>-15.540899678243505</v>
      </c>
      <c r="S877" s="10" cm="1">
        <f t="array" aca="1" ref="S877" ca="1">SUMPRODUCT(J877:O877,TRANSPOSE(Test!AR$28:AR$33))+Test!$AD$20-Test!$AC$26</f>
        <v>-30.241907603672452</v>
      </c>
      <c r="T877" s="10">
        <f ca="1">SUMPRODUCT(J877:O877,Results!K$9:P$9)</f>
        <v>-16.795429496887863</v>
      </c>
      <c r="U877" s="10">
        <f ca="1">SUMPRODUCT(J877:O877,Results!K$9:P$9)+Test!$AD$20-Test!$AC$31</f>
        <v>-16.724834185735528</v>
      </c>
      <c r="V877" s="10">
        <f t="shared" ca="1" si="92"/>
        <v>28.745993309370757</v>
      </c>
      <c r="W877" s="10">
        <f t="shared" ca="1" si="93"/>
        <v>23.498588571543007</v>
      </c>
      <c r="X877" s="10">
        <f t="shared" ca="1" si="94"/>
        <v>20.948755579942354</v>
      </c>
      <c r="Y877" s="10">
        <f t="shared" ca="1" si="95"/>
        <v>35.649763505371297</v>
      </c>
      <c r="Z877" s="10">
        <f t="shared" ca="1" si="96"/>
        <v>5.4078559016988486</v>
      </c>
      <c r="AA877" s="10">
        <f t="shared" ca="1" si="97"/>
        <v>22.132690087434376</v>
      </c>
    </row>
    <row r="878" spans="1:27">
      <c r="A878" s="6">
        <f ca="1">LN((RAND()^(-Results!$E$4))-1)</f>
        <v>6.68756174898847</v>
      </c>
      <c r="B878" s="6">
        <f ca="1">LN((RAND()^(-Results!$E$4))-1)</f>
        <v>-1.8487014253053669</v>
      </c>
      <c r="C878" s="6">
        <f ca="1">LN((RAND()^(-Results!$E$4))-1)</f>
        <v>0.75246174742295824</v>
      </c>
      <c r="D878" s="6">
        <f ca="1">LN((RAND()^(-Results!$E$4))-1)</f>
        <v>0.41397614203029059</v>
      </c>
      <c r="E878" s="6">
        <f ca="1">LN((RAND()^(-Results!$E$4))-1)</f>
        <v>3.5939682929602412</v>
      </c>
      <c r="F878" s="6">
        <f ca="1">LN((RAND()^(-Results!$E$4))-1)</f>
        <v>3.0420390305645255</v>
      </c>
      <c r="G878" s="6">
        <f ca="1">LN((RAND()^(-Results!$E$4))-1)</f>
        <v>-1.042491273295143</v>
      </c>
      <c r="H878" s="6">
        <f t="shared" ca="1" si="91"/>
        <v>-3.3894774908738543</v>
      </c>
      <c r="I878" s="10">
        <f ca="1">SUMPRODUCT(J878:O878,Results!B$12:G$12)+Results!$E$5*H878</f>
        <v>-59.511899350748152</v>
      </c>
      <c r="J878" s="10">
        <f ca="1">SUMPRODUCT($A878:$F878,Results!$B$15:$G$15)</f>
        <v>4.0461670397416434</v>
      </c>
      <c r="K878" s="10">
        <f ca="1">SUMPRODUCT($A878:$F878,Results!$B$16:$G$16)</f>
        <v>-14.402685262858675</v>
      </c>
      <c r="L878" s="10">
        <f ca="1">SUMPRODUCT($A878:$F878,Results!$B$17:$G$17)</f>
        <v>5.5158905559175277</v>
      </c>
      <c r="M878" s="10">
        <f ca="1">SUMPRODUCT($A878:$F878,Results!$B$18:$G$18)</f>
        <v>1.862993973238896</v>
      </c>
      <c r="N878" s="10">
        <f ca="1">SUMPRODUCT($A878:$F878,Results!$B$19:$G$19)</f>
        <v>9.4461616939542576</v>
      </c>
      <c r="O878" s="10">
        <f ca="1">SUMPRODUCT($A878:$F878,Results!$B$20:$G$20)</f>
        <v>-5.1888051555559098</v>
      </c>
      <c r="P878" s="10" cm="1">
        <f t="array" aca="1" ref="P878" ca="1">SUMPRODUCT(J878:O878,TRANSPOSE(Test!BL$20:BL$25))+Test!$AD$20-Test!$BL$27</f>
        <v>-27.242299890431191</v>
      </c>
      <c r="Q878" s="10" cm="1">
        <f t="array" aca="1" ref="Q878" ca="1">SUMPRODUCT(J878:O878,TRANSPOSE(Test!ES$20:ES$25))+Test!$AD$20-Test!$ES$27</f>
        <v>-34.721753292816885</v>
      </c>
      <c r="R878" s="10">
        <f ca="1">I878-Results!$E$5*H878</f>
        <v>-39.175034405505031</v>
      </c>
      <c r="S878" s="10" cm="1">
        <f t="array" aca="1" ref="S878" ca="1">SUMPRODUCT(J878:O878,TRANSPOSE(Test!AR$28:AR$33))+Test!$AD$20-Test!$AC$26</f>
        <v>-5.1911464984867806</v>
      </c>
      <c r="T878" s="10">
        <f ca="1">SUMPRODUCT(J878:O878,Results!K$9:P$9)</f>
        <v>-38.023887641960904</v>
      </c>
      <c r="U878" s="10">
        <f ca="1">SUMPRODUCT(J878:O878,Results!K$9:P$9)+Test!$AD$20-Test!$AC$31</f>
        <v>-37.953292330808566</v>
      </c>
      <c r="V878" s="10">
        <f t="shared" ca="1" si="92"/>
        <v>-32.269599460316961</v>
      </c>
      <c r="W878" s="10">
        <f t="shared" ca="1" si="93"/>
        <v>-24.790146057931267</v>
      </c>
      <c r="X878" s="10">
        <f t="shared" ca="1" si="94"/>
        <v>-20.336864945243121</v>
      </c>
      <c r="Y878" s="10">
        <f t="shared" ca="1" si="95"/>
        <v>-54.320752852261371</v>
      </c>
      <c r="Z878" s="10">
        <f t="shared" ca="1" si="96"/>
        <v>-59.511899350748152</v>
      </c>
      <c r="AA878" s="10">
        <f t="shared" ca="1" si="97"/>
        <v>-21.558607019939586</v>
      </c>
    </row>
    <row r="879" spans="1:27">
      <c r="A879" s="6">
        <f ca="1">LN((RAND()^(-Results!$E$4))-1)</f>
        <v>-1.8178441480723537</v>
      </c>
      <c r="B879" s="6">
        <f ca="1">LN((RAND()^(-Results!$E$4))-1)</f>
        <v>1.7808734238653765</v>
      </c>
      <c r="C879" s="6">
        <f ca="1">LN((RAND()^(-Results!$E$4))-1)</f>
        <v>1.5995688009563385</v>
      </c>
      <c r="D879" s="6">
        <f ca="1">LN((RAND()^(-Results!$E$4))-1)</f>
        <v>0.26141109405260815</v>
      </c>
      <c r="E879" s="6">
        <f ca="1">LN((RAND()^(-Results!$E$4))-1)</f>
        <v>5.8048374121625947</v>
      </c>
      <c r="F879" s="6">
        <f ca="1">LN((RAND()^(-Results!$E$4))-1)</f>
        <v>1.2941514260682798</v>
      </c>
      <c r="G879" s="6">
        <f ca="1">LN((RAND()^(-Results!$E$4))-1)</f>
        <v>-1.2757828501716983</v>
      </c>
      <c r="H879" s="6">
        <f t="shared" ca="1" si="91"/>
        <v>-3.6227690677504096</v>
      </c>
      <c r="I879" s="10">
        <f ca="1">SUMPRODUCT(J879:O879,Results!B$12:G$12)+Results!$E$5*H879</f>
        <v>-24.416970747153513</v>
      </c>
      <c r="J879" s="10">
        <f ca="1">SUMPRODUCT($A879:$F879,Results!$B$15:$G$15)</f>
        <v>6.0095641484466773</v>
      </c>
      <c r="K879" s="10">
        <f ca="1">SUMPRODUCT($A879:$F879,Results!$B$16:$G$16)</f>
        <v>3.1561266327539084</v>
      </c>
      <c r="L879" s="10">
        <f ca="1">SUMPRODUCT($A879:$F879,Results!$B$17:$G$17)</f>
        <v>-3.7474514113124524</v>
      </c>
      <c r="M879" s="10">
        <f ca="1">SUMPRODUCT($A879:$F879,Results!$B$18:$G$18)</f>
        <v>-5.0970541747170959</v>
      </c>
      <c r="N879" s="10">
        <f ca="1">SUMPRODUCT($A879:$F879,Results!$B$19:$G$19)</f>
        <v>-1.3133284194094947</v>
      </c>
      <c r="O879" s="10">
        <f ca="1">SUMPRODUCT($A879:$F879,Results!$B$20:$G$20)</f>
        <v>-12.309064686033892</v>
      </c>
      <c r="P879" s="10" cm="1">
        <f t="array" aca="1" ref="P879" ca="1">SUMPRODUCT(J879:O879,TRANSPOSE(Test!BL$20:BL$25))+Test!$AD$20-Test!$BL$27</f>
        <v>-4.6588818818111548</v>
      </c>
      <c r="Q879" s="10" cm="1">
        <f t="array" aca="1" ref="Q879" ca="1">SUMPRODUCT(J879:O879,TRANSPOSE(Test!ES$20:ES$25))+Test!$AD$20-Test!$ES$27</f>
        <v>-1.5251059776407345</v>
      </c>
      <c r="R879" s="10">
        <f ca="1">I879-Results!$E$5*H879</f>
        <v>-2.6803563406510555</v>
      </c>
      <c r="S879" s="10" cm="1">
        <f t="array" aca="1" ref="S879" ca="1">SUMPRODUCT(J879:O879,TRANSPOSE(Test!AR$28:AR$33))+Test!$AD$20-Test!$AC$26</f>
        <v>-11.317901472508119</v>
      </c>
      <c r="T879" s="10">
        <f ca="1">SUMPRODUCT(J879:O879,Results!K$9:P$9)</f>
        <v>-3.420780237777556</v>
      </c>
      <c r="U879" s="10">
        <f ca="1">SUMPRODUCT(J879:O879,Results!K$9:P$9)+Test!$AD$20-Test!$AC$31</f>
        <v>-3.3501849266252179</v>
      </c>
      <c r="V879" s="10">
        <f t="shared" ca="1" si="92"/>
        <v>-19.758088865342359</v>
      </c>
      <c r="W879" s="10">
        <f t="shared" ca="1" si="93"/>
        <v>-22.891864769512779</v>
      </c>
      <c r="X879" s="10">
        <f t="shared" ca="1" si="94"/>
        <v>-21.736614406502458</v>
      </c>
      <c r="Y879" s="10">
        <f t="shared" ca="1" si="95"/>
        <v>-13.099069274645395</v>
      </c>
      <c r="Z879" s="10">
        <f t="shared" ca="1" si="96"/>
        <v>-24.416970747153513</v>
      </c>
      <c r="AA879" s="10">
        <f t="shared" ca="1" si="97"/>
        <v>-21.066785820528295</v>
      </c>
    </row>
    <row r="880" spans="1:27">
      <c r="A880" s="6">
        <f ca="1">LN((RAND()^(-Results!$E$4))-1)</f>
        <v>1.4734381053720899E-2</v>
      </c>
      <c r="B880" s="6">
        <f ca="1">LN((RAND()^(-Results!$E$4))-1)</f>
        <v>-0.8861585909277766</v>
      </c>
      <c r="C880" s="6">
        <f ca="1">LN((RAND()^(-Results!$E$4))-1)</f>
        <v>3.0339994947471935</v>
      </c>
      <c r="D880" s="6">
        <f ca="1">LN((RAND()^(-Results!$E$4))-1)</f>
        <v>3.1534191510945226</v>
      </c>
      <c r="E880" s="6">
        <f ca="1">LN((RAND()^(-Results!$E$4))-1)</f>
        <v>6.1126302829567845</v>
      </c>
      <c r="F880" s="6">
        <f ca="1">LN((RAND()^(-Results!$E$4))-1)</f>
        <v>0.85551351016250421</v>
      </c>
      <c r="G880" s="6">
        <f ca="1">LN((RAND()^(-Results!$E$4))-1)</f>
        <v>0.58909281369074706</v>
      </c>
      <c r="H880" s="6">
        <f t="shared" ca="1" si="91"/>
        <v>-1.7578934038879641</v>
      </c>
      <c r="I880" s="10">
        <f ca="1">SUMPRODUCT(J880:O880,Results!B$12:G$12)+Results!$E$5*H880</f>
        <v>-12.684787627313618</v>
      </c>
      <c r="J880" s="10">
        <f ca="1">SUMPRODUCT($A880:$F880,Results!$B$15:$G$15)</f>
        <v>11.181908196861572</v>
      </c>
      <c r="K880" s="10">
        <f ca="1">SUMPRODUCT($A880:$F880,Results!$B$16:$G$16)</f>
        <v>7.0165482698258961</v>
      </c>
      <c r="L880" s="10">
        <f ca="1">SUMPRODUCT($A880:$F880,Results!$B$17:$G$17)</f>
        <v>0.16465806365130187</v>
      </c>
      <c r="M880" s="10">
        <f ca="1">SUMPRODUCT($A880:$F880,Results!$B$18:$G$18)</f>
        <v>-4.0314378624549629</v>
      </c>
      <c r="N880" s="10">
        <f ca="1">SUMPRODUCT($A880:$F880,Results!$B$19:$G$19)</f>
        <v>-6.5105914790718185</v>
      </c>
      <c r="O880" s="10">
        <f ca="1">SUMPRODUCT($A880:$F880,Results!$B$20:$G$20)</f>
        <v>-11.698072529781246</v>
      </c>
      <c r="P880" s="10" cm="1">
        <f t="array" aca="1" ref="P880" ca="1">SUMPRODUCT(J880:O880,TRANSPOSE(Test!BL$20:BL$25))+Test!$AD$20-Test!$BL$27</f>
        <v>2.2850345508530303</v>
      </c>
      <c r="Q880" s="10" cm="1">
        <f t="array" aca="1" ref="Q880" ca="1">SUMPRODUCT(J880:O880,TRANSPOSE(Test!ES$20:ES$25))+Test!$AD$20-Test!$ES$27</f>
        <v>2.0350381259992254</v>
      </c>
      <c r="R880" s="10">
        <f ca="1">I880-Results!$E$5*H880</f>
        <v>-2.1374272039858333</v>
      </c>
      <c r="S880" s="10" cm="1">
        <f t="array" aca="1" ref="S880" ca="1">SUMPRODUCT(J880:O880,TRANSPOSE(Test!AR$28:AR$33))+Test!$AD$20-Test!$AC$26</f>
        <v>-4.5850228454658826</v>
      </c>
      <c r="T880" s="10">
        <f ca="1">SUMPRODUCT(J880:O880,Results!K$9:P$9)</f>
        <v>-1.9561866048065468</v>
      </c>
      <c r="U880" s="10">
        <f ca="1">SUMPRODUCT(J880:O880,Results!K$9:P$9)+Test!$AD$20-Test!$AC$31</f>
        <v>-1.8855912936542083</v>
      </c>
      <c r="V880" s="10">
        <f t="shared" ca="1" si="92"/>
        <v>-14.969822178166648</v>
      </c>
      <c r="W880" s="10">
        <f t="shared" ca="1" si="93"/>
        <v>-14.719825753312843</v>
      </c>
      <c r="X880" s="10">
        <f t="shared" ca="1" si="94"/>
        <v>-10.547360423327785</v>
      </c>
      <c r="Y880" s="10">
        <f t="shared" ca="1" si="95"/>
        <v>-8.0997647818477354</v>
      </c>
      <c r="Z880" s="10">
        <f t="shared" ca="1" si="96"/>
        <v>-12.684787627313618</v>
      </c>
      <c r="AA880" s="10">
        <f t="shared" ca="1" si="97"/>
        <v>-10.79919633365941</v>
      </c>
    </row>
    <row r="881" spans="1:27">
      <c r="A881" s="6">
        <f ca="1">LN((RAND()^(-Results!$E$4))-1)</f>
        <v>1.76405002541385</v>
      </c>
      <c r="B881" s="6">
        <f ca="1">LN((RAND()^(-Results!$E$4))-1)</f>
        <v>0.90317833289294536</v>
      </c>
      <c r="C881" s="6">
        <f ca="1">LN((RAND()^(-Results!$E$4))-1)</f>
        <v>-0.28694900659850475</v>
      </c>
      <c r="D881" s="6">
        <f ca="1">LN((RAND()^(-Results!$E$4))-1)</f>
        <v>1.2178709579565667</v>
      </c>
      <c r="E881" s="6">
        <f ca="1">LN((RAND()^(-Results!$E$4))-1)</f>
        <v>1.0701917525438376</v>
      </c>
      <c r="F881" s="6">
        <f ca="1">LN((RAND()^(-Results!$E$4))-1)</f>
        <v>-3.2837174478496394</v>
      </c>
      <c r="G881" s="6">
        <f ca="1">LN((RAND()^(-Results!$E$4))-1)</f>
        <v>4.7712381259457164</v>
      </c>
      <c r="H881" s="6">
        <f t="shared" ca="1" si="91"/>
        <v>2.4242519083670051</v>
      </c>
      <c r="I881" s="10">
        <f ca="1">SUMPRODUCT(J881:O881,Results!B$12:G$12)+Results!$E$5*H881</f>
        <v>36.592880148844181</v>
      </c>
      <c r="J881" s="10">
        <f ca="1">SUMPRODUCT($A881:$F881,Results!$B$15:$G$15)</f>
        <v>-14.232977602457535</v>
      </c>
      <c r="K881" s="10">
        <f ca="1">SUMPRODUCT($A881:$F881,Results!$B$16:$G$16)</f>
        <v>-0.70481652336276257</v>
      </c>
      <c r="L881" s="10">
        <f ca="1">SUMPRODUCT($A881:$F881,Results!$B$17:$G$17)</f>
        <v>5.860752822726508</v>
      </c>
      <c r="M881" s="10">
        <f ca="1">SUMPRODUCT($A881:$F881,Results!$B$18:$G$18)</f>
        <v>6.391141471136299</v>
      </c>
      <c r="N881" s="10">
        <f ca="1">SUMPRODUCT($A881:$F881,Results!$B$19:$G$19)</f>
        <v>-1.4822717000019989</v>
      </c>
      <c r="O881" s="10">
        <f ca="1">SUMPRODUCT($A881:$F881,Results!$B$20:$G$20)</f>
        <v>3.6354178270359245</v>
      </c>
      <c r="P881" s="10" cm="1">
        <f t="array" aca="1" ref="P881" ca="1">SUMPRODUCT(J881:O881,TRANSPOSE(Test!BL$20:BL$25))+Test!$AD$20-Test!$BL$27</f>
        <v>22.728539767876811</v>
      </c>
      <c r="Q881" s="10" cm="1">
        <f t="array" aca="1" ref="Q881" ca="1">SUMPRODUCT(J881:O881,TRANSPOSE(Test!ES$20:ES$25))+Test!$AD$20-Test!$ES$27</f>
        <v>23.954683874720093</v>
      </c>
      <c r="R881" s="10">
        <f ca="1">I881-Results!$E$5*H881</f>
        <v>22.047368698642149</v>
      </c>
      <c r="S881" s="10" cm="1">
        <f t="array" aca="1" ref="S881" ca="1">SUMPRODUCT(J881:O881,TRANSPOSE(Test!AR$28:AR$33))+Test!$AD$20-Test!$AC$26</f>
        <v>21.412140056509575</v>
      </c>
      <c r="T881" s="10">
        <f ca="1">SUMPRODUCT(J881:O881,Results!K$9:P$9)</f>
        <v>23.04658379443995</v>
      </c>
      <c r="U881" s="10">
        <f ca="1">SUMPRODUCT(J881:O881,Results!K$9:P$9)+Test!$AD$20-Test!$AC$31</f>
        <v>23.117179105592289</v>
      </c>
      <c r="V881" s="10">
        <f t="shared" ca="1" si="92"/>
        <v>13.86434038096737</v>
      </c>
      <c r="W881" s="10">
        <f t="shared" ca="1" si="93"/>
        <v>12.638196274124088</v>
      </c>
      <c r="X881" s="10">
        <f t="shared" ca="1" si="94"/>
        <v>14.545511450202032</v>
      </c>
      <c r="Y881" s="10">
        <f t="shared" ca="1" si="95"/>
        <v>15.180740092334606</v>
      </c>
      <c r="Z881" s="10">
        <f t="shared" ca="1" si="96"/>
        <v>36.592880148844181</v>
      </c>
      <c r="AA881" s="10">
        <f t="shared" ca="1" si="97"/>
        <v>13.475701043251892</v>
      </c>
    </row>
    <row r="882" spans="1:27">
      <c r="A882" s="6">
        <f ca="1">LN((RAND()^(-Results!$E$4))-1)</f>
        <v>4.7213522167445046</v>
      </c>
      <c r="B882" s="6">
        <f ca="1">LN((RAND()^(-Results!$E$4))-1)</f>
        <v>5.3471795637967601</v>
      </c>
      <c r="C882" s="6">
        <f ca="1">LN((RAND()^(-Results!$E$4))-1)</f>
        <v>0.3840951452077494</v>
      </c>
      <c r="D882" s="6">
        <f ca="1">LN((RAND()^(-Results!$E$4))-1)</f>
        <v>4.2490129095885765</v>
      </c>
      <c r="E882" s="6">
        <f ca="1">LN((RAND()^(-Results!$E$4))-1)</f>
        <v>0.74231064085253573</v>
      </c>
      <c r="F882" s="6">
        <f ca="1">LN((RAND()^(-Results!$E$4))-1)</f>
        <v>1.7473700204859686</v>
      </c>
      <c r="G882" s="6">
        <f ca="1">LN((RAND()^(-Results!$E$4))-1)</f>
        <v>-1.0778855253487536</v>
      </c>
      <c r="H882" s="6">
        <f t="shared" ca="1" si="91"/>
        <v>-3.4248717429274649</v>
      </c>
      <c r="I882" s="10">
        <f ca="1">SUMPRODUCT(J882:O882,Results!B$12:G$12)+Results!$E$5*H882</f>
        <v>-32.748419759081031</v>
      </c>
      <c r="J882" s="10">
        <f ca="1">SUMPRODUCT($A882:$F882,Results!$B$15:$G$15)</f>
        <v>-2.3609090592212478</v>
      </c>
      <c r="K882" s="10">
        <f ca="1">SUMPRODUCT($A882:$F882,Results!$B$16:$G$16)</f>
        <v>-17.267041628889153</v>
      </c>
      <c r="L882" s="10">
        <f ca="1">SUMPRODUCT($A882:$F882,Results!$B$17:$G$17)</f>
        <v>1.3284322497531178</v>
      </c>
      <c r="M882" s="10">
        <f ca="1">SUMPRODUCT($A882:$F882,Results!$B$18:$G$18)</f>
        <v>-13.641450410162477</v>
      </c>
      <c r="N882" s="10">
        <f ca="1">SUMPRODUCT($A882:$F882,Results!$B$19:$G$19)</f>
        <v>-7.0585831154689167</v>
      </c>
      <c r="O882" s="10">
        <f ca="1">SUMPRODUCT($A882:$F882,Results!$B$20:$G$20)</f>
        <v>-28.078258132853314</v>
      </c>
      <c r="P882" s="10" cm="1">
        <f t="array" aca="1" ref="P882" ca="1">SUMPRODUCT(J882:O882,TRANSPOSE(Test!BL$20:BL$25))+Test!$AD$20-Test!$BL$27</f>
        <v>-15.184711604039741</v>
      </c>
      <c r="Q882" s="10" cm="1">
        <f t="array" aca="1" ref="Q882" ca="1">SUMPRODUCT(J882:O882,TRANSPOSE(Test!ES$20:ES$25))+Test!$AD$20-Test!$ES$27</f>
        <v>-12.506215611763139</v>
      </c>
      <c r="R882" s="10">
        <f ca="1">I882-Results!$E$5*H882</f>
        <v>-12.199189301516242</v>
      </c>
      <c r="S882" s="10" cm="1">
        <f t="array" aca="1" ref="S882" ca="1">SUMPRODUCT(J882:O882,TRANSPOSE(Test!AR$28:AR$33))+Test!$AD$20-Test!$AC$26</f>
        <v>-17.91951989745754</v>
      </c>
      <c r="T882" s="10">
        <f ca="1">SUMPRODUCT(J882:O882,Results!K$9:P$9)</f>
        <v>-10.508407402880216</v>
      </c>
      <c r="U882" s="10">
        <f ca="1">SUMPRODUCT(J882:O882,Results!K$9:P$9)+Test!$AD$20-Test!$AC$31</f>
        <v>-10.437812091727874</v>
      </c>
      <c r="V882" s="10">
        <f t="shared" ca="1" si="92"/>
        <v>-17.56370815504129</v>
      </c>
      <c r="W882" s="10">
        <f t="shared" ca="1" si="93"/>
        <v>-20.242204147317892</v>
      </c>
      <c r="X882" s="10">
        <f t="shared" ca="1" si="94"/>
        <v>-20.549230457564789</v>
      </c>
      <c r="Y882" s="10">
        <f t="shared" ca="1" si="95"/>
        <v>-14.828899861623491</v>
      </c>
      <c r="Z882" s="10">
        <f t="shared" ca="1" si="96"/>
        <v>-32.748419759081031</v>
      </c>
      <c r="AA882" s="10">
        <f t="shared" ca="1" si="97"/>
        <v>-22.310607667353157</v>
      </c>
    </row>
    <row r="883" spans="1:27">
      <c r="A883" s="6">
        <f ca="1">LN((RAND()^(-Results!$E$4))-1)</f>
        <v>3.2008001965225152</v>
      </c>
      <c r="B883" s="6">
        <f ca="1">LN((RAND()^(-Results!$E$4))-1)</f>
        <v>0.6781408083408329</v>
      </c>
      <c r="C883" s="6">
        <f ca="1">LN((RAND()^(-Results!$E$4))-1)</f>
        <v>-4.7663698864359616E-2</v>
      </c>
      <c r="D883" s="6">
        <f ca="1">LN((RAND()^(-Results!$E$4))-1)</f>
        <v>5.0290320819253482</v>
      </c>
      <c r="E883" s="6">
        <f ca="1">LN((RAND()^(-Results!$E$4))-1)</f>
        <v>13.537847790464062</v>
      </c>
      <c r="F883" s="6">
        <f ca="1">LN((RAND()^(-Results!$E$4))-1)</f>
        <v>3.1158910465697844</v>
      </c>
      <c r="G883" s="6">
        <f ca="1">LN((RAND()^(-Results!$E$4))-1)</f>
        <v>3.9447416187055162</v>
      </c>
      <c r="H883" s="6">
        <f t="shared" ca="1" si="91"/>
        <v>1.5977554011268049</v>
      </c>
      <c r="I883" s="10">
        <f ca="1">SUMPRODUCT(J883:O883,Results!B$12:G$12)+Results!$E$5*H883</f>
        <v>13.467936224675938</v>
      </c>
      <c r="J883" s="10">
        <f ca="1">SUMPRODUCT($A883:$F883,Results!$B$15:$G$15)</f>
        <v>5.874692562867156</v>
      </c>
      <c r="K883" s="10">
        <f ca="1">SUMPRODUCT($A883:$F883,Results!$B$16:$G$16)</f>
        <v>-4.5746431702398693</v>
      </c>
      <c r="L883" s="10">
        <f ca="1">SUMPRODUCT($A883:$F883,Results!$B$17:$G$17)</f>
        <v>7.8852150491622339</v>
      </c>
      <c r="M883" s="10">
        <f ca="1">SUMPRODUCT($A883:$F883,Results!$B$18:$G$18)</f>
        <v>13.889302834818672</v>
      </c>
      <c r="N883" s="10">
        <f ca="1">SUMPRODUCT($A883:$F883,Results!$B$19:$G$19)</f>
        <v>1.7308280237770328</v>
      </c>
      <c r="O883" s="10">
        <f ca="1">SUMPRODUCT($A883:$F883,Results!$B$20:$G$20)</f>
        <v>-28.737777873035668</v>
      </c>
      <c r="P883" s="10" cm="1">
        <f t="array" aca="1" ref="P883" ca="1">SUMPRODUCT(J883:O883,TRANSPOSE(Test!BL$20:BL$25))+Test!$AD$20-Test!$BL$27</f>
        <v>13.26442887531123</v>
      </c>
      <c r="Q883" s="10" cm="1">
        <f t="array" aca="1" ref="Q883" ca="1">SUMPRODUCT(J883:O883,TRANSPOSE(Test!ES$20:ES$25))+Test!$AD$20-Test!$ES$27</f>
        <v>14.529673403313636</v>
      </c>
      <c r="R883" s="10">
        <f ca="1">I883-Results!$E$5*H883</f>
        <v>3.8814038179151087</v>
      </c>
      <c r="S883" s="10" cm="1">
        <f t="array" aca="1" ref="S883" ca="1">SUMPRODUCT(J883:O883,TRANSPOSE(Test!AR$28:AR$33))+Test!$AD$20-Test!$AC$26</f>
        <v>7.0084720864248133</v>
      </c>
      <c r="T883" s="10">
        <f ca="1">SUMPRODUCT(J883:O883,Results!K$9:P$9)</f>
        <v>6.7090337490399383</v>
      </c>
      <c r="U883" s="10">
        <f ca="1">SUMPRODUCT(J883:O883,Results!K$9:P$9)+Test!$AD$20-Test!$AC$31</f>
        <v>6.7796290601922777</v>
      </c>
      <c r="V883" s="10">
        <f t="shared" ca="1" si="92"/>
        <v>0.20350734936470793</v>
      </c>
      <c r="W883" s="10">
        <f t="shared" ca="1" si="93"/>
        <v>-1.0617371786376975</v>
      </c>
      <c r="X883" s="10">
        <f t="shared" ca="1" si="94"/>
        <v>9.5865324067608295</v>
      </c>
      <c r="Y883" s="10">
        <f t="shared" ca="1" si="95"/>
        <v>6.4594641382511249</v>
      </c>
      <c r="Z883" s="10">
        <f t="shared" ca="1" si="96"/>
        <v>13.467936224675938</v>
      </c>
      <c r="AA883" s="10">
        <f t="shared" ca="1" si="97"/>
        <v>6.6883071644836605</v>
      </c>
    </row>
    <row r="884" spans="1:27">
      <c r="A884" s="6">
        <f ca="1">LN((RAND()^(-Results!$E$4))-1)</f>
        <v>5.8931650129180397</v>
      </c>
      <c r="B884" s="6">
        <f ca="1">LN((RAND()^(-Results!$E$4))-1)</f>
        <v>0.87130430407599846</v>
      </c>
      <c r="C884" s="6">
        <f ca="1">LN((RAND()^(-Results!$E$4))-1)</f>
        <v>2.9135290176267219</v>
      </c>
      <c r="D884" s="6">
        <f ca="1">LN((RAND()^(-Results!$E$4))-1)</f>
        <v>5.8970978923431145</v>
      </c>
      <c r="E884" s="6">
        <f ca="1">LN((RAND()^(-Results!$E$4))-1)</f>
        <v>-1.4170712517265733</v>
      </c>
      <c r="F884" s="6">
        <f ca="1">LN((RAND()^(-Results!$E$4))-1)</f>
        <v>7.7833758708880003</v>
      </c>
      <c r="G884" s="6">
        <f ca="1">LN((RAND()^(-Results!$E$4))-1)</f>
        <v>0.15494116839205369</v>
      </c>
      <c r="H884" s="6">
        <f t="shared" ca="1" si="91"/>
        <v>-2.1920450491866577</v>
      </c>
      <c r="I884" s="10">
        <f ca="1">SUMPRODUCT(J884:O884,Results!B$12:G$12)+Results!$E$5*H884</f>
        <v>-76.333048605299012</v>
      </c>
      <c r="J884" s="10">
        <f ca="1">SUMPRODUCT($A884:$F884,Results!$B$15:$G$15)</f>
        <v>29.425097580186431</v>
      </c>
      <c r="K884" s="10">
        <f ca="1">SUMPRODUCT($A884:$F884,Results!$B$16:$G$16)</f>
        <v>-17.283936497439264</v>
      </c>
      <c r="L884" s="10">
        <f ca="1">SUMPRODUCT($A884:$F884,Results!$B$17:$G$17)</f>
        <v>-3.7323445989171926</v>
      </c>
      <c r="M884" s="10">
        <f ca="1">SUMPRODUCT($A884:$F884,Results!$B$18:$G$18)</f>
        <v>-27.425273302054308</v>
      </c>
      <c r="N884" s="10">
        <f ca="1">SUMPRODUCT($A884:$F884,Results!$B$19:$G$19)</f>
        <v>-9.9997256344879286</v>
      </c>
      <c r="O884" s="10">
        <f ca="1">SUMPRODUCT($A884:$F884,Results!$B$20:$G$20)</f>
        <v>-36.744878489347471</v>
      </c>
      <c r="P884" s="10" cm="1">
        <f t="array" aca="1" ref="P884" ca="1">SUMPRODUCT(J884:O884,TRANSPOSE(Test!BL$20:BL$25))+Test!$AD$20-Test!$BL$27</f>
        <v>-60.007602654912226</v>
      </c>
      <c r="Q884" s="10" cm="1">
        <f t="array" aca="1" ref="Q884" ca="1">SUMPRODUCT(J884:O884,TRANSPOSE(Test!ES$20:ES$25))+Test!$AD$20-Test!$ES$27</f>
        <v>-64.828823554738022</v>
      </c>
      <c r="R884" s="10">
        <f ca="1">I884-Results!$E$5*H884</f>
        <v>-63.180778310179065</v>
      </c>
      <c r="S884" s="10" cm="1">
        <f t="array" aca="1" ref="S884" ca="1">SUMPRODUCT(J884:O884,TRANSPOSE(Test!AR$28:AR$33))+Test!$AD$20-Test!$AC$26</f>
        <v>-52.51634390626473</v>
      </c>
      <c r="T884" s="10">
        <f ca="1">SUMPRODUCT(J884:O884,Results!K$9:P$9)</f>
        <v>-61.897693933653414</v>
      </c>
      <c r="U884" s="10">
        <f ca="1">SUMPRODUCT(J884:O884,Results!K$9:P$9)+Test!$AD$20-Test!$AC$31</f>
        <v>-61.827098622501083</v>
      </c>
      <c r="V884" s="10">
        <f t="shared" ca="1" si="92"/>
        <v>-16.325445950386786</v>
      </c>
      <c r="W884" s="10">
        <f t="shared" ca="1" si="93"/>
        <v>-11.50422505056099</v>
      </c>
      <c r="X884" s="10">
        <f t="shared" ca="1" si="94"/>
        <v>-13.152270295119948</v>
      </c>
      <c r="Y884" s="10">
        <f t="shared" ca="1" si="95"/>
        <v>-23.816704699034283</v>
      </c>
      <c r="Z884" s="10">
        <f t="shared" ca="1" si="96"/>
        <v>-76.333048605299012</v>
      </c>
      <c r="AA884" s="10">
        <f t="shared" ca="1" si="97"/>
        <v>-14.505949982797929</v>
      </c>
    </row>
    <row r="885" spans="1:27">
      <c r="A885" s="6">
        <f ca="1">LN((RAND()^(-Results!$E$4))-1)</f>
        <v>-1.7768487325035118</v>
      </c>
      <c r="B885" s="6">
        <f ca="1">LN((RAND()^(-Results!$E$4))-1)</f>
        <v>1.8662215582510389</v>
      </c>
      <c r="C885" s="6">
        <f ca="1">LN((RAND()^(-Results!$E$4))-1)</f>
        <v>5.0946556922870485</v>
      </c>
      <c r="D885" s="6">
        <f ca="1">LN((RAND()^(-Results!$E$4))-1)</f>
        <v>0.11286559072678436</v>
      </c>
      <c r="E885" s="6">
        <f ca="1">LN((RAND()^(-Results!$E$4))-1)</f>
        <v>1.5462488209358667</v>
      </c>
      <c r="F885" s="6">
        <f ca="1">LN((RAND()^(-Results!$E$4))-1)</f>
        <v>-0.90822060234543267</v>
      </c>
      <c r="G885" s="6">
        <f ca="1">LN((RAND()^(-Results!$E$4))-1)</f>
        <v>10.07780445696312</v>
      </c>
      <c r="H885" s="6">
        <f t="shared" ca="1" si="91"/>
        <v>7.7308182393844085</v>
      </c>
      <c r="I885" s="10">
        <f ca="1">SUMPRODUCT(J885:O885,Results!B$12:G$12)+Results!$E$5*H885</f>
        <v>34.575622816019468</v>
      </c>
      <c r="J885" s="10">
        <f ca="1">SUMPRODUCT($A885:$F885,Results!$B$15:$G$15)</f>
        <v>6.5509444473268257</v>
      </c>
      <c r="K885" s="10">
        <f ca="1">SUMPRODUCT($A885:$F885,Results!$B$16:$G$16)</f>
        <v>7.1961849400440983</v>
      </c>
      <c r="L885" s="10">
        <f ca="1">SUMPRODUCT($A885:$F885,Results!$B$17:$G$17)</f>
        <v>-7.7731093782295906</v>
      </c>
      <c r="M885" s="10">
        <f ca="1">SUMPRODUCT($A885:$F885,Results!$B$18:$G$18)</f>
        <v>-23.381203365214109</v>
      </c>
      <c r="N885" s="10">
        <f ca="1">SUMPRODUCT($A885:$F885,Results!$B$19:$G$19)</f>
        <v>-9.4549700834400472</v>
      </c>
      <c r="O885" s="10">
        <f ca="1">SUMPRODUCT($A885:$F885,Results!$B$20:$G$20)</f>
        <v>-4.7819538730033422</v>
      </c>
      <c r="P885" s="10" cm="1">
        <f t="array" aca="1" ref="P885" ca="1">SUMPRODUCT(J885:O885,TRANSPOSE(Test!BL$20:BL$25))+Test!$AD$20-Test!$BL$27</f>
        <v>-15.105394913855854</v>
      </c>
      <c r="Q885" s="10" cm="1">
        <f t="array" aca="1" ref="Q885" ca="1">SUMPRODUCT(J885:O885,TRANSPOSE(Test!ES$20:ES$25))+Test!$AD$20-Test!$ES$27</f>
        <v>-13.665929824109242</v>
      </c>
      <c r="R885" s="10">
        <f ca="1">I885-Results!$E$5*H885</f>
        <v>-11.809286620286983</v>
      </c>
      <c r="S885" s="10" cm="1">
        <f t="array" aca="1" ref="S885" ca="1">SUMPRODUCT(J885:O885,TRANSPOSE(Test!AR$28:AR$33))+Test!$AD$20-Test!$AC$26</f>
        <v>-21.580086384638044</v>
      </c>
      <c r="T885" s="10">
        <f ca="1">SUMPRODUCT(J885:O885,Results!K$9:P$9)</f>
        <v>-14.161756682959412</v>
      </c>
      <c r="U885" s="10">
        <f ca="1">SUMPRODUCT(J885:O885,Results!K$9:P$9)+Test!$AD$20-Test!$AC$31</f>
        <v>-14.091161371807072</v>
      </c>
      <c r="V885" s="10">
        <f t="shared" ca="1" si="92"/>
        <v>49.681017729875322</v>
      </c>
      <c r="W885" s="10">
        <f t="shared" ca="1" si="93"/>
        <v>48.24155264012871</v>
      </c>
      <c r="X885" s="10">
        <f t="shared" ca="1" si="94"/>
        <v>46.384909436306451</v>
      </c>
      <c r="Y885" s="10">
        <f t="shared" ca="1" si="95"/>
        <v>56.155709200657512</v>
      </c>
      <c r="Z885" s="10">
        <f t="shared" ca="1" si="96"/>
        <v>34.575622816019468</v>
      </c>
      <c r="AA885" s="10">
        <f t="shared" ca="1" si="97"/>
        <v>48.666784187826536</v>
      </c>
    </row>
    <row r="886" spans="1:27">
      <c r="A886" s="6">
        <f ca="1">LN((RAND()^(-Results!$E$4))-1)</f>
        <v>1.854271186644771</v>
      </c>
      <c r="B886" s="6">
        <f ca="1">LN((RAND()^(-Results!$E$4))-1)</f>
        <v>8.7868218638844781E-2</v>
      </c>
      <c r="C886" s="6">
        <f ca="1">LN((RAND()^(-Results!$E$4))-1)</f>
        <v>-0.18378060727605838</v>
      </c>
      <c r="D886" s="6">
        <f ca="1">LN((RAND()^(-Results!$E$4))-1)</f>
        <v>0.7659186367645936</v>
      </c>
      <c r="E886" s="6">
        <f ca="1">LN((RAND()^(-Results!$E$4))-1)</f>
        <v>4.3833499185404321</v>
      </c>
      <c r="F886" s="6">
        <f ca="1">LN((RAND()^(-Results!$E$4))-1)</f>
        <v>8.4274661307339489</v>
      </c>
      <c r="G886" s="6">
        <f ca="1">LN((RAND()^(-Results!$E$4))-1)</f>
        <v>-2.824027059902634</v>
      </c>
      <c r="H886" s="6">
        <f t="shared" ca="1" si="91"/>
        <v>-5.1710132774813449</v>
      </c>
      <c r="I886" s="10">
        <f ca="1">SUMPRODUCT(J886:O886,Results!B$12:G$12)+Results!$E$5*H886</f>
        <v>-81.593670911368221</v>
      </c>
      <c r="J886" s="10">
        <f ca="1">SUMPRODUCT($A886:$F886,Results!$B$15:$G$15)</f>
        <v>24.62952114301007</v>
      </c>
      <c r="K886" s="10">
        <f ca="1">SUMPRODUCT($A886:$F886,Results!$B$16:$G$16)</f>
        <v>-12.563772439682564</v>
      </c>
      <c r="L886" s="10">
        <f ca="1">SUMPRODUCT($A886:$F886,Results!$B$17:$G$17)</f>
        <v>-4.2502810816043883</v>
      </c>
      <c r="M886" s="10">
        <f ca="1">SUMPRODUCT($A886:$F886,Results!$B$18:$G$18)</f>
        <v>-6.0820140540081837</v>
      </c>
      <c r="N886" s="10">
        <f ca="1">SUMPRODUCT($A886:$F886,Results!$B$19:$G$19)</f>
        <v>6.3228893127621193</v>
      </c>
      <c r="O886" s="10">
        <f ca="1">SUMPRODUCT($A886:$F886,Results!$B$20:$G$20)</f>
        <v>-26.912181798594688</v>
      </c>
      <c r="P886" s="10" cm="1">
        <f t="array" aca="1" ref="P886" ca="1">SUMPRODUCT(J886:O886,TRANSPOSE(Test!BL$20:BL$25))+Test!$AD$20-Test!$BL$27</f>
        <v>-48.080550199099854</v>
      </c>
      <c r="Q886" s="10" cm="1">
        <f t="array" aca="1" ref="Q886" ca="1">SUMPRODUCT(J886:O886,TRANSPOSE(Test!ES$20:ES$25))+Test!$AD$20-Test!$ES$27</f>
        <v>-50.404093996762839</v>
      </c>
      <c r="R886" s="10">
        <f ca="1">I886-Results!$E$5*H886</f>
        <v>-50.567591246480148</v>
      </c>
      <c r="S886" s="10" cm="1">
        <f t="array" aca="1" ref="S886" ca="1">SUMPRODUCT(J886:O886,TRANSPOSE(Test!AR$28:AR$33))+Test!$AD$20-Test!$AC$26</f>
        <v>-37.799525951808597</v>
      </c>
      <c r="T886" s="10">
        <f ca="1">SUMPRODUCT(J886:O886,Results!K$9:P$9)</f>
        <v>-50.100009495919743</v>
      </c>
      <c r="U886" s="10">
        <f ca="1">SUMPRODUCT(J886:O886,Results!K$9:P$9)+Test!$AD$20-Test!$AC$31</f>
        <v>-50.029414184767404</v>
      </c>
      <c r="V886" s="10">
        <f t="shared" ca="1" si="92"/>
        <v>-33.513120712268368</v>
      </c>
      <c r="W886" s="10">
        <f t="shared" ca="1" si="93"/>
        <v>-31.189576914605382</v>
      </c>
      <c r="X886" s="10">
        <f t="shared" ca="1" si="94"/>
        <v>-31.026079664888073</v>
      </c>
      <c r="Y886" s="10">
        <f t="shared" ca="1" si="95"/>
        <v>-43.794144959559624</v>
      </c>
      <c r="Z886" s="10">
        <f t="shared" ca="1" si="96"/>
        <v>-81.593670911368221</v>
      </c>
      <c r="AA886" s="10">
        <f t="shared" ca="1" si="97"/>
        <v>-31.564256726600817</v>
      </c>
    </row>
    <row r="887" spans="1:27">
      <c r="A887" s="6">
        <f ca="1">LN((RAND()^(-Results!$E$4))-1)</f>
        <v>2.4783866781030559</v>
      </c>
      <c r="B887" s="6">
        <f ca="1">LN((RAND()^(-Results!$E$4))-1)</f>
        <v>1.9777370867356558</v>
      </c>
      <c r="C887" s="6">
        <f ca="1">LN((RAND()^(-Results!$E$4))-1)</f>
        <v>5.1845834887664557</v>
      </c>
      <c r="D887" s="6">
        <f ca="1">LN((RAND()^(-Results!$E$4))-1)</f>
        <v>3.1270921539861352</v>
      </c>
      <c r="E887" s="6">
        <f ca="1">LN((RAND()^(-Results!$E$4))-1)</f>
        <v>4.1869923212763807</v>
      </c>
      <c r="F887" s="6">
        <f ca="1">LN((RAND()^(-Results!$E$4))-1)</f>
        <v>3.145577735916727</v>
      </c>
      <c r="G887" s="6">
        <f ca="1">LN((RAND()^(-Results!$E$4))-1)</f>
        <v>1.1185311955308199</v>
      </c>
      <c r="H887" s="6">
        <f t="shared" ca="1" si="91"/>
        <v>-1.2284550220478914</v>
      </c>
      <c r="I887" s="10">
        <f ca="1">SUMPRODUCT(J887:O887,Results!B$12:G$12)+Results!$E$5*H887</f>
        <v>-45.152216413281913</v>
      </c>
      <c r="J887" s="10">
        <f ca="1">SUMPRODUCT($A887:$F887,Results!$B$15:$G$15)</f>
        <v>16.679369177243064</v>
      </c>
      <c r="K887" s="10">
        <f ca="1">SUMPRODUCT($A887:$F887,Results!$B$16:$G$16)</f>
        <v>-4.4220116412047918</v>
      </c>
      <c r="L887" s="10">
        <f ca="1">SUMPRODUCT($A887:$F887,Results!$B$17:$G$17)</f>
        <v>-5.1673986535279273</v>
      </c>
      <c r="M887" s="10">
        <f ca="1">SUMPRODUCT($A887:$F887,Results!$B$18:$G$18)</f>
        <v>-25.685288498149653</v>
      </c>
      <c r="N887" s="10">
        <f ca="1">SUMPRODUCT($A887:$F887,Results!$B$19:$G$19)</f>
        <v>-8.8771707201048464</v>
      </c>
      <c r="O887" s="10">
        <f ca="1">SUMPRODUCT($A887:$F887,Results!$B$20:$G$20)</f>
        <v>-24.018418405100547</v>
      </c>
      <c r="P887" s="10" cm="1">
        <f t="array" aca="1" ref="P887" ca="1">SUMPRODUCT(J887:O887,TRANSPOSE(Test!BL$20:BL$25))+Test!$AD$20-Test!$BL$27</f>
        <v>-35.147240509765687</v>
      </c>
      <c r="Q887" s="10" cm="1">
        <f t="array" aca="1" ref="Q887" ca="1">SUMPRODUCT(J887:O887,TRANSPOSE(Test!ES$20:ES$25))+Test!$AD$20-Test!$ES$27</f>
        <v>-36.543998299636442</v>
      </c>
      <c r="R887" s="10">
        <f ca="1">I887-Results!$E$5*H887</f>
        <v>-37.781486280994564</v>
      </c>
      <c r="S887" s="10" cm="1">
        <f t="array" aca="1" ref="S887" ca="1">SUMPRODUCT(J887:O887,TRANSPOSE(Test!AR$28:AR$33))+Test!$AD$20-Test!$AC$26</f>
        <v>-36.132048685207174</v>
      </c>
      <c r="T887" s="10">
        <f ca="1">SUMPRODUCT(J887:O887,Results!K$9:P$9)</f>
        <v>-38.48287587681196</v>
      </c>
      <c r="U887" s="10">
        <f ca="1">SUMPRODUCT(J887:O887,Results!K$9:P$9)+Test!$AD$20-Test!$AC$31</f>
        <v>-38.412280565659628</v>
      </c>
      <c r="V887" s="10">
        <f t="shared" ca="1" si="92"/>
        <v>-10.004975903516225</v>
      </c>
      <c r="W887" s="10">
        <f t="shared" ca="1" si="93"/>
        <v>-8.6082181136454707</v>
      </c>
      <c r="X887" s="10">
        <f t="shared" ca="1" si="94"/>
        <v>-7.3707301322873491</v>
      </c>
      <c r="Y887" s="10">
        <f t="shared" ca="1" si="95"/>
        <v>-9.020167728074739</v>
      </c>
      <c r="Z887" s="10">
        <f t="shared" ca="1" si="96"/>
        <v>-45.152216413281913</v>
      </c>
      <c r="AA887" s="10">
        <f t="shared" ca="1" si="97"/>
        <v>-6.7399358476222844</v>
      </c>
    </row>
    <row r="888" spans="1:27">
      <c r="A888" s="6">
        <f ca="1">LN((RAND()^(-Results!$E$4))-1)</f>
        <v>-4.0792111603156265</v>
      </c>
      <c r="B888" s="6">
        <f ca="1">LN((RAND()^(-Results!$E$4))-1)</f>
        <v>2.318862154721919</v>
      </c>
      <c r="C888" s="6">
        <f ca="1">LN((RAND()^(-Results!$E$4))-1)</f>
        <v>0.58753667482272764</v>
      </c>
      <c r="D888" s="6">
        <f ca="1">LN((RAND()^(-Results!$E$4))-1)</f>
        <v>2.3226188997891613</v>
      </c>
      <c r="E888" s="6">
        <f ca="1">LN((RAND()^(-Results!$E$4))-1)</f>
        <v>1.4352286674444423</v>
      </c>
      <c r="F888" s="6">
        <f ca="1">LN((RAND()^(-Results!$E$4))-1)</f>
        <v>0.51984725769571993</v>
      </c>
      <c r="G888" s="6">
        <f ca="1">LN((RAND()^(-Results!$E$4))-1)</f>
        <v>4.1110770189983477</v>
      </c>
      <c r="H888" s="6">
        <f t="shared" ca="1" si="91"/>
        <v>1.7640908014196364</v>
      </c>
      <c r="I888" s="10">
        <f ca="1">SUMPRODUCT(J888:O888,Results!B$12:G$12)+Results!$E$5*H888</f>
        <v>27.738036181622007</v>
      </c>
      <c r="J888" s="10">
        <f ca="1">SUMPRODUCT($A888:$F888,Results!$B$15:$G$15)</f>
        <v>7.56464704763009</v>
      </c>
      <c r="K888" s="10">
        <f ca="1">SUMPRODUCT($A888:$F888,Results!$B$16:$G$16)</f>
        <v>8.128924289653753</v>
      </c>
      <c r="L888" s="10">
        <f ca="1">SUMPRODUCT($A888:$F888,Results!$B$17:$G$17)</f>
        <v>-4.9964135992493732</v>
      </c>
      <c r="M888" s="10">
        <f ca="1">SUMPRODUCT($A888:$F888,Results!$B$18:$G$18)</f>
        <v>-6.6774556106993561</v>
      </c>
      <c r="N888" s="10">
        <f ca="1">SUMPRODUCT($A888:$F888,Results!$B$19:$G$19)</f>
        <v>-10.449768189855483</v>
      </c>
      <c r="O888" s="10">
        <f ca="1">SUMPRODUCT($A888:$F888,Results!$B$20:$G$20)</f>
        <v>-14.755283633505481</v>
      </c>
      <c r="P888" s="10" cm="1">
        <f t="array" aca="1" ref="P888" ca="1">SUMPRODUCT(J888:O888,TRANSPOSE(Test!BL$20:BL$25))+Test!$AD$20-Test!$BL$27</f>
        <v>8.2843303530612751</v>
      </c>
      <c r="Q888" s="10" cm="1">
        <f t="array" aca="1" ref="Q888" ca="1">SUMPRODUCT(J888:O888,TRANSPOSE(Test!ES$20:ES$25))+Test!$AD$20-Test!$ES$27</f>
        <v>14.764407859492108</v>
      </c>
      <c r="R888" s="10">
        <f ca="1">I888-Results!$E$5*H888</f>
        <v>17.153491373104188</v>
      </c>
      <c r="S888" s="10" cm="1">
        <f t="array" aca="1" ref="S888" ca="1">SUMPRODUCT(J888:O888,TRANSPOSE(Test!AR$28:AR$33))+Test!$AD$20-Test!$AC$26</f>
        <v>-9.998528856092797</v>
      </c>
      <c r="T888" s="10">
        <f ca="1">SUMPRODUCT(J888:O888,Results!K$9:P$9)</f>
        <v>16.897118125497229</v>
      </c>
      <c r="U888" s="10">
        <f ca="1">SUMPRODUCT(J888:O888,Results!K$9:P$9)+Test!$AD$20-Test!$AC$31</f>
        <v>16.967713436649568</v>
      </c>
      <c r="V888" s="10">
        <f t="shared" ca="1" si="92"/>
        <v>19.453705828560732</v>
      </c>
      <c r="W888" s="10">
        <f t="shared" ca="1" si="93"/>
        <v>12.973628322129899</v>
      </c>
      <c r="X888" s="10">
        <f t="shared" ca="1" si="94"/>
        <v>10.584544808517819</v>
      </c>
      <c r="Y888" s="10">
        <f t="shared" ca="1" si="95"/>
        <v>37.736565037714804</v>
      </c>
      <c r="Z888" s="10">
        <f t="shared" ca="1" si="96"/>
        <v>27.738036181622007</v>
      </c>
      <c r="AA888" s="10">
        <f t="shared" ca="1" si="97"/>
        <v>10.770322744972439</v>
      </c>
    </row>
    <row r="889" spans="1:27">
      <c r="A889" s="6">
        <f ca="1">LN((RAND()^(-Results!$E$4))-1)</f>
        <v>3.1226220815332963</v>
      </c>
      <c r="B889" s="6">
        <f ca="1">LN((RAND()^(-Results!$E$4))-1)</f>
        <v>0.49468036776023733</v>
      </c>
      <c r="C889" s="6">
        <f ca="1">LN((RAND()^(-Results!$E$4))-1)</f>
        <v>4.8507212317417956</v>
      </c>
      <c r="D889" s="6">
        <f ca="1">LN((RAND()^(-Results!$E$4))-1)</f>
        <v>1.6536727750442712</v>
      </c>
      <c r="E889" s="6">
        <f ca="1">LN((RAND()^(-Results!$E$4))-1)</f>
        <v>1.3817379059574619</v>
      </c>
      <c r="F889" s="6">
        <f ca="1">LN((RAND()^(-Results!$E$4))-1)</f>
        <v>10.361188704778957</v>
      </c>
      <c r="G889" s="6">
        <f ca="1">LN((RAND()^(-Results!$E$4))-1)</f>
        <v>0.73976929475776088</v>
      </c>
      <c r="H889" s="6">
        <f t="shared" ca="1" si="91"/>
        <v>-1.6072169228209505</v>
      </c>
      <c r="I889" s="10">
        <f ca="1">SUMPRODUCT(J889:O889,Results!B$12:G$12)+Results!$E$5*H889</f>
        <v>-101.97534352510304</v>
      </c>
      <c r="J889" s="10">
        <f ca="1">SUMPRODUCT($A889:$F889,Results!$B$15:$G$15)</f>
        <v>40.658544301804369</v>
      </c>
      <c r="K889" s="10">
        <f ca="1">SUMPRODUCT($A889:$F889,Results!$B$16:$G$16)</f>
        <v>-14.18141581025035</v>
      </c>
      <c r="L889" s="10">
        <f ca="1">SUMPRODUCT($A889:$F889,Results!$B$17:$G$17)</f>
        <v>-12.299711452879949</v>
      </c>
      <c r="M889" s="10">
        <f ca="1">SUMPRODUCT($A889:$F889,Results!$B$18:$G$18)</f>
        <v>-36.334517281758622</v>
      </c>
      <c r="N889" s="10">
        <f ca="1">SUMPRODUCT($A889:$F889,Results!$B$19:$G$19)</f>
        <v>-2.8974319070596977</v>
      </c>
      <c r="O889" s="10">
        <f ca="1">SUMPRODUCT($A889:$F889,Results!$B$20:$G$20)</f>
        <v>-34.779510395508218</v>
      </c>
      <c r="P889" s="10" cm="1">
        <f t="array" aca="1" ref="P889" ca="1">SUMPRODUCT(J889:O889,TRANSPOSE(Test!BL$20:BL$25))+Test!$AD$20-Test!$BL$27</f>
        <v>-89.502034911712258</v>
      </c>
      <c r="Q889" s="10" cm="1">
        <f t="array" aca="1" ref="Q889" ca="1">SUMPRODUCT(J889:O889,TRANSPOSE(Test!ES$20:ES$25))+Test!$AD$20-Test!$ES$27</f>
        <v>-95.395846953560934</v>
      </c>
      <c r="R889" s="10">
        <f ca="1">I889-Results!$E$5*H889</f>
        <v>-92.332041988177338</v>
      </c>
      <c r="S889" s="10" cm="1">
        <f t="array" aca="1" ref="S889" ca="1">SUMPRODUCT(J889:O889,TRANSPOSE(Test!AR$28:AR$33))+Test!$AD$20-Test!$AC$26</f>
        <v>-75.723675935197065</v>
      </c>
      <c r="T889" s="10">
        <f ca="1">SUMPRODUCT(J889:O889,Results!K$9:P$9)</f>
        <v>-93.706954102384159</v>
      </c>
      <c r="U889" s="10">
        <f ca="1">SUMPRODUCT(J889:O889,Results!K$9:P$9)+Test!$AD$20-Test!$AC$31</f>
        <v>-93.636358791231828</v>
      </c>
      <c r="V889" s="10">
        <f t="shared" ca="1" si="92"/>
        <v>-12.473308613390785</v>
      </c>
      <c r="W889" s="10">
        <f t="shared" ca="1" si="93"/>
        <v>-6.5794965715421085</v>
      </c>
      <c r="X889" s="10">
        <f t="shared" ca="1" si="94"/>
        <v>-9.6433015369257049</v>
      </c>
      <c r="Y889" s="10">
        <f t="shared" ca="1" si="95"/>
        <v>-26.251667589905978</v>
      </c>
      <c r="Z889" s="10">
        <f t="shared" ca="1" si="96"/>
        <v>-101.97534352510304</v>
      </c>
      <c r="AA889" s="10">
        <f t="shared" ca="1" si="97"/>
        <v>-8.3389847338712144</v>
      </c>
    </row>
    <row r="890" spans="1:27">
      <c r="A890" s="6">
        <f ca="1">LN((RAND()^(-Results!$E$4))-1)</f>
        <v>0.62987830832070824</v>
      </c>
      <c r="B890" s="6">
        <f ca="1">LN((RAND()^(-Results!$E$4))-1)</f>
        <v>13.922884417987682</v>
      </c>
      <c r="C890" s="6">
        <f ca="1">LN((RAND()^(-Results!$E$4))-1)</f>
        <v>-1.8550505455821982</v>
      </c>
      <c r="D890" s="6">
        <f ca="1">LN((RAND()^(-Results!$E$4))-1)</f>
        <v>2.7144699503554892</v>
      </c>
      <c r="E890" s="6">
        <f ca="1">LN((RAND()^(-Results!$E$4))-1)</f>
        <v>3.796300482371461</v>
      </c>
      <c r="F890" s="6">
        <f ca="1">LN((RAND()^(-Results!$E$4))-1)</f>
        <v>0.45250791861973066</v>
      </c>
      <c r="G890" s="6">
        <f ca="1">LN((RAND()^(-Results!$E$4))-1)</f>
        <v>5.3967362812552615</v>
      </c>
      <c r="H890" s="6">
        <f t="shared" ca="1" si="91"/>
        <v>3.0497500636765502</v>
      </c>
      <c r="I890" s="10">
        <f ca="1">SUMPRODUCT(J890:O890,Results!B$12:G$12)+Results!$E$5*H890</f>
        <v>36.568703578993706</v>
      </c>
      <c r="J890" s="10">
        <f ca="1">SUMPRODUCT($A890:$F890,Results!$B$15:$G$15)</f>
        <v>-19.006822272664163</v>
      </c>
      <c r="K890" s="10">
        <f ca="1">SUMPRODUCT($A890:$F890,Results!$B$16:$G$16)</f>
        <v>-21.538267155810825</v>
      </c>
      <c r="L890" s="10">
        <f ca="1">SUMPRODUCT($A890:$F890,Results!$B$17:$G$17)</f>
        <v>-3.9420835811962429</v>
      </c>
      <c r="M890" s="10">
        <f ca="1">SUMPRODUCT($A890:$F890,Results!$B$18:$G$18)</f>
        <v>-16.509480745224998</v>
      </c>
      <c r="N890" s="10">
        <f ca="1">SUMPRODUCT($A890:$F890,Results!$B$19:$G$19)</f>
        <v>-7.7256058591811518</v>
      </c>
      <c r="O890" s="10">
        <f ca="1">SUMPRODUCT($A890:$F890,Results!$B$20:$G$20)</f>
        <v>-44.078065563191622</v>
      </c>
      <c r="P890" s="10" cm="1">
        <f t="array" aca="1" ref="P890" ca="1">SUMPRODUCT(J890:O890,TRANSPOSE(Test!BL$20:BL$25))+Test!$AD$20-Test!$BL$27</f>
        <v>-0.37381691666379169</v>
      </c>
      <c r="Q890" s="10" cm="1">
        <f t="array" aca="1" ref="Q890" ca="1">SUMPRODUCT(J890:O890,TRANSPOSE(Test!ES$20:ES$25))+Test!$AD$20-Test!$ES$27</f>
        <v>14.929729778023528</v>
      </c>
      <c r="R890" s="10">
        <f ca="1">I890-Results!$E$5*H890</f>
        <v>18.270203196934403</v>
      </c>
      <c r="S890" s="10" cm="1">
        <f t="array" aca="1" ref="S890" ca="1">SUMPRODUCT(J890:O890,TRANSPOSE(Test!AR$28:AR$33))+Test!$AD$20-Test!$AC$26</f>
        <v>-22.535072691134566</v>
      </c>
      <c r="T890" s="10">
        <f ca="1">SUMPRODUCT(J890:O890,Results!K$9:P$9)</f>
        <v>19.324044427272177</v>
      </c>
      <c r="U890" s="10">
        <f ca="1">SUMPRODUCT(J890:O890,Results!K$9:P$9)+Test!$AD$20-Test!$AC$31</f>
        <v>19.394639738424516</v>
      </c>
      <c r="V890" s="10">
        <f t="shared" ca="1" si="92"/>
        <v>36.942520495657497</v>
      </c>
      <c r="W890" s="10">
        <f t="shared" ca="1" si="93"/>
        <v>21.638973800970177</v>
      </c>
      <c r="X890" s="10">
        <f t="shared" ca="1" si="94"/>
        <v>18.298500382059302</v>
      </c>
      <c r="Y890" s="10">
        <f t="shared" ca="1" si="95"/>
        <v>59.103776270128272</v>
      </c>
      <c r="Z890" s="10">
        <f t="shared" ca="1" si="96"/>
        <v>36.568703578993706</v>
      </c>
      <c r="AA890" s="10">
        <f t="shared" ca="1" si="97"/>
        <v>17.17406384056919</v>
      </c>
    </row>
    <row r="891" spans="1:27">
      <c r="A891" s="6">
        <f ca="1">LN((RAND()^(-Results!$E$4))-1)</f>
        <v>-1.2789117853513718</v>
      </c>
      <c r="B891" s="6">
        <f ca="1">LN((RAND()^(-Results!$E$4))-1)</f>
        <v>-6.4156649197980649</v>
      </c>
      <c r="C891" s="6">
        <f ca="1">LN((RAND()^(-Results!$E$4))-1)</f>
        <v>0.16801860984170985</v>
      </c>
      <c r="D891" s="6">
        <f ca="1">LN((RAND()^(-Results!$E$4))-1)</f>
        <v>6.1982770052453517</v>
      </c>
      <c r="E891" s="6">
        <f ca="1">LN((RAND()^(-Results!$E$4))-1)</f>
        <v>-0.76933374492620377</v>
      </c>
      <c r="F891" s="6">
        <f ca="1">LN((RAND()^(-Results!$E$4))-1)</f>
        <v>0.74393575046931781</v>
      </c>
      <c r="G891" s="6">
        <f ca="1">LN((RAND()^(-Results!$E$4))-1)</f>
        <v>-2.4947309338778756E-2</v>
      </c>
      <c r="H891" s="6">
        <f t="shared" ca="1" si="91"/>
        <v>-2.3719335269174899</v>
      </c>
      <c r="I891" s="10">
        <f ca="1">SUMPRODUCT(J891:O891,Results!B$12:G$12)+Results!$E$5*H891</f>
        <v>6.2359946562125934</v>
      </c>
      <c r="J891" s="10">
        <f ca="1">SUMPRODUCT($A891:$F891,Results!$B$15:$G$15)</f>
        <v>19.623574024159161</v>
      </c>
      <c r="K891" s="10">
        <f ca="1">SUMPRODUCT($A891:$F891,Results!$B$16:$G$16)</f>
        <v>16.707064646598617</v>
      </c>
      <c r="L891" s="10">
        <f ca="1">SUMPRODUCT($A891:$F891,Results!$B$17:$G$17)</f>
        <v>5.1169368273793499</v>
      </c>
      <c r="M891" s="10">
        <f ca="1">SUMPRODUCT($A891:$F891,Results!$B$18:$G$18)</f>
        <v>11.37301679367132</v>
      </c>
      <c r="N891" s="10">
        <f ca="1">SUMPRODUCT($A891:$F891,Results!$B$19:$G$19)</f>
        <v>-12.506773786906473</v>
      </c>
      <c r="O891" s="10">
        <f ca="1">SUMPRODUCT($A891:$F891,Results!$B$20:$G$20)</f>
        <v>-1.3591813920948823</v>
      </c>
      <c r="P891" s="10" cm="1">
        <f t="array" aca="1" ref="P891" ca="1">SUMPRODUCT(J891:O891,TRANSPOSE(Test!BL$20:BL$25))+Test!$AD$20-Test!$BL$27</f>
        <v>25.3655705507521</v>
      </c>
      <c r="Q891" s="10" cm="1">
        <f t="array" aca="1" ref="Q891" ca="1">SUMPRODUCT(J891:O891,TRANSPOSE(Test!ES$20:ES$25))+Test!$AD$20-Test!$ES$27</f>
        <v>22.745893585922648</v>
      </c>
      <c r="R891" s="10">
        <f ca="1">I891-Results!$E$5*H891</f>
        <v>20.467595817717534</v>
      </c>
      <c r="S891" s="10" cm="1">
        <f t="array" aca="1" ref="S891" ca="1">SUMPRODUCT(J891:O891,TRANSPOSE(Test!AR$28:AR$33))+Test!$AD$20-Test!$AC$26</f>
        <v>15.417881277852798</v>
      </c>
      <c r="T891" s="10">
        <f ca="1">SUMPRODUCT(J891:O891,Results!K$9:P$9)</f>
        <v>22.623543018977113</v>
      </c>
      <c r="U891" s="10">
        <f ca="1">SUMPRODUCT(J891:O891,Results!K$9:P$9)+Test!$AD$20-Test!$AC$31</f>
        <v>22.694138330129451</v>
      </c>
      <c r="V891" s="10">
        <f t="shared" ca="1" si="92"/>
        <v>-19.129575894539506</v>
      </c>
      <c r="W891" s="10">
        <f t="shared" ca="1" si="93"/>
        <v>-16.509898929710054</v>
      </c>
      <c r="X891" s="10">
        <f t="shared" ca="1" si="94"/>
        <v>-14.23160116150494</v>
      </c>
      <c r="Y891" s="10">
        <f t="shared" ca="1" si="95"/>
        <v>-9.1818866216402046</v>
      </c>
      <c r="Z891" s="10">
        <f t="shared" ca="1" si="96"/>
        <v>6.2359946562125934</v>
      </c>
      <c r="AA891" s="10">
        <f t="shared" ca="1" si="97"/>
        <v>-16.458143673916858</v>
      </c>
    </row>
    <row r="892" spans="1:27">
      <c r="A892" s="6">
        <f ca="1">LN((RAND()^(-Results!$E$4))-1)</f>
        <v>-0.16754048996934187</v>
      </c>
      <c r="B892" s="6">
        <f ca="1">LN((RAND()^(-Results!$E$4))-1)</f>
        <v>6.1442346158528715E-3</v>
      </c>
      <c r="C892" s="6">
        <f ca="1">LN((RAND()^(-Results!$E$4))-1)</f>
        <v>0.14099801638518325</v>
      </c>
      <c r="D892" s="6">
        <f ca="1">LN((RAND()^(-Results!$E$4))-1)</f>
        <v>3.3554964647432</v>
      </c>
      <c r="E892" s="6">
        <f ca="1">LN((RAND()^(-Results!$E$4))-1)</f>
        <v>3.1219080582003822</v>
      </c>
      <c r="F892" s="6">
        <f ca="1">LN((RAND()^(-Results!$E$4))-1)</f>
        <v>8.4132624893048913</v>
      </c>
      <c r="G892" s="6">
        <f ca="1">LN((RAND()^(-Results!$E$4))-1)</f>
        <v>1.2445358716948582</v>
      </c>
      <c r="H892" s="6">
        <f t="shared" ca="1" si="91"/>
        <v>-1.102450345883853</v>
      </c>
      <c r="I892" s="10">
        <f ca="1">SUMPRODUCT(J892:O892,Results!B$12:G$12)+Results!$E$5*H892</f>
        <v>-44.125887218229821</v>
      </c>
      <c r="J892" s="10">
        <f ca="1">SUMPRODUCT($A892:$F892,Results!$B$15:$G$15)</f>
        <v>31.305580376664555</v>
      </c>
      <c r="K892" s="10">
        <f ca="1">SUMPRODUCT($A892:$F892,Results!$B$16:$G$16)</f>
        <v>-5.7090890930770026</v>
      </c>
      <c r="L892" s="10">
        <f ca="1">SUMPRODUCT($A892:$F892,Results!$B$17:$G$17)</f>
        <v>-5.7133826394915763</v>
      </c>
      <c r="M892" s="10">
        <f ca="1">SUMPRODUCT($A892:$F892,Results!$B$18:$G$18)</f>
        <v>-9.0469272782330865</v>
      </c>
      <c r="N892" s="10">
        <f ca="1">SUMPRODUCT($A892:$F892,Results!$B$19:$G$19)</f>
        <v>-2.9395635793869488</v>
      </c>
      <c r="O892" s="10">
        <f ca="1">SUMPRODUCT($A892:$F892,Results!$B$20:$G$20)</f>
        <v>-33.004000231948439</v>
      </c>
      <c r="P892" s="10" cm="1">
        <f t="array" aca="1" ref="P892" ca="1">SUMPRODUCT(J892:O892,TRANSPOSE(Test!BL$20:BL$25))+Test!$AD$20-Test!$BL$27</f>
        <v>-38.511400284687291</v>
      </c>
      <c r="Q892" s="10" cm="1">
        <f t="array" aca="1" ref="Q892" ca="1">SUMPRODUCT(J892:O892,TRANSPOSE(Test!ES$20:ES$25))+Test!$AD$20-Test!$ES$27</f>
        <v>-38.505068777985556</v>
      </c>
      <c r="R892" s="10">
        <f ca="1">I892-Results!$E$5*H892</f>
        <v>-37.511185142926706</v>
      </c>
      <c r="S892" s="10" cm="1">
        <f t="array" aca="1" ref="S892" ca="1">SUMPRODUCT(J892:O892,TRANSPOSE(Test!AR$28:AR$33))+Test!$AD$20-Test!$AC$26</f>
        <v>-40.172873179996337</v>
      </c>
      <c r="T892" s="10">
        <f ca="1">SUMPRODUCT(J892:O892,Results!K$9:P$9)</f>
        <v>-36.71212231705092</v>
      </c>
      <c r="U892" s="10">
        <f ca="1">SUMPRODUCT(J892:O892,Results!K$9:P$9)+Test!$AD$20-Test!$AC$31</f>
        <v>-36.641527005898581</v>
      </c>
      <c r="V892" s="10">
        <f t="shared" ca="1" si="92"/>
        <v>-5.6144869335425298</v>
      </c>
      <c r="W892" s="10">
        <f t="shared" ca="1" si="93"/>
        <v>-5.620818440244264</v>
      </c>
      <c r="X892" s="10">
        <f t="shared" ca="1" si="94"/>
        <v>-6.6147020753031143</v>
      </c>
      <c r="Y892" s="10">
        <f t="shared" ca="1" si="95"/>
        <v>-3.9530140382334835</v>
      </c>
      <c r="Z892" s="10">
        <f t="shared" ca="1" si="96"/>
        <v>-44.125887218229821</v>
      </c>
      <c r="AA892" s="10">
        <f t="shared" ca="1" si="97"/>
        <v>-7.4843602123312394</v>
      </c>
    </row>
    <row r="893" spans="1:27">
      <c r="A893" s="6">
        <f ca="1">LN((RAND()^(-Results!$E$4))-1)</f>
        <v>2.8146884459748165</v>
      </c>
      <c r="B893" s="6">
        <f ca="1">LN((RAND()^(-Results!$E$4))-1)</f>
        <v>4.6914028434281576</v>
      </c>
      <c r="C893" s="6">
        <f ca="1">LN((RAND()^(-Results!$E$4))-1)</f>
        <v>5.0040846642576238</v>
      </c>
      <c r="D893" s="6">
        <f ca="1">LN((RAND()^(-Results!$E$4))-1)</f>
        <v>1.1264110938299801</v>
      </c>
      <c r="E893" s="6">
        <f ca="1">LN((RAND()^(-Results!$E$4))-1)</f>
        <v>4.4362233498891959</v>
      </c>
      <c r="F893" s="6">
        <f ca="1">LN((RAND()^(-Results!$E$4))-1)</f>
        <v>3.9467378316367991</v>
      </c>
      <c r="G893" s="6">
        <f ca="1">LN((RAND()^(-Results!$E$4))-1)</f>
        <v>0.43906095110702859</v>
      </c>
      <c r="H893" s="6">
        <f t="shared" ca="1" si="91"/>
        <v>-1.9079252664716826</v>
      </c>
      <c r="I893" s="10">
        <f ca="1">SUMPRODUCT(J893:O893,Results!B$12:G$12)+Results!$E$5*H893</f>
        <v>-61.54446906540084</v>
      </c>
      <c r="J893" s="10">
        <f ca="1">SUMPRODUCT($A893:$F893,Results!$B$15:$G$15)</f>
        <v>12.889384238006707</v>
      </c>
      <c r="K893" s="10">
        <f ca="1">SUMPRODUCT($A893:$F893,Results!$B$16:$G$16)</f>
        <v>-11.917854909664978</v>
      </c>
      <c r="L893" s="10">
        <f ca="1">SUMPRODUCT($A893:$F893,Results!$B$17:$G$17)</f>
        <v>-8.2165954645977042</v>
      </c>
      <c r="M893" s="10">
        <f ca="1">SUMPRODUCT($A893:$F893,Results!$B$18:$G$18)</f>
        <v>-31.809902868707141</v>
      </c>
      <c r="N893" s="10">
        <f ca="1">SUMPRODUCT($A893:$F893,Results!$B$19:$G$19)</f>
        <v>-4.7179773680746653</v>
      </c>
      <c r="O893" s="10">
        <f ca="1">SUMPRODUCT($A893:$F893,Results!$B$20:$G$20)</f>
        <v>-28.023502842599022</v>
      </c>
      <c r="P893" s="10" cm="1">
        <f t="array" aca="1" ref="P893" ca="1">SUMPRODUCT(J893:O893,TRANSPOSE(Test!BL$20:BL$25))+Test!$AD$20-Test!$BL$27</f>
        <v>-50.608703453971167</v>
      </c>
      <c r="Q893" s="10" cm="1">
        <f t="array" aca="1" ref="Q893" ca="1">SUMPRODUCT(J893:O893,TRANSPOSE(Test!ES$20:ES$25))+Test!$AD$20-Test!$ES$27</f>
        <v>-50.607983905943826</v>
      </c>
      <c r="R893" s="10">
        <f ca="1">I893-Results!$E$5*H893</f>
        <v>-50.096917466570744</v>
      </c>
      <c r="S893" s="10" cm="1">
        <f t="array" aca="1" ref="S893" ca="1">SUMPRODUCT(J893:O893,TRANSPOSE(Test!AR$28:AR$33))+Test!$AD$20-Test!$AC$26</f>
        <v>-47.922742590397142</v>
      </c>
      <c r="T893" s="10">
        <f ca="1">SUMPRODUCT(J893:O893,Results!K$9:P$9)</f>
        <v>-51.550711077507529</v>
      </c>
      <c r="U893" s="10">
        <f ca="1">SUMPRODUCT(J893:O893,Results!K$9:P$9)+Test!$AD$20-Test!$AC$31</f>
        <v>-51.480115766355198</v>
      </c>
      <c r="V893" s="10">
        <f t="shared" ca="1" si="92"/>
        <v>-10.935765611429673</v>
      </c>
      <c r="W893" s="10">
        <f t="shared" ca="1" si="93"/>
        <v>-10.936485159457014</v>
      </c>
      <c r="X893" s="10">
        <f t="shared" ca="1" si="94"/>
        <v>-11.447551598830096</v>
      </c>
      <c r="Y893" s="10">
        <f t="shared" ca="1" si="95"/>
        <v>-13.621726475003697</v>
      </c>
      <c r="Z893" s="10">
        <f t="shared" ca="1" si="96"/>
        <v>-61.54446906540084</v>
      </c>
      <c r="AA893" s="10">
        <f t="shared" ca="1" si="97"/>
        <v>-10.064353299045642</v>
      </c>
    </row>
    <row r="894" spans="1:27">
      <c r="A894" s="6">
        <f ca="1">LN((RAND()^(-Results!$E$4))-1)</f>
        <v>1.6642059560182831</v>
      </c>
      <c r="B894" s="6">
        <f ca="1">LN((RAND()^(-Results!$E$4))-1)</f>
        <v>0.90819338363427426</v>
      </c>
      <c r="C894" s="6">
        <f ca="1">LN((RAND()^(-Results!$E$4))-1)</f>
        <v>1.5476234117840968</v>
      </c>
      <c r="D894" s="6">
        <f ca="1">LN((RAND()^(-Results!$E$4))-1)</f>
        <v>3.4263555076728793</v>
      </c>
      <c r="E894" s="6">
        <f ca="1">LN((RAND()^(-Results!$E$4))-1)</f>
        <v>-1.9805805487720194</v>
      </c>
      <c r="F894" s="6">
        <f ca="1">LN((RAND()^(-Results!$E$4))-1)</f>
        <v>3.1040199177244281</v>
      </c>
      <c r="G894" s="6">
        <f ca="1">LN((RAND()^(-Results!$E$4))-1)</f>
        <v>3.5435151019232096</v>
      </c>
      <c r="H894" s="6">
        <f t="shared" ca="1" si="91"/>
        <v>1.1965288843444983</v>
      </c>
      <c r="I894" s="10">
        <f ca="1">SUMPRODUCT(J894:O894,Results!B$12:G$12)+Results!$E$5*H894</f>
        <v>-15.427073220970584</v>
      </c>
      <c r="J894" s="10">
        <f ca="1">SUMPRODUCT($A894:$F894,Results!$B$15:$G$15)</f>
        <v>14.354268574238215</v>
      </c>
      <c r="K894" s="10">
        <f ca="1">SUMPRODUCT($A894:$F894,Results!$B$16:$G$16)</f>
        <v>-5.3371097363359503</v>
      </c>
      <c r="L894" s="10">
        <f ca="1">SUMPRODUCT($A894:$F894,Results!$B$17:$G$17)</f>
        <v>-3.0384740067492886</v>
      </c>
      <c r="M894" s="10">
        <f ca="1">SUMPRODUCT($A894:$F894,Results!$B$18:$G$18)</f>
        <v>-15.793184592082774</v>
      </c>
      <c r="N894" s="10">
        <f ca="1">SUMPRODUCT($A894:$F894,Results!$B$19:$G$19)</f>
        <v>-8.9336040035808608</v>
      </c>
      <c r="O894" s="10">
        <f ca="1">SUMPRODUCT($A894:$F894,Results!$B$20:$G$20)</f>
        <v>-18.259488513314878</v>
      </c>
      <c r="P894" s="10" cm="1">
        <f t="array" aca="1" ref="P894" ca="1">SUMPRODUCT(J894:O894,TRANSPOSE(Test!BL$20:BL$25))+Test!$AD$20-Test!$BL$27</f>
        <v>-24.616305572656856</v>
      </c>
      <c r="Q894" s="10" cm="1">
        <f t="array" aca="1" ref="Q894" ca="1">SUMPRODUCT(J894:O894,TRANSPOSE(Test!ES$20:ES$25))+Test!$AD$20-Test!$ES$27</f>
        <v>-25.228685632028018</v>
      </c>
      <c r="R894" s="10">
        <f ca="1">I894-Results!$E$5*H894</f>
        <v>-22.606246527037573</v>
      </c>
      <c r="S894" s="10" cm="1">
        <f t="array" aca="1" ref="S894" ca="1">SUMPRODUCT(J894:O894,TRANSPOSE(Test!AR$28:AR$33))+Test!$AD$20-Test!$AC$26</f>
        <v>-25.557817182801777</v>
      </c>
      <c r="T894" s="10">
        <f ca="1">SUMPRODUCT(J894:O894,Results!K$9:P$9)</f>
        <v>-22.123500487850691</v>
      </c>
      <c r="U894" s="10">
        <f ca="1">SUMPRODUCT(J894:O894,Results!K$9:P$9)+Test!$AD$20-Test!$AC$31</f>
        <v>-22.052905176698356</v>
      </c>
      <c r="V894" s="10">
        <f t="shared" ca="1" si="92"/>
        <v>9.1892323516862717</v>
      </c>
      <c r="W894" s="10">
        <f t="shared" ca="1" si="93"/>
        <v>9.8016124110574339</v>
      </c>
      <c r="X894" s="10">
        <f t="shared" ca="1" si="94"/>
        <v>7.1791733060669891</v>
      </c>
      <c r="Y894" s="10">
        <f t="shared" ca="1" si="95"/>
        <v>10.130743961831193</v>
      </c>
      <c r="Z894" s="10">
        <f t="shared" ca="1" si="96"/>
        <v>-15.427073220970584</v>
      </c>
      <c r="AA894" s="10">
        <f t="shared" ca="1" si="97"/>
        <v>6.6258319557277723</v>
      </c>
    </row>
    <row r="895" spans="1:27">
      <c r="A895" s="6">
        <f ca="1">LN((RAND()^(-Results!$E$4))-1)</f>
        <v>4.0618000388485287</v>
      </c>
      <c r="B895" s="6">
        <f ca="1">LN((RAND()^(-Results!$E$4))-1)</f>
        <v>1.0792317235311346</v>
      </c>
      <c r="C895" s="6">
        <f ca="1">LN((RAND()^(-Results!$E$4))-1)</f>
        <v>1.0113033489008094</v>
      </c>
      <c r="D895" s="6">
        <f ca="1">LN((RAND()^(-Results!$E$4))-1)</f>
        <v>-3.8516105833051566</v>
      </c>
      <c r="E895" s="6">
        <f ca="1">LN((RAND()^(-Results!$E$4))-1)</f>
        <v>0.85701512868415164</v>
      </c>
      <c r="F895" s="6">
        <f ca="1">LN((RAND()^(-Results!$E$4))-1)</f>
        <v>-0.73661585513543071</v>
      </c>
      <c r="G895" s="6">
        <f ca="1">LN((RAND()^(-Results!$E$4))-1)</f>
        <v>8.8392631167608364</v>
      </c>
      <c r="H895" s="6">
        <f t="shared" ca="1" si="91"/>
        <v>6.4922768991821247</v>
      </c>
      <c r="I895" s="10">
        <f ca="1">SUMPRODUCT(J895:O895,Results!B$12:G$12)+Results!$E$5*H895</f>
        <v>12.20703319641067</v>
      </c>
      <c r="J895" s="10">
        <f ca="1">SUMPRODUCT($A895:$F895,Results!$B$15:$G$15)</f>
        <v>-11.881605387406321</v>
      </c>
      <c r="K895" s="10">
        <f ca="1">SUMPRODUCT($A895:$F895,Results!$B$16:$G$16)</f>
        <v>-12.237440712598788</v>
      </c>
      <c r="L895" s="10">
        <f ca="1">SUMPRODUCT($A895:$F895,Results!$B$17:$G$17)</f>
        <v>1.0270161788476047</v>
      </c>
      <c r="M895" s="10">
        <f ca="1">SUMPRODUCT($A895:$F895,Results!$B$18:$G$18)</f>
        <v>-4.3934325806042072</v>
      </c>
      <c r="N895" s="10">
        <f ca="1">SUMPRODUCT($A895:$F895,Results!$B$19:$G$19)</f>
        <v>11.337153991744355</v>
      </c>
      <c r="O895" s="10">
        <f ca="1">SUMPRODUCT($A895:$F895,Results!$B$20:$G$20)</f>
        <v>9.1523265785610324</v>
      </c>
      <c r="P895" s="10" cm="1">
        <f t="array" aca="1" ref="P895" ca="1">SUMPRODUCT(J895:O895,TRANSPOSE(Test!BL$20:BL$25))+Test!$AD$20-Test!$BL$27</f>
        <v>-22.796109481411257</v>
      </c>
      <c r="Q895" s="10" cm="1">
        <f t="array" aca="1" ref="Q895" ca="1">SUMPRODUCT(J895:O895,TRANSPOSE(Test!ES$20:ES$25))+Test!$AD$20-Test!$ES$27</f>
        <v>-26.649202780409524</v>
      </c>
      <c r="R895" s="10">
        <f ca="1">I895-Results!$E$5*H895</f>
        <v>-26.746628198682082</v>
      </c>
      <c r="S895" s="10" cm="1">
        <f t="array" aca="1" ref="S895" ca="1">SUMPRODUCT(J895:O895,TRANSPOSE(Test!AR$28:AR$33))+Test!$AD$20-Test!$AC$26</f>
        <v>-1.9060948599017493</v>
      </c>
      <c r="T895" s="10">
        <f ca="1">SUMPRODUCT(J895:O895,Results!K$9:P$9)</f>
        <v>-27.754759503791941</v>
      </c>
      <c r="U895" s="10">
        <f ca="1">SUMPRODUCT(J895:O895,Results!K$9:P$9)+Test!$AD$20-Test!$AC$31</f>
        <v>-27.684164192639603</v>
      </c>
      <c r="V895" s="10">
        <f t="shared" ca="1" si="92"/>
        <v>35.003142677821927</v>
      </c>
      <c r="W895" s="10">
        <f t="shared" ca="1" si="93"/>
        <v>38.856235976820194</v>
      </c>
      <c r="X895" s="10">
        <f t="shared" ca="1" si="94"/>
        <v>38.953661395092752</v>
      </c>
      <c r="Y895" s="10">
        <f t="shared" ca="1" si="95"/>
        <v>14.113128056312419</v>
      </c>
      <c r="Z895" s="10">
        <f t="shared" ca="1" si="96"/>
        <v>12.20703319641067</v>
      </c>
      <c r="AA895" s="10">
        <f t="shared" ca="1" si="97"/>
        <v>39.891197389050276</v>
      </c>
    </row>
    <row r="896" spans="1:27">
      <c r="A896" s="6">
        <f ca="1">LN((RAND()^(-Results!$E$4))-1)</f>
        <v>4.4230100210411178</v>
      </c>
      <c r="B896" s="6">
        <f ca="1">LN((RAND()^(-Results!$E$4))-1)</f>
        <v>0.65067172426715769</v>
      </c>
      <c r="C896" s="6">
        <f ca="1">LN((RAND()^(-Results!$E$4))-1)</f>
        <v>1.6639229997038099</v>
      </c>
      <c r="D896" s="6">
        <f ca="1">LN((RAND()^(-Results!$E$4))-1)</f>
        <v>1.0293717440796259</v>
      </c>
      <c r="E896" s="6">
        <f ca="1">LN((RAND()^(-Results!$E$4))-1)</f>
        <v>2.6881917014495249</v>
      </c>
      <c r="F896" s="6">
        <f ca="1">LN((RAND()^(-Results!$E$4))-1)</f>
        <v>0.37354568471276883</v>
      </c>
      <c r="G896" s="6">
        <f ca="1">LN((RAND()^(-Results!$E$4))-1)</f>
        <v>-0.83254085005595935</v>
      </c>
      <c r="H896" s="6">
        <f t="shared" ca="1" si="91"/>
        <v>-3.1795270676346705</v>
      </c>
      <c r="I896" s="10">
        <f ca="1">SUMPRODUCT(J896:O896,Results!B$12:G$12)+Results!$E$5*H896</f>
        <v>-37.410512341389136</v>
      </c>
      <c r="J896" s="10">
        <f ca="1">SUMPRODUCT($A896:$F896,Results!$B$15:$G$15)</f>
        <v>-2.2306205939568362</v>
      </c>
      <c r="K896" s="10">
        <f ca="1">SUMPRODUCT($A896:$F896,Results!$B$16:$G$16)</f>
        <v>-8.8080151465452658</v>
      </c>
      <c r="L896" s="10">
        <f ca="1">SUMPRODUCT($A896:$F896,Results!$B$17:$G$17)</f>
        <v>3.0922547303914425</v>
      </c>
      <c r="M896" s="10">
        <f ca="1">SUMPRODUCT($A896:$F896,Results!$B$18:$G$18)</f>
        <v>-4.8844627000374956</v>
      </c>
      <c r="N896" s="10">
        <f ca="1">SUMPRODUCT($A896:$F896,Results!$B$19:$G$19)</f>
        <v>1.5289659074170527</v>
      </c>
      <c r="O896" s="10">
        <f ca="1">SUMPRODUCT($A896:$F896,Results!$B$20:$G$20)</f>
        <v>-5.9221084202290637</v>
      </c>
      <c r="P896" s="10" cm="1">
        <f t="array" aca="1" ref="P896" ca="1">SUMPRODUCT(J896:O896,TRANSPOSE(Test!BL$20:BL$25))+Test!$AD$20-Test!$BL$27</f>
        <v>-12.776215554656403</v>
      </c>
      <c r="Q896" s="10" cm="1">
        <f t="array" aca="1" ref="Q896" ca="1">SUMPRODUCT(J896:O896,TRANSPOSE(Test!ES$20:ES$25))+Test!$AD$20-Test!$ES$27</f>
        <v>-15.681141712083225</v>
      </c>
      <c r="R896" s="10">
        <f ca="1">I896-Results!$E$5*H896</f>
        <v>-18.333349935581111</v>
      </c>
      <c r="S896" s="10" cm="1">
        <f t="array" aca="1" ref="S896" ca="1">SUMPRODUCT(J896:O896,TRANSPOSE(Test!AR$28:AR$33))+Test!$AD$20-Test!$AC$26</f>
        <v>-3.4226641030086782</v>
      </c>
      <c r="T896" s="10">
        <f ca="1">SUMPRODUCT(J896:O896,Results!K$9:P$9)</f>
        <v>-17.819770944281814</v>
      </c>
      <c r="U896" s="10">
        <f ca="1">SUMPRODUCT(J896:O896,Results!K$9:P$9)+Test!$AD$20-Test!$AC$31</f>
        <v>-17.749175633129479</v>
      </c>
      <c r="V896" s="10">
        <f t="shared" ca="1" si="92"/>
        <v>-24.634296786732733</v>
      </c>
      <c r="W896" s="10">
        <f t="shared" ca="1" si="93"/>
        <v>-21.729370629305912</v>
      </c>
      <c r="X896" s="10">
        <f t="shared" ca="1" si="94"/>
        <v>-19.077162405808025</v>
      </c>
      <c r="Y896" s="10">
        <f t="shared" ca="1" si="95"/>
        <v>-33.987848238380458</v>
      </c>
      <c r="Z896" s="10">
        <f t="shared" ca="1" si="96"/>
        <v>-37.410512341389136</v>
      </c>
      <c r="AA896" s="10">
        <f t="shared" ca="1" si="97"/>
        <v>-19.661336708259658</v>
      </c>
    </row>
    <row r="897" spans="1:27">
      <c r="A897" s="6">
        <f ca="1">LN((RAND()^(-Results!$E$4))-1)</f>
        <v>0.67583577730562239</v>
      </c>
      <c r="B897" s="6">
        <f ca="1">LN((RAND()^(-Results!$E$4))-1)</f>
        <v>-1.0317975766278165</v>
      </c>
      <c r="C897" s="6">
        <f ca="1">LN((RAND()^(-Results!$E$4))-1)</f>
        <v>1.7968889480702306</v>
      </c>
      <c r="D897" s="6">
        <f ca="1">LN((RAND()^(-Results!$E$4))-1)</f>
        <v>4.0611737449484258</v>
      </c>
      <c r="E897" s="6">
        <f ca="1">LN((RAND()^(-Results!$E$4))-1)</f>
        <v>6.9773059115104159</v>
      </c>
      <c r="F897" s="6">
        <f ca="1">LN((RAND()^(-Results!$E$4))-1)</f>
        <v>0.42856394168385797</v>
      </c>
      <c r="G897" s="6">
        <f ca="1">LN((RAND()^(-Results!$E$4))-1)</f>
        <v>9.4049810548676049</v>
      </c>
      <c r="H897" s="6">
        <f t="shared" ca="1" si="91"/>
        <v>7.0579948372888932</v>
      </c>
      <c r="I897" s="10">
        <f ca="1">SUMPRODUCT(J897:O897,Results!B$12:G$12)+Results!$E$5*H897</f>
        <v>51.233472485459394</v>
      </c>
      <c r="J897" s="10">
        <f ca="1">SUMPRODUCT($A897:$F897,Results!$B$15:$G$15)</f>
        <v>7.2861741107179743</v>
      </c>
      <c r="K897" s="10">
        <f ca="1">SUMPRODUCT($A897:$F897,Results!$B$16:$G$16)</f>
        <v>6.0802242928982428</v>
      </c>
      <c r="L897" s="10">
        <f ca="1">SUMPRODUCT($A897:$F897,Results!$B$17:$G$17)</f>
        <v>3.7289007126396649</v>
      </c>
      <c r="M897" s="10">
        <f ca="1">SUMPRODUCT($A897:$F897,Results!$B$18:$G$18)</f>
        <v>3.8867436648288081</v>
      </c>
      <c r="N897" s="10">
        <f ca="1">SUMPRODUCT($A897:$F897,Results!$B$19:$G$19)</f>
        <v>-5.6739147966400871</v>
      </c>
      <c r="O897" s="10">
        <f ca="1">SUMPRODUCT($A897:$F897,Results!$B$20:$G$20)</f>
        <v>-12.42326007818582</v>
      </c>
      <c r="P897" s="10" cm="1">
        <f t="array" aca="1" ref="P897" ca="1">SUMPRODUCT(J897:O897,TRANSPOSE(Test!BL$20:BL$25))+Test!$AD$20-Test!$BL$27</f>
        <v>14.434832789492271</v>
      </c>
      <c r="Q897" s="10" cm="1">
        <f t="array" aca="1" ref="Q897" ca="1">SUMPRODUCT(J897:O897,TRANSPOSE(Test!ES$20:ES$25))+Test!$AD$20-Test!$ES$27</f>
        <v>14.693097725278632</v>
      </c>
      <c r="R897" s="10">
        <f ca="1">I897-Results!$E$5*H897</f>
        <v>8.8855034617260387</v>
      </c>
      <c r="S897" s="10" cm="1">
        <f t="array" aca="1" ref="S897" ca="1">SUMPRODUCT(J897:O897,TRANSPOSE(Test!AR$28:AR$33))+Test!$AD$20-Test!$AC$26</f>
        <v>6.2360972017125178</v>
      </c>
      <c r="T897" s="10">
        <f ca="1">SUMPRODUCT(J897:O897,Results!K$9:P$9)</f>
        <v>10.075744365401253</v>
      </c>
      <c r="U897" s="10">
        <f ca="1">SUMPRODUCT(J897:O897,Results!K$9:P$9)+Test!$AD$20-Test!$AC$31</f>
        <v>10.146339676553591</v>
      </c>
      <c r="V897" s="10">
        <f t="shared" ca="1" si="92"/>
        <v>36.798639695967125</v>
      </c>
      <c r="W897" s="10">
        <f t="shared" ca="1" si="93"/>
        <v>36.540374760180761</v>
      </c>
      <c r="X897" s="10">
        <f t="shared" ca="1" si="94"/>
        <v>42.347969023733356</v>
      </c>
      <c r="Y897" s="10">
        <f t="shared" ca="1" si="95"/>
        <v>44.997375283746877</v>
      </c>
      <c r="Z897" s="10">
        <f t="shared" ca="1" si="96"/>
        <v>51.233472485459394</v>
      </c>
      <c r="AA897" s="10">
        <f t="shared" ca="1" si="97"/>
        <v>41.087132808905807</v>
      </c>
    </row>
    <row r="898" spans="1:27">
      <c r="A898" s="6">
        <f ca="1">LN((RAND()^(-Results!$E$4))-1)</f>
        <v>1.2141723937825071</v>
      </c>
      <c r="B898" s="6">
        <f ca="1">LN((RAND()^(-Results!$E$4))-1)</f>
        <v>0.14105227733592063</v>
      </c>
      <c r="C898" s="6">
        <f ca="1">LN((RAND()^(-Results!$E$4))-1)</f>
        <v>0.73882358253691327</v>
      </c>
      <c r="D898" s="6">
        <f ca="1">LN((RAND()^(-Results!$E$4))-1)</f>
        <v>-0.33887700037995172</v>
      </c>
      <c r="E898" s="6">
        <f ca="1">LN((RAND()^(-Results!$E$4))-1)</f>
        <v>4.1479785105349993</v>
      </c>
      <c r="F898" s="6">
        <f ca="1">LN((RAND()^(-Results!$E$4))-1)</f>
        <v>7.6019761844855385E-2</v>
      </c>
      <c r="G898" s="6">
        <f ca="1">LN((RAND()^(-Results!$E$4))-1)</f>
        <v>0.11335749422452139</v>
      </c>
      <c r="H898" s="6">
        <f t="shared" ca="1" si="91"/>
        <v>-2.2336287233541898</v>
      </c>
      <c r="I898" s="10">
        <f ca="1">SUMPRODUCT(J898:O898,Results!B$12:G$12)+Results!$E$5*H898</f>
        <v>-18.035728619049166</v>
      </c>
      <c r="J898" s="10">
        <f ca="1">SUMPRODUCT($A898:$F898,Results!$B$15:$G$15)</f>
        <v>-1.9345165977078564</v>
      </c>
      <c r="K898" s="10">
        <f ca="1">SUMPRODUCT($A898:$F898,Results!$B$16:$G$16)</f>
        <v>-1.6803782526379147</v>
      </c>
      <c r="L898" s="10">
        <f ca="1">SUMPRODUCT($A898:$F898,Results!$B$17:$G$17)</f>
        <v>1.6294416857922434</v>
      </c>
      <c r="M898" s="10">
        <f ca="1">SUMPRODUCT($A898:$F898,Results!$B$18:$G$18)</f>
        <v>2.2030686863252114</v>
      </c>
      <c r="N898" s="10">
        <f ca="1">SUMPRODUCT($A898:$F898,Results!$B$19:$G$19)</f>
        <v>3.737995261225409</v>
      </c>
      <c r="O898" s="10">
        <f ca="1">SUMPRODUCT($A898:$F898,Results!$B$20:$G$20)</f>
        <v>-1.6816711518508716</v>
      </c>
      <c r="P898" s="10" cm="1">
        <f t="array" aca="1" ref="P898" ca="1">SUMPRODUCT(J898:O898,TRANSPOSE(Test!BL$20:BL$25))+Test!$AD$20-Test!$BL$27</f>
        <v>-1.5458915194352336</v>
      </c>
      <c r="Q898" s="10" cm="1">
        <f t="array" aca="1" ref="Q898" ca="1">SUMPRODUCT(J898:O898,TRANSPOSE(Test!ES$20:ES$25))+Test!$AD$20-Test!$ES$27</f>
        <v>-2.1780314094930233</v>
      </c>
      <c r="R898" s="10">
        <f ca="1">I898-Results!$E$5*H898</f>
        <v>-4.6339562789240283</v>
      </c>
      <c r="S898" s="10" cm="1">
        <f t="array" aca="1" ref="S898" ca="1">SUMPRODUCT(J898:O898,TRANSPOSE(Test!AR$28:AR$33))+Test!$AD$20-Test!$AC$26</f>
        <v>2.893146163865584</v>
      </c>
      <c r="T898" s="10">
        <f ca="1">SUMPRODUCT(J898:O898,Results!K$9:P$9)</f>
        <v>-4.624813986153173</v>
      </c>
      <c r="U898" s="10">
        <f ca="1">SUMPRODUCT(J898:O898,Results!K$9:P$9)+Test!$AD$20-Test!$AC$31</f>
        <v>-4.5542186750008362</v>
      </c>
      <c r="V898" s="10">
        <f t="shared" ca="1" si="92"/>
        <v>-16.489837099613933</v>
      </c>
      <c r="W898" s="10">
        <f t="shared" ca="1" si="93"/>
        <v>-15.857697209556143</v>
      </c>
      <c r="X898" s="10">
        <f t="shared" ca="1" si="94"/>
        <v>-13.401772340125138</v>
      </c>
      <c r="Y898" s="10">
        <f t="shared" ca="1" si="95"/>
        <v>-20.92887478291475</v>
      </c>
      <c r="Z898" s="10">
        <f t="shared" ca="1" si="96"/>
        <v>-18.035728619049166</v>
      </c>
      <c r="AA898" s="10">
        <f t="shared" ca="1" si="97"/>
        <v>-13.48150994404833</v>
      </c>
    </row>
    <row r="899" spans="1:27">
      <c r="A899" s="6">
        <f ca="1">LN((RAND()^(-Results!$E$4))-1)</f>
        <v>3.1230159527908179</v>
      </c>
      <c r="B899" s="6">
        <f ca="1">LN((RAND()^(-Results!$E$4))-1)</f>
        <v>1.4247317449510994</v>
      </c>
      <c r="C899" s="6">
        <f ca="1">LN((RAND()^(-Results!$E$4))-1)</f>
        <v>12.429238169664464</v>
      </c>
      <c r="D899" s="6">
        <f ca="1">LN((RAND()^(-Results!$E$4))-1)</f>
        <v>2.5677243495930178</v>
      </c>
      <c r="E899" s="6">
        <f ca="1">LN((RAND()^(-Results!$E$4))-1)</f>
        <v>2.7994576505524558</v>
      </c>
      <c r="F899" s="6">
        <f ca="1">LN((RAND()^(-Results!$E$4))-1)</f>
        <v>5.8309116710567057</v>
      </c>
      <c r="G899" s="6">
        <f ca="1">LN((RAND()^(-Results!$E$4))-1)</f>
        <v>3.1108061531053171</v>
      </c>
      <c r="H899" s="6">
        <f t="shared" ref="H899:H962" ca="1" si="98">G899-$AC$5</f>
        <v>0.76381993552660576</v>
      </c>
      <c r="I899" s="10">
        <f ca="1">SUMPRODUCT(J899:O899,Results!B$12:G$12)+Results!$E$5*H899</f>
        <v>-92.127659448058338</v>
      </c>
      <c r="J899" s="10">
        <f ca="1">SUMPRODUCT($A899:$F899,Results!$B$15:$G$15)</f>
        <v>39.51819919811355</v>
      </c>
      <c r="K899" s="10">
        <f ca="1">SUMPRODUCT($A899:$F899,Results!$B$16:$G$16)</f>
        <v>-2.8315026275058743</v>
      </c>
      <c r="L899" s="10">
        <f ca="1">SUMPRODUCT($A899:$F899,Results!$B$17:$G$17)</f>
        <v>-16.799339244743145</v>
      </c>
      <c r="M899" s="10">
        <f ca="1">SUMPRODUCT($A899:$F899,Results!$B$18:$G$18)</f>
        <v>-62.941568901367198</v>
      </c>
      <c r="N899" s="10">
        <f ca="1">SUMPRODUCT($A899:$F899,Results!$B$19:$G$19)</f>
        <v>-16.647427890393434</v>
      </c>
      <c r="O899" s="10">
        <f ca="1">SUMPRODUCT($A899:$F899,Results!$B$20:$G$20)</f>
        <v>-29.398214366873393</v>
      </c>
      <c r="P899" s="10" cm="1">
        <f t="array" aca="1" ref="P899" ca="1">SUMPRODUCT(J899:O899,TRANSPOSE(Test!BL$20:BL$25))+Test!$AD$20-Test!$BL$27</f>
        <v>-91.334702313555454</v>
      </c>
      <c r="Q899" s="10" cm="1">
        <f t="array" aca="1" ref="Q899" ca="1">SUMPRODUCT(J899:O899,TRANSPOSE(Test!ES$20:ES$25))+Test!$AD$20-Test!$ES$27</f>
        <v>-98.357061258263997</v>
      </c>
      <c r="R899" s="10">
        <f ca="1">I899-Results!$E$5*H899</f>
        <v>-96.71057906121797</v>
      </c>
      <c r="S899" s="10" cm="1">
        <f t="array" aca="1" ref="S899" ca="1">SUMPRODUCT(J899:O899,TRANSPOSE(Test!AR$28:AR$33))+Test!$AD$20-Test!$AC$26</f>
        <v>-85.014135522880849</v>
      </c>
      <c r="T899" s="10">
        <f ca="1">SUMPRODUCT(J899:O899,Results!K$9:P$9)</f>
        <v>-100.64383434489217</v>
      </c>
      <c r="U899" s="10">
        <f ca="1">SUMPRODUCT(J899:O899,Results!K$9:P$9)+Test!$AD$20-Test!$AC$31</f>
        <v>-100.57323903373984</v>
      </c>
      <c r="V899" s="10">
        <f t="shared" ref="V899:V962" ca="1" si="99">I899-P899</f>
        <v>-0.79295713450288474</v>
      </c>
      <c r="W899" s="10">
        <f t="shared" ref="W899:W962" ca="1" si="100">I899-Q899</f>
        <v>6.2294018102056583</v>
      </c>
      <c r="X899" s="10">
        <f t="shared" ref="X899:X962" ca="1" si="101">I899-R899</f>
        <v>4.5829196131596319</v>
      </c>
      <c r="Y899" s="10">
        <f t="shared" ref="Y899:Y962" ca="1" si="102">I899-S899</f>
        <v>-7.1135239251774891</v>
      </c>
      <c r="Z899" s="10">
        <f t="shared" ref="Z899:Z962" ca="1" si="103">I899-$AD$20</f>
        <v>-92.127659448058338</v>
      </c>
      <c r="AA899" s="10">
        <f t="shared" ref="AA899:AA962" ca="1" si="104">I899-U899</f>
        <v>8.4455795856815001</v>
      </c>
    </row>
    <row r="900" spans="1:27">
      <c r="A900" s="6">
        <f ca="1">LN((RAND()^(-Results!$E$4))-1)</f>
        <v>9.3396716820481593</v>
      </c>
      <c r="B900" s="6">
        <f ca="1">LN((RAND()^(-Results!$E$4))-1)</f>
        <v>2.5422886625466732</v>
      </c>
      <c r="C900" s="6">
        <f ca="1">LN((RAND()^(-Results!$E$4))-1)</f>
        <v>-2.2638403285399225</v>
      </c>
      <c r="D900" s="6">
        <f ca="1">LN((RAND()^(-Results!$E$4))-1)</f>
        <v>-0.61296920825278878</v>
      </c>
      <c r="E900" s="6">
        <f ca="1">LN((RAND()^(-Results!$E$4))-1)</f>
        <v>-0.68670561439366573</v>
      </c>
      <c r="F900" s="6">
        <f ca="1">LN((RAND()^(-Results!$E$4))-1)</f>
        <v>-2.0213823513429738</v>
      </c>
      <c r="G900" s="6">
        <f ca="1">LN((RAND()^(-Results!$E$4))-1)</f>
        <v>0.81823020284271664</v>
      </c>
      <c r="H900" s="6">
        <f t="shared" ca="1" si="98"/>
        <v>-1.5287560147359947</v>
      </c>
      <c r="I900" s="10">
        <f ca="1">SUMPRODUCT(J900:O900,Results!B$12:G$12)+Results!$E$5*H900</f>
        <v>-18.681434194360904</v>
      </c>
      <c r="J900" s="10">
        <f ca="1">SUMPRODUCT($A900:$F900,Results!$B$15:$G$15)</f>
        <v>-27.710562757467077</v>
      </c>
      <c r="K900" s="10">
        <f ca="1">SUMPRODUCT($A900:$F900,Results!$B$16:$G$16)</f>
        <v>-25.935139425221003</v>
      </c>
      <c r="L900" s="10">
        <f ca="1">SUMPRODUCT($A900:$F900,Results!$B$17:$G$17)</f>
        <v>11.676276758097472</v>
      </c>
      <c r="M900" s="10">
        <f ca="1">SUMPRODUCT($A900:$F900,Results!$B$18:$G$18)</f>
        <v>8.1119054448219714</v>
      </c>
      <c r="N900" s="10">
        <f ca="1">SUMPRODUCT($A900:$F900,Results!$B$19:$G$19)</f>
        <v>11.705302155971463</v>
      </c>
      <c r="O900" s="10">
        <f ca="1">SUMPRODUCT($A900:$F900,Results!$B$20:$G$20)</f>
        <v>3.6756493183657621</v>
      </c>
      <c r="P900" s="10" cm="1">
        <f t="array" aca="1" ref="P900" ca="1">SUMPRODUCT(J900:O900,TRANSPOSE(Test!BL$20:BL$25))+Test!$AD$20-Test!$BL$27</f>
        <v>-3.2637761293606538</v>
      </c>
      <c r="Q900" s="10" cm="1">
        <f t="array" aca="1" ref="Q900" ca="1">SUMPRODUCT(J900:O900,TRANSPOSE(Test!ES$20:ES$25))+Test!$AD$20-Test!$ES$27</f>
        <v>-6.9869976978424262</v>
      </c>
      <c r="R900" s="10">
        <f ca="1">I900-Results!$E$5*H900</f>
        <v>-9.5088981059449367</v>
      </c>
      <c r="S900" s="10" cm="1">
        <f t="array" aca="1" ref="S900" ca="1">SUMPRODUCT(J900:O900,TRANSPOSE(Test!AR$28:AR$33))+Test!$AD$20-Test!$AC$26</f>
        <v>20.008206232903117</v>
      </c>
      <c r="T900" s="10">
        <f ca="1">SUMPRODUCT(J900:O900,Results!K$9:P$9)</f>
        <v>-7.2857116735218206</v>
      </c>
      <c r="U900" s="10">
        <f ca="1">SUMPRODUCT(J900:O900,Results!K$9:P$9)+Test!$AD$20-Test!$AC$31</f>
        <v>-7.2151163623694821</v>
      </c>
      <c r="V900" s="10">
        <f t="shared" ca="1" si="99"/>
        <v>-15.41765806500025</v>
      </c>
      <c r="W900" s="10">
        <f t="shared" ca="1" si="100"/>
        <v>-11.694436496518477</v>
      </c>
      <c r="X900" s="10">
        <f t="shared" ca="1" si="101"/>
        <v>-9.172536088415967</v>
      </c>
      <c r="Y900" s="10">
        <f t="shared" ca="1" si="102"/>
        <v>-38.689640427264024</v>
      </c>
      <c r="Z900" s="10">
        <f t="shared" ca="1" si="103"/>
        <v>-18.681434194360904</v>
      </c>
      <c r="AA900" s="10">
        <f t="shared" ca="1" si="104"/>
        <v>-11.466317831991422</v>
      </c>
    </row>
    <row r="901" spans="1:27">
      <c r="A901" s="6">
        <f ca="1">LN((RAND()^(-Results!$E$4))-1)</f>
        <v>-1.2112224090098473</v>
      </c>
      <c r="B901" s="6">
        <f ca="1">LN((RAND()^(-Results!$E$4))-1)</f>
        <v>14.265934162995617</v>
      </c>
      <c r="C901" s="6">
        <f ca="1">LN((RAND()^(-Results!$E$4))-1)</f>
        <v>5.8305794613007764</v>
      </c>
      <c r="D901" s="6">
        <f ca="1">LN((RAND()^(-Results!$E$4))-1)</f>
        <v>2.3635161307365462</v>
      </c>
      <c r="E901" s="6">
        <f ca="1">LN((RAND()^(-Results!$E$4))-1)</f>
        <v>0.70284423553197617</v>
      </c>
      <c r="F901" s="6">
        <f ca="1">LN((RAND()^(-Results!$E$4))-1)</f>
        <v>5.0478557791938794</v>
      </c>
      <c r="G901" s="6">
        <f ca="1">LN((RAND()^(-Results!$E$4))-1)</f>
        <v>-0.36369153635281531</v>
      </c>
      <c r="H901" s="6">
        <f t="shared" ca="1" si="98"/>
        <v>-2.7106777539315265</v>
      </c>
      <c r="I901" s="10">
        <f ca="1">SUMPRODUCT(J901:O901,Results!B$12:G$12)+Results!$E$5*H901</f>
        <v>-64.283374829707043</v>
      </c>
      <c r="J901" s="10">
        <f ca="1">SUMPRODUCT($A901:$F901,Results!$B$15:$G$15)</f>
        <v>14.203961611254183</v>
      </c>
      <c r="K901" s="10">
        <f ca="1">SUMPRODUCT($A901:$F901,Results!$B$16:$G$16)</f>
        <v>-17.61256251684501</v>
      </c>
      <c r="L901" s="10">
        <f ca="1">SUMPRODUCT($A901:$F901,Results!$B$17:$G$17)</f>
        <v>-21.680992241428193</v>
      </c>
      <c r="M901" s="10">
        <f ca="1">SUMPRODUCT($A901:$F901,Results!$B$18:$G$18)</f>
        <v>-63.35162432009691</v>
      </c>
      <c r="N901" s="10">
        <f ca="1">SUMPRODUCT($A901:$F901,Results!$B$19:$G$19)</f>
        <v>-20.108615707178579</v>
      </c>
      <c r="O901" s="10">
        <f ca="1">SUMPRODUCT($A901:$F901,Results!$B$20:$G$20)</f>
        <v>-57.250576985831245</v>
      </c>
      <c r="P901" s="10" cm="1">
        <f t="array" aca="1" ref="P901" ca="1">SUMPRODUCT(J901:O901,TRANSPOSE(Test!BL$20:BL$25))+Test!$AD$20-Test!$BL$27</f>
        <v>-69.565752176547932</v>
      </c>
      <c r="Q901" s="10" cm="1">
        <f t="array" aca="1" ref="Q901" ca="1">SUMPRODUCT(J901:O901,TRANSPOSE(Test!ES$20:ES$25))+Test!$AD$20-Test!$ES$27</f>
        <v>-57.81699664013783</v>
      </c>
      <c r="R901" s="10">
        <f ca="1">I901-Results!$E$5*H901</f>
        <v>-48.019308306117885</v>
      </c>
      <c r="S901" s="10" cm="1">
        <f t="array" aca="1" ref="S901" ca="1">SUMPRODUCT(J901:O901,TRANSPOSE(Test!AR$28:AR$33))+Test!$AD$20-Test!$AC$26</f>
        <v>-90.404043163225339</v>
      </c>
      <c r="T901" s="10">
        <f ca="1">SUMPRODUCT(J901:O901,Results!K$9:P$9)</f>
        <v>-50.98671184527231</v>
      </c>
      <c r="U901" s="10">
        <f ca="1">SUMPRODUCT(J901:O901,Results!K$9:P$9)+Test!$AD$20-Test!$AC$31</f>
        <v>-50.916116534119979</v>
      </c>
      <c r="V901" s="10">
        <f t="shared" ca="1" si="99"/>
        <v>5.2823773468408888</v>
      </c>
      <c r="W901" s="10">
        <f t="shared" ca="1" si="100"/>
        <v>-6.4663781895692125</v>
      </c>
      <c r="X901" s="10">
        <f t="shared" ca="1" si="101"/>
        <v>-16.264066523589157</v>
      </c>
      <c r="Y901" s="10">
        <f t="shared" ca="1" si="102"/>
        <v>26.120668333518296</v>
      </c>
      <c r="Z901" s="10">
        <f t="shared" ca="1" si="103"/>
        <v>-64.283374829707043</v>
      </c>
      <c r="AA901" s="10">
        <f t="shared" ca="1" si="104"/>
        <v>-13.367258295587064</v>
      </c>
    </row>
    <row r="902" spans="1:27">
      <c r="A902" s="6">
        <f ca="1">LN((RAND()^(-Results!$E$4))-1)</f>
        <v>3.3787023774490659</v>
      </c>
      <c r="B902" s="6">
        <f ca="1">LN((RAND()^(-Results!$E$4))-1)</f>
        <v>-1.0222944420445497</v>
      </c>
      <c r="C902" s="6">
        <f ca="1">LN((RAND()^(-Results!$E$4))-1)</f>
        <v>-3.0600724200302216</v>
      </c>
      <c r="D902" s="6">
        <f ca="1">LN((RAND()^(-Results!$E$4))-1)</f>
        <v>4.5840078621734008</v>
      </c>
      <c r="E902" s="6">
        <f ca="1">LN((RAND()^(-Results!$E$4))-1)</f>
        <v>0.51160515700907649</v>
      </c>
      <c r="F902" s="6">
        <f ca="1">LN((RAND()^(-Results!$E$4))-1)</f>
        <v>1.6929291184469488</v>
      </c>
      <c r="G902" s="6">
        <f ca="1">LN((RAND()^(-Results!$E$4))-1)</f>
        <v>1.1159856719585051</v>
      </c>
      <c r="H902" s="6">
        <f t="shared" ca="1" si="98"/>
        <v>-1.2310005456202062</v>
      </c>
      <c r="I902" s="10">
        <f ca="1">SUMPRODUCT(J902:O902,Results!B$12:G$12)+Results!$E$5*H902</f>
        <v>3.4822822227904586</v>
      </c>
      <c r="J902" s="10">
        <f ca="1">SUMPRODUCT($A902:$F902,Results!$B$15:$G$15)</f>
        <v>1.104113541957302</v>
      </c>
      <c r="K902" s="10">
        <f ca="1">SUMPRODUCT($A902:$F902,Results!$B$16:$G$16)</f>
        <v>-7.1306080912898873</v>
      </c>
      <c r="L902" s="10">
        <f ca="1">SUMPRODUCT($A902:$F902,Results!$B$17:$G$17)</f>
        <v>8.7827230178475375</v>
      </c>
      <c r="M902" s="10">
        <f ca="1">SUMPRODUCT($A902:$F902,Results!$B$18:$G$18)</f>
        <v>14.979122836869914</v>
      </c>
      <c r="N902" s="10">
        <f ca="1">SUMPRODUCT($A902:$F902,Results!$B$19:$G$19)</f>
        <v>-1.2048783715532876</v>
      </c>
      <c r="O902" s="10">
        <f ca="1">SUMPRODUCT($A902:$F902,Results!$B$20:$G$20)</f>
        <v>-12.266921503506621</v>
      </c>
      <c r="P902" s="10" cm="1">
        <f t="array" aca="1" ref="P902" ca="1">SUMPRODUCT(J902:O902,TRANSPOSE(Test!BL$20:BL$25))+Test!$AD$20-Test!$BL$27</f>
        <v>13.889175785798146</v>
      </c>
      <c r="Q902" s="10" cm="1">
        <f t="array" aca="1" ref="Q902" ca="1">SUMPRODUCT(J902:O902,TRANSPOSE(Test!ES$20:ES$25))+Test!$AD$20-Test!$ES$27</f>
        <v>13.412241023964821</v>
      </c>
      <c r="R902" s="10">
        <f ca="1">I902-Results!$E$5*H902</f>
        <v>10.868285496511696</v>
      </c>
      <c r="S902" s="10" cm="1">
        <f t="array" aca="1" ref="S902" ca="1">SUMPRODUCT(J902:O902,TRANSPOSE(Test!AR$28:AR$33))+Test!$AD$20-Test!$AC$26</f>
        <v>14.236814374606613</v>
      </c>
      <c r="T902" s="10">
        <f ca="1">SUMPRODUCT(J902:O902,Results!K$9:P$9)</f>
        <v>14.270099079773491</v>
      </c>
      <c r="U902" s="10">
        <f ca="1">SUMPRODUCT(J902:O902,Results!K$9:P$9)+Test!$AD$20-Test!$AC$31</f>
        <v>14.34069439092583</v>
      </c>
      <c r="V902" s="10">
        <f t="shared" ca="1" si="99"/>
        <v>-10.406893563007689</v>
      </c>
      <c r="W902" s="10">
        <f t="shared" ca="1" si="100"/>
        <v>-9.9299588011743616</v>
      </c>
      <c r="X902" s="10">
        <f t="shared" ca="1" si="101"/>
        <v>-7.3860032737212373</v>
      </c>
      <c r="Y902" s="10">
        <f t="shared" ca="1" si="102"/>
        <v>-10.754532151816154</v>
      </c>
      <c r="Z902" s="10">
        <f t="shared" ca="1" si="103"/>
        <v>3.4822822227904586</v>
      </c>
      <c r="AA902" s="10">
        <f t="shared" ca="1" si="104"/>
        <v>-10.85841216813537</v>
      </c>
    </row>
    <row r="903" spans="1:27">
      <c r="A903" s="6">
        <f ca="1">LN((RAND()^(-Results!$E$4))-1)</f>
        <v>-0.267811868253643</v>
      </c>
      <c r="B903" s="6">
        <f ca="1">LN((RAND()^(-Results!$E$4))-1)</f>
        <v>0.39877072324521012</v>
      </c>
      <c r="C903" s="6">
        <f ca="1">LN((RAND()^(-Results!$E$4))-1)</f>
        <v>5.2012479644888048</v>
      </c>
      <c r="D903" s="6">
        <f ca="1">LN((RAND()^(-Results!$E$4))-1)</f>
        <v>-3.2315673662241187</v>
      </c>
      <c r="E903" s="6">
        <f ca="1">LN((RAND()^(-Results!$E$4))-1)</f>
        <v>0.19985354008389855</v>
      </c>
      <c r="F903" s="6">
        <f ca="1">LN((RAND()^(-Results!$E$4))-1)</f>
        <v>-2.8435181968889798</v>
      </c>
      <c r="G903" s="6">
        <f ca="1">LN((RAND()^(-Results!$E$4))-1)</f>
        <v>1.2595364561467401</v>
      </c>
      <c r="H903" s="6">
        <f t="shared" ca="1" si="98"/>
        <v>-1.0874497614319711</v>
      </c>
      <c r="I903" s="10">
        <f ca="1">SUMPRODUCT(J903:O903,Results!B$12:G$12)+Results!$E$5*H903</f>
        <v>-25.256338608015248</v>
      </c>
      <c r="J903" s="10">
        <f ca="1">SUMPRODUCT($A903:$F903,Results!$B$15:$G$15)</f>
        <v>-3.0845679055387221</v>
      </c>
      <c r="K903" s="10">
        <f ca="1">SUMPRODUCT($A903:$F903,Results!$B$16:$G$16)</f>
        <v>5.2148079063408126</v>
      </c>
      <c r="L903" s="10">
        <f ca="1">SUMPRODUCT($A903:$F903,Results!$B$17:$G$17)</f>
        <v>-5.8259402201484818</v>
      </c>
      <c r="M903" s="10">
        <f ca="1">SUMPRODUCT($A903:$F903,Results!$B$18:$G$18)</f>
        <v>-19.781785385921133</v>
      </c>
      <c r="N903" s="10">
        <f ca="1">SUMPRODUCT($A903:$F903,Results!$B$19:$G$19)</f>
        <v>-1.2109059198826357</v>
      </c>
      <c r="O903" s="10">
        <f ca="1">SUMPRODUCT($A903:$F903,Results!$B$20:$G$20)</f>
        <v>13.476546372176649</v>
      </c>
      <c r="P903" s="10" cm="1">
        <f t="array" aca="1" ref="P903" ca="1">SUMPRODUCT(J903:O903,TRANSPOSE(Test!BL$20:BL$25))+Test!$AD$20-Test!$BL$27</f>
        <v>-18.138410791197408</v>
      </c>
      <c r="Q903" s="10" cm="1">
        <f t="array" aca="1" ref="Q903" ca="1">SUMPRODUCT(J903:O903,TRANSPOSE(Test!ES$20:ES$25))+Test!$AD$20-Test!$ES$27</f>
        <v>-20.444561993945399</v>
      </c>
      <c r="R903" s="10">
        <f ca="1">I903-Results!$E$5*H903</f>
        <v>-18.731640039423421</v>
      </c>
      <c r="S903" s="10" cm="1">
        <f t="array" aca="1" ref="S903" ca="1">SUMPRODUCT(J903:O903,TRANSPOSE(Test!AR$28:AR$33))+Test!$AD$20-Test!$AC$26</f>
        <v>-10.852689137330366</v>
      </c>
      <c r="T903" s="10">
        <f ca="1">SUMPRODUCT(J903:O903,Results!K$9:P$9)</f>
        <v>-21.88108890387571</v>
      </c>
      <c r="U903" s="10">
        <f ca="1">SUMPRODUCT(J903:O903,Results!K$9:P$9)+Test!$AD$20-Test!$AC$31</f>
        <v>-21.810493592723372</v>
      </c>
      <c r="V903" s="10">
        <f t="shared" ca="1" si="99"/>
        <v>-7.1179278168178399</v>
      </c>
      <c r="W903" s="10">
        <f t="shared" ca="1" si="100"/>
        <v>-4.8117766140698492</v>
      </c>
      <c r="X903" s="10">
        <f t="shared" ca="1" si="101"/>
        <v>-6.5246985685918268</v>
      </c>
      <c r="Y903" s="10">
        <f t="shared" ca="1" si="102"/>
        <v>-14.403649470684883</v>
      </c>
      <c r="Z903" s="10">
        <f t="shared" ca="1" si="103"/>
        <v>-25.256338608015248</v>
      </c>
      <c r="AA903" s="10">
        <f t="shared" ca="1" si="104"/>
        <v>-3.4458450152918765</v>
      </c>
    </row>
    <row r="904" spans="1:27">
      <c r="A904" s="6">
        <f ca="1">LN((RAND()^(-Results!$E$4))-1)</f>
        <v>8.694508919775415E-2</v>
      </c>
      <c r="B904" s="6">
        <f ca="1">LN((RAND()^(-Results!$E$4))-1)</f>
        <v>0.70000162405859934</v>
      </c>
      <c r="C904" s="6">
        <f ca="1">LN((RAND()^(-Results!$E$4))-1)</f>
        <v>2.4071203049686956</v>
      </c>
      <c r="D904" s="6">
        <f ca="1">LN((RAND()^(-Results!$E$4))-1)</f>
        <v>-2.7816381068799956</v>
      </c>
      <c r="E904" s="6">
        <f ca="1">LN((RAND()^(-Results!$E$4))-1)</f>
        <v>-2.8861089560118169</v>
      </c>
      <c r="F904" s="6">
        <f ca="1">LN((RAND()^(-Results!$E$4))-1)</f>
        <v>4.4545303480552434</v>
      </c>
      <c r="G904" s="6">
        <f ca="1">LN((RAND()^(-Results!$E$4))-1)</f>
        <v>-1.1802613632321746</v>
      </c>
      <c r="H904" s="6">
        <f t="shared" ca="1" si="98"/>
        <v>-3.5272475808108856</v>
      </c>
      <c r="I904" s="10">
        <f ca="1">SUMPRODUCT(J904:O904,Results!B$12:G$12)+Results!$E$5*H904</f>
        <v>-75.071969679651914</v>
      </c>
      <c r="J904" s="10">
        <f ca="1">SUMPRODUCT($A904:$F904,Results!$B$15:$G$15)</f>
        <v>16.666977583935619</v>
      </c>
      <c r="K904" s="10">
        <f ca="1">SUMPRODUCT($A904:$F904,Results!$B$16:$G$16)</f>
        <v>-7.3143786141240934</v>
      </c>
      <c r="L904" s="10">
        <f ca="1">SUMPRODUCT($A904:$F904,Results!$B$17:$G$17)</f>
        <v>-10.548027378096402</v>
      </c>
      <c r="M904" s="10">
        <f ca="1">SUMPRODUCT($A904:$F904,Results!$B$18:$G$18)</f>
        <v>-23.590123300490518</v>
      </c>
      <c r="N904" s="10">
        <f ca="1">SUMPRODUCT($A904:$F904,Results!$B$19:$G$19)</f>
        <v>2.3770318544814701</v>
      </c>
      <c r="O904" s="10">
        <f ca="1">SUMPRODUCT($A904:$F904,Results!$B$20:$G$20)</f>
        <v>-6.1119398866208989</v>
      </c>
      <c r="P904" s="10" cm="1">
        <f t="array" aca="1" ref="P904" ca="1">SUMPRODUCT(J904:O904,TRANSPOSE(Test!BL$20:BL$25))+Test!$AD$20-Test!$BL$27</f>
        <v>-57.251512998083193</v>
      </c>
      <c r="Q904" s="10" cm="1">
        <f t="array" aca="1" ref="Q904" ca="1">SUMPRODUCT(J904:O904,TRANSPOSE(Test!ES$20:ES$25))+Test!$AD$20-Test!$ES$27</f>
        <v>-60.194204861980623</v>
      </c>
      <c r="R904" s="10">
        <f ca="1">I904-Results!$E$5*H904</f>
        <v>-53.908484194786602</v>
      </c>
      <c r="S904" s="10" cm="1">
        <f t="array" aca="1" ref="S904" ca="1">SUMPRODUCT(J904:O904,TRANSPOSE(Test!AR$28:AR$33))+Test!$AD$20-Test!$AC$26</f>
        <v>-43.481298286977172</v>
      </c>
      <c r="T904" s="10">
        <f ca="1">SUMPRODUCT(J904:O904,Results!K$9:P$9)</f>
        <v>-56.257396993849419</v>
      </c>
      <c r="U904" s="10">
        <f ca="1">SUMPRODUCT(J904:O904,Results!K$9:P$9)+Test!$AD$20-Test!$AC$31</f>
        <v>-56.18680168269708</v>
      </c>
      <c r="V904" s="10">
        <f t="shared" ca="1" si="99"/>
        <v>-17.820456681568722</v>
      </c>
      <c r="W904" s="10">
        <f t="shared" ca="1" si="100"/>
        <v>-14.877764817671292</v>
      </c>
      <c r="X904" s="10">
        <f t="shared" ca="1" si="101"/>
        <v>-21.163485484865312</v>
      </c>
      <c r="Y904" s="10">
        <f t="shared" ca="1" si="102"/>
        <v>-31.590671392674743</v>
      </c>
      <c r="Z904" s="10">
        <f t="shared" ca="1" si="103"/>
        <v>-75.071969679651914</v>
      </c>
      <c r="AA904" s="10">
        <f t="shared" ca="1" si="104"/>
        <v>-18.885167996954834</v>
      </c>
    </row>
    <row r="905" spans="1:27">
      <c r="A905" s="6">
        <f ca="1">LN((RAND()^(-Results!$E$4))-1)</f>
        <v>-0.19986829286008398</v>
      </c>
      <c r="B905" s="6">
        <f ca="1">LN((RAND()^(-Results!$E$4))-1)</f>
        <v>1.7797644296788011</v>
      </c>
      <c r="C905" s="6">
        <f ca="1">LN((RAND()^(-Results!$E$4))-1)</f>
        <v>3.6191198467573251</v>
      </c>
      <c r="D905" s="6">
        <f ca="1">LN((RAND()^(-Results!$E$4))-1)</f>
        <v>8.5194731077795574</v>
      </c>
      <c r="E905" s="6">
        <f ca="1">LN((RAND()^(-Results!$E$4))-1)</f>
        <v>0.79496365489782694</v>
      </c>
      <c r="F905" s="6">
        <f ca="1">LN((RAND()^(-Results!$E$4))-1)</f>
        <v>-1.1394791321470161</v>
      </c>
      <c r="G905" s="6">
        <f ca="1">LN((RAND()^(-Results!$E$4))-1)</f>
        <v>-0.11971333979901301</v>
      </c>
      <c r="H905" s="6">
        <f t="shared" ca="1" si="98"/>
        <v>-2.4666995573777242</v>
      </c>
      <c r="I905" s="10">
        <f ca="1">SUMPRODUCT(J905:O905,Results!B$12:G$12)+Results!$E$5*H905</f>
        <v>6.8191207814765136</v>
      </c>
      <c r="J905" s="10">
        <f ca="1">SUMPRODUCT($A905:$F905,Results!$B$15:$G$15)</f>
        <v>10.093976075960276</v>
      </c>
      <c r="K905" s="10">
        <f ca="1">SUMPRODUCT($A905:$F905,Results!$B$16:$G$16)</f>
        <v>9.1095258492916589</v>
      </c>
      <c r="L905" s="10">
        <f ca="1">SUMPRODUCT($A905:$F905,Results!$B$17:$G$17)</f>
        <v>6.6419204154927858E-2</v>
      </c>
      <c r="M905" s="10">
        <f ca="1">SUMPRODUCT($A905:$F905,Results!$B$18:$G$18)</f>
        <v>-15.985821892448948</v>
      </c>
      <c r="N905" s="10">
        <f ca="1">SUMPRODUCT($A905:$F905,Results!$B$19:$G$19)</f>
        <v>-25.477355275393453</v>
      </c>
      <c r="O905" s="10">
        <f ca="1">SUMPRODUCT($A905:$F905,Results!$B$20:$G$20)</f>
        <v>-23.752418517069845</v>
      </c>
      <c r="P905" s="10" cm="1">
        <f t="array" aca="1" ref="P905" ca="1">SUMPRODUCT(J905:O905,TRANSPOSE(Test!BL$20:BL$25))+Test!$AD$20-Test!$BL$27</f>
        <v>18.359208545105201</v>
      </c>
      <c r="Q905" s="10" cm="1">
        <f t="array" aca="1" ref="Q905" ca="1">SUMPRODUCT(J905:O905,TRANSPOSE(Test!ES$20:ES$25))+Test!$AD$20-Test!$ES$27</f>
        <v>22.575169588227624</v>
      </c>
      <c r="R905" s="10">
        <f ca="1">I905-Results!$E$5*H905</f>
        <v>21.619318125742858</v>
      </c>
      <c r="S905" s="10" cm="1">
        <f t="array" aca="1" ref="S905" ca="1">SUMPRODUCT(J905:O905,TRANSPOSE(Test!AR$28:AR$33))+Test!$AD$20-Test!$AC$26</f>
        <v>-7.0436689159676789</v>
      </c>
      <c r="T905" s="10">
        <f ca="1">SUMPRODUCT(J905:O905,Results!K$9:P$9)</f>
        <v>22.966595025387974</v>
      </c>
      <c r="U905" s="10">
        <f ca="1">SUMPRODUCT(J905:O905,Results!K$9:P$9)+Test!$AD$20-Test!$AC$31</f>
        <v>23.037190336540313</v>
      </c>
      <c r="V905" s="10">
        <f t="shared" ca="1" si="99"/>
        <v>-11.540087763628687</v>
      </c>
      <c r="W905" s="10">
        <f t="shared" ca="1" si="100"/>
        <v>-15.75604880675111</v>
      </c>
      <c r="X905" s="10">
        <f t="shared" ca="1" si="101"/>
        <v>-14.800197344266344</v>
      </c>
      <c r="Y905" s="10">
        <f t="shared" ca="1" si="102"/>
        <v>13.862789697444192</v>
      </c>
      <c r="Z905" s="10">
        <f t="shared" ca="1" si="103"/>
        <v>6.8191207814765136</v>
      </c>
      <c r="AA905" s="10">
        <f t="shared" ca="1" si="104"/>
        <v>-16.218069555063799</v>
      </c>
    </row>
    <row r="906" spans="1:27">
      <c r="A906" s="6">
        <f ca="1">LN((RAND()^(-Results!$E$4))-1)</f>
        <v>1.3148828883784505</v>
      </c>
      <c r="B906" s="6">
        <f ca="1">LN((RAND()^(-Results!$E$4))-1)</f>
        <v>6.5551940344583315</v>
      </c>
      <c r="C906" s="6">
        <f ca="1">LN((RAND()^(-Results!$E$4))-1)</f>
        <v>-0.31143551340818293</v>
      </c>
      <c r="D906" s="6">
        <f ca="1">LN((RAND()^(-Results!$E$4))-1)</f>
        <v>-0.90860239369959495</v>
      </c>
      <c r="E906" s="6">
        <f ca="1">LN((RAND()^(-Results!$E$4))-1)</f>
        <v>4.5238602641459211</v>
      </c>
      <c r="F906" s="6">
        <f ca="1">LN((RAND()^(-Results!$E$4))-1)</f>
        <v>5.1872721344534334</v>
      </c>
      <c r="G906" s="6">
        <f ca="1">LN((RAND()^(-Results!$E$4))-1)</f>
        <v>0.92081833794955736</v>
      </c>
      <c r="H906" s="6">
        <f t="shared" ca="1" si="98"/>
        <v>-1.4261678796291539</v>
      </c>
      <c r="I906" s="10">
        <f ca="1">SUMPRODUCT(J906:O906,Results!B$12:G$12)+Results!$E$5*H906</f>
        <v>-42.339766911983894</v>
      </c>
      <c r="J906" s="10">
        <f ca="1">SUMPRODUCT($A906:$F906,Results!$B$15:$G$15)</f>
        <v>4.1896270819701211</v>
      </c>
      <c r="K906" s="10">
        <f ca="1">SUMPRODUCT($A906:$F906,Results!$B$16:$G$16)</f>
        <v>-18.778386092324315</v>
      </c>
      <c r="L906" s="10">
        <f ca="1">SUMPRODUCT($A906:$F906,Results!$B$17:$G$17)</f>
        <v>-6.5841604041052273</v>
      </c>
      <c r="M906" s="10">
        <f ca="1">SUMPRODUCT($A906:$F906,Results!$B$18:$G$18)</f>
        <v>-14.387172913871227</v>
      </c>
      <c r="N906" s="10">
        <f ca="1">SUMPRODUCT($A906:$F906,Results!$B$19:$G$19)</f>
        <v>5.2306813271468187</v>
      </c>
      <c r="O906" s="10">
        <f ca="1">SUMPRODUCT($A906:$F906,Results!$B$20:$G$20)</f>
        <v>-30.196017717796181</v>
      </c>
      <c r="P906" s="10" cm="1">
        <f t="array" aca="1" ref="P906" ca="1">SUMPRODUCT(J906:O906,TRANSPOSE(Test!BL$20:BL$25))+Test!$AD$20-Test!$BL$27</f>
        <v>-40.371433821252801</v>
      </c>
      <c r="Q906" s="10" cm="1">
        <f t="array" aca="1" ref="Q906" ca="1">SUMPRODUCT(J906:O906,TRANSPOSE(Test!ES$20:ES$25))+Test!$AD$20-Test!$ES$27</f>
        <v>-35.933246251053347</v>
      </c>
      <c r="R906" s="10">
        <f ca="1">I906-Results!$E$5*H906</f>
        <v>-33.782759634208972</v>
      </c>
      <c r="S906" s="10" cm="1">
        <f t="array" aca="1" ref="S906" ca="1">SUMPRODUCT(J906:O906,TRANSPOSE(Test!AR$28:AR$33))+Test!$AD$20-Test!$AC$26</f>
        <v>-37.713745467134054</v>
      </c>
      <c r="T906" s="10">
        <f ca="1">SUMPRODUCT(J906:O906,Results!K$9:P$9)</f>
        <v>-34.180983190678532</v>
      </c>
      <c r="U906" s="10">
        <f ca="1">SUMPRODUCT(J906:O906,Results!K$9:P$9)+Test!$AD$20-Test!$AC$31</f>
        <v>-34.110387879526201</v>
      </c>
      <c r="V906" s="10">
        <f t="shared" ca="1" si="99"/>
        <v>-1.9683330907310932</v>
      </c>
      <c r="W906" s="10">
        <f t="shared" ca="1" si="100"/>
        <v>-6.4065206609305463</v>
      </c>
      <c r="X906" s="10">
        <f t="shared" ca="1" si="101"/>
        <v>-8.5570072777749218</v>
      </c>
      <c r="Y906" s="10">
        <f t="shared" ca="1" si="102"/>
        <v>-4.6260214448498402</v>
      </c>
      <c r="Z906" s="10">
        <f t="shared" ca="1" si="103"/>
        <v>-42.339766911983894</v>
      </c>
      <c r="AA906" s="10">
        <f t="shared" ca="1" si="104"/>
        <v>-8.2293790324576932</v>
      </c>
    </row>
    <row r="907" spans="1:27">
      <c r="A907" s="6">
        <f ca="1">LN((RAND()^(-Results!$E$4))-1)</f>
        <v>2.7715018113246672</v>
      </c>
      <c r="B907" s="6">
        <f ca="1">LN((RAND()^(-Results!$E$4))-1)</f>
        <v>9.2799361599165922E-2</v>
      </c>
      <c r="C907" s="6">
        <f ca="1">LN((RAND()^(-Results!$E$4))-1)</f>
        <v>1.95636233258151</v>
      </c>
      <c r="D907" s="6">
        <f ca="1">LN((RAND()^(-Results!$E$4))-1)</f>
        <v>3.1196661383127835</v>
      </c>
      <c r="E907" s="6">
        <f ca="1">LN((RAND()^(-Results!$E$4))-1)</f>
        <v>0.411962529944225</v>
      </c>
      <c r="F907" s="6">
        <f ca="1">LN((RAND()^(-Results!$E$4))-1)</f>
        <v>2.4578587507673011</v>
      </c>
      <c r="G907" s="6">
        <f ca="1">LN((RAND()^(-Results!$E$4))-1)</f>
        <v>2.0554808986593529</v>
      </c>
      <c r="H907" s="6">
        <f t="shared" ca="1" si="98"/>
        <v>-0.29150531891935838</v>
      </c>
      <c r="I907" s="10">
        <f ca="1">SUMPRODUCT(J907:O907,Results!B$12:G$12)+Results!$E$5*H907</f>
        <v>-24.297181929989961</v>
      </c>
      <c r="J907" s="10">
        <f ca="1">SUMPRODUCT($A907:$F907,Results!$B$15:$G$15)</f>
        <v>11.34274588236363</v>
      </c>
      <c r="K907" s="10">
        <f ca="1">SUMPRODUCT($A907:$F907,Results!$B$16:$G$16)</f>
        <v>-5.2045168821658052</v>
      </c>
      <c r="L907" s="10">
        <f ca="1">SUMPRODUCT($A907:$F907,Results!$B$17:$G$17)</f>
        <v>-0.43663452959796079</v>
      </c>
      <c r="M907" s="10">
        <f ca="1">SUMPRODUCT($A907:$F907,Results!$B$18:$G$18)</f>
        <v>-11.400204303657118</v>
      </c>
      <c r="N907" s="10">
        <f ca="1">SUMPRODUCT($A907:$F907,Results!$B$19:$G$19)</f>
        <v>-5.8416113193472361</v>
      </c>
      <c r="O907" s="10">
        <f ca="1">SUMPRODUCT($A907:$F907,Results!$B$20:$G$20)</f>
        <v>-14.729772525790462</v>
      </c>
      <c r="P907" s="10" cm="1">
        <f t="array" aca="1" ref="P907" ca="1">SUMPRODUCT(J907:O907,TRANSPOSE(Test!BL$20:BL$25))+Test!$AD$20-Test!$BL$27</f>
        <v>-20.223056341197996</v>
      </c>
      <c r="Q907" s="10" cm="1">
        <f t="array" aca="1" ref="Q907" ca="1">SUMPRODUCT(J907:O907,TRANSPOSE(Test!ES$20:ES$25))+Test!$AD$20-Test!$ES$27</f>
        <v>-22.382974894012506</v>
      </c>
      <c r="R907" s="10">
        <f ca="1">I907-Results!$E$5*H907</f>
        <v>-22.548150016473812</v>
      </c>
      <c r="S907" s="10" cm="1">
        <f t="array" aca="1" ref="S907" ca="1">SUMPRODUCT(J907:O907,TRANSPOSE(Test!AR$28:AR$33))+Test!$AD$20-Test!$AC$26</f>
        <v>-17.713858988659517</v>
      </c>
      <c r="T907" s="10">
        <f ca="1">SUMPRODUCT(J907:O907,Results!K$9:P$9)</f>
        <v>-21.926234788839253</v>
      </c>
      <c r="U907" s="10">
        <f ca="1">SUMPRODUCT(J907:O907,Results!K$9:P$9)+Test!$AD$20-Test!$AC$31</f>
        <v>-21.855639477686918</v>
      </c>
      <c r="V907" s="10">
        <f t="shared" ca="1" si="99"/>
        <v>-4.074125588791965</v>
      </c>
      <c r="W907" s="10">
        <f t="shared" ca="1" si="100"/>
        <v>-1.914207035977455</v>
      </c>
      <c r="X907" s="10">
        <f t="shared" ca="1" si="101"/>
        <v>-1.7490319135161485</v>
      </c>
      <c r="Y907" s="10">
        <f t="shared" ca="1" si="102"/>
        <v>-6.5833229413304437</v>
      </c>
      <c r="Z907" s="10">
        <f t="shared" ca="1" si="103"/>
        <v>-24.297181929989961</v>
      </c>
      <c r="AA907" s="10">
        <f t="shared" ca="1" si="104"/>
        <v>-2.4415424523030431</v>
      </c>
    </row>
    <row r="908" spans="1:27">
      <c r="A908" s="6">
        <f ca="1">LN((RAND()^(-Results!$E$4))-1)</f>
        <v>4.9117809649780808</v>
      </c>
      <c r="B908" s="6">
        <f ca="1">LN((RAND()^(-Results!$E$4))-1)</f>
        <v>-0.53760254346510539</v>
      </c>
      <c r="C908" s="6">
        <f ca="1">LN((RAND()^(-Results!$E$4))-1)</f>
        <v>1.3808385001096295</v>
      </c>
      <c r="D908" s="6">
        <f ca="1">LN((RAND()^(-Results!$E$4))-1)</f>
        <v>1.8589968802317265</v>
      </c>
      <c r="E908" s="6">
        <f ca="1">LN((RAND()^(-Results!$E$4))-1)</f>
        <v>0.42817078390712032</v>
      </c>
      <c r="F908" s="6">
        <f ca="1">LN((RAND()^(-Results!$E$4))-1)</f>
        <v>1.7239718448797507</v>
      </c>
      <c r="G908" s="6">
        <f ca="1">LN((RAND()^(-Results!$E$4))-1)</f>
        <v>6.9784964539678987E-2</v>
      </c>
      <c r="H908" s="6">
        <f t="shared" ca="1" si="98"/>
        <v>-2.2772012530390322</v>
      </c>
      <c r="I908" s="10">
        <f ca="1">SUMPRODUCT(J908:O908,Results!B$12:G$12)+Results!$E$5*H908</f>
        <v>-40.247507562192382</v>
      </c>
      <c r="J908" s="10">
        <f ca="1">SUMPRODUCT($A908:$F908,Results!$B$15:$G$15)</f>
        <v>4.2514068575093127</v>
      </c>
      <c r="K908" s="10">
        <f ca="1">SUMPRODUCT($A908:$F908,Results!$B$16:$G$16)</f>
        <v>-9.8847669013944923</v>
      </c>
      <c r="L908" s="10">
        <f ca="1">SUMPRODUCT($A908:$F908,Results!$B$17:$G$17)</f>
        <v>2.8809506230689763</v>
      </c>
      <c r="M908" s="10">
        <f ca="1">SUMPRODUCT($A908:$F908,Results!$B$18:$G$18)</f>
        <v>-6.1694452688050685</v>
      </c>
      <c r="N908" s="10">
        <f ca="1">SUMPRODUCT($A908:$F908,Results!$B$19:$G$19)</f>
        <v>0.1436188925994355</v>
      </c>
      <c r="O908" s="10">
        <f ca="1">SUMPRODUCT($A908:$F908,Results!$B$20:$G$20)</f>
        <v>-7.4089120000483071</v>
      </c>
      <c r="P908" s="10" cm="1">
        <f t="array" aca="1" ref="P908" ca="1">SUMPRODUCT(J908:O908,TRANSPOSE(Test!BL$20:BL$25))+Test!$AD$20-Test!$BL$27</f>
        <v>-20.565803252486624</v>
      </c>
      <c r="Q908" s="10" cm="1">
        <f t="array" aca="1" ref="Q908" ca="1">SUMPRODUCT(J908:O908,TRANSPOSE(Test!ES$20:ES$25))+Test!$AD$20-Test!$ES$27</f>
        <v>-25.128790816237228</v>
      </c>
      <c r="R908" s="10">
        <f ca="1">I908-Results!$E$5*H908</f>
        <v>-26.584300043958187</v>
      </c>
      <c r="S908" s="10" cm="1">
        <f t="array" aca="1" ref="S908" ca="1">SUMPRODUCT(J908:O908,TRANSPOSE(Test!AR$28:AR$33))+Test!$AD$20-Test!$AC$26</f>
        <v>-8.8452344463454793</v>
      </c>
      <c r="T908" s="10">
        <f ca="1">SUMPRODUCT(J908:O908,Results!K$9:P$9)</f>
        <v>-25.704965896059658</v>
      </c>
      <c r="U908" s="10">
        <f ca="1">SUMPRODUCT(J908:O908,Results!K$9:P$9)+Test!$AD$20-Test!$AC$31</f>
        <v>-25.63437058490732</v>
      </c>
      <c r="V908" s="10">
        <f t="shared" ca="1" si="99"/>
        <v>-19.681704309705758</v>
      </c>
      <c r="W908" s="10">
        <f t="shared" ca="1" si="100"/>
        <v>-15.118716745955155</v>
      </c>
      <c r="X908" s="10">
        <f t="shared" ca="1" si="101"/>
        <v>-13.663207518234195</v>
      </c>
      <c r="Y908" s="10">
        <f t="shared" ca="1" si="102"/>
        <v>-31.402273115846903</v>
      </c>
      <c r="Z908" s="10">
        <f t="shared" ca="1" si="103"/>
        <v>-40.247507562192382</v>
      </c>
      <c r="AA908" s="10">
        <f t="shared" ca="1" si="104"/>
        <v>-14.613136977285063</v>
      </c>
    </row>
    <row r="909" spans="1:27">
      <c r="A909" s="6">
        <f ca="1">LN((RAND()^(-Results!$E$4))-1)</f>
        <v>4.7970308362454084</v>
      </c>
      <c r="B909" s="6">
        <f ca="1">LN((RAND()^(-Results!$E$4))-1)</f>
        <v>3.5041877811875906</v>
      </c>
      <c r="C909" s="6">
        <f ca="1">LN((RAND()^(-Results!$E$4))-1)</f>
        <v>-0.39818629515127485</v>
      </c>
      <c r="D909" s="6">
        <f ca="1">LN((RAND()^(-Results!$E$4))-1)</f>
        <v>6.002423349151222</v>
      </c>
      <c r="E909" s="6">
        <f ca="1">LN((RAND()^(-Results!$E$4))-1)</f>
        <v>-4.036653929349832</v>
      </c>
      <c r="F909" s="6">
        <f ca="1">LN((RAND()^(-Results!$E$4))-1)</f>
        <v>1.1849789575396843</v>
      </c>
      <c r="G909" s="6">
        <f ca="1">LN((RAND()^(-Results!$E$4))-1)</f>
        <v>1.7064648832611824</v>
      </c>
      <c r="H909" s="6">
        <f t="shared" ca="1" si="98"/>
        <v>-0.64052133431752889</v>
      </c>
      <c r="I909" s="10">
        <f ca="1">SUMPRODUCT(J909:O909,Results!B$12:G$12)+Results!$E$5*H909</f>
        <v>-7.8696268717550932</v>
      </c>
      <c r="J909" s="10">
        <f ca="1">SUMPRODUCT($A909:$F909,Results!$B$15:$G$15)</f>
        <v>-3.3441789427548496E-2</v>
      </c>
      <c r="K909" s="10">
        <f ca="1">SUMPRODUCT($A909:$F909,Results!$B$16:$G$16)</f>
        <v>-14.541825573653325</v>
      </c>
      <c r="L909" s="10">
        <f ca="1">SUMPRODUCT($A909:$F909,Results!$B$17:$G$17)</f>
        <v>3.1495449250027026</v>
      </c>
      <c r="M909" s="10">
        <f ca="1">SUMPRODUCT($A909:$F909,Results!$B$18:$G$18)</f>
        <v>-11.757829436910788</v>
      </c>
      <c r="N909" s="10">
        <f ca="1">SUMPRODUCT($A909:$F909,Results!$B$19:$G$19)</f>
        <v>-12.303504402842121</v>
      </c>
      <c r="O909" s="10">
        <f ca="1">SUMPRODUCT($A909:$F909,Results!$B$20:$G$20)</f>
        <v>-23.713612545399233</v>
      </c>
      <c r="P909" s="10" cm="1">
        <f t="array" aca="1" ref="P909" ca="1">SUMPRODUCT(J909:O909,TRANSPOSE(Test!BL$20:BL$25))+Test!$AD$20-Test!$BL$27</f>
        <v>-7.7651648896350167</v>
      </c>
      <c r="Q909" s="10" cm="1">
        <f t="array" aca="1" ref="Q909" ca="1">SUMPRODUCT(J909:O909,TRANSPOSE(Test!ES$20:ES$25))+Test!$AD$20-Test!$ES$27</f>
        <v>-6.2476988348429003</v>
      </c>
      <c r="R909" s="10">
        <f ca="1">I909-Results!$E$5*H909</f>
        <v>-4.0264988658499199</v>
      </c>
      <c r="S909" s="10" cm="1">
        <f t="array" aca="1" ref="S909" ca="1">SUMPRODUCT(J909:O909,TRANSPOSE(Test!AR$28:AR$33))+Test!$AD$20-Test!$AC$26</f>
        <v>-11.839216901165408</v>
      </c>
      <c r="T909" s="10">
        <f ca="1">SUMPRODUCT(J909:O909,Results!K$9:P$9)</f>
        <v>-1.5238056683875456</v>
      </c>
      <c r="U909" s="10">
        <f ca="1">SUMPRODUCT(J909:O909,Results!K$9:P$9)+Test!$AD$20-Test!$AC$31</f>
        <v>-1.4532103572352071</v>
      </c>
      <c r="V909" s="10">
        <f t="shared" ca="1" si="99"/>
        <v>-0.10446198212007651</v>
      </c>
      <c r="W909" s="10">
        <f t="shared" ca="1" si="100"/>
        <v>-1.6219280369121929</v>
      </c>
      <c r="X909" s="10">
        <f t="shared" ca="1" si="101"/>
        <v>-3.8431280059051733</v>
      </c>
      <c r="Y909" s="10">
        <f t="shared" ca="1" si="102"/>
        <v>3.9695900294103144</v>
      </c>
      <c r="Z909" s="10">
        <f t="shared" ca="1" si="103"/>
        <v>-7.8696268717550932</v>
      </c>
      <c r="AA909" s="10">
        <f t="shared" ca="1" si="104"/>
        <v>-6.4164165145198861</v>
      </c>
    </row>
    <row r="910" spans="1:27">
      <c r="A910" s="6">
        <f ca="1">LN((RAND()^(-Results!$E$4))-1)</f>
        <v>0.64190336209872723</v>
      </c>
      <c r="B910" s="6">
        <f ca="1">LN((RAND()^(-Results!$E$4))-1)</f>
        <v>2.1728697882411478</v>
      </c>
      <c r="C910" s="6">
        <f ca="1">LN((RAND()^(-Results!$E$4))-1)</f>
        <v>3.9308887652631563</v>
      </c>
      <c r="D910" s="6">
        <f ca="1">LN((RAND()^(-Results!$E$4))-1)</f>
        <v>-1.7226614109048743</v>
      </c>
      <c r="E910" s="6">
        <f ca="1">LN((RAND()^(-Results!$E$4))-1)</f>
        <v>5.3726105968038267</v>
      </c>
      <c r="F910" s="6">
        <f ca="1">LN((RAND()^(-Results!$E$4))-1)</f>
        <v>6.3611853945923817</v>
      </c>
      <c r="G910" s="6">
        <f ca="1">LN((RAND()^(-Results!$E$4))-1)</f>
        <v>3.3127665603072365</v>
      </c>
      <c r="H910" s="6">
        <f t="shared" ca="1" si="98"/>
        <v>0.9657803427285252</v>
      </c>
      <c r="I910" s="10">
        <f ca="1">SUMPRODUCT(J910:O910,Results!B$12:G$12)+Results!$E$5*H910</f>
        <v>-56.320408621057041</v>
      </c>
      <c r="J910" s="10">
        <f ca="1">SUMPRODUCT($A910:$F910,Results!$B$15:$G$15)</f>
        <v>21.7274655711206</v>
      </c>
      <c r="K910" s="10">
        <f ca="1">SUMPRODUCT($A910:$F910,Results!$B$16:$G$16)</f>
        <v>-8.7232301507711441</v>
      </c>
      <c r="L910" s="10">
        <f ca="1">SUMPRODUCT($A910:$F910,Results!$B$17:$G$17)</f>
        <v>-10.842707337973154</v>
      </c>
      <c r="M910" s="10">
        <f ca="1">SUMPRODUCT($A910:$F910,Results!$B$18:$G$18)</f>
        <v>-24.78120380671664</v>
      </c>
      <c r="N910" s="10">
        <f ca="1">SUMPRODUCT($A910:$F910,Results!$B$19:$G$19)</f>
        <v>3.8425432689374501</v>
      </c>
      <c r="O910" s="10">
        <f ca="1">SUMPRODUCT($A910:$F910,Results!$B$20:$G$20)</f>
        <v>-21.980601347966807</v>
      </c>
      <c r="P910" s="10" cm="1">
        <f t="array" aca="1" ref="P910" ca="1">SUMPRODUCT(J910:O910,TRANSPOSE(Test!BL$20:BL$25))+Test!$AD$20-Test!$BL$27</f>
        <v>-61.513014411956426</v>
      </c>
      <c r="Q910" s="10" cm="1">
        <f t="array" aca="1" ref="Q910" ca="1">SUMPRODUCT(J910:O910,TRANSPOSE(Test!ES$20:ES$25))+Test!$AD$20-Test!$ES$27</f>
        <v>-63.260525996139435</v>
      </c>
      <c r="R910" s="10">
        <f ca="1">I910-Results!$E$5*H910</f>
        <v>-62.115090677428192</v>
      </c>
      <c r="S910" s="10" cm="1">
        <f t="array" aca="1" ref="S910" ca="1">SUMPRODUCT(J910:O910,TRANSPOSE(Test!AR$28:AR$33))+Test!$AD$20-Test!$AC$26</f>
        <v>-51.940730853510608</v>
      </c>
      <c r="T910" s="10">
        <f ca="1">SUMPRODUCT(J910:O910,Results!K$9:P$9)</f>
        <v>-64.368439033670896</v>
      </c>
      <c r="U910" s="10">
        <f ca="1">SUMPRODUCT(J910:O910,Results!K$9:P$9)+Test!$AD$20-Test!$AC$31</f>
        <v>-64.297843722518564</v>
      </c>
      <c r="V910" s="10">
        <f t="shared" ca="1" si="99"/>
        <v>5.1926057908993855</v>
      </c>
      <c r="W910" s="10">
        <f t="shared" ca="1" si="100"/>
        <v>6.9401173750823943</v>
      </c>
      <c r="X910" s="10">
        <f t="shared" ca="1" si="101"/>
        <v>5.7946820563711512</v>
      </c>
      <c r="Y910" s="10">
        <f t="shared" ca="1" si="102"/>
        <v>-4.3796777675464327</v>
      </c>
      <c r="Z910" s="10">
        <f t="shared" ca="1" si="103"/>
        <v>-56.320408621057041</v>
      </c>
      <c r="AA910" s="10">
        <f t="shared" ca="1" si="104"/>
        <v>7.9774351014615235</v>
      </c>
    </row>
    <row r="911" spans="1:27">
      <c r="A911" s="6">
        <f ca="1">LN((RAND()^(-Results!$E$4))-1)</f>
        <v>0.31081414260666596</v>
      </c>
      <c r="B911" s="6">
        <f ca="1">LN((RAND()^(-Results!$E$4))-1)</f>
        <v>1.622510778474425</v>
      </c>
      <c r="C911" s="6">
        <f ca="1">LN((RAND()^(-Results!$E$4))-1)</f>
        <v>-1.3775985651471365</v>
      </c>
      <c r="D911" s="6">
        <f ca="1">LN((RAND()^(-Results!$E$4))-1)</f>
        <v>0.69623156143857357</v>
      </c>
      <c r="E911" s="6">
        <f ca="1">LN((RAND()^(-Results!$E$4))-1)</f>
        <v>3.5663153116100323</v>
      </c>
      <c r="F911" s="6">
        <f ca="1">LN((RAND()^(-Results!$E$4))-1)</f>
        <v>3.2747940356578242</v>
      </c>
      <c r="G911" s="6">
        <f ca="1">LN((RAND()^(-Results!$E$4))-1)</f>
        <v>4.516553999257396</v>
      </c>
      <c r="H911" s="6">
        <f t="shared" ca="1" si="98"/>
        <v>2.1695677816786847</v>
      </c>
      <c r="I911" s="10">
        <f ca="1">SUMPRODUCT(J911:O911,Results!B$12:G$12)+Results!$E$5*H911</f>
        <v>4.7893454212369093</v>
      </c>
      <c r="J911" s="10">
        <f ca="1">SUMPRODUCT($A911:$F911,Results!$B$15:$G$15)</f>
        <v>5.3646544813036119</v>
      </c>
      <c r="K911" s="10">
        <f ca="1">SUMPRODUCT($A911:$F911,Results!$B$16:$G$16)</f>
        <v>-6.6370769338892153</v>
      </c>
      <c r="L911" s="10">
        <f ca="1">SUMPRODUCT($A911:$F911,Results!$B$17:$G$17)</f>
        <v>-0.51132491495488752</v>
      </c>
      <c r="M911" s="10">
        <f ca="1">SUMPRODUCT($A911:$F911,Results!$B$18:$G$18)</f>
        <v>2.6559268679969099</v>
      </c>
      <c r="N911" s="10">
        <f ca="1">SUMPRODUCT($A911:$F911,Results!$B$19:$G$19)</f>
        <v>3.3272842174947934</v>
      </c>
      <c r="O911" s="10">
        <f ca="1">SUMPRODUCT($A911:$F911,Results!$B$20:$G$20)</f>
        <v>-16.140976249538397</v>
      </c>
      <c r="P911" s="10" cm="1">
        <f t="array" aca="1" ref="P911" ca="1">SUMPRODUCT(J911:O911,TRANSPOSE(Test!BL$20:BL$25))+Test!$AD$20-Test!$BL$27</f>
        <v>-10.019400164665605</v>
      </c>
      <c r="Q911" s="10" cm="1">
        <f t="array" aca="1" ref="Q911" ca="1">SUMPRODUCT(J911:O911,TRANSPOSE(Test!ES$20:ES$25))+Test!$AD$20-Test!$ES$27</f>
        <v>-7.9128197829480769</v>
      </c>
      <c r="R911" s="10">
        <f ca="1">I911-Results!$E$5*H911</f>
        <v>-8.228061268835198</v>
      </c>
      <c r="S911" s="10" cm="1">
        <f t="array" aca="1" ref="S911" ca="1">SUMPRODUCT(J911:O911,TRANSPOSE(Test!AR$28:AR$33))+Test!$AD$20-Test!$AC$26</f>
        <v>-9.8250374971768721</v>
      </c>
      <c r="T911" s="10">
        <f ca="1">SUMPRODUCT(J911:O911,Results!K$9:P$9)</f>
        <v>-7.446505035076199</v>
      </c>
      <c r="U911" s="10">
        <f ca="1">SUMPRODUCT(J911:O911,Results!K$9:P$9)+Test!$AD$20-Test!$AC$31</f>
        <v>-7.3759097239238578</v>
      </c>
      <c r="V911" s="10">
        <f t="shared" ca="1" si="99"/>
        <v>14.808745585902514</v>
      </c>
      <c r="W911" s="10">
        <f t="shared" ca="1" si="100"/>
        <v>12.702165204184986</v>
      </c>
      <c r="X911" s="10">
        <f t="shared" ca="1" si="101"/>
        <v>13.017406690072107</v>
      </c>
      <c r="Y911" s="10">
        <f t="shared" ca="1" si="102"/>
        <v>14.614382918413781</v>
      </c>
      <c r="Z911" s="10">
        <f t="shared" ca="1" si="103"/>
        <v>4.7893454212369093</v>
      </c>
      <c r="AA911" s="10">
        <f t="shared" ca="1" si="104"/>
        <v>12.165255145160767</v>
      </c>
    </row>
    <row r="912" spans="1:27">
      <c r="A912" s="6">
        <f ca="1">LN((RAND()^(-Results!$E$4))-1)</f>
        <v>5.798015462680902</v>
      </c>
      <c r="B912" s="6">
        <f ca="1">LN((RAND()^(-Results!$E$4))-1)</f>
        <v>-0.17372151345108716</v>
      </c>
      <c r="C912" s="6">
        <f ca="1">LN((RAND()^(-Results!$E$4))-1)</f>
        <v>-0.11427293643624997</v>
      </c>
      <c r="D912" s="6">
        <f ca="1">LN((RAND()^(-Results!$E$4))-1)</f>
        <v>1.5359442745266487</v>
      </c>
      <c r="E912" s="6">
        <f ca="1">LN((RAND()^(-Results!$E$4))-1)</f>
        <v>-0.65006327582229517</v>
      </c>
      <c r="F912" s="6">
        <f ca="1">LN((RAND()^(-Results!$E$4))-1)</f>
        <v>-3.0175377780671293</v>
      </c>
      <c r="G912" s="6">
        <f ca="1">LN((RAND()^(-Results!$E$4))-1)</f>
        <v>-1.6197899771649407</v>
      </c>
      <c r="H912" s="6">
        <f t="shared" ca="1" si="98"/>
        <v>-3.9667761947436517</v>
      </c>
      <c r="I912" s="10">
        <f ca="1">SUMPRODUCT(J912:O912,Results!B$12:G$12)+Results!$E$5*H912</f>
        <v>-18.270913563557496</v>
      </c>
      <c r="J912" s="10">
        <f ca="1">SUMPRODUCT($A912:$F912,Results!$B$15:$G$15)</f>
        <v>-16.260943886494246</v>
      </c>
      <c r="K912" s="10">
        <f ca="1">SUMPRODUCT($A912:$F912,Results!$B$16:$G$16)</f>
        <v>-8.8567630740487182</v>
      </c>
      <c r="L912" s="10">
        <f ca="1">SUMPRODUCT($A912:$F912,Results!$B$17:$G$17)</f>
        <v>9.5151989764495042</v>
      </c>
      <c r="M912" s="10">
        <f ca="1">SUMPRODUCT($A912:$F912,Results!$B$18:$G$18)</f>
        <v>5.7246951425294057</v>
      </c>
      <c r="N912" s="10">
        <f ca="1">SUMPRODUCT($A912:$F912,Results!$B$19:$G$19)</f>
        <v>1.2690914386336876</v>
      </c>
      <c r="O912" s="10">
        <f ca="1">SUMPRODUCT($A912:$F912,Results!$B$20:$G$20)</f>
        <v>6.5381557928298095</v>
      </c>
      <c r="P912" s="10" cm="1">
        <f t="array" aca="1" ref="P912" ca="1">SUMPRODUCT(J912:O912,TRANSPOSE(Test!BL$20:BL$25))+Test!$AD$20-Test!$BL$27</f>
        <v>11.702613026611253</v>
      </c>
      <c r="Q912" s="10" cm="1">
        <f t="array" aca="1" ref="Q912" ca="1">SUMPRODUCT(J912:O912,TRANSPOSE(Test!ES$20:ES$25))+Test!$AD$20-Test!$ES$27</f>
        <v>8.3846072446897182</v>
      </c>
      <c r="R912" s="10">
        <f ca="1">I912-Results!$E$5*H912</f>
        <v>5.5297436049044144</v>
      </c>
      <c r="S912" s="10" cm="1">
        <f t="array" aca="1" ref="S912" ca="1">SUMPRODUCT(J912:O912,TRANSPOSE(Test!AR$28:AR$33))+Test!$AD$20-Test!$AC$26</f>
        <v>22.315160184968729</v>
      </c>
      <c r="T912" s="10">
        <f ca="1">SUMPRODUCT(J912:O912,Results!K$9:P$9)</f>
        <v>7.221275054535929</v>
      </c>
      <c r="U912" s="10">
        <f ca="1">SUMPRODUCT(J912:O912,Results!K$9:P$9)+Test!$AD$20-Test!$AC$31</f>
        <v>7.2918703656882684</v>
      </c>
      <c r="V912" s="10">
        <f t="shared" ca="1" si="99"/>
        <v>-29.973526590168749</v>
      </c>
      <c r="W912" s="10">
        <f t="shared" ca="1" si="100"/>
        <v>-26.655520808247214</v>
      </c>
      <c r="X912" s="10">
        <f t="shared" ca="1" si="101"/>
        <v>-23.80065716846191</v>
      </c>
      <c r="Y912" s="10">
        <f t="shared" ca="1" si="102"/>
        <v>-40.586073748526225</v>
      </c>
      <c r="Z912" s="10">
        <f t="shared" ca="1" si="103"/>
        <v>-18.270913563557496</v>
      </c>
      <c r="AA912" s="10">
        <f t="shared" ca="1" si="104"/>
        <v>-25.562783929245764</v>
      </c>
    </row>
    <row r="913" spans="1:27">
      <c r="A913" s="6">
        <f ca="1">LN((RAND()^(-Results!$E$4))-1)</f>
        <v>1.4513587507308512</v>
      </c>
      <c r="B913" s="6">
        <f ca="1">LN((RAND()^(-Results!$E$4))-1)</f>
        <v>5.2227042761402966</v>
      </c>
      <c r="C913" s="6">
        <f ca="1">LN((RAND()^(-Results!$E$4))-1)</f>
        <v>5.9145144150581448</v>
      </c>
      <c r="D913" s="6">
        <f ca="1">LN((RAND()^(-Results!$E$4))-1)</f>
        <v>2.4955001561894918</v>
      </c>
      <c r="E913" s="6">
        <f ca="1">LN((RAND()^(-Results!$E$4))-1)</f>
        <v>0.35551970153193813</v>
      </c>
      <c r="F913" s="6">
        <f ca="1">LN((RAND()^(-Results!$E$4))-1)</f>
        <v>7.2593766563256468</v>
      </c>
      <c r="G913" s="6">
        <f ca="1">LN((RAND()^(-Results!$E$4))-1)</f>
        <v>-0.48042860963473522</v>
      </c>
      <c r="H913" s="6">
        <f t="shared" ca="1" si="98"/>
        <v>-2.8274148272134463</v>
      </c>
      <c r="I913" s="10">
        <f ca="1">SUMPRODUCT(J913:O913,Results!B$12:G$12)+Results!$E$5*H913</f>
        <v>-87.784380844667908</v>
      </c>
      <c r="J913" s="10">
        <f ca="1">SUMPRODUCT($A913:$F913,Results!$B$15:$G$15)</f>
        <v>29.863077689295253</v>
      </c>
      <c r="K913" s="10">
        <f ca="1">SUMPRODUCT($A913:$F913,Results!$B$16:$G$16)</f>
        <v>-12.577263253935477</v>
      </c>
      <c r="L913" s="10">
        <f ca="1">SUMPRODUCT($A913:$F913,Results!$B$17:$G$17)</f>
        <v>-15.339032100708678</v>
      </c>
      <c r="M913" s="10">
        <f ca="1">SUMPRODUCT($A913:$F913,Results!$B$18:$G$18)</f>
        <v>-47.910202307431504</v>
      </c>
      <c r="N913" s="10">
        <f ca="1">SUMPRODUCT($A913:$F913,Results!$B$19:$G$19)</f>
        <v>-12.354597506688769</v>
      </c>
      <c r="O913" s="10">
        <f ca="1">SUMPRODUCT($A913:$F913,Results!$B$20:$G$20)</f>
        <v>-40.294209337723316</v>
      </c>
      <c r="P913" s="10" cm="1">
        <f t="array" aca="1" ref="P913" ca="1">SUMPRODUCT(J913:O913,TRANSPOSE(Test!BL$20:BL$25))+Test!$AD$20-Test!$BL$27</f>
        <v>-76.761294934320006</v>
      </c>
      <c r="Q913" s="10" cm="1">
        <f t="array" aca="1" ref="Q913" ca="1">SUMPRODUCT(J913:O913,TRANSPOSE(Test!ES$20:ES$25))+Test!$AD$20-Test!$ES$27</f>
        <v>-76.338852495239223</v>
      </c>
      <c r="R913" s="10">
        <f ca="1">I913-Results!$E$5*H913</f>
        <v>-70.819891881387235</v>
      </c>
      <c r="S913" s="10" cm="1">
        <f t="array" aca="1" ref="S913" ca="1">SUMPRODUCT(J913:O913,TRANSPOSE(Test!AR$28:AR$33))+Test!$AD$20-Test!$AC$26</f>
        <v>-77.790651490297904</v>
      </c>
      <c r="T913" s="10">
        <f ca="1">SUMPRODUCT(J913:O913,Results!K$9:P$9)</f>
        <v>-72.849266711587063</v>
      </c>
      <c r="U913" s="10">
        <f ca="1">SUMPRODUCT(J913:O913,Results!K$9:P$9)+Test!$AD$20-Test!$AC$31</f>
        <v>-72.778671400434732</v>
      </c>
      <c r="V913" s="10">
        <f t="shared" ca="1" si="99"/>
        <v>-11.023085910347902</v>
      </c>
      <c r="W913" s="10">
        <f t="shared" ca="1" si="100"/>
        <v>-11.445528349428685</v>
      </c>
      <c r="X913" s="10">
        <f t="shared" ca="1" si="101"/>
        <v>-16.964488963280672</v>
      </c>
      <c r="Y913" s="10">
        <f t="shared" ca="1" si="102"/>
        <v>-9.9937293543700036</v>
      </c>
      <c r="Z913" s="10">
        <f t="shared" ca="1" si="103"/>
        <v>-87.784380844667908</v>
      </c>
      <c r="AA913" s="10">
        <f t="shared" ca="1" si="104"/>
        <v>-15.005709444233176</v>
      </c>
    </row>
    <row r="914" spans="1:27">
      <c r="A914" s="6">
        <f ca="1">LN((RAND()^(-Results!$E$4))-1)</f>
        <v>-0.1877898196408308</v>
      </c>
      <c r="B914" s="6">
        <f ca="1">LN((RAND()^(-Results!$E$4))-1)</f>
        <v>1.66448990361395</v>
      </c>
      <c r="C914" s="6">
        <f ca="1">LN((RAND()^(-Results!$E$4))-1)</f>
        <v>-0.71377675764544535</v>
      </c>
      <c r="D914" s="6">
        <f ca="1">LN((RAND()^(-Results!$E$4))-1)</f>
        <v>2.413504105652315</v>
      </c>
      <c r="E914" s="6">
        <f ca="1">LN((RAND()^(-Results!$E$4))-1)</f>
        <v>10.206437402253943</v>
      </c>
      <c r="F914" s="6">
        <f ca="1">LN((RAND()^(-Results!$E$4))-1)</f>
        <v>0.11948137974334584</v>
      </c>
      <c r="G914" s="6">
        <f ca="1">LN((RAND()^(-Results!$E$4))-1)</f>
        <v>2.6344190073558931</v>
      </c>
      <c r="H914" s="6">
        <f t="shared" ca="1" si="98"/>
        <v>0.28743278977718179</v>
      </c>
      <c r="I914" s="10">
        <f ca="1">SUMPRODUCT(J914:O914,Results!B$12:G$12)+Results!$E$5*H914</f>
        <v>25.585001715124189</v>
      </c>
      <c r="J914" s="10">
        <f ca="1">SUMPRODUCT($A914:$F914,Results!$B$15:$G$15)</f>
        <v>-3.7447332859950775</v>
      </c>
      <c r="K914" s="10">
        <f ca="1">SUMPRODUCT($A914:$F914,Results!$B$16:$G$16)</f>
        <v>1.7785896034595461</v>
      </c>
      <c r="L914" s="10">
        <f ca="1">SUMPRODUCT($A914:$F914,Results!$B$17:$G$17)</f>
        <v>4.9697884912339685</v>
      </c>
      <c r="M914" s="10">
        <f ca="1">SUMPRODUCT($A914:$F914,Results!$B$18:$G$18)</f>
        <v>13.967616193207808</v>
      </c>
      <c r="N914" s="10">
        <f ca="1">SUMPRODUCT($A914:$F914,Results!$B$19:$G$19)</f>
        <v>1.2696071534100799</v>
      </c>
      <c r="O914" s="10">
        <f ca="1">SUMPRODUCT($A914:$F914,Results!$B$20:$G$20)</f>
        <v>-15.455342891115901</v>
      </c>
      <c r="P914" s="10" cm="1">
        <f t="array" aca="1" ref="P914" ca="1">SUMPRODUCT(J914:O914,TRANSPOSE(Test!BL$20:BL$25))+Test!$AD$20-Test!$BL$27</f>
        <v>26.02686879260726</v>
      </c>
      <c r="Q914" s="10" cm="1">
        <f t="array" aca="1" ref="Q914" ca="1">SUMPRODUCT(J914:O914,TRANSPOSE(Test!ES$20:ES$25))+Test!$AD$20-Test!$ES$27</f>
        <v>30.561766906524245</v>
      </c>
      <c r="R914" s="10">
        <f ca="1">I914-Results!$E$5*H914</f>
        <v>23.860404976461098</v>
      </c>
      <c r="S914" s="10" cm="1">
        <f t="array" aca="1" ref="S914" ca="1">SUMPRODUCT(J914:O914,TRANSPOSE(Test!AR$28:AR$33))+Test!$AD$20-Test!$AC$26</f>
        <v>15.234052969127957</v>
      </c>
      <c r="T914" s="10">
        <f ca="1">SUMPRODUCT(J914:O914,Results!K$9:P$9)</f>
        <v>25.392780436659056</v>
      </c>
      <c r="U914" s="10">
        <f ca="1">SUMPRODUCT(J914:O914,Results!K$9:P$9)+Test!$AD$20-Test!$AC$31</f>
        <v>25.463375747811394</v>
      </c>
      <c r="V914" s="10">
        <f t="shared" ca="1" si="99"/>
        <v>-0.44186707748307086</v>
      </c>
      <c r="W914" s="10">
        <f t="shared" ca="1" si="100"/>
        <v>-4.9767651914000552</v>
      </c>
      <c r="X914" s="10">
        <f t="shared" ca="1" si="101"/>
        <v>1.7245967386630916</v>
      </c>
      <c r="Y914" s="10">
        <f t="shared" ca="1" si="102"/>
        <v>10.350948745996233</v>
      </c>
      <c r="Z914" s="10">
        <f t="shared" ca="1" si="103"/>
        <v>25.585001715124189</v>
      </c>
      <c r="AA914" s="10">
        <f t="shared" ca="1" si="104"/>
        <v>0.12162596731279507</v>
      </c>
    </row>
    <row r="915" spans="1:27">
      <c r="A915" s="6">
        <f ca="1">LN((RAND()^(-Results!$E$4))-1)</f>
        <v>7.6351561664784153</v>
      </c>
      <c r="B915" s="6">
        <f ca="1">LN((RAND()^(-Results!$E$4))-1)</f>
        <v>0.71502054570659224</v>
      </c>
      <c r="C915" s="6">
        <f ca="1">LN((RAND()^(-Results!$E$4))-1)</f>
        <v>10.856216338024883</v>
      </c>
      <c r="D915" s="6">
        <f ca="1">LN((RAND()^(-Results!$E$4))-1)</f>
        <v>-0.77750749908771721</v>
      </c>
      <c r="E915" s="6">
        <f ca="1">LN((RAND()^(-Results!$E$4))-1)</f>
        <v>7.5490959939016955</v>
      </c>
      <c r="F915" s="6">
        <f ca="1">LN((RAND()^(-Results!$E$4))-1)</f>
        <v>2.363888699280333</v>
      </c>
      <c r="G915" s="6">
        <f ca="1">LN((RAND()^(-Results!$E$4))-1)</f>
        <v>1.6345834986931858</v>
      </c>
      <c r="H915" s="6">
        <f t="shared" ca="1" si="98"/>
        <v>-0.71240271888552553</v>
      </c>
      <c r="I915" s="10">
        <f ca="1">SUMPRODUCT(J915:O915,Results!B$12:G$12)+Results!$E$5*H915</f>
        <v>-92.68662702152443</v>
      </c>
      <c r="J915" s="10">
        <f ca="1">SUMPRODUCT($A915:$F915,Results!$B$15:$G$15)</f>
        <v>14.280873919070288</v>
      </c>
      <c r="K915" s="10">
        <f ca="1">SUMPRODUCT($A915:$F915,Results!$B$16:$G$16)</f>
        <v>-11.0289004356726</v>
      </c>
      <c r="L915" s="10">
        <f ca="1">SUMPRODUCT($A915:$F915,Results!$B$17:$G$17)</f>
        <v>-6.2607486719023004</v>
      </c>
      <c r="M915" s="10">
        <f ca="1">SUMPRODUCT($A915:$F915,Results!$B$18:$G$18)</f>
        <v>-42.135381323618468</v>
      </c>
      <c r="N915" s="10">
        <f ca="1">SUMPRODUCT($A915:$F915,Results!$B$19:$G$19)</f>
        <v>0.17601678723584313</v>
      </c>
      <c r="O915" s="10">
        <f ca="1">SUMPRODUCT($A915:$F915,Results!$B$20:$G$20)</f>
        <v>-10.821520454307485</v>
      </c>
      <c r="P915" s="10" cm="1">
        <f t="array" aca="1" ref="P915" ca="1">SUMPRODUCT(J915:O915,TRANSPOSE(Test!BL$20:BL$25))+Test!$AD$20-Test!$BL$27</f>
        <v>-72.875872679409241</v>
      </c>
      <c r="Q915" s="10" cm="1">
        <f t="array" aca="1" ref="Q915" ca="1">SUMPRODUCT(J915:O915,TRANSPOSE(Test!ES$20:ES$25))+Test!$AD$20-Test!$ES$27</f>
        <v>-83.43140486762023</v>
      </c>
      <c r="R915" s="10">
        <f ca="1">I915-Results!$E$5*H915</f>
        <v>-88.412210708211276</v>
      </c>
      <c r="S915" s="10" cm="1">
        <f t="array" aca="1" ref="S915" ca="1">SUMPRODUCT(J915:O915,TRANSPOSE(Test!AR$28:AR$33))+Test!$AD$20-Test!$AC$26</f>
        <v>-49.264061437886973</v>
      </c>
      <c r="T915" s="10">
        <f ca="1">SUMPRODUCT(J915:O915,Results!K$9:P$9)</f>
        <v>-91.56837012925655</v>
      </c>
      <c r="U915" s="10">
        <f ca="1">SUMPRODUCT(J915:O915,Results!K$9:P$9)+Test!$AD$20-Test!$AC$31</f>
        <v>-91.497774818104219</v>
      </c>
      <c r="V915" s="10">
        <f t="shared" ca="1" si="99"/>
        <v>-19.810754342115189</v>
      </c>
      <c r="W915" s="10">
        <f t="shared" ca="1" si="100"/>
        <v>-9.2552221539041994</v>
      </c>
      <c r="X915" s="10">
        <f t="shared" ca="1" si="101"/>
        <v>-4.2744163133131536</v>
      </c>
      <c r="Y915" s="10">
        <f t="shared" ca="1" si="102"/>
        <v>-43.422565583637457</v>
      </c>
      <c r="Z915" s="10">
        <f t="shared" ca="1" si="103"/>
        <v>-92.68662702152443</v>
      </c>
      <c r="AA915" s="10">
        <f t="shared" ca="1" si="104"/>
        <v>-1.1888522034202111</v>
      </c>
    </row>
    <row r="916" spans="1:27">
      <c r="A916" s="6">
        <f ca="1">LN((RAND()^(-Results!$E$4))-1)</f>
        <v>6.2375236977697037</v>
      </c>
      <c r="B916" s="6">
        <f ca="1">LN((RAND()^(-Results!$E$4))-1)</f>
        <v>0.18320031532215103</v>
      </c>
      <c r="C916" s="6">
        <f ca="1">LN((RAND()^(-Results!$E$4))-1)</f>
        <v>5.2904293133637852</v>
      </c>
      <c r="D916" s="6">
        <f ca="1">LN((RAND()^(-Results!$E$4))-1)</f>
        <v>2.3155918506804518</v>
      </c>
      <c r="E916" s="6">
        <f ca="1">LN((RAND()^(-Results!$E$4))-1)</f>
        <v>2.642392508715989</v>
      </c>
      <c r="F916" s="6">
        <f ca="1">LN((RAND()^(-Results!$E$4))-1)</f>
        <v>-2.2298194060164427</v>
      </c>
      <c r="G916" s="6">
        <f ca="1">LN((RAND()^(-Results!$E$4))-1)</f>
        <v>0.44072093532003498</v>
      </c>
      <c r="H916" s="6">
        <f t="shared" ca="1" si="98"/>
        <v>-1.9062652822586763</v>
      </c>
      <c r="I916" s="10">
        <f ca="1">SUMPRODUCT(J916:O916,Results!B$12:G$12)+Results!$E$5*H916</f>
        <v>-32.764321830169997</v>
      </c>
      <c r="J916" s="10">
        <f ca="1">SUMPRODUCT($A916:$F916,Results!$B$15:$G$15)</f>
        <v>-4.4245337033969889</v>
      </c>
      <c r="K916" s="10">
        <f ca="1">SUMPRODUCT($A916:$F916,Results!$B$16:$G$16)</f>
        <v>-5.2485105639262688</v>
      </c>
      <c r="L916" s="10">
        <f ca="1">SUMPRODUCT($A916:$F916,Results!$B$17:$G$17)</f>
        <v>3.9232076053477019</v>
      </c>
      <c r="M916" s="10">
        <f ca="1">SUMPRODUCT($A916:$F916,Results!$B$18:$G$18)</f>
        <v>-15.622824905735646</v>
      </c>
      <c r="N916" s="10">
        <f ca="1">SUMPRODUCT($A916:$F916,Results!$B$19:$G$19)</f>
        <v>-5.2500055850861038</v>
      </c>
      <c r="O916" s="10">
        <f ca="1">SUMPRODUCT($A916:$F916,Results!$B$20:$G$20)</f>
        <v>-1.2134489180759607</v>
      </c>
      <c r="P916" s="10" cm="1">
        <f t="array" aca="1" ref="P916" ca="1">SUMPRODUCT(J916:O916,TRANSPOSE(Test!BL$20:BL$25))+Test!$AD$20-Test!$BL$27</f>
        <v>-11.488571323718695</v>
      </c>
      <c r="Q916" s="10" cm="1">
        <f t="array" aca="1" ref="Q916" ca="1">SUMPRODUCT(J916:O916,TRANSPOSE(Test!ES$20:ES$25))+Test!$AD$20-Test!$ES$27</f>
        <v>-16.91254883502252</v>
      </c>
      <c r="R916" s="10">
        <f ca="1">I916-Results!$E$5*H916</f>
        <v>-21.32673013661794</v>
      </c>
      <c r="S916" s="10" cm="1">
        <f t="array" aca="1" ref="S916" ca="1">SUMPRODUCT(J916:O916,TRANSPOSE(Test!AR$28:AR$33))+Test!$AD$20-Test!$AC$26</f>
        <v>-2.2624005587458988</v>
      </c>
      <c r="T916" s="10">
        <f ca="1">SUMPRODUCT(J916:O916,Results!K$9:P$9)</f>
        <v>-21.395831469679585</v>
      </c>
      <c r="U916" s="10">
        <f ca="1">SUMPRODUCT(J916:O916,Results!K$9:P$9)+Test!$AD$20-Test!$AC$31</f>
        <v>-21.325236158527243</v>
      </c>
      <c r="V916" s="10">
        <f t="shared" ca="1" si="99"/>
        <v>-21.275750506451303</v>
      </c>
      <c r="W916" s="10">
        <f t="shared" ca="1" si="100"/>
        <v>-15.851772995147478</v>
      </c>
      <c r="X916" s="10">
        <f t="shared" ca="1" si="101"/>
        <v>-11.437591693552058</v>
      </c>
      <c r="Y916" s="10">
        <f t="shared" ca="1" si="102"/>
        <v>-30.501921271424099</v>
      </c>
      <c r="Z916" s="10">
        <f t="shared" ca="1" si="103"/>
        <v>-32.764321830169997</v>
      </c>
      <c r="AA916" s="10">
        <f t="shared" ca="1" si="104"/>
        <v>-11.439085671642754</v>
      </c>
    </row>
    <row r="917" spans="1:27">
      <c r="A917" s="6">
        <f ca="1">LN((RAND()^(-Results!$E$4))-1)</f>
        <v>3.1242126752582311E-2</v>
      </c>
      <c r="B917" s="6">
        <f ca="1">LN((RAND()^(-Results!$E$4))-1)</f>
        <v>4.1760274184368198</v>
      </c>
      <c r="C917" s="6">
        <f ca="1">LN((RAND()^(-Results!$E$4))-1)</f>
        <v>1.3606026110679119</v>
      </c>
      <c r="D917" s="6">
        <f ca="1">LN((RAND()^(-Results!$E$4))-1)</f>
        <v>-0.70274151720829858</v>
      </c>
      <c r="E917" s="6">
        <f ca="1">LN((RAND()^(-Results!$E$4))-1)</f>
        <v>-1.6859095363767291</v>
      </c>
      <c r="F917" s="6">
        <f ca="1">LN((RAND()^(-Results!$E$4))-1)</f>
        <v>5.949323757229994</v>
      </c>
      <c r="G917" s="6">
        <f ca="1">LN((RAND()^(-Results!$E$4))-1)</f>
        <v>1.2042901069631897</v>
      </c>
      <c r="H917" s="6">
        <f t="shared" ca="1" si="98"/>
        <v>-1.1426961106155216</v>
      </c>
      <c r="I917" s="10">
        <f ca="1">SUMPRODUCT(J917:O917,Results!B$12:G$12)+Results!$E$5*H917</f>
        <v>-55.927170637715598</v>
      </c>
      <c r="J917" s="10">
        <f ca="1">SUMPRODUCT($A917:$F917,Results!$B$15:$G$15)</f>
        <v>17.136732415566325</v>
      </c>
      <c r="K917" s="10">
        <f ca="1">SUMPRODUCT($A917:$F917,Results!$B$16:$G$16)</f>
        <v>-13.106585812225731</v>
      </c>
      <c r="L917" s="10">
        <f ca="1">SUMPRODUCT($A917:$F917,Results!$B$17:$G$17)</f>
        <v>-11.548081478790994</v>
      </c>
      <c r="M917" s="10">
        <f ca="1">SUMPRODUCT($A917:$F917,Results!$B$18:$G$18)</f>
        <v>-26.769606581159785</v>
      </c>
      <c r="N917" s="10">
        <f ca="1">SUMPRODUCT($A917:$F917,Results!$B$19:$G$19)</f>
        <v>-1.4987744055945549</v>
      </c>
      <c r="O917" s="10">
        <f ca="1">SUMPRODUCT($A917:$F917,Results!$B$20:$G$20)</f>
        <v>-24.421333829048628</v>
      </c>
      <c r="P917" s="10" cm="1">
        <f t="array" aca="1" ref="P917" ca="1">SUMPRODUCT(J917:O917,TRANSPOSE(Test!BL$20:BL$25))+Test!$AD$20-Test!$BL$27</f>
        <v>-57.465069153538444</v>
      </c>
      <c r="Q917" s="10" cm="1">
        <f t="array" aca="1" ref="Q917" ca="1">SUMPRODUCT(J917:O917,TRANSPOSE(Test!ES$20:ES$25))+Test!$AD$20-Test!$ES$27</f>
        <v>-55.917858092227235</v>
      </c>
      <c r="R917" s="10">
        <f ca="1">I917-Results!$E$5*H917</f>
        <v>-49.070993974022471</v>
      </c>
      <c r="S917" s="10" cm="1">
        <f t="array" aca="1" ref="S917" ca="1">SUMPRODUCT(J917:O917,TRANSPOSE(Test!AR$28:AR$33))+Test!$AD$20-Test!$AC$26</f>
        <v>-53.00125999247259</v>
      </c>
      <c r="T917" s="10">
        <f ca="1">SUMPRODUCT(J917:O917,Results!K$9:P$9)</f>
        <v>-50.53482789040271</v>
      </c>
      <c r="U917" s="10">
        <f ca="1">SUMPRODUCT(J917:O917,Results!K$9:P$9)+Test!$AD$20-Test!$AC$31</f>
        <v>-50.464232579250378</v>
      </c>
      <c r="V917" s="10">
        <f t="shared" ca="1" si="99"/>
        <v>1.537898515822846</v>
      </c>
      <c r="W917" s="10">
        <f t="shared" ca="1" si="100"/>
        <v>-9.3125454883633552E-3</v>
      </c>
      <c r="X917" s="10">
        <f t="shared" ca="1" si="101"/>
        <v>-6.8561766636931267</v>
      </c>
      <c r="Y917" s="10">
        <f t="shared" ca="1" si="102"/>
        <v>-2.9259106452430075</v>
      </c>
      <c r="Z917" s="10">
        <f t="shared" ca="1" si="103"/>
        <v>-55.927170637715598</v>
      </c>
      <c r="AA917" s="10">
        <f t="shared" ca="1" si="104"/>
        <v>-5.4629380584652196</v>
      </c>
    </row>
    <row r="918" spans="1:27">
      <c r="A918" s="6">
        <f ca="1">LN((RAND()^(-Results!$E$4))-1)</f>
        <v>3.574292346281442</v>
      </c>
      <c r="B918" s="6">
        <f ca="1">LN((RAND()^(-Results!$E$4))-1)</f>
        <v>1.5411474065071606</v>
      </c>
      <c r="C918" s="6">
        <f ca="1">LN((RAND()^(-Results!$E$4))-1)</f>
        <v>5.1557113008349038</v>
      </c>
      <c r="D918" s="6">
        <f ca="1">LN((RAND()^(-Results!$E$4))-1)</f>
        <v>6.2708427984855875E-2</v>
      </c>
      <c r="E918" s="6">
        <f ca="1">LN((RAND()^(-Results!$E$4))-1)</f>
        <v>-0.36817721182812474</v>
      </c>
      <c r="F918" s="6">
        <f ca="1">LN((RAND()^(-Results!$E$4))-1)</f>
        <v>5.2704576158552259</v>
      </c>
      <c r="G918" s="6">
        <f ca="1">LN((RAND()^(-Results!$E$4))-1)</f>
        <v>3.1124605549215567</v>
      </c>
      <c r="H918" s="6">
        <f t="shared" ca="1" si="98"/>
        <v>0.76547433734284542</v>
      </c>
      <c r="I918" s="10">
        <f ca="1">SUMPRODUCT(J918:O918,Results!B$12:G$12)+Results!$E$5*H918</f>
        <v>-66.405364190402807</v>
      </c>
      <c r="J918" s="10">
        <f ca="1">SUMPRODUCT($A918:$F918,Results!$B$15:$G$15)</f>
        <v>21.086035565801655</v>
      </c>
      <c r="K918" s="10">
        <f ca="1">SUMPRODUCT($A918:$F918,Results!$B$16:$G$16)</f>
        <v>-12.421829387056063</v>
      </c>
      <c r="L918" s="10">
        <f ca="1">SUMPRODUCT($A918:$F918,Results!$B$17:$G$17)</f>
        <v>-9.4093589165056031</v>
      </c>
      <c r="M918" s="10">
        <f ca="1">SUMPRODUCT($A918:$F918,Results!$B$18:$G$18)</f>
        <v>-34.549524741172995</v>
      </c>
      <c r="N918" s="10">
        <f ca="1">SUMPRODUCT($A918:$F918,Results!$B$19:$G$19)</f>
        <v>-2.7671668566020724</v>
      </c>
      <c r="O918" s="10">
        <f ca="1">SUMPRODUCT($A918:$F918,Results!$B$20:$G$20)</f>
        <v>-18.601611798445454</v>
      </c>
      <c r="P918" s="10" cm="1">
        <f t="array" aca="1" ref="P918" ca="1">SUMPRODUCT(J918:O918,TRANSPOSE(Test!BL$20:BL$25))+Test!$AD$20-Test!$BL$27</f>
        <v>-69.149498389582362</v>
      </c>
      <c r="Q918" s="10" cm="1">
        <f t="array" aca="1" ref="Q918" ca="1">SUMPRODUCT(J918:O918,TRANSPOSE(Test!ES$20:ES$25))+Test!$AD$20-Test!$ES$27</f>
        <v>-74.188981057091056</v>
      </c>
      <c r="R918" s="10">
        <f ca="1">I918-Results!$E$5*H918</f>
        <v>-70.998210214459874</v>
      </c>
      <c r="S918" s="10" cm="1">
        <f t="array" aca="1" ref="S918" ca="1">SUMPRODUCT(J918:O918,TRANSPOSE(Test!AR$28:AR$33))+Test!$AD$20-Test!$AC$26</f>
        <v>-54.91277352778156</v>
      </c>
      <c r="T918" s="10">
        <f ca="1">SUMPRODUCT(J918:O918,Results!K$9:P$9)</f>
        <v>-72.869997184748982</v>
      </c>
      <c r="U918" s="10">
        <f ca="1">SUMPRODUCT(J918:O918,Results!K$9:P$9)+Test!$AD$20-Test!$AC$31</f>
        <v>-72.799401873596651</v>
      </c>
      <c r="V918" s="10">
        <f t="shared" ca="1" si="99"/>
        <v>2.7441341991795554</v>
      </c>
      <c r="W918" s="10">
        <f t="shared" ca="1" si="100"/>
        <v>7.7836168666882486</v>
      </c>
      <c r="X918" s="10">
        <f t="shared" ca="1" si="101"/>
        <v>4.5928460240570672</v>
      </c>
      <c r="Y918" s="10">
        <f t="shared" ca="1" si="102"/>
        <v>-11.492590662621247</v>
      </c>
      <c r="Z918" s="10">
        <f t="shared" ca="1" si="103"/>
        <v>-66.405364190402807</v>
      </c>
      <c r="AA918" s="10">
        <f t="shared" ca="1" si="104"/>
        <v>6.3940376831938437</v>
      </c>
    </row>
    <row r="919" spans="1:27">
      <c r="A919" s="6">
        <f ca="1">LN((RAND()^(-Results!$E$4))-1)</f>
        <v>2.6811375754566864</v>
      </c>
      <c r="B919" s="6">
        <f ca="1">LN((RAND()^(-Results!$E$4))-1)</f>
        <v>2.1524104715148136</v>
      </c>
      <c r="C919" s="6">
        <f ca="1">LN((RAND()^(-Results!$E$4))-1)</f>
        <v>1.6454207038896493</v>
      </c>
      <c r="D919" s="6">
        <f ca="1">LN((RAND()^(-Results!$E$4))-1)</f>
        <v>3.8937478620538286</v>
      </c>
      <c r="E919" s="6">
        <f ca="1">LN((RAND()^(-Results!$E$4))-1)</f>
        <v>4.8586829022151594</v>
      </c>
      <c r="F919" s="6">
        <f ca="1">LN((RAND()^(-Results!$E$4))-1)</f>
        <v>1.2176145648999519</v>
      </c>
      <c r="G919" s="6">
        <f ca="1">LN((RAND()^(-Results!$E$4))-1)</f>
        <v>1.6879715478488011</v>
      </c>
      <c r="H919" s="6">
        <f t="shared" ca="1" si="98"/>
        <v>-0.65901466972991019</v>
      </c>
      <c r="I919" s="10">
        <f ca="1">SUMPRODUCT(J919:O919,Results!B$12:G$12)+Results!$E$5*H919</f>
        <v>-8.9570444957060289</v>
      </c>
      <c r="J919" s="10">
        <f ca="1">SUMPRODUCT($A919:$F919,Results!$B$15:$G$15)</f>
        <v>3.3898603038613335</v>
      </c>
      <c r="K919" s="10">
        <f ca="1">SUMPRODUCT($A919:$F919,Results!$B$16:$G$16)</f>
        <v>-5.1647139176983279</v>
      </c>
      <c r="L919" s="10">
        <f ca="1">SUMPRODUCT($A919:$F919,Results!$B$17:$G$17)</f>
        <v>1.9648727763375604</v>
      </c>
      <c r="M919" s="10">
        <f ca="1">SUMPRODUCT($A919:$F919,Results!$B$18:$G$18)</f>
        <v>-6.1864006859698248</v>
      </c>
      <c r="N919" s="10">
        <f ca="1">SUMPRODUCT($A919:$F919,Results!$B$19:$G$19)</f>
        <v>-5.8402762436247517</v>
      </c>
      <c r="O919" s="10">
        <f ca="1">SUMPRODUCT($A919:$F919,Results!$B$20:$G$20)</f>
        <v>-20.571345553316455</v>
      </c>
      <c r="P919" s="10" cm="1">
        <f t="array" aca="1" ref="P919" ca="1">SUMPRODUCT(J919:O919,TRANSPOSE(Test!BL$20:BL$25))+Test!$AD$20-Test!$BL$27</f>
        <v>-2.9043658567427926</v>
      </c>
      <c r="Q919" s="10" cm="1">
        <f t="array" aca="1" ref="Q919" ca="1">SUMPRODUCT(J919:O919,TRANSPOSE(Test!ES$20:ES$25))+Test!$AD$20-Test!$ES$27</f>
        <v>-1.7119740289019418</v>
      </c>
      <c r="R919" s="10">
        <f ca="1">I919-Results!$E$5*H919</f>
        <v>-5.0029564773265678</v>
      </c>
      <c r="S919" s="10" cm="1">
        <f t="array" aca="1" ref="S919" ca="1">SUMPRODUCT(J919:O919,TRANSPOSE(Test!AR$28:AR$33))+Test!$AD$20-Test!$AC$26</f>
        <v>-7.8642420333614922</v>
      </c>
      <c r="T919" s="10">
        <f ca="1">SUMPRODUCT(J919:O919,Results!K$9:P$9)</f>
        <v>-3.8323162781173696</v>
      </c>
      <c r="U919" s="10">
        <f ca="1">SUMPRODUCT(J919:O919,Results!K$9:P$9)+Test!$AD$20-Test!$AC$31</f>
        <v>-3.7617209669650329</v>
      </c>
      <c r="V919" s="10">
        <f t="shared" ca="1" si="99"/>
        <v>-6.0526786389632363</v>
      </c>
      <c r="W919" s="10">
        <f t="shared" ca="1" si="100"/>
        <v>-7.2450704668040871</v>
      </c>
      <c r="X919" s="10">
        <f t="shared" ca="1" si="101"/>
        <v>-3.9540880183794611</v>
      </c>
      <c r="Y919" s="10">
        <f t="shared" ca="1" si="102"/>
        <v>-1.0928024623445367</v>
      </c>
      <c r="Z919" s="10">
        <f t="shared" ca="1" si="103"/>
        <v>-8.9570444957060289</v>
      </c>
      <c r="AA919" s="10">
        <f t="shared" ca="1" si="104"/>
        <v>-5.195323528740996</v>
      </c>
    </row>
    <row r="920" spans="1:27">
      <c r="A920" s="6">
        <f ca="1">LN((RAND()^(-Results!$E$4))-1)</f>
        <v>0.40977104109997681</v>
      </c>
      <c r="B920" s="6">
        <f ca="1">LN((RAND()^(-Results!$E$4))-1)</f>
        <v>3.6827439268252147</v>
      </c>
      <c r="C920" s="6">
        <f ca="1">LN((RAND()^(-Results!$E$4))-1)</f>
        <v>0.27426404618001943</v>
      </c>
      <c r="D920" s="6">
        <f ca="1">LN((RAND()^(-Results!$E$4))-1)</f>
        <v>0.33432124794714341</v>
      </c>
      <c r="E920" s="6">
        <f ca="1">LN((RAND()^(-Results!$E$4))-1)</f>
        <v>1.3548680056879137</v>
      </c>
      <c r="F920" s="6">
        <f ca="1">LN((RAND()^(-Results!$E$4))-1)</f>
        <v>2.3951311710784053</v>
      </c>
      <c r="G920" s="6">
        <f ca="1">LN((RAND()^(-Results!$E$4))-1)</f>
        <v>1.3384296632771631</v>
      </c>
      <c r="H920" s="6">
        <f t="shared" ca="1" si="98"/>
        <v>-1.0085565543015482</v>
      </c>
      <c r="I920" s="10">
        <f ca="1">SUMPRODUCT(J920:O920,Results!B$12:G$12)+Results!$E$5*H920</f>
        <v>-21.208142434374508</v>
      </c>
      <c r="J920" s="10">
        <f ca="1">SUMPRODUCT($A920:$F920,Results!$B$15:$G$15)</f>
        <v>3.2473127658432084</v>
      </c>
      <c r="K920" s="10">
        <f ca="1">SUMPRODUCT($A920:$F920,Results!$B$16:$G$16)</f>
        <v>-8.4467906015325411</v>
      </c>
      <c r="L920" s="10">
        <f ca="1">SUMPRODUCT($A920:$F920,Results!$B$17:$G$17)</f>
        <v>-4.1049855435205007</v>
      </c>
      <c r="M920" s="10">
        <f ca="1">SUMPRODUCT($A920:$F920,Results!$B$18:$G$18)</f>
        <v>-10.867910360733074</v>
      </c>
      <c r="N920" s="10">
        <f ca="1">SUMPRODUCT($A920:$F920,Results!$B$19:$G$19)</f>
        <v>-0.93103315520847141</v>
      </c>
      <c r="O920" s="10">
        <f ca="1">SUMPRODUCT($A920:$F920,Results!$B$20:$G$20)</f>
        <v>-17.226136915505062</v>
      </c>
      <c r="P920" s="10" cm="1">
        <f t="array" aca="1" ref="P920" ca="1">SUMPRODUCT(J920:O920,TRANSPOSE(Test!BL$20:BL$25))+Test!$AD$20-Test!$BL$27</f>
        <v>-20.432005064091584</v>
      </c>
      <c r="Q920" s="10" cm="1">
        <f t="array" aca="1" ref="Q920" ca="1">SUMPRODUCT(J920:O920,TRANSPOSE(Test!ES$20:ES$25))+Test!$AD$20-Test!$ES$27</f>
        <v>-17.458796809165754</v>
      </c>
      <c r="R920" s="10">
        <f ca="1">I920-Results!$E$5*H920</f>
        <v>-15.156803108565219</v>
      </c>
      <c r="S920" s="10" cm="1">
        <f t="array" aca="1" ref="S920" ca="1">SUMPRODUCT(J920:O920,TRANSPOSE(Test!AR$28:AR$33))+Test!$AD$20-Test!$AC$26</f>
        <v>-21.406212068487754</v>
      </c>
      <c r="T920" s="10">
        <f ca="1">SUMPRODUCT(J920:O920,Results!K$9:P$9)</f>
        <v>-15.375745970408921</v>
      </c>
      <c r="U920" s="10">
        <f ca="1">SUMPRODUCT(J920:O920,Results!K$9:P$9)+Test!$AD$20-Test!$AC$31</f>
        <v>-15.305150659256579</v>
      </c>
      <c r="V920" s="10">
        <f t="shared" ca="1" si="99"/>
        <v>-0.77613737028292462</v>
      </c>
      <c r="W920" s="10">
        <f t="shared" ca="1" si="100"/>
        <v>-3.749345625208754</v>
      </c>
      <c r="X920" s="10">
        <f t="shared" ca="1" si="101"/>
        <v>-6.0513393258092893</v>
      </c>
      <c r="Y920" s="10">
        <f t="shared" ca="1" si="102"/>
        <v>0.19806963411324574</v>
      </c>
      <c r="Z920" s="10">
        <f t="shared" ca="1" si="103"/>
        <v>-21.208142434374508</v>
      </c>
      <c r="AA920" s="10">
        <f t="shared" ca="1" si="104"/>
        <v>-5.9029917751179291</v>
      </c>
    </row>
    <row r="921" spans="1:27">
      <c r="A921" s="6">
        <f ca="1">LN((RAND()^(-Results!$E$4))-1)</f>
        <v>-1.5554389900927914</v>
      </c>
      <c r="B921" s="6">
        <f ca="1">LN((RAND()^(-Results!$E$4))-1)</f>
        <v>2.1107508596751519</v>
      </c>
      <c r="C921" s="6">
        <f ca="1">LN((RAND()^(-Results!$E$4))-1)</f>
        <v>-1.9808740501143551</v>
      </c>
      <c r="D921" s="6">
        <f ca="1">LN((RAND()^(-Results!$E$4))-1)</f>
        <v>7.390675980111836</v>
      </c>
      <c r="E921" s="6">
        <f ca="1">LN((RAND()^(-Results!$E$4))-1)</f>
        <v>-0.13020171657295679</v>
      </c>
      <c r="F921" s="6">
        <f ca="1">LN((RAND()^(-Results!$E$4))-1)</f>
        <v>-0.4088894686026574</v>
      </c>
      <c r="G921" s="6">
        <f ca="1">LN((RAND()^(-Results!$E$4))-1)</f>
        <v>3.1078215396879858</v>
      </c>
      <c r="H921" s="6">
        <f t="shared" ca="1" si="98"/>
        <v>0.76083532210927451</v>
      </c>
      <c r="I921" s="10">
        <f ca="1">SUMPRODUCT(J921:O921,Results!B$12:G$12)+Results!$E$5*H921</f>
        <v>48.845583931873662</v>
      </c>
      <c r="J921" s="10">
        <f ca="1">SUMPRODUCT($A921:$F921,Results!$B$15:$G$15)</f>
        <v>2.186849406225468</v>
      </c>
      <c r="K921" s="10">
        <f ca="1">SUMPRODUCT($A921:$F921,Results!$B$16:$G$16)</f>
        <v>5.0321262758836856</v>
      </c>
      <c r="L921" s="10">
        <f ca="1">SUMPRODUCT($A921:$F921,Results!$B$17:$G$17)</f>
        <v>3.8099220410032291</v>
      </c>
      <c r="M921" s="10">
        <f ca="1">SUMPRODUCT($A921:$F921,Results!$B$18:$G$18)</f>
        <v>5.5112554662433855</v>
      </c>
      <c r="N921" s="10">
        <f ca="1">SUMPRODUCT($A921:$F921,Results!$B$19:$G$19)</f>
        <v>-17.08835452130436</v>
      </c>
      <c r="O921" s="10">
        <f ca="1">SUMPRODUCT($A921:$F921,Results!$B$20:$G$20)</f>
        <v>-22.350952638226289</v>
      </c>
      <c r="P921" s="10" cm="1">
        <f t="array" aca="1" ref="P921" ca="1">SUMPRODUCT(J921:O921,TRANSPOSE(Test!BL$20:BL$25))+Test!$AD$20-Test!$BL$27</f>
        <v>36.502436831414272</v>
      </c>
      <c r="Q921" s="10" cm="1">
        <f t="array" aca="1" ref="Q921" ca="1">SUMPRODUCT(J921:O921,TRANSPOSE(Test!ES$20:ES$25))+Test!$AD$20-Test!$ES$27</f>
        <v>44.095221884413661</v>
      </c>
      <c r="R921" s="10">
        <f ca="1">I921-Results!$E$5*H921</f>
        <v>44.280571999218012</v>
      </c>
      <c r="S921" s="10" cm="1">
        <f t="array" aca="1" ref="S921" ca="1">SUMPRODUCT(J921:O921,TRANSPOSE(Test!AR$28:AR$33))+Test!$AD$20-Test!$AC$26</f>
        <v>10.704985799956717</v>
      </c>
      <c r="T921" s="10">
        <f ca="1">SUMPRODUCT(J921:O921,Results!K$9:P$9)</f>
        <v>47.202988075372893</v>
      </c>
      <c r="U921" s="10">
        <f ca="1">SUMPRODUCT(J921:O921,Results!K$9:P$9)+Test!$AD$20-Test!$AC$31</f>
        <v>47.273583386525232</v>
      </c>
      <c r="V921" s="10">
        <f t="shared" ca="1" si="99"/>
        <v>12.34314710045939</v>
      </c>
      <c r="W921" s="10">
        <f t="shared" ca="1" si="100"/>
        <v>4.7503620474600012</v>
      </c>
      <c r="X921" s="10">
        <f t="shared" ca="1" si="101"/>
        <v>4.5650119326556506</v>
      </c>
      <c r="Y921" s="10">
        <f t="shared" ca="1" si="102"/>
        <v>38.140598131916946</v>
      </c>
      <c r="Z921" s="10">
        <f t="shared" ca="1" si="103"/>
        <v>48.845583931873662</v>
      </c>
      <c r="AA921" s="10">
        <f t="shared" ca="1" si="104"/>
        <v>1.5720005453484305</v>
      </c>
    </row>
    <row r="922" spans="1:27">
      <c r="A922" s="6">
        <f ca="1">LN((RAND()^(-Results!$E$4))-1)</f>
        <v>-0.27683526967895844</v>
      </c>
      <c r="B922" s="6">
        <f ca="1">LN((RAND()^(-Results!$E$4))-1)</f>
        <v>1.7881833989745297</v>
      </c>
      <c r="C922" s="6">
        <f ca="1">LN((RAND()^(-Results!$E$4))-1)</f>
        <v>0.99647496563473781</v>
      </c>
      <c r="D922" s="6">
        <f ca="1">LN((RAND()^(-Results!$E$4))-1)</f>
        <v>2.6541876029673217</v>
      </c>
      <c r="E922" s="6">
        <f ca="1">LN((RAND()^(-Results!$E$4))-1)</f>
        <v>3.7276037673688225</v>
      </c>
      <c r="F922" s="6">
        <f ca="1">LN((RAND()^(-Results!$E$4))-1)</f>
        <v>-0.84916875172015316</v>
      </c>
      <c r="G922" s="6">
        <f ca="1">LN((RAND()^(-Results!$E$4))-1)</f>
        <v>3.72634066452407</v>
      </c>
      <c r="H922" s="6">
        <f t="shared" ca="1" si="98"/>
        <v>1.3793544469453587</v>
      </c>
      <c r="I922" s="10">
        <f ca="1">SUMPRODUCT(J922:O922,Results!B$12:G$12)+Results!$E$5*H922</f>
        <v>23.445007622754737</v>
      </c>
      <c r="J922" s="10">
        <f ca="1">SUMPRODUCT($A922:$F922,Results!$B$15:$G$15)</f>
        <v>-1.2298333728324387</v>
      </c>
      <c r="K922" s="10">
        <f ca="1">SUMPRODUCT($A922:$F922,Results!$B$16:$G$16)</f>
        <v>2.8459983795011672</v>
      </c>
      <c r="L922" s="10">
        <f ca="1">SUMPRODUCT($A922:$F922,Results!$B$17:$G$17)</f>
        <v>1.0748513556260444</v>
      </c>
      <c r="M922" s="10">
        <f ca="1">SUMPRODUCT($A922:$F922,Results!$B$18:$G$18)</f>
        <v>-1.4363007230961555</v>
      </c>
      <c r="N922" s="10">
        <f ca="1">SUMPRODUCT($A922:$F922,Results!$B$19:$G$19)</f>
        <v>-6.4878640057096586</v>
      </c>
      <c r="O922" s="10">
        <f ca="1">SUMPRODUCT($A922:$F922,Results!$B$20:$G$20)</f>
        <v>-10.884134312681818</v>
      </c>
      <c r="P922" s="10" cm="1">
        <f t="array" aca="1" ref="P922" ca="1">SUMPRODUCT(J922:O922,TRANSPOSE(Test!BL$20:BL$25))+Test!$AD$20-Test!$BL$27</f>
        <v>13.584786420321766</v>
      </c>
      <c r="Q922" s="10" cm="1">
        <f t="array" aca="1" ref="Q922" ca="1">SUMPRODUCT(J922:O922,TRANSPOSE(Test!ES$20:ES$25))+Test!$AD$20-Test!$ES$27</f>
        <v>17.01652568582092</v>
      </c>
      <c r="R922" s="10">
        <f ca="1">I922-Results!$E$5*H922</f>
        <v>15.168880941082584</v>
      </c>
      <c r="S922" s="10" cm="1">
        <f t="array" aca="1" ref="S922" ca="1">SUMPRODUCT(J922:O922,TRANSPOSE(Test!AR$28:AR$33))+Test!$AD$20-Test!$AC$26</f>
        <v>3.1792893128174988</v>
      </c>
      <c r="T922" s="10">
        <f ca="1">SUMPRODUCT(J922:O922,Results!K$9:P$9)</f>
        <v>15.743097283736372</v>
      </c>
      <c r="U922" s="10">
        <f ca="1">SUMPRODUCT(J922:O922,Results!K$9:P$9)+Test!$AD$20-Test!$AC$31</f>
        <v>15.81369259488871</v>
      </c>
      <c r="V922" s="10">
        <f t="shared" ca="1" si="99"/>
        <v>9.860221202432971</v>
      </c>
      <c r="W922" s="10">
        <f t="shared" ca="1" si="100"/>
        <v>6.4284819369338173</v>
      </c>
      <c r="X922" s="10">
        <f t="shared" ca="1" si="101"/>
        <v>8.276126681672153</v>
      </c>
      <c r="Y922" s="10">
        <f t="shared" ca="1" si="102"/>
        <v>20.265718309937238</v>
      </c>
      <c r="Z922" s="10">
        <f t="shared" ca="1" si="103"/>
        <v>23.445007622754737</v>
      </c>
      <c r="AA922" s="10">
        <f t="shared" ca="1" si="104"/>
        <v>7.6313150278660267</v>
      </c>
    </row>
    <row r="923" spans="1:27">
      <c r="A923" s="6">
        <f ca="1">LN((RAND()^(-Results!$E$4))-1)</f>
        <v>8.0296111579116669</v>
      </c>
      <c r="B923" s="6">
        <f ca="1">LN((RAND()^(-Results!$E$4))-1)</f>
        <v>2.0150624181916332</v>
      </c>
      <c r="C923" s="6">
        <f ca="1">LN((RAND()^(-Results!$E$4))-1)</f>
        <v>5.9526064924670825</v>
      </c>
      <c r="D923" s="6">
        <f ca="1">LN((RAND()^(-Results!$E$4))-1)</f>
        <v>3.7526583656413046</v>
      </c>
      <c r="E923" s="6">
        <f ca="1">LN((RAND()^(-Results!$E$4))-1)</f>
        <v>1.9402258522806042</v>
      </c>
      <c r="F923" s="6">
        <f ca="1">LN((RAND()^(-Results!$E$4))-1)</f>
        <v>0.17611488289624902</v>
      </c>
      <c r="G923" s="6">
        <f ca="1">LN((RAND()^(-Results!$E$4))-1)</f>
        <v>1.675723757589457</v>
      </c>
      <c r="H923" s="6">
        <f t="shared" ca="1" si="98"/>
        <v>-0.67126245998925427</v>
      </c>
      <c r="I923" s="10">
        <f ca="1">SUMPRODUCT(J923:O923,Results!B$12:G$12)+Results!$E$5*H923</f>
        <v>-45.337112690319266</v>
      </c>
      <c r="J923" s="10">
        <f ca="1">SUMPRODUCT($A923:$F923,Results!$B$15:$G$15)</f>
        <v>1.9428823838404514</v>
      </c>
      <c r="K923" s="10">
        <f ca="1">SUMPRODUCT($A923:$F923,Results!$B$16:$G$16)</f>
        <v>-13.470357264575059</v>
      </c>
      <c r="L923" s="10">
        <f ca="1">SUMPRODUCT($A923:$F923,Results!$B$17:$G$17)</f>
        <v>1.665025642375596</v>
      </c>
      <c r="M923" s="10">
        <f ca="1">SUMPRODUCT($A923:$F923,Results!$B$18:$G$18)</f>
        <v>-26.806063549339818</v>
      </c>
      <c r="N923" s="10">
        <f ca="1">SUMPRODUCT($A923:$F923,Results!$B$19:$G$19)</f>
        <v>-8.1759331124543593</v>
      </c>
      <c r="O923" s="10">
        <f ca="1">SUMPRODUCT($A923:$F923,Results!$B$20:$G$20)</f>
        <v>-15.335500654206063</v>
      </c>
      <c r="P923" s="10" cm="1">
        <f t="array" aca="1" ref="P923" ca="1">SUMPRODUCT(J923:O923,TRANSPOSE(Test!BL$20:BL$25))+Test!$AD$20-Test!$BL$27</f>
        <v>-32.568866442040559</v>
      </c>
      <c r="Q923" s="10" cm="1">
        <f t="array" aca="1" ref="Q923" ca="1">SUMPRODUCT(J923:O923,TRANSPOSE(Test!ES$20:ES$25))+Test!$AD$20-Test!$ES$27</f>
        <v>-38.123039360909587</v>
      </c>
      <c r="R923" s="10">
        <f ca="1">I923-Results!$E$5*H923</f>
        <v>-41.30953793038374</v>
      </c>
      <c r="S923" s="10" cm="1">
        <f t="array" aca="1" ref="S923" ca="1">SUMPRODUCT(J923:O923,TRANSPOSE(Test!AR$28:AR$33))+Test!$AD$20-Test!$AC$26</f>
        <v>-22.419902982653994</v>
      </c>
      <c r="T923" s="10">
        <f ca="1">SUMPRODUCT(J923:O923,Results!K$9:P$9)</f>
        <v>-41.138405969742372</v>
      </c>
      <c r="U923" s="10">
        <f ca="1">SUMPRODUCT(J923:O923,Results!K$9:P$9)+Test!$AD$20-Test!$AC$31</f>
        <v>-41.067810658590034</v>
      </c>
      <c r="V923" s="10">
        <f t="shared" ca="1" si="99"/>
        <v>-12.768246248278707</v>
      </c>
      <c r="W923" s="10">
        <f t="shared" ca="1" si="100"/>
        <v>-7.214073329409679</v>
      </c>
      <c r="X923" s="10">
        <f t="shared" ca="1" si="101"/>
        <v>-4.0275747599355256</v>
      </c>
      <c r="Y923" s="10">
        <f t="shared" ca="1" si="102"/>
        <v>-22.917209707665272</v>
      </c>
      <c r="Z923" s="10">
        <f t="shared" ca="1" si="103"/>
        <v>-45.337112690319266</v>
      </c>
      <c r="AA923" s="10">
        <f t="shared" ca="1" si="104"/>
        <v>-4.2693020317292323</v>
      </c>
    </row>
    <row r="924" spans="1:27">
      <c r="A924" s="6">
        <f ca="1">LN((RAND()^(-Results!$E$4))-1)</f>
        <v>-3.6219079595133703</v>
      </c>
      <c r="B924" s="6">
        <f ca="1">LN((RAND()^(-Results!$E$4))-1)</f>
        <v>3.2005683692344129</v>
      </c>
      <c r="C924" s="6">
        <f ca="1">LN((RAND()^(-Results!$E$4))-1)</f>
        <v>1.1832661742461494</v>
      </c>
      <c r="D924" s="6">
        <f ca="1">LN((RAND()^(-Results!$E$4))-1)</f>
        <v>-1.1826671339762744</v>
      </c>
      <c r="E924" s="6">
        <f ca="1">LN((RAND()^(-Results!$E$4))-1)</f>
        <v>-1.378774551715259</v>
      </c>
      <c r="F924" s="6">
        <f ca="1">LN((RAND()^(-Results!$E$4))-1)</f>
        <v>10.67583834609254</v>
      </c>
      <c r="G924" s="6">
        <f ca="1">LN((RAND()^(-Results!$E$4))-1)</f>
        <v>4.4015508839254265</v>
      </c>
      <c r="H924" s="6">
        <f t="shared" ca="1" si="98"/>
        <v>2.0545646663467152</v>
      </c>
      <c r="I924" s="10">
        <f ca="1">SUMPRODUCT(J924:O924,Results!B$12:G$12)+Results!$E$5*H924</f>
        <v>-55.141847956181643</v>
      </c>
      <c r="J924" s="10">
        <f ca="1">SUMPRODUCT($A924:$F924,Results!$B$15:$G$15)</f>
        <v>38.326423251786672</v>
      </c>
      <c r="K924" s="10">
        <f ca="1">SUMPRODUCT($A924:$F924,Results!$B$16:$G$16)</f>
        <v>-8.9882350978868217</v>
      </c>
      <c r="L924" s="10">
        <f ca="1">SUMPRODUCT($A924:$F924,Results!$B$17:$G$17)</f>
        <v>-19.114283768912784</v>
      </c>
      <c r="M924" s="10">
        <f ca="1">SUMPRODUCT($A924:$F924,Results!$B$18:$G$18)</f>
        <v>-31.444693750010057</v>
      </c>
      <c r="N924" s="10">
        <f ca="1">SUMPRODUCT($A924:$F924,Results!$B$19:$G$19)</f>
        <v>-1.5461436272535014</v>
      </c>
      <c r="O924" s="10">
        <f ca="1">SUMPRODUCT($A924:$F924,Results!$B$20:$G$20)</f>
        <v>-34.667982651916496</v>
      </c>
      <c r="P924" s="10" cm="1">
        <f t="array" aca="1" ref="P924" ca="1">SUMPRODUCT(J924:O924,TRANSPOSE(Test!BL$20:BL$25))+Test!$AD$20-Test!$BL$27</f>
        <v>-79.561787758409508</v>
      </c>
      <c r="Q924" s="10" cm="1">
        <f t="array" aca="1" ref="Q924" ca="1">SUMPRODUCT(J924:O924,TRANSPOSE(Test!ES$20:ES$25))+Test!$AD$20-Test!$ES$27</f>
        <v>-77.19378552820217</v>
      </c>
      <c r="R924" s="10">
        <f ca="1">I924-Results!$E$5*H924</f>
        <v>-67.469235954261933</v>
      </c>
      <c r="S924" s="10" cm="1">
        <f t="array" aca="1" ref="S924" ca="1">SUMPRODUCT(J924:O924,TRANSPOSE(Test!AR$28:AR$33))+Test!$AD$20-Test!$AC$26</f>
        <v>-78.242573476554981</v>
      </c>
      <c r="T924" s="10">
        <f ca="1">SUMPRODUCT(J924:O924,Results!K$9:P$9)</f>
        <v>-69.807426009913641</v>
      </c>
      <c r="U924" s="10">
        <f ca="1">SUMPRODUCT(J924:O924,Results!K$9:P$9)+Test!$AD$20-Test!$AC$31</f>
        <v>-69.73683069876131</v>
      </c>
      <c r="V924" s="10">
        <f t="shared" ca="1" si="99"/>
        <v>24.419939802227866</v>
      </c>
      <c r="W924" s="10">
        <f t="shared" ca="1" si="100"/>
        <v>22.051937572020528</v>
      </c>
      <c r="X924" s="10">
        <f t="shared" ca="1" si="101"/>
        <v>12.32738799808029</v>
      </c>
      <c r="Y924" s="10">
        <f t="shared" ca="1" si="102"/>
        <v>23.100725520373338</v>
      </c>
      <c r="Z924" s="10">
        <f t="shared" ca="1" si="103"/>
        <v>-55.141847956181643</v>
      </c>
      <c r="AA924" s="10">
        <f t="shared" ca="1" si="104"/>
        <v>14.594982742579667</v>
      </c>
    </row>
    <row r="925" spans="1:27">
      <c r="A925" s="6">
        <f ca="1">LN((RAND()^(-Results!$E$4))-1)</f>
        <v>-2.475353442801735</v>
      </c>
      <c r="B925" s="6">
        <f ca="1">LN((RAND()^(-Results!$E$4))-1)</f>
        <v>12.559084059892735</v>
      </c>
      <c r="C925" s="6">
        <f ca="1">LN((RAND()^(-Results!$E$4))-1)</f>
        <v>10.518821852336304</v>
      </c>
      <c r="D925" s="6">
        <f ca="1">LN((RAND()^(-Results!$E$4))-1)</f>
        <v>5.3975118496497734</v>
      </c>
      <c r="E925" s="6">
        <f ca="1">LN((RAND()^(-Results!$E$4))-1)</f>
        <v>-0.34678815403169261</v>
      </c>
      <c r="F925" s="6">
        <f ca="1">LN((RAND()^(-Results!$E$4))-1)</f>
        <v>1.5067018422793323</v>
      </c>
      <c r="G925" s="6">
        <f ca="1">LN((RAND()^(-Results!$E$4))-1)</f>
        <v>3.5986967194593875</v>
      </c>
      <c r="H925" s="6">
        <f t="shared" ca="1" si="98"/>
        <v>1.2517105018806762</v>
      </c>
      <c r="I925" s="10">
        <f ca="1">SUMPRODUCT(J925:O925,Results!B$12:G$12)+Results!$E$5*H925</f>
        <v>-27.587861899180364</v>
      </c>
      <c r="J925" s="10">
        <f ca="1">SUMPRODUCT($A925:$F925,Results!$B$15:$G$15)</f>
        <v>18.951440135732604</v>
      </c>
      <c r="K925" s="10">
        <f ca="1">SUMPRODUCT($A925:$F925,Results!$B$16:$G$16)</f>
        <v>-1.8811032410111643</v>
      </c>
      <c r="L925" s="10">
        <f ca="1">SUMPRODUCT($A925:$F925,Results!$B$17:$G$17)</f>
        <v>-22.899553107493254</v>
      </c>
      <c r="M925" s="10">
        <f ca="1">SUMPRODUCT($A925:$F925,Results!$B$18:$G$18)</f>
        <v>-76.316937674620689</v>
      </c>
      <c r="N925" s="10">
        <f ca="1">SUMPRODUCT($A925:$F925,Results!$B$19:$G$19)</f>
        <v>-35.886890676585125</v>
      </c>
      <c r="O925" s="10">
        <f ca="1">SUMPRODUCT($A925:$F925,Results!$B$20:$G$20)</f>
        <v>-51.658987708870498</v>
      </c>
      <c r="P925" s="10" cm="1">
        <f t="array" aca="1" ref="P925" ca="1">SUMPRODUCT(J925:O925,TRANSPOSE(Test!BL$20:BL$25))+Test!$AD$20-Test!$BL$27</f>
        <v>-54.901710923747281</v>
      </c>
      <c r="Q925" s="10" cm="1">
        <f t="array" aca="1" ref="Q925" ca="1">SUMPRODUCT(J925:O925,TRANSPOSE(Test!ES$20:ES$25))+Test!$AD$20-Test!$ES$27</f>
        <v>-44.024144338412697</v>
      </c>
      <c r="R925" s="10">
        <f ca="1">I925-Results!$E$5*H925</f>
        <v>-35.098124910464421</v>
      </c>
      <c r="S925" s="10" cm="1">
        <f t="array" aca="1" ref="S925" ca="1">SUMPRODUCT(J925:O925,TRANSPOSE(Test!AR$28:AR$33))+Test!$AD$20-Test!$AC$26</f>
        <v>-87.7005960772766</v>
      </c>
      <c r="T925" s="10">
        <f ca="1">SUMPRODUCT(J925:O925,Results!K$9:P$9)</f>
        <v>-38.948368413686381</v>
      </c>
      <c r="U925" s="10">
        <f ca="1">SUMPRODUCT(J925:O925,Results!K$9:P$9)+Test!$AD$20-Test!$AC$31</f>
        <v>-38.87777310253405</v>
      </c>
      <c r="V925" s="10">
        <f t="shared" ca="1" si="99"/>
        <v>27.313849024566917</v>
      </c>
      <c r="W925" s="10">
        <f t="shared" ca="1" si="100"/>
        <v>16.436282439232333</v>
      </c>
      <c r="X925" s="10">
        <f t="shared" ca="1" si="101"/>
        <v>7.5102630112840565</v>
      </c>
      <c r="Y925" s="10">
        <f t="shared" ca="1" si="102"/>
        <v>60.112734178096233</v>
      </c>
      <c r="Z925" s="10">
        <f t="shared" ca="1" si="103"/>
        <v>-27.587861899180364</v>
      </c>
      <c r="AA925" s="10">
        <f t="shared" ca="1" si="104"/>
        <v>11.289911203353686</v>
      </c>
    </row>
    <row r="926" spans="1:27">
      <c r="A926" s="6">
        <f ca="1">LN((RAND()^(-Results!$E$4))-1)</f>
        <v>-0.89413408800699978</v>
      </c>
      <c r="B926" s="6">
        <f ca="1">LN((RAND()^(-Results!$E$4))-1)</f>
        <v>12.503680153418511</v>
      </c>
      <c r="C926" s="6">
        <f ca="1">LN((RAND()^(-Results!$E$4))-1)</f>
        <v>-0.70699491089923627</v>
      </c>
      <c r="D926" s="6">
        <f ca="1">LN((RAND()^(-Results!$E$4))-1)</f>
        <v>1.3544982326275112</v>
      </c>
      <c r="E926" s="6">
        <f ca="1">LN((RAND()^(-Results!$E$4))-1)</f>
        <v>-0.11217187161405172</v>
      </c>
      <c r="F926" s="6">
        <f ca="1">LN((RAND()^(-Results!$E$4))-1)</f>
        <v>-0.27665697753607843</v>
      </c>
      <c r="G926" s="6">
        <f ca="1">LN((RAND()^(-Results!$E$4))-1)</f>
        <v>2.0346524796186842</v>
      </c>
      <c r="H926" s="6">
        <f t="shared" ca="1" si="98"/>
        <v>-0.31233373796002706</v>
      </c>
      <c r="I926" s="10">
        <f ca="1">SUMPRODUCT(J926:O926,Results!B$12:G$12)+Results!$E$5*H926</f>
        <v>10.847411150846744</v>
      </c>
      <c r="J926" s="10">
        <f ca="1">SUMPRODUCT($A926:$F926,Results!$B$15:$G$15)</f>
        <v>-15.443203772586285</v>
      </c>
      <c r="K926" s="10">
        <f ca="1">SUMPRODUCT($A926:$F926,Results!$B$16:$G$16)</f>
        <v>-16.11937488089848</v>
      </c>
      <c r="L926" s="10">
        <f ca="1">SUMPRODUCT($A926:$F926,Results!$B$17:$G$17)</f>
        <v>-7.5189147411671025</v>
      </c>
      <c r="M926" s="10">
        <f ca="1">SUMPRODUCT($A926:$F926,Results!$B$18:$G$18)</f>
        <v>-23.299690896745169</v>
      </c>
      <c r="N926" s="10">
        <f ca="1">SUMPRODUCT($A926:$F926,Results!$B$19:$G$19)</f>
        <v>-9.9143495562985482</v>
      </c>
      <c r="O926" s="10">
        <f ca="1">SUMPRODUCT($A926:$F926,Results!$B$20:$G$20)</f>
        <v>-33.813908098759235</v>
      </c>
      <c r="P926" s="10" cm="1">
        <f t="array" aca="1" ref="P926" ca="1">SUMPRODUCT(J926:O926,TRANSPOSE(Test!BL$20:BL$25))+Test!$AD$20-Test!$BL$27</f>
        <v>-7.6659791617568445</v>
      </c>
      <c r="Q926" s="10" cm="1">
        <f t="array" aca="1" ref="Q926" ca="1">SUMPRODUCT(J926:O926,TRANSPOSE(Test!ES$20:ES$25))+Test!$AD$20-Test!$ES$27</f>
        <v>6.1128543119027867</v>
      </c>
      <c r="R926" s="10">
        <f ca="1">I926-Results!$E$5*H926</f>
        <v>12.721413578606906</v>
      </c>
      <c r="S926" s="10" cm="1">
        <f t="array" aca="1" ref="S926" ca="1">SUMPRODUCT(J926:O926,TRANSPOSE(Test!AR$28:AR$33))+Test!$AD$20-Test!$AC$26</f>
        <v>-27.626955306005719</v>
      </c>
      <c r="T926" s="10">
        <f ca="1">SUMPRODUCT(J926:O926,Results!K$9:P$9)</f>
        <v>12.493505777792247</v>
      </c>
      <c r="U926" s="10">
        <f ca="1">SUMPRODUCT(J926:O926,Results!K$9:P$9)+Test!$AD$20-Test!$AC$31</f>
        <v>12.564101088944586</v>
      </c>
      <c r="V926" s="10">
        <f t="shared" ca="1" si="99"/>
        <v>18.51339031260359</v>
      </c>
      <c r="W926" s="10">
        <f t="shared" ca="1" si="100"/>
        <v>4.7345568389439574</v>
      </c>
      <c r="X926" s="10">
        <f t="shared" ca="1" si="101"/>
        <v>-1.8740024277601623</v>
      </c>
      <c r="Y926" s="10">
        <f t="shared" ca="1" si="102"/>
        <v>38.474366456852465</v>
      </c>
      <c r="Z926" s="10">
        <f t="shared" ca="1" si="103"/>
        <v>10.847411150846744</v>
      </c>
      <c r="AA926" s="10">
        <f t="shared" ca="1" si="104"/>
        <v>-1.7166899380978418</v>
      </c>
    </row>
    <row r="927" spans="1:27">
      <c r="A927" s="6">
        <f ca="1">LN((RAND()^(-Results!$E$4))-1)</f>
        <v>4.2334664568480171</v>
      </c>
      <c r="B927" s="6">
        <f ca="1">LN((RAND()^(-Results!$E$4))-1)</f>
        <v>-1.6017490358916711</v>
      </c>
      <c r="C927" s="6">
        <f ca="1">LN((RAND()^(-Results!$E$4))-1)</f>
        <v>3.8553018766517178</v>
      </c>
      <c r="D927" s="6">
        <f ca="1">LN((RAND()^(-Results!$E$4))-1)</f>
        <v>1.4672140324976399</v>
      </c>
      <c r="E927" s="6">
        <f ca="1">LN((RAND()^(-Results!$E$4))-1)</f>
        <v>5.7462636348943077</v>
      </c>
      <c r="F927" s="6">
        <f ca="1">LN((RAND()^(-Results!$E$4))-1)</f>
        <v>3.3823877373713005</v>
      </c>
      <c r="G927" s="6">
        <f ca="1">LN((RAND()^(-Results!$E$4))-1)</f>
        <v>-1.9496698377211372</v>
      </c>
      <c r="H927" s="6">
        <f t="shared" ca="1" si="98"/>
        <v>-4.2966560552998487</v>
      </c>
      <c r="I927" s="10">
        <f ca="1">SUMPRODUCT(J927:O927,Results!B$12:G$12)+Results!$E$5*H927</f>
        <v>-68.316867979842584</v>
      </c>
      <c r="J927" s="10">
        <f ca="1">SUMPRODUCT($A927:$F927,Results!$B$15:$G$15)</f>
        <v>14.696670708778182</v>
      </c>
      <c r="K927" s="10">
        <f ca="1">SUMPRODUCT($A927:$F927,Results!$B$16:$G$16)</f>
        <v>-5.3958659606790063</v>
      </c>
      <c r="L927" s="10">
        <f ca="1">SUMPRODUCT($A927:$F927,Results!$B$17:$G$17)</f>
        <v>0.16913481868209734</v>
      </c>
      <c r="M927" s="10">
        <f ca="1">SUMPRODUCT($A927:$F927,Results!$B$18:$G$18)</f>
        <v>-10.248613227355289</v>
      </c>
      <c r="N927" s="10">
        <f ca="1">SUMPRODUCT($A927:$F927,Results!$B$19:$G$19)</f>
        <v>1.6212110361028647</v>
      </c>
      <c r="O927" s="10">
        <f ca="1">SUMPRODUCT($A927:$F927,Results!$B$20:$G$20)</f>
        <v>-11.685705621803521</v>
      </c>
      <c r="P927" s="10" cm="1">
        <f t="array" aca="1" ref="P927" ca="1">SUMPRODUCT(J927:O927,TRANSPOSE(Test!BL$20:BL$25))+Test!$AD$20-Test!$BL$27</f>
        <v>-31.875288859285867</v>
      </c>
      <c r="Q927" s="10" cm="1">
        <f t="array" aca="1" ref="Q927" ca="1">SUMPRODUCT(J927:O927,TRANSPOSE(Test!ES$20:ES$25))+Test!$AD$20-Test!$ES$27</f>
        <v>-38.00594562716293</v>
      </c>
      <c r="R927" s="10">
        <f ca="1">I927-Results!$E$5*H927</f>
        <v>-42.536931648043492</v>
      </c>
      <c r="S927" s="10" cm="1">
        <f t="array" aca="1" ref="S927" ca="1">SUMPRODUCT(J927:O927,TRANSPOSE(Test!AR$28:AR$33))+Test!$AD$20-Test!$AC$26</f>
        <v>-19.680820385734215</v>
      </c>
      <c r="T927" s="10">
        <f ca="1">SUMPRODUCT(J927:O927,Results!K$9:P$9)</f>
        <v>-42.63930105806741</v>
      </c>
      <c r="U927" s="10">
        <f ca="1">SUMPRODUCT(J927:O927,Results!K$9:P$9)+Test!$AD$20-Test!$AC$31</f>
        <v>-42.568705746915072</v>
      </c>
      <c r="V927" s="10">
        <f t="shared" ca="1" si="99"/>
        <v>-36.441579120556717</v>
      </c>
      <c r="W927" s="10">
        <f t="shared" ca="1" si="100"/>
        <v>-30.310922352679654</v>
      </c>
      <c r="X927" s="10">
        <f t="shared" ca="1" si="101"/>
        <v>-25.779936331799092</v>
      </c>
      <c r="Y927" s="10">
        <f t="shared" ca="1" si="102"/>
        <v>-48.636047594108369</v>
      </c>
      <c r="Z927" s="10">
        <f t="shared" ca="1" si="103"/>
        <v>-68.316867979842584</v>
      </c>
      <c r="AA927" s="10">
        <f t="shared" ca="1" si="104"/>
        <v>-25.748162232927513</v>
      </c>
    </row>
    <row r="928" spans="1:27">
      <c r="A928" s="6">
        <f ca="1">LN((RAND()^(-Results!$E$4))-1)</f>
        <v>1.6252565218395909</v>
      </c>
      <c r="B928" s="6">
        <f ca="1">LN((RAND()^(-Results!$E$4))-1)</f>
        <v>4.1112935493308003</v>
      </c>
      <c r="C928" s="6">
        <f ca="1">LN((RAND()^(-Results!$E$4))-1)</f>
        <v>-5.1416066462308683</v>
      </c>
      <c r="D928" s="6">
        <f ca="1">LN((RAND()^(-Results!$E$4))-1)</f>
        <v>4.8943632012916733</v>
      </c>
      <c r="E928" s="6">
        <f ca="1">LN((RAND()^(-Results!$E$4))-1)</f>
        <v>8.1394910056139071</v>
      </c>
      <c r="F928" s="6">
        <f ca="1">LN((RAND()^(-Results!$E$4))-1)</f>
        <v>3.0382613579015407</v>
      </c>
      <c r="G928" s="6">
        <f ca="1">LN((RAND()^(-Results!$E$4))-1)</f>
        <v>-9.5627426888670874E-2</v>
      </c>
      <c r="H928" s="6">
        <f t="shared" ca="1" si="98"/>
        <v>-2.4426136444673823</v>
      </c>
      <c r="I928" s="10">
        <f ca="1">SUMPRODUCT(J928:O928,Results!B$12:G$12)+Results!$E$5*H928</f>
        <v>13.605137684308154</v>
      </c>
      <c r="J928" s="10">
        <f ca="1">SUMPRODUCT($A928:$F928,Results!$B$15:$G$15)</f>
        <v>-4.8006803476734117</v>
      </c>
      <c r="K928" s="10">
        <f ca="1">SUMPRODUCT($A928:$F928,Results!$B$16:$G$16)</f>
        <v>-11.879131006337897</v>
      </c>
      <c r="L928" s="10">
        <f ca="1">SUMPRODUCT($A928:$F928,Results!$B$17:$G$17)</f>
        <v>8.1633009324282355</v>
      </c>
      <c r="M928" s="10">
        <f ca="1">SUMPRODUCT($A928:$F928,Results!$B$18:$G$18)</f>
        <v>21.603368668897346</v>
      </c>
      <c r="N928" s="10">
        <f ca="1">SUMPRODUCT($A928:$F928,Results!$B$19:$G$19)</f>
        <v>1.9795627067878927</v>
      </c>
      <c r="O928" s="10">
        <f ca="1">SUMPRODUCT($A928:$F928,Results!$B$20:$G$20)</f>
        <v>-33.271055021803825</v>
      </c>
      <c r="P928" s="10" cm="1">
        <f t="array" aca="1" ref="P928" ca="1">SUMPRODUCT(J928:O928,TRANSPOSE(Test!BL$20:BL$25))+Test!$AD$20-Test!$BL$27</f>
        <v>25.764678590526565</v>
      </c>
      <c r="Q928" s="10" cm="1">
        <f t="array" aca="1" ref="Q928" ca="1">SUMPRODUCT(J928:O928,TRANSPOSE(Test!ES$20:ES$25))+Test!$AD$20-Test!$ES$27</f>
        <v>33.339949381142162</v>
      </c>
      <c r="R928" s="10">
        <f ca="1">I928-Results!$E$5*H928</f>
        <v>28.260819551112448</v>
      </c>
      <c r="S928" s="10" cm="1">
        <f t="array" aca="1" ref="S928" ca="1">SUMPRODUCT(J928:O928,TRANSPOSE(Test!AR$28:AR$33))+Test!$AD$20-Test!$AC$26</f>
        <v>12.81144962190778</v>
      </c>
      <c r="T928" s="10">
        <f ca="1">SUMPRODUCT(J928:O928,Results!K$9:P$9)</f>
        <v>32.338969353174349</v>
      </c>
      <c r="U928" s="10">
        <f ca="1">SUMPRODUCT(J928:O928,Results!K$9:P$9)+Test!$AD$20-Test!$AC$31</f>
        <v>32.409564664326687</v>
      </c>
      <c r="V928" s="10">
        <f t="shared" ca="1" si="99"/>
        <v>-12.15954090621841</v>
      </c>
      <c r="W928" s="10">
        <f t="shared" ca="1" si="100"/>
        <v>-19.734811696834008</v>
      </c>
      <c r="X928" s="10">
        <f t="shared" ca="1" si="101"/>
        <v>-14.655681866804294</v>
      </c>
      <c r="Y928" s="10">
        <f t="shared" ca="1" si="102"/>
        <v>0.79368806240037415</v>
      </c>
      <c r="Z928" s="10">
        <f t="shared" ca="1" si="103"/>
        <v>13.605137684308154</v>
      </c>
      <c r="AA928" s="10">
        <f t="shared" ca="1" si="104"/>
        <v>-18.804426980018533</v>
      </c>
    </row>
    <row r="929" spans="1:27">
      <c r="A929" s="6">
        <f ca="1">LN((RAND()^(-Results!$E$4))-1)</f>
        <v>0.98628925094502218</v>
      </c>
      <c r="B929" s="6">
        <f ca="1">LN((RAND()^(-Results!$E$4))-1)</f>
        <v>1.7514071648876055</v>
      </c>
      <c r="C929" s="6">
        <f ca="1">LN((RAND()^(-Results!$E$4))-1)</f>
        <v>4.3274129423637593</v>
      </c>
      <c r="D929" s="6">
        <f ca="1">LN((RAND()^(-Results!$E$4))-1)</f>
        <v>-3.4587647324786688</v>
      </c>
      <c r="E929" s="6">
        <f ca="1">LN((RAND()^(-Results!$E$4))-1)</f>
        <v>3.8360769764788984</v>
      </c>
      <c r="F929" s="6">
        <f ca="1">LN((RAND()^(-Results!$E$4))-1)</f>
        <v>1.1282351997442954</v>
      </c>
      <c r="G929" s="6">
        <f ca="1">LN((RAND()^(-Results!$E$4))-1)</f>
        <v>8.3537730460707014</v>
      </c>
      <c r="H929" s="6">
        <f t="shared" ca="1" si="98"/>
        <v>6.0067868284919896</v>
      </c>
      <c r="I929" s="10">
        <f ca="1">SUMPRODUCT(J929:O929,Results!B$12:G$12)+Results!$E$5*H929</f>
        <v>-4.1997981850821731</v>
      </c>
      <c r="J929" s="10">
        <f ca="1">SUMPRODUCT($A929:$F929,Results!$B$15:$G$15)</f>
        <v>3.6360115860228612</v>
      </c>
      <c r="K929" s="10">
        <f ca="1">SUMPRODUCT($A929:$F929,Results!$B$16:$G$16)</f>
        <v>-4.3029997656741932</v>
      </c>
      <c r="L929" s="10">
        <f ca="1">SUMPRODUCT($A929:$F929,Results!$B$17:$G$17)</f>
        <v>-7.0225733183938486</v>
      </c>
      <c r="M929" s="10">
        <f ca="1">SUMPRODUCT($A929:$F929,Results!$B$18:$G$18)</f>
        <v>-19.774258250533464</v>
      </c>
      <c r="N929" s="10">
        <f ca="1">SUMPRODUCT($A929:$F929,Results!$B$19:$G$19)</f>
        <v>4.9443031869486962</v>
      </c>
      <c r="O929" s="10">
        <f ca="1">SUMPRODUCT($A929:$F929,Results!$B$20:$G$20)</f>
        <v>-1.539267423859789</v>
      </c>
      <c r="P929" s="10" cm="1">
        <f t="array" aca="1" ref="P929" ca="1">SUMPRODUCT(J929:O929,TRANSPOSE(Test!BL$20:BL$25))+Test!$AD$20-Test!$BL$27</f>
        <v>-38.476868025156527</v>
      </c>
      <c r="Q929" s="10" cm="1">
        <f t="array" aca="1" ref="Q929" ca="1">SUMPRODUCT(J929:O929,TRANSPOSE(Test!ES$20:ES$25))+Test!$AD$20-Test!$ES$27</f>
        <v>-40.718411714330728</v>
      </c>
      <c r="R929" s="10">
        <f ca="1">I929-Results!$E$5*H929</f>
        <v>-40.240519156034111</v>
      </c>
      <c r="S929" s="10" cm="1">
        <f t="array" aca="1" ref="S929" ca="1">SUMPRODUCT(J929:O929,TRANSPOSE(Test!AR$28:AR$33))+Test!$AD$20-Test!$AC$26</f>
        <v>-26.718952052244809</v>
      </c>
      <c r="T929" s="10">
        <f ca="1">SUMPRODUCT(J929:O929,Results!K$9:P$9)</f>
        <v>-42.979274350555151</v>
      </c>
      <c r="U929" s="10">
        <f ca="1">SUMPRODUCT(J929:O929,Results!K$9:P$9)+Test!$AD$20-Test!$AC$31</f>
        <v>-42.908679039402813</v>
      </c>
      <c r="V929" s="10">
        <f t="shared" ca="1" si="99"/>
        <v>34.277069840074354</v>
      </c>
      <c r="W929" s="10">
        <f t="shared" ca="1" si="100"/>
        <v>36.518613529248555</v>
      </c>
      <c r="X929" s="10">
        <f t="shared" ca="1" si="101"/>
        <v>36.040720970951938</v>
      </c>
      <c r="Y929" s="10">
        <f t="shared" ca="1" si="102"/>
        <v>22.519153867162636</v>
      </c>
      <c r="Z929" s="10">
        <f t="shared" ca="1" si="103"/>
        <v>-4.1997981850821731</v>
      </c>
      <c r="AA929" s="10">
        <f t="shared" ca="1" si="104"/>
        <v>38.70888085432064</v>
      </c>
    </row>
    <row r="930" spans="1:27">
      <c r="A930" s="6">
        <f ca="1">LN((RAND()^(-Results!$E$4))-1)</f>
        <v>-2.094908307138672</v>
      </c>
      <c r="B930" s="6">
        <f ca="1">LN((RAND()^(-Results!$E$4))-1)</f>
        <v>3.4693836810852341</v>
      </c>
      <c r="C930" s="6">
        <f ca="1">LN((RAND()^(-Results!$E$4))-1)</f>
        <v>1.7947465363760233</v>
      </c>
      <c r="D930" s="6">
        <f ca="1">LN((RAND()^(-Results!$E$4))-1)</f>
        <v>1.9812598516112021</v>
      </c>
      <c r="E930" s="6">
        <f ca="1">LN((RAND()^(-Results!$E$4))-1)</f>
        <v>1.8751764954883121</v>
      </c>
      <c r="F930" s="6">
        <f ca="1">LN((RAND()^(-Results!$E$4))-1)</f>
        <v>-1.9729982588520893</v>
      </c>
      <c r="G930" s="6">
        <f ca="1">LN((RAND()^(-Results!$E$4))-1)</f>
        <v>3.3241387846300756</v>
      </c>
      <c r="H930" s="6">
        <f t="shared" ca="1" si="98"/>
        <v>0.97715256705136433</v>
      </c>
      <c r="I930" s="10">
        <f ca="1">SUMPRODUCT(J930:O930,Results!B$12:G$12)+Results!$E$5*H930</f>
        <v>25.470075274960731</v>
      </c>
      <c r="J930" s="10">
        <f ca="1">SUMPRODUCT($A930:$F930,Results!$B$15:$G$15)</f>
        <v>-3.168061983311973</v>
      </c>
      <c r="K930" s="10">
        <f ca="1">SUMPRODUCT($A930:$F930,Results!$B$16:$G$16)</f>
        <v>5.4932884947038261</v>
      </c>
      <c r="L930" s="10">
        <f ca="1">SUMPRODUCT($A930:$F930,Results!$B$17:$G$17)</f>
        <v>-2.8420096312476133</v>
      </c>
      <c r="M930" s="10">
        <f ca="1">SUMPRODUCT($A930:$F930,Results!$B$18:$G$18)</f>
        <v>-9.7704689603311898</v>
      </c>
      <c r="N930" s="10">
        <f ca="1">SUMPRODUCT($A930:$F930,Results!$B$19:$G$19)</f>
        <v>-10.491065176619617</v>
      </c>
      <c r="O930" s="10">
        <f ca="1">SUMPRODUCT($A930:$F930,Results!$B$20:$G$20)</f>
        <v>-10.001822614752726</v>
      </c>
      <c r="P930" s="10" cm="1">
        <f t="array" aca="1" ref="P930" ca="1">SUMPRODUCT(J930:O930,TRANSPOSE(Test!BL$20:BL$25))+Test!$AD$20-Test!$BL$27</f>
        <v>12.686137188721977</v>
      </c>
      <c r="Q930" s="10" cm="1">
        <f t="array" aca="1" ref="Q930" ca="1">SUMPRODUCT(J930:O930,TRANSPOSE(Test!ES$20:ES$25))+Test!$AD$20-Test!$ES$27</f>
        <v>18.57914254238041</v>
      </c>
      <c r="R930" s="10">
        <f ca="1">I930-Results!$E$5*H930</f>
        <v>19.607159872652545</v>
      </c>
      <c r="S930" s="10" cm="1">
        <f t="array" aca="1" ref="S930" ca="1">SUMPRODUCT(J930:O930,TRANSPOSE(Test!AR$28:AR$33))+Test!$AD$20-Test!$AC$26</f>
        <v>-3.0385827472440141</v>
      </c>
      <c r="T930" s="10">
        <f ca="1">SUMPRODUCT(J930:O930,Results!K$9:P$9)</f>
        <v>19.154277032597811</v>
      </c>
      <c r="U930" s="10">
        <f ca="1">SUMPRODUCT(J930:O930,Results!K$9:P$9)+Test!$AD$20-Test!$AC$31</f>
        <v>19.22487234375015</v>
      </c>
      <c r="V930" s="10">
        <f t="shared" ca="1" si="99"/>
        <v>12.783938086238754</v>
      </c>
      <c r="W930" s="10">
        <f t="shared" ca="1" si="100"/>
        <v>6.8909327325803211</v>
      </c>
      <c r="X930" s="10">
        <f t="shared" ca="1" si="101"/>
        <v>5.862915402308186</v>
      </c>
      <c r="Y930" s="10">
        <f t="shared" ca="1" si="102"/>
        <v>28.508658022204745</v>
      </c>
      <c r="Z930" s="10">
        <f t="shared" ca="1" si="103"/>
        <v>25.470075274960731</v>
      </c>
      <c r="AA930" s="10">
        <f t="shared" ca="1" si="104"/>
        <v>6.2452029312105815</v>
      </c>
    </row>
    <row r="931" spans="1:27">
      <c r="A931" s="6">
        <f ca="1">LN((RAND()^(-Results!$E$4))-1)</f>
        <v>-0.33863907450380604</v>
      </c>
      <c r="B931" s="6">
        <f ca="1">LN((RAND()^(-Results!$E$4))-1)</f>
        <v>4.1934737812970448</v>
      </c>
      <c r="C931" s="6">
        <f ca="1">LN((RAND()^(-Results!$E$4))-1)</f>
        <v>1.8822743749884852</v>
      </c>
      <c r="D931" s="6">
        <f ca="1">LN((RAND()^(-Results!$E$4))-1)</f>
        <v>-0.29641766244244211</v>
      </c>
      <c r="E931" s="6">
        <f ca="1">LN((RAND()^(-Results!$E$4))-1)</f>
        <v>0.16153696761666309</v>
      </c>
      <c r="F931" s="6">
        <f ca="1">LN((RAND()^(-Results!$E$4))-1)</f>
        <v>4.478994845950222</v>
      </c>
      <c r="G931" s="6">
        <f ca="1">LN((RAND()^(-Results!$E$4))-1)</f>
        <v>-0.81254641183959231</v>
      </c>
      <c r="H931" s="6">
        <f t="shared" ca="1" si="98"/>
        <v>-3.1595326294183037</v>
      </c>
      <c r="I931" s="10">
        <f ca="1">SUMPRODUCT(J931:O931,Results!B$12:G$12)+Results!$E$5*H931</f>
        <v>-56.549169895346196</v>
      </c>
      <c r="J931" s="10">
        <f ca="1">SUMPRODUCT($A931:$F931,Results!$B$15:$G$15)</f>
        <v>13.502054073030607</v>
      </c>
      <c r="K931" s="10">
        <f ca="1">SUMPRODUCT($A931:$F931,Results!$B$16:$G$16)</f>
        <v>-9.321454812201786</v>
      </c>
      <c r="L931" s="10">
        <f ca="1">SUMPRODUCT($A931:$F931,Results!$B$17:$G$17)</f>
        <v>-10.118672462083952</v>
      </c>
      <c r="M931" s="10">
        <f ca="1">SUMPRODUCT($A931:$F931,Results!$B$18:$G$18)</f>
        <v>-24.25248603145139</v>
      </c>
      <c r="N931" s="10">
        <f ca="1">SUMPRODUCT($A931:$F931,Results!$B$19:$G$19)</f>
        <v>-2.829764097647935</v>
      </c>
      <c r="O931" s="10">
        <f ca="1">SUMPRODUCT($A931:$F931,Results!$B$20:$G$20)</f>
        <v>-22.57472886016248</v>
      </c>
      <c r="P931" s="10" cm="1">
        <f t="array" aca="1" ref="P931" ca="1">SUMPRODUCT(J931:O931,TRANSPOSE(Test!BL$20:BL$25))+Test!$AD$20-Test!$BL$27</f>
        <v>-44.982348841011465</v>
      </c>
      <c r="Q931" s="10" cm="1">
        <f t="array" aca="1" ref="Q931" ca="1">SUMPRODUCT(J931:O931,TRANSPOSE(Test!ES$20:ES$25))+Test!$AD$20-Test!$ES$27</f>
        <v>-42.612842129240377</v>
      </c>
      <c r="R931" s="10">
        <f ca="1">I931-Results!$E$5*H931</f>
        <v>-37.591974118836376</v>
      </c>
      <c r="S931" s="10" cm="1">
        <f t="array" aca="1" ref="S931" ca="1">SUMPRODUCT(J931:O931,TRANSPOSE(Test!AR$28:AR$33))+Test!$AD$20-Test!$AC$26</f>
        <v>-44.486230717285501</v>
      </c>
      <c r="T931" s="10">
        <f ca="1">SUMPRODUCT(J931:O931,Results!K$9:P$9)</f>
        <v>-39.019804698980238</v>
      </c>
      <c r="U931" s="10">
        <f ca="1">SUMPRODUCT(J931:O931,Results!K$9:P$9)+Test!$AD$20-Test!$AC$31</f>
        <v>-38.949209387827906</v>
      </c>
      <c r="V931" s="10">
        <f t="shared" ca="1" si="99"/>
        <v>-11.566821054334731</v>
      </c>
      <c r="W931" s="10">
        <f t="shared" ca="1" si="100"/>
        <v>-13.936327766105819</v>
      </c>
      <c r="X931" s="10">
        <f t="shared" ca="1" si="101"/>
        <v>-18.95719577650982</v>
      </c>
      <c r="Y931" s="10">
        <f t="shared" ca="1" si="102"/>
        <v>-12.062939178060695</v>
      </c>
      <c r="Z931" s="10">
        <f t="shared" ca="1" si="103"/>
        <v>-56.549169895346196</v>
      </c>
      <c r="AA931" s="10">
        <f t="shared" ca="1" si="104"/>
        <v>-17.59996050751829</v>
      </c>
    </row>
    <row r="932" spans="1:27">
      <c r="A932" s="6">
        <f ca="1">LN((RAND()^(-Results!$E$4))-1)</f>
        <v>0.25788127679784312</v>
      </c>
      <c r="B932" s="6">
        <f ca="1">LN((RAND()^(-Results!$E$4))-1)</f>
        <v>0.92182645225456439</v>
      </c>
      <c r="C932" s="6">
        <f ca="1">LN((RAND()^(-Results!$E$4))-1)</f>
        <v>1.318353350393924</v>
      </c>
      <c r="D932" s="6">
        <f ca="1">LN((RAND()^(-Results!$E$4))-1)</f>
        <v>1.4133907912681702</v>
      </c>
      <c r="E932" s="6">
        <f ca="1">LN((RAND()^(-Results!$E$4))-1)</f>
        <v>4.6152090448994105</v>
      </c>
      <c r="F932" s="6">
        <f ca="1">LN((RAND()^(-Results!$E$4))-1)</f>
        <v>-0.34818769500759983</v>
      </c>
      <c r="G932" s="6">
        <f ca="1">LN((RAND()^(-Results!$E$4))-1)</f>
        <v>1.683443814361741</v>
      </c>
      <c r="H932" s="6">
        <f t="shared" ca="1" si="98"/>
        <v>-0.66354240321697033</v>
      </c>
      <c r="I932" s="10">
        <f ca="1">SUMPRODUCT(J932:O932,Results!B$12:G$12)+Results!$E$5*H932</f>
        <v>1.1848474553285855</v>
      </c>
      <c r="J932" s="10">
        <f ca="1">SUMPRODUCT($A932:$F932,Results!$B$15:$G$15)</f>
        <v>-0.1877012087266261</v>
      </c>
      <c r="K932" s="10">
        <f ca="1">SUMPRODUCT($A932:$F932,Results!$B$16:$G$16)</f>
        <v>1.8606680185121947</v>
      </c>
      <c r="L932" s="10">
        <f ca="1">SUMPRODUCT($A932:$F932,Results!$B$17:$G$17)</f>
        <v>0.98826436364571191</v>
      </c>
      <c r="M932" s="10">
        <f ca="1">SUMPRODUCT($A932:$F932,Results!$B$18:$G$18)</f>
        <v>-0.64676610389442013</v>
      </c>
      <c r="N932" s="10">
        <f ca="1">SUMPRODUCT($A932:$F932,Results!$B$19:$G$19)</f>
        <v>-2.3120511731263496</v>
      </c>
      <c r="O932" s="10">
        <f ca="1">SUMPRODUCT($A932:$F932,Results!$B$20:$G$20)</f>
        <v>-7.4043749557241618</v>
      </c>
      <c r="P932" s="10" cm="1">
        <f t="array" aca="1" ref="P932" ca="1">SUMPRODUCT(J932:O932,TRANSPOSE(Test!BL$20:BL$25))+Test!$AD$20-Test!$BL$27</f>
        <v>6.2477065926744331</v>
      </c>
      <c r="Q932" s="10" cm="1">
        <f t="array" aca="1" ref="Q932" ca="1">SUMPRODUCT(J932:O932,TRANSPOSE(Test!ES$20:ES$25))+Test!$AD$20-Test!$ES$27</f>
        <v>7.7400718958704289</v>
      </c>
      <c r="R932" s="10">
        <f ca="1">I932-Results!$E$5*H932</f>
        <v>5.1661018746304075</v>
      </c>
      <c r="S932" s="10" cm="1">
        <f t="array" aca="1" ref="S932" ca="1">SUMPRODUCT(J932:O932,TRANSPOSE(Test!AR$28:AR$33))+Test!$AD$20-Test!$AC$26</f>
        <v>1.901463746305744</v>
      </c>
      <c r="T932" s="10">
        <f ca="1">SUMPRODUCT(J932:O932,Results!K$9:P$9)</f>
        <v>5.3617287636386779</v>
      </c>
      <c r="U932" s="10">
        <f ca="1">SUMPRODUCT(J932:O932,Results!K$9:P$9)+Test!$AD$20-Test!$AC$31</f>
        <v>5.4323240747910155</v>
      </c>
      <c r="V932" s="10">
        <f t="shared" ca="1" si="99"/>
        <v>-5.062859137345848</v>
      </c>
      <c r="W932" s="10">
        <f t="shared" ca="1" si="100"/>
        <v>-6.5552244405418438</v>
      </c>
      <c r="X932" s="10">
        <f t="shared" ca="1" si="101"/>
        <v>-3.981254419301822</v>
      </c>
      <c r="Y932" s="10">
        <f t="shared" ca="1" si="102"/>
        <v>-0.71661629097715851</v>
      </c>
      <c r="Z932" s="10">
        <f t="shared" ca="1" si="103"/>
        <v>1.1848474553285855</v>
      </c>
      <c r="AA932" s="10">
        <f t="shared" ca="1" si="104"/>
        <v>-4.2474766194624305</v>
      </c>
    </row>
    <row r="933" spans="1:27">
      <c r="A933" s="6">
        <f ca="1">LN((RAND()^(-Results!$E$4))-1)</f>
        <v>3.5685753378057137</v>
      </c>
      <c r="B933" s="6">
        <f ca="1">LN((RAND()^(-Results!$E$4))-1)</f>
        <v>0.56879829319418906</v>
      </c>
      <c r="C933" s="6">
        <f ca="1">LN((RAND()^(-Results!$E$4))-1)</f>
        <v>-0.28421636110258103</v>
      </c>
      <c r="D933" s="6">
        <f ca="1">LN((RAND()^(-Results!$E$4))-1)</f>
        <v>5.6038296797344165</v>
      </c>
      <c r="E933" s="6">
        <f ca="1">LN((RAND()^(-Results!$E$4))-1)</f>
        <v>0.929409544732959</v>
      </c>
      <c r="F933" s="6">
        <f ca="1">LN((RAND()^(-Results!$E$4))-1)</f>
        <v>0.39607563577219146</v>
      </c>
      <c r="G933" s="6">
        <f ca="1">LN((RAND()^(-Results!$E$4))-1)</f>
        <v>4.3966367062883034</v>
      </c>
      <c r="H933" s="6">
        <f t="shared" ca="1" si="98"/>
        <v>2.0496504887095921</v>
      </c>
      <c r="I933" s="10">
        <f ca="1">SUMPRODUCT(J933:O933,Results!B$12:G$12)+Results!$E$5*H933</f>
        <v>21.001017407380733</v>
      </c>
      <c r="J933" s="10">
        <f ca="1">SUMPRODUCT($A933:$F933,Results!$B$15:$G$15)</f>
        <v>0.82642171004711351</v>
      </c>
      <c r="K933" s="10">
        <f ca="1">SUMPRODUCT($A933:$F933,Results!$B$16:$G$16)</f>
        <v>-5.2157281070166182</v>
      </c>
      <c r="L933" s="10">
        <f ca="1">SUMPRODUCT($A933:$F933,Results!$B$17:$G$17)</f>
        <v>6.4306211904024764</v>
      </c>
      <c r="M933" s="10">
        <f ca="1">SUMPRODUCT($A933:$F933,Results!$B$18:$G$18)</f>
        <v>1.9620672756734407</v>
      </c>
      <c r="N933" s="10">
        <f ca="1">SUMPRODUCT($A933:$F933,Results!$B$19:$G$19)</f>
        <v>-8.2149845061359237</v>
      </c>
      <c r="O933" s="10">
        <f ca="1">SUMPRODUCT($A933:$F933,Results!$B$20:$G$20)</f>
        <v>-16.018264919645304</v>
      </c>
      <c r="P933" s="10" cm="1">
        <f t="array" aca="1" ref="P933" ca="1">SUMPRODUCT(J933:O933,TRANSPOSE(Test!BL$20:BL$25))+Test!$AD$20-Test!$BL$27</f>
        <v>10.919948851752711</v>
      </c>
      <c r="Q933" s="10" cm="1">
        <f t="array" aca="1" ref="Q933" ca="1">SUMPRODUCT(J933:O933,TRANSPOSE(Test!ES$20:ES$25))+Test!$AD$20-Test!$ES$27</f>
        <v>11.24228625250651</v>
      </c>
      <c r="R933" s="10">
        <f ca="1">I933-Results!$E$5*H933</f>
        <v>8.7031144751231793</v>
      </c>
      <c r="S933" s="10" cm="1">
        <f t="array" aca="1" ref="S933" ca="1">SUMPRODUCT(J933:O933,TRANSPOSE(Test!AR$28:AR$33))+Test!$AD$20-Test!$AC$26</f>
        <v>5.9699188529593599</v>
      </c>
      <c r="T933" s="10">
        <f ca="1">SUMPRODUCT(J933:O933,Results!K$9:P$9)</f>
        <v>11.325379381164687</v>
      </c>
      <c r="U933" s="10">
        <f ca="1">SUMPRODUCT(J933:O933,Results!K$9:P$9)+Test!$AD$20-Test!$AC$31</f>
        <v>11.395974692317026</v>
      </c>
      <c r="V933" s="10">
        <f t="shared" ca="1" si="99"/>
        <v>10.081068555628022</v>
      </c>
      <c r="W933" s="10">
        <f t="shared" ca="1" si="100"/>
        <v>9.7587311548742228</v>
      </c>
      <c r="X933" s="10">
        <f t="shared" ca="1" si="101"/>
        <v>12.297902932257553</v>
      </c>
      <c r="Y933" s="10">
        <f t="shared" ca="1" si="102"/>
        <v>15.031098554421373</v>
      </c>
      <c r="Z933" s="10">
        <f t="shared" ca="1" si="103"/>
        <v>21.001017407380733</v>
      </c>
      <c r="AA933" s="10">
        <f t="shared" ca="1" si="104"/>
        <v>9.605042715063707</v>
      </c>
    </row>
    <row r="934" spans="1:27">
      <c r="A934" s="6">
        <f ca="1">LN((RAND()^(-Results!$E$4))-1)</f>
        <v>4.6492665082247351</v>
      </c>
      <c r="B934" s="6">
        <f ca="1">LN((RAND()^(-Results!$E$4))-1)</f>
        <v>5.7245056330754371</v>
      </c>
      <c r="C934" s="6">
        <f ca="1">LN((RAND()^(-Results!$E$4))-1)</f>
        <v>1.1306128223225913</v>
      </c>
      <c r="D934" s="6">
        <f ca="1">LN((RAND()^(-Results!$E$4))-1)</f>
        <v>4.6352173611262</v>
      </c>
      <c r="E934" s="6">
        <f ca="1">LN((RAND()^(-Results!$E$4))-1)</f>
        <v>2.8020429692649507</v>
      </c>
      <c r="F934" s="6">
        <f ca="1">LN((RAND()^(-Results!$E$4))-1)</f>
        <v>2.7736813672308687</v>
      </c>
      <c r="G934" s="6">
        <f ca="1">LN((RAND()^(-Results!$E$4))-1)</f>
        <v>3.9487322249623187</v>
      </c>
      <c r="H934" s="6">
        <f t="shared" ca="1" si="98"/>
        <v>1.6017460073836074</v>
      </c>
      <c r="I934" s="10">
        <f ca="1">SUMPRODUCT(J934:O934,Results!B$12:G$12)+Results!$E$5*H934</f>
        <v>-8.8159278189269408</v>
      </c>
      <c r="J934" s="10">
        <f ca="1">SUMPRODUCT($A934:$F934,Results!$B$15:$G$15)</f>
        <v>1.8749657757091702</v>
      </c>
      <c r="K934" s="10">
        <f ca="1">SUMPRODUCT($A934:$F934,Results!$B$16:$G$16)</f>
        <v>-17.36815005395227</v>
      </c>
      <c r="L934" s="10">
        <f ca="1">SUMPRODUCT($A934:$F934,Results!$B$17:$G$17)</f>
        <v>9.5176229337618601E-2</v>
      </c>
      <c r="M934" s="10">
        <f ca="1">SUMPRODUCT($A934:$F934,Results!$B$18:$G$18)</f>
        <v>-16.47142874887016</v>
      </c>
      <c r="N934" s="10">
        <f ca="1">SUMPRODUCT($A934:$F934,Results!$B$19:$G$19)</f>
        <v>-7.5075134533262862</v>
      </c>
      <c r="O934" s="10">
        <f ca="1">SUMPRODUCT($A934:$F934,Results!$B$20:$G$20)</f>
        <v>-34.002095176345875</v>
      </c>
      <c r="P934" s="10" cm="1">
        <f t="array" aca="1" ref="P934" ca="1">SUMPRODUCT(J934:O934,TRANSPOSE(Test!BL$20:BL$25))+Test!$AD$20-Test!$BL$27</f>
        <v>-20.684611132538983</v>
      </c>
      <c r="Q934" s="10" cm="1">
        <f t="array" aca="1" ref="Q934" ca="1">SUMPRODUCT(J934:O934,TRANSPOSE(Test!ES$20:ES$25))+Test!$AD$20-Test!$ES$27</f>
        <v>-17.78943314453997</v>
      </c>
      <c r="R934" s="10">
        <f ca="1">I934-Results!$E$5*H934</f>
        <v>-18.426403863228586</v>
      </c>
      <c r="S934" s="10" cm="1">
        <f t="array" aca="1" ref="S934" ca="1">SUMPRODUCT(J934:O934,TRANSPOSE(Test!AR$28:AR$33))+Test!$AD$20-Test!$AC$26</f>
        <v>-24.861893144217341</v>
      </c>
      <c r="T934" s="10">
        <f ca="1">SUMPRODUCT(J934:O934,Results!K$9:P$9)</f>
        <v>-16.885693482742617</v>
      </c>
      <c r="U934" s="10">
        <f ca="1">SUMPRODUCT(J934:O934,Results!K$9:P$9)+Test!$AD$20-Test!$AC$31</f>
        <v>-16.815098171590275</v>
      </c>
      <c r="V934" s="10">
        <f t="shared" ca="1" si="99"/>
        <v>11.868683313612042</v>
      </c>
      <c r="W934" s="10">
        <f t="shared" ca="1" si="100"/>
        <v>8.9735053256130293</v>
      </c>
      <c r="X934" s="10">
        <f t="shared" ca="1" si="101"/>
        <v>9.6104760443016453</v>
      </c>
      <c r="Y934" s="10">
        <f t="shared" ca="1" si="102"/>
        <v>16.0459653252904</v>
      </c>
      <c r="Z934" s="10">
        <f t="shared" ca="1" si="103"/>
        <v>-8.8159278189269408</v>
      </c>
      <c r="AA934" s="10">
        <f t="shared" ca="1" si="104"/>
        <v>7.9991703526633344</v>
      </c>
    </row>
    <row r="935" spans="1:27">
      <c r="A935" s="6">
        <f ca="1">LN((RAND()^(-Results!$E$4))-1)</f>
        <v>0.14319810746359765</v>
      </c>
      <c r="B935" s="6">
        <f ca="1">LN((RAND()^(-Results!$E$4))-1)</f>
        <v>4.6547380719257525</v>
      </c>
      <c r="C935" s="6">
        <f ca="1">LN((RAND()^(-Results!$E$4))-1)</f>
        <v>3.7442180289569187</v>
      </c>
      <c r="D935" s="6">
        <f ca="1">LN((RAND()^(-Results!$E$4))-1)</f>
        <v>-3.9168099696405529</v>
      </c>
      <c r="E935" s="6">
        <f ca="1">LN((RAND()^(-Results!$E$4))-1)</f>
        <v>0.6795140706515318</v>
      </c>
      <c r="F935" s="6">
        <f ca="1">LN((RAND()^(-Results!$E$4))-1)</f>
        <v>2.2646690068005202</v>
      </c>
      <c r="G935" s="6">
        <f ca="1">LN((RAND()^(-Results!$E$4))-1)</f>
        <v>-2.9578344145002258</v>
      </c>
      <c r="H935" s="6">
        <f t="shared" ca="1" si="98"/>
        <v>-5.3048206320789371</v>
      </c>
      <c r="I935" s="10">
        <f ca="1">SUMPRODUCT(J935:O935,Results!B$12:G$12)+Results!$E$5*H935</f>
        <v>-78.92094098463815</v>
      </c>
      <c r="J935" s="10">
        <f ca="1">SUMPRODUCT($A935:$F935,Results!$B$15:$G$15)</f>
        <v>4.3865237404789887</v>
      </c>
      <c r="K935" s="10">
        <f ca="1">SUMPRODUCT($A935:$F935,Results!$B$16:$G$16)</f>
        <v>-9.7404560571235415</v>
      </c>
      <c r="L935" s="10">
        <f ca="1">SUMPRODUCT($A935:$F935,Results!$B$17:$G$17)</f>
        <v>-11.778063180046995</v>
      </c>
      <c r="M935" s="10">
        <f ca="1">SUMPRODUCT($A935:$F935,Results!$B$18:$G$18)</f>
        <v>-29.756506617658953</v>
      </c>
      <c r="N935" s="10">
        <f ca="1">SUMPRODUCT($A935:$F935,Results!$B$19:$G$19)</f>
        <v>2.6567798275899932</v>
      </c>
      <c r="O935" s="10">
        <f ca="1">SUMPRODUCT($A935:$F935,Results!$B$20:$G$20)</f>
        <v>-9.2433219736705396</v>
      </c>
      <c r="P935" s="10" cm="1">
        <f t="array" aca="1" ref="P935" ca="1">SUMPRODUCT(J935:O935,TRANSPOSE(Test!BL$20:BL$25))+Test!$AD$20-Test!$BL$27</f>
        <v>-52.784929506918168</v>
      </c>
      <c r="Q935" s="10" cm="1">
        <f t="array" aca="1" ref="Q935" ca="1">SUMPRODUCT(J935:O935,TRANSPOSE(Test!ES$20:ES$25))+Test!$AD$20-Test!$ES$27</f>
        <v>-52.158701350827968</v>
      </c>
      <c r="R935" s="10">
        <f ca="1">I935-Results!$E$5*H935</f>
        <v>-47.092017192164526</v>
      </c>
      <c r="S935" s="10" cm="1">
        <f t="array" aca="1" ref="S935" ca="1">SUMPRODUCT(J935:O935,TRANSPOSE(Test!AR$28:AR$33))+Test!$AD$20-Test!$AC$26</f>
        <v>-43.567248350763229</v>
      </c>
      <c r="T935" s="10">
        <f ca="1">SUMPRODUCT(J935:O935,Results!K$9:P$9)</f>
        <v>-50.318049291972393</v>
      </c>
      <c r="U935" s="10">
        <f ca="1">SUMPRODUCT(J935:O935,Results!K$9:P$9)+Test!$AD$20-Test!$AC$31</f>
        <v>-50.247453980820055</v>
      </c>
      <c r="V935" s="10">
        <f t="shared" ca="1" si="99"/>
        <v>-26.136011477719983</v>
      </c>
      <c r="W935" s="10">
        <f t="shared" ca="1" si="100"/>
        <v>-26.762239633810182</v>
      </c>
      <c r="X935" s="10">
        <f t="shared" ca="1" si="101"/>
        <v>-31.828923792473624</v>
      </c>
      <c r="Y935" s="10">
        <f t="shared" ca="1" si="102"/>
        <v>-35.353692633874921</v>
      </c>
      <c r="Z935" s="10">
        <f t="shared" ca="1" si="103"/>
        <v>-78.92094098463815</v>
      </c>
      <c r="AA935" s="10">
        <f t="shared" ca="1" si="104"/>
        <v>-28.673487003818096</v>
      </c>
    </row>
    <row r="936" spans="1:27">
      <c r="A936" s="6">
        <f ca="1">LN((RAND()^(-Results!$E$4))-1)</f>
        <v>4.2261556043482713</v>
      </c>
      <c r="B936" s="6">
        <f ca="1">LN((RAND()^(-Results!$E$4))-1)</f>
        <v>0.53761542894652525</v>
      </c>
      <c r="C936" s="6">
        <f ca="1">LN((RAND()^(-Results!$E$4))-1)</f>
        <v>2.0517572756600844</v>
      </c>
      <c r="D936" s="6">
        <f ca="1">LN((RAND()^(-Results!$E$4))-1)</f>
        <v>5.2856884740491381</v>
      </c>
      <c r="E936" s="6">
        <f ca="1">LN((RAND()^(-Results!$E$4))-1)</f>
        <v>5.8014444168072581</v>
      </c>
      <c r="F936" s="6">
        <f ca="1">LN((RAND()^(-Results!$E$4))-1)</f>
        <v>-7.9162295310221328E-2</v>
      </c>
      <c r="G936" s="6">
        <f ca="1">LN((RAND()^(-Results!$E$4))-1)</f>
        <v>5.7364719192230442</v>
      </c>
      <c r="H936" s="6">
        <f t="shared" ca="1" si="98"/>
        <v>3.3894857016443329</v>
      </c>
      <c r="I936" s="10">
        <f ca="1">SUMPRODUCT(J936:O936,Results!B$12:G$12)+Results!$E$5*H936</f>
        <v>22.624031902063869</v>
      </c>
      <c r="J936" s="10">
        <f ca="1">SUMPRODUCT($A936:$F936,Results!$B$15:$G$15)</f>
        <v>0.91179875566895596</v>
      </c>
      <c r="K936" s="10">
        <f ca="1">SUMPRODUCT($A936:$F936,Results!$B$16:$G$16)</f>
        <v>-3.1336340558186304</v>
      </c>
      <c r="L936" s="10">
        <f ca="1">SUMPRODUCT($A936:$F936,Results!$B$17:$G$17)</f>
        <v>6.4960605148723847</v>
      </c>
      <c r="M936" s="10">
        <f ca="1">SUMPRODUCT($A936:$F936,Results!$B$18:$G$18)</f>
        <v>-0.79328035060798974</v>
      </c>
      <c r="N936" s="10">
        <f ca="1">SUMPRODUCT($A936:$F936,Results!$B$19:$G$19)</f>
        <v>-6.9360887490137584</v>
      </c>
      <c r="O936" s="10">
        <f ca="1">SUMPRODUCT($A936:$F936,Results!$B$20:$G$20)</f>
        <v>-16.661814477155584</v>
      </c>
      <c r="P936" s="10" cm="1">
        <f t="array" aca="1" ref="P936" ca="1">SUMPRODUCT(J936:O936,TRANSPOSE(Test!BL$20:BL$25))+Test!$AD$20-Test!$BL$27</f>
        <v>9.3383998354929396</v>
      </c>
      <c r="Q936" s="10" cm="1">
        <f t="array" aca="1" ref="Q936" ca="1">SUMPRODUCT(J936:O936,TRANSPOSE(Test!ES$20:ES$25))+Test!$AD$20-Test!$ES$27</f>
        <v>8.5495085756084386</v>
      </c>
      <c r="R936" s="10">
        <f ca="1">I936-Results!$E$5*H936</f>
        <v>2.2871176921978709</v>
      </c>
      <c r="S936" s="10" cm="1">
        <f t="array" aca="1" ref="S936" ca="1">SUMPRODUCT(J936:O936,TRANSPOSE(Test!AR$28:AR$33))+Test!$AD$20-Test!$AC$26</f>
        <v>5.2047148786251043</v>
      </c>
      <c r="T936" s="10">
        <f ca="1">SUMPRODUCT(J936:O936,Results!K$9:P$9)</f>
        <v>4.2533219178641337</v>
      </c>
      <c r="U936" s="10">
        <f ca="1">SUMPRODUCT(J936:O936,Results!K$9:P$9)+Test!$AD$20-Test!$AC$31</f>
        <v>4.3239172290164731</v>
      </c>
      <c r="V936" s="10">
        <f t="shared" ca="1" si="99"/>
        <v>13.28563206657093</v>
      </c>
      <c r="W936" s="10">
        <f t="shared" ca="1" si="100"/>
        <v>14.074523326455431</v>
      </c>
      <c r="X936" s="10">
        <f t="shared" ca="1" si="101"/>
        <v>20.336914209865999</v>
      </c>
      <c r="Y936" s="10">
        <f t="shared" ca="1" si="102"/>
        <v>17.419317023438765</v>
      </c>
      <c r="Z936" s="10">
        <f t="shared" ca="1" si="103"/>
        <v>22.624031902063869</v>
      </c>
      <c r="AA936" s="10">
        <f t="shared" ca="1" si="104"/>
        <v>18.300114673047396</v>
      </c>
    </row>
    <row r="937" spans="1:27">
      <c r="A937" s="6">
        <f ca="1">LN((RAND()^(-Results!$E$4))-1)</f>
        <v>4.0533264052174296</v>
      </c>
      <c r="B937" s="6">
        <f ca="1">LN((RAND()^(-Results!$E$4))-1)</f>
        <v>-1.2268743928210093</v>
      </c>
      <c r="C937" s="6">
        <f ca="1">LN((RAND()^(-Results!$E$4))-1)</f>
        <v>6.0159582138662655</v>
      </c>
      <c r="D937" s="6">
        <f ca="1">LN((RAND()^(-Results!$E$4))-1)</f>
        <v>4.0506647893540304</v>
      </c>
      <c r="E937" s="6">
        <f ca="1">LN((RAND()^(-Results!$E$4))-1)</f>
        <v>0.20852261851129911</v>
      </c>
      <c r="F937" s="6">
        <f ca="1">LN((RAND()^(-Results!$E$4))-1)</f>
        <v>8.2829490981912599E-2</v>
      </c>
      <c r="G937" s="6">
        <f ca="1">LN((RAND()^(-Results!$E$4))-1)</f>
        <v>-0.60803183116499371</v>
      </c>
      <c r="H937" s="6">
        <f t="shared" ca="1" si="98"/>
        <v>-2.955018048743705</v>
      </c>
      <c r="I937" s="10">
        <f ca="1">SUMPRODUCT(J937:O937,Results!B$12:G$12)+Results!$E$5*H937</f>
        <v>-46.593437131348821</v>
      </c>
      <c r="J937" s="10">
        <f ca="1">SUMPRODUCT($A937:$F937,Results!$B$15:$G$15)</f>
        <v>12.24806500359859</v>
      </c>
      <c r="K937" s="10">
        <f ca="1">SUMPRODUCT($A937:$F937,Results!$B$16:$G$16)</f>
        <v>0.67442317012623532</v>
      </c>
      <c r="L937" s="10">
        <f ca="1">SUMPRODUCT($A937:$F937,Results!$B$17:$G$17)</f>
        <v>-0.574970934905635</v>
      </c>
      <c r="M937" s="10">
        <f ca="1">SUMPRODUCT($A937:$F937,Results!$B$18:$G$18)</f>
        <v>-22.94502046968184</v>
      </c>
      <c r="N937" s="10">
        <f ca="1">SUMPRODUCT($A937:$F937,Results!$B$19:$G$19)</f>
        <v>-12.532122850312396</v>
      </c>
      <c r="O937" s="10">
        <f ca="1">SUMPRODUCT($A937:$F937,Results!$B$20:$G$20)</f>
        <v>-7.7755502982849114</v>
      </c>
      <c r="P937" s="10" cm="1">
        <f t="array" aca="1" ref="P937" ca="1">SUMPRODUCT(J937:O937,TRANSPOSE(Test!BL$20:BL$25))+Test!$AD$20-Test!$BL$27</f>
        <v>-21.670192164062719</v>
      </c>
      <c r="Q937" s="10" cm="1">
        <f t="array" aca="1" ref="Q937" ca="1">SUMPRODUCT(J937:O937,TRANSPOSE(Test!ES$20:ES$25))+Test!$AD$20-Test!$ES$27</f>
        <v>-27.155216847160226</v>
      </c>
      <c r="R937" s="10">
        <f ca="1">I937-Results!$E$5*H937</f>
        <v>-28.863328838886591</v>
      </c>
      <c r="S937" s="10" cm="1">
        <f t="array" aca="1" ref="S937" ca="1">SUMPRODUCT(J937:O937,TRANSPOSE(Test!AR$28:AR$33))+Test!$AD$20-Test!$AC$26</f>
        <v>-18.389567755539431</v>
      </c>
      <c r="T937" s="10">
        <f ca="1">SUMPRODUCT(J937:O937,Results!K$9:P$9)</f>
        <v>-29.177638423703218</v>
      </c>
      <c r="U937" s="10">
        <f ca="1">SUMPRODUCT(J937:O937,Results!K$9:P$9)+Test!$AD$20-Test!$AC$31</f>
        <v>-29.10704311255088</v>
      </c>
      <c r="V937" s="10">
        <f t="shared" ca="1" si="99"/>
        <v>-24.923244967286102</v>
      </c>
      <c r="W937" s="10">
        <f t="shared" ca="1" si="100"/>
        <v>-19.438220284188596</v>
      </c>
      <c r="X937" s="10">
        <f t="shared" ca="1" si="101"/>
        <v>-17.73010829246223</v>
      </c>
      <c r="Y937" s="10">
        <f t="shared" ca="1" si="102"/>
        <v>-28.20386937580939</v>
      </c>
      <c r="Z937" s="10">
        <f t="shared" ca="1" si="103"/>
        <v>-46.593437131348821</v>
      </c>
      <c r="AA937" s="10">
        <f t="shared" ca="1" si="104"/>
        <v>-17.486394018797942</v>
      </c>
    </row>
    <row r="938" spans="1:27">
      <c r="A938" s="6">
        <f ca="1">LN((RAND()^(-Results!$E$4))-1)</f>
        <v>1.4533124031415225</v>
      </c>
      <c r="B938" s="6">
        <f ca="1">LN((RAND()^(-Results!$E$4))-1)</f>
        <v>-1.2716452533316611</v>
      </c>
      <c r="C938" s="6">
        <f ca="1">LN((RAND()^(-Results!$E$4))-1)</f>
        <v>2.3113132445063491</v>
      </c>
      <c r="D938" s="6">
        <f ca="1">LN((RAND()^(-Results!$E$4))-1)</f>
        <v>0.52652794542957293</v>
      </c>
      <c r="E938" s="6">
        <f ca="1">LN((RAND()^(-Results!$E$4))-1)</f>
        <v>6.2541024031510757</v>
      </c>
      <c r="F938" s="6">
        <f ca="1">LN((RAND()^(-Results!$E$4))-1)</f>
        <v>7.4222300964129504</v>
      </c>
      <c r="G938" s="6">
        <f ca="1">LN((RAND()^(-Results!$E$4))-1)</f>
        <v>4.879682271174528</v>
      </c>
      <c r="H938" s="6">
        <f t="shared" ca="1" si="98"/>
        <v>2.5326960535958167</v>
      </c>
      <c r="I938" s="10">
        <f ca="1">SUMPRODUCT(J938:O938,Results!B$12:G$12)+Results!$E$5*H938</f>
        <v>-38.89449200743492</v>
      </c>
      <c r="J938" s="10">
        <f ca="1">SUMPRODUCT($A938:$F938,Results!$B$15:$G$15)</f>
        <v>27.494726239921206</v>
      </c>
      <c r="K938" s="10">
        <f ca="1">SUMPRODUCT($A938:$F938,Results!$B$16:$G$16)</f>
        <v>-5.9797672648606515</v>
      </c>
      <c r="L938" s="10">
        <f ca="1">SUMPRODUCT($A938:$F938,Results!$B$17:$G$17)</f>
        <v>-5.188811742892744</v>
      </c>
      <c r="M938" s="10">
        <f ca="1">SUMPRODUCT($A938:$F938,Results!$B$18:$G$18)</f>
        <v>-10.203120917942055</v>
      </c>
      <c r="N938" s="10">
        <f ca="1">SUMPRODUCT($A938:$F938,Results!$B$19:$G$19)</f>
        <v>4.6162573160612563</v>
      </c>
      <c r="O938" s="10">
        <f ca="1">SUMPRODUCT($A938:$F938,Results!$B$20:$G$20)</f>
        <v>-21.761537079248249</v>
      </c>
      <c r="P938" s="10" cm="1">
        <f t="array" aca="1" ref="P938" ca="1">SUMPRODUCT(J938:O938,TRANSPOSE(Test!BL$20:BL$25))+Test!$AD$20-Test!$BL$27</f>
        <v>-48.021402845150995</v>
      </c>
      <c r="Q938" s="10" cm="1">
        <f t="array" aca="1" ref="Q938" ca="1">SUMPRODUCT(J938:O938,TRANSPOSE(Test!ES$20:ES$25))+Test!$AD$20-Test!$ES$27</f>
        <v>-52.138494605411637</v>
      </c>
      <c r="R938" s="10">
        <f ca="1">I938-Results!$E$5*H938</f>
        <v>-54.090668329009816</v>
      </c>
      <c r="S938" s="10" cm="1">
        <f t="array" aca="1" ref="S938" ca="1">SUMPRODUCT(J938:O938,TRANSPOSE(Test!AR$28:AR$33))+Test!$AD$20-Test!$AC$26</f>
        <v>-37.769298676758247</v>
      </c>
      <c r="T938" s="10">
        <f ca="1">SUMPRODUCT(J938:O938,Results!K$9:P$9)</f>
        <v>-54.552646677341009</v>
      </c>
      <c r="U938" s="10">
        <f ca="1">SUMPRODUCT(J938:O938,Results!K$9:P$9)+Test!$AD$20-Test!$AC$31</f>
        <v>-54.482051366188671</v>
      </c>
      <c r="V938" s="10">
        <f t="shared" ca="1" si="99"/>
        <v>9.1269108377160748</v>
      </c>
      <c r="W938" s="10">
        <f t="shared" ca="1" si="100"/>
        <v>13.244002597976717</v>
      </c>
      <c r="X938" s="10">
        <f t="shared" ca="1" si="101"/>
        <v>15.196176321574896</v>
      </c>
      <c r="Y938" s="10">
        <f t="shared" ca="1" si="102"/>
        <v>-1.125193330676673</v>
      </c>
      <c r="Z938" s="10">
        <f t="shared" ca="1" si="103"/>
        <v>-38.89449200743492</v>
      </c>
      <c r="AA938" s="10">
        <f t="shared" ca="1" si="104"/>
        <v>15.587559358753751</v>
      </c>
    </row>
    <row r="939" spans="1:27">
      <c r="A939" s="6">
        <f ca="1">LN((RAND()^(-Results!$E$4))-1)</f>
        <v>1.5390127354423455</v>
      </c>
      <c r="B939" s="6">
        <f ca="1">LN((RAND()^(-Results!$E$4))-1)</f>
        <v>0.40327095914603855</v>
      </c>
      <c r="C939" s="6">
        <f ca="1">LN((RAND()^(-Results!$E$4))-1)</f>
        <v>1.2302180614716522</v>
      </c>
      <c r="D939" s="6">
        <f ca="1">LN((RAND()^(-Results!$E$4))-1)</f>
        <v>1.8010743193744612</v>
      </c>
      <c r="E939" s="6">
        <f ca="1">LN((RAND()^(-Results!$E$4))-1)</f>
        <v>-1.9922405680794002</v>
      </c>
      <c r="F939" s="6">
        <f ca="1">LN((RAND()^(-Results!$E$4))-1)</f>
        <v>5.5327258208354531</v>
      </c>
      <c r="G939" s="6">
        <f ca="1">LN((RAND()^(-Results!$E$4))-1)</f>
        <v>0.90541861160964798</v>
      </c>
      <c r="H939" s="6">
        <f t="shared" ca="1" si="98"/>
        <v>-1.4415676059690634</v>
      </c>
      <c r="I939" s="10">
        <f ca="1">SUMPRODUCT(J939:O939,Results!B$12:G$12)+Results!$E$5*H939</f>
        <v>-50.515766673599053</v>
      </c>
      <c r="J939" s="10">
        <f ca="1">SUMPRODUCT($A939:$F939,Results!$B$15:$G$15)</f>
        <v>20.975987612517706</v>
      </c>
      <c r="K939" s="10">
        <f ca="1">SUMPRODUCT($A939:$F939,Results!$B$16:$G$16)</f>
        <v>-8.6358140600755355</v>
      </c>
      <c r="L939" s="10">
        <f ca="1">SUMPRODUCT($A939:$F939,Results!$B$17:$G$17)</f>
        <v>-5.7275891926480602</v>
      </c>
      <c r="M939" s="10">
        <f ca="1">SUMPRODUCT($A939:$F939,Results!$B$18:$G$18)</f>
        <v>-17.343918517102139</v>
      </c>
      <c r="N939" s="10">
        <f ca="1">SUMPRODUCT($A939:$F939,Results!$B$19:$G$19)</f>
        <v>-3.790305556617799</v>
      </c>
      <c r="O939" s="10">
        <f ca="1">SUMPRODUCT($A939:$F939,Results!$B$20:$G$20)</f>
        <v>-19.558083529417736</v>
      </c>
      <c r="P939" s="10" cm="1">
        <f t="array" aca="1" ref="P939" ca="1">SUMPRODUCT(J939:O939,TRANSPOSE(Test!BL$20:BL$25))+Test!$AD$20-Test!$BL$27</f>
        <v>-43.551930444330871</v>
      </c>
      <c r="Q939" s="10" cm="1">
        <f t="array" aca="1" ref="Q939" ca="1">SUMPRODUCT(J939:O939,TRANSPOSE(Test!ES$20:ES$25))+Test!$AD$20-Test!$ES$27</f>
        <v>-45.6552201095962</v>
      </c>
      <c r="R939" s="10">
        <f ca="1">I939-Results!$E$5*H939</f>
        <v>-41.866361037784671</v>
      </c>
      <c r="S939" s="10" cm="1">
        <f t="array" aca="1" ref="S939" ca="1">SUMPRODUCT(J939:O939,TRANSPOSE(Test!AR$28:AR$33))+Test!$AD$20-Test!$AC$26</f>
        <v>-37.639219937028763</v>
      </c>
      <c r="T939" s="10">
        <f ca="1">SUMPRODUCT(J939:O939,Results!K$9:P$9)</f>
        <v>-41.914799782288846</v>
      </c>
      <c r="U939" s="10">
        <f ca="1">SUMPRODUCT(J939:O939,Results!K$9:P$9)+Test!$AD$20-Test!$AC$31</f>
        <v>-41.844204471136507</v>
      </c>
      <c r="V939" s="10">
        <f t="shared" ca="1" si="99"/>
        <v>-6.9638362292681819</v>
      </c>
      <c r="W939" s="10">
        <f t="shared" ca="1" si="100"/>
        <v>-4.8605465640028527</v>
      </c>
      <c r="X939" s="10">
        <f t="shared" ca="1" si="101"/>
        <v>-8.6494056358143823</v>
      </c>
      <c r="Y939" s="10">
        <f t="shared" ca="1" si="102"/>
        <v>-12.87654673657029</v>
      </c>
      <c r="Z939" s="10">
        <f t="shared" ca="1" si="103"/>
        <v>-50.515766673599053</v>
      </c>
      <c r="AA939" s="10">
        <f t="shared" ca="1" si="104"/>
        <v>-8.6715622024625461</v>
      </c>
    </row>
    <row r="940" spans="1:27">
      <c r="A940" s="6">
        <f ca="1">LN((RAND()^(-Results!$E$4))-1)</f>
        <v>1.231553388301782</v>
      </c>
      <c r="B940" s="6">
        <f ca="1">LN((RAND()^(-Results!$E$4))-1)</f>
        <v>1.8990490677347083</v>
      </c>
      <c r="C940" s="6">
        <f ca="1">LN((RAND()^(-Results!$E$4))-1)</f>
        <v>18.215284558292094</v>
      </c>
      <c r="D940" s="6">
        <f ca="1">LN((RAND()^(-Results!$E$4))-1)</f>
        <v>4.263779424104488</v>
      </c>
      <c r="E940" s="6">
        <f ca="1">LN((RAND()^(-Results!$E$4))-1)</f>
        <v>-0.15483340499421186</v>
      </c>
      <c r="F940" s="6">
        <f ca="1">LN((RAND()^(-Results!$E$4))-1)</f>
        <v>1.3492997815654304</v>
      </c>
      <c r="G940" s="6">
        <f ca="1">LN((RAND()^(-Results!$E$4))-1)</f>
        <v>1.4183425520522703</v>
      </c>
      <c r="H940" s="6">
        <f t="shared" ca="1" si="98"/>
        <v>-0.92864366552644095</v>
      </c>
      <c r="I940" s="10">
        <f ca="1">SUMPRODUCT(J940:O940,Results!B$12:G$12)+Results!$E$5*H940</f>
        <v>-93.963791881584186</v>
      </c>
      <c r="J940" s="10">
        <f ca="1">SUMPRODUCT($A940:$F940,Results!$B$15:$G$15)</f>
        <v>40.560423689897831</v>
      </c>
      <c r="K940" s="10">
        <f ca="1">SUMPRODUCT($A940:$F940,Results!$B$16:$G$16)</f>
        <v>11.510879903461488</v>
      </c>
      <c r="L940" s="10">
        <f ca="1">SUMPRODUCT($A940:$F940,Results!$B$17:$G$17)</f>
        <v>-22.041812973824054</v>
      </c>
      <c r="M940" s="10">
        <f ca="1">SUMPRODUCT($A940:$F940,Results!$B$18:$G$18)</f>
        <v>-86.924635438710197</v>
      </c>
      <c r="N940" s="10">
        <f ca="1">SUMPRODUCT($A940:$F940,Results!$B$19:$G$19)</f>
        <v>-34.327099041590998</v>
      </c>
      <c r="O940" s="10">
        <f ca="1">SUMPRODUCT($A940:$F940,Results!$B$20:$G$20)</f>
        <v>-22.794619244960224</v>
      </c>
      <c r="P940" s="10" cm="1">
        <f t="array" aca="1" ref="P940" ca="1">SUMPRODUCT(J940:O940,TRANSPOSE(Test!BL$20:BL$25))+Test!$AD$20-Test!$BL$27</f>
        <v>-85.68489819432483</v>
      </c>
      <c r="Q940" s="10" cm="1">
        <f t="array" aca="1" ref="Q940" ca="1">SUMPRODUCT(J940:O940,TRANSPOSE(Test!ES$20:ES$25))+Test!$AD$20-Test!$ES$27</f>
        <v>-92.08527176724067</v>
      </c>
      <c r="R940" s="10">
        <f ca="1">I940-Results!$E$5*H940</f>
        <v>-88.391929888425537</v>
      </c>
      <c r="S940" s="10" cm="1">
        <f t="array" aca="1" ref="S940" ca="1">SUMPRODUCT(J940:O940,TRANSPOSE(Test!AR$28:AR$33))+Test!$AD$20-Test!$AC$26</f>
        <v>-92.076070692939709</v>
      </c>
      <c r="T940" s="10">
        <f ca="1">SUMPRODUCT(J940:O940,Results!K$9:P$9)</f>
        <v>-94.424080169578843</v>
      </c>
      <c r="U940" s="10">
        <f ca="1">SUMPRODUCT(J940:O940,Results!K$9:P$9)+Test!$AD$20-Test!$AC$31</f>
        <v>-94.353484858426512</v>
      </c>
      <c r="V940" s="10">
        <f t="shared" ca="1" si="99"/>
        <v>-8.2788936872593553</v>
      </c>
      <c r="W940" s="10">
        <f t="shared" ca="1" si="100"/>
        <v>-1.878520114343516</v>
      </c>
      <c r="X940" s="10">
        <f t="shared" ca="1" si="101"/>
        <v>-5.5718619931586488</v>
      </c>
      <c r="Y940" s="10">
        <f t="shared" ca="1" si="102"/>
        <v>-1.8877211886444769</v>
      </c>
      <c r="Z940" s="10">
        <f t="shared" ca="1" si="103"/>
        <v>-93.963791881584186</v>
      </c>
      <c r="AA940" s="10">
        <f t="shared" ca="1" si="104"/>
        <v>0.38969297684232629</v>
      </c>
    </row>
    <row r="941" spans="1:27">
      <c r="A941" s="6">
        <f ca="1">LN((RAND()^(-Results!$E$4))-1)</f>
        <v>3.4339290540665917</v>
      </c>
      <c r="B941" s="6">
        <f ca="1">LN((RAND()^(-Results!$E$4))-1)</f>
        <v>1.9000135424112874</v>
      </c>
      <c r="C941" s="6">
        <f ca="1">LN((RAND()^(-Results!$E$4))-1)</f>
        <v>1.0476340145659893</v>
      </c>
      <c r="D941" s="6">
        <f ca="1">LN((RAND()^(-Results!$E$4))-1)</f>
        <v>-0.30247592256609657</v>
      </c>
      <c r="E941" s="6">
        <f ca="1">LN((RAND()^(-Results!$E$4))-1)</f>
        <v>1.4699418611612707</v>
      </c>
      <c r="F941" s="6">
        <f ca="1">LN((RAND()^(-Results!$E$4))-1)</f>
        <v>10.812602593741847</v>
      </c>
      <c r="G941" s="6">
        <f ca="1">LN((RAND()^(-Results!$E$4))-1)</f>
        <v>0.13094987581137205</v>
      </c>
      <c r="H941" s="6">
        <f t="shared" ca="1" si="98"/>
        <v>-2.2160363417673392</v>
      </c>
      <c r="I941" s="10">
        <f ca="1">SUMPRODUCT(J941:O941,Results!B$12:G$12)+Results!$E$5*H941</f>
        <v>-97.519099404601491</v>
      </c>
      <c r="J941" s="10">
        <f ca="1">SUMPRODUCT($A941:$F941,Results!$B$15:$G$15)</f>
        <v>30.426902521116364</v>
      </c>
      <c r="K941" s="10">
        <f ca="1">SUMPRODUCT($A941:$F941,Results!$B$16:$G$16)</f>
        <v>-22.319108771079822</v>
      </c>
      <c r="L941" s="10">
        <f ca="1">SUMPRODUCT($A941:$F941,Results!$B$17:$G$17)</f>
        <v>-9.6421617979155219</v>
      </c>
      <c r="M941" s="10">
        <f ca="1">SUMPRODUCT($A941:$F941,Results!$B$18:$G$18)</f>
        <v>-23.172018566450376</v>
      </c>
      <c r="N941" s="10">
        <f ca="1">SUMPRODUCT($A941:$F941,Results!$B$19:$G$19)</f>
        <v>6.6237964414471744</v>
      </c>
      <c r="O941" s="10">
        <f ca="1">SUMPRODUCT($A941:$F941,Results!$B$20:$G$20)</f>
        <v>-33.776583648172299</v>
      </c>
      <c r="P941" s="10" cm="1">
        <f t="array" aca="1" ref="P941" ca="1">SUMPRODUCT(J941:O941,TRANSPOSE(Test!BL$20:BL$25))+Test!$AD$20-Test!$BL$27</f>
        <v>-83.948412167416365</v>
      </c>
      <c r="Q941" s="10" cm="1">
        <f t="array" aca="1" ref="Q941" ca="1">SUMPRODUCT(J941:O941,TRANSPOSE(Test!ES$20:ES$25))+Test!$AD$20-Test!$ES$27</f>
        <v>-87.824750113682953</v>
      </c>
      <c r="R941" s="10">
        <f ca="1">I941-Results!$E$5*H941</f>
        <v>-84.222881353997451</v>
      </c>
      <c r="S941" s="10" cm="1">
        <f t="array" aca="1" ref="S941" ca="1">SUMPRODUCT(J941:O941,TRANSPOSE(Test!AR$28:AR$33))+Test!$AD$20-Test!$AC$26</f>
        <v>-65.62874642625053</v>
      </c>
      <c r="T941" s="10">
        <f ca="1">SUMPRODUCT(J941:O941,Results!K$9:P$9)</f>
        <v>-84.755248236459821</v>
      </c>
      <c r="U941" s="10">
        <f ca="1">SUMPRODUCT(J941:O941,Results!K$9:P$9)+Test!$AD$20-Test!$AC$31</f>
        <v>-84.684652925307489</v>
      </c>
      <c r="V941" s="10">
        <f t="shared" ca="1" si="99"/>
        <v>-13.570687237185126</v>
      </c>
      <c r="W941" s="10">
        <f t="shared" ca="1" si="100"/>
        <v>-9.694349290918538</v>
      </c>
      <c r="X941" s="10">
        <f t="shared" ca="1" si="101"/>
        <v>-13.29621805060404</v>
      </c>
      <c r="Y941" s="10">
        <f t="shared" ca="1" si="102"/>
        <v>-31.890352978350961</v>
      </c>
      <c r="Z941" s="10">
        <f t="shared" ca="1" si="103"/>
        <v>-97.519099404601491</v>
      </c>
      <c r="AA941" s="10">
        <f t="shared" ca="1" si="104"/>
        <v>-12.834446479294002</v>
      </c>
    </row>
    <row r="942" spans="1:27">
      <c r="A942" s="6">
        <f ca="1">LN((RAND()^(-Results!$E$4))-1)</f>
        <v>5.0609748111605128</v>
      </c>
      <c r="B942" s="6">
        <f ca="1">LN((RAND()^(-Results!$E$4))-1)</f>
        <v>1.9350471606826734</v>
      </c>
      <c r="C942" s="6">
        <f ca="1">LN((RAND()^(-Results!$E$4))-1)</f>
        <v>0.80951608826282007</v>
      </c>
      <c r="D942" s="6">
        <f ca="1">LN((RAND()^(-Results!$E$4))-1)</f>
        <v>1.9387620382754431</v>
      </c>
      <c r="E942" s="6">
        <f ca="1">LN((RAND()^(-Results!$E$4))-1)</f>
        <v>1.5858158524418251</v>
      </c>
      <c r="F942" s="6">
        <f ca="1">LN((RAND()^(-Results!$E$4))-1)</f>
        <v>1.8550763987313239</v>
      </c>
      <c r="G942" s="6">
        <f ca="1">LN((RAND()^(-Results!$E$4))-1)</f>
        <v>5.9671402961815945</v>
      </c>
      <c r="H942" s="6">
        <f t="shared" ca="1" si="98"/>
        <v>3.6201540786028832</v>
      </c>
      <c r="I942" s="10">
        <f ca="1">SUMPRODUCT(J942:O942,Results!B$12:G$12)+Results!$E$5*H942</f>
        <v>-1.7618321512856703</v>
      </c>
      <c r="J942" s="10">
        <f ca="1">SUMPRODUCT($A942:$F942,Results!$B$15:$G$15)</f>
        <v>-7.2421723769176438E-2</v>
      </c>
      <c r="K942" s="10">
        <f ca="1">SUMPRODUCT($A942:$F942,Results!$B$16:$G$16)</f>
        <v>-14.251715403717006</v>
      </c>
      <c r="L942" s="10">
        <f ca="1">SUMPRODUCT($A942:$F942,Results!$B$17:$G$17)</f>
        <v>2.4556860793606745</v>
      </c>
      <c r="M942" s="10">
        <f ca="1">SUMPRODUCT($A942:$F942,Results!$B$18:$G$18)</f>
        <v>-7.4738702212261945</v>
      </c>
      <c r="N942" s="10">
        <f ca="1">SUMPRODUCT($A942:$F942,Results!$B$19:$G$19)</f>
        <v>0.40446612260404602</v>
      </c>
      <c r="O942" s="10">
        <f ca="1">SUMPRODUCT($A942:$F942,Results!$B$20:$G$20)</f>
        <v>-14.554512001457496</v>
      </c>
      <c r="P942" s="10" cm="1">
        <f t="array" aca="1" ref="P942" ca="1">SUMPRODUCT(J942:O942,TRANSPOSE(Test!BL$20:BL$25))+Test!$AD$20-Test!$BL$27</f>
        <v>-20.245492653852246</v>
      </c>
      <c r="Q942" s="10" cm="1">
        <f t="array" aca="1" ref="Q942" ca="1">SUMPRODUCT(J942:O942,TRANSPOSE(Test!ES$20:ES$25))+Test!$AD$20-Test!$ES$27</f>
        <v>-22.162969015800954</v>
      </c>
      <c r="R942" s="10">
        <f ca="1">I942-Results!$E$5*H942</f>
        <v>-23.482756622902969</v>
      </c>
      <c r="S942" s="10" cm="1">
        <f t="array" aca="1" ref="S942" ca="1">SUMPRODUCT(J942:O942,TRANSPOSE(Test!AR$28:AR$33))+Test!$AD$20-Test!$AC$26</f>
        <v>-11.6944059401877</v>
      </c>
      <c r="T942" s="10">
        <f ca="1">SUMPRODUCT(J942:O942,Results!K$9:P$9)</f>
        <v>-22.422230134242785</v>
      </c>
      <c r="U942" s="10">
        <f ca="1">SUMPRODUCT(J942:O942,Results!K$9:P$9)+Test!$AD$20-Test!$AC$31</f>
        <v>-22.351634823090446</v>
      </c>
      <c r="V942" s="10">
        <f t="shared" ca="1" si="99"/>
        <v>18.483660502566575</v>
      </c>
      <c r="W942" s="10">
        <f t="shared" ca="1" si="100"/>
        <v>20.401136864515284</v>
      </c>
      <c r="X942" s="10">
        <f t="shared" ca="1" si="101"/>
        <v>21.720924471617298</v>
      </c>
      <c r="Y942" s="10">
        <f t="shared" ca="1" si="102"/>
        <v>9.9325737889020296</v>
      </c>
      <c r="Z942" s="10">
        <f t="shared" ca="1" si="103"/>
        <v>-1.7618321512856703</v>
      </c>
      <c r="AA942" s="10">
        <f t="shared" ca="1" si="104"/>
        <v>20.589802671804776</v>
      </c>
    </row>
    <row r="943" spans="1:27">
      <c r="A943" s="6">
        <f ca="1">LN((RAND()^(-Results!$E$4))-1)</f>
        <v>4.8824986735557765</v>
      </c>
      <c r="B943" s="6">
        <f ca="1">LN((RAND()^(-Results!$E$4))-1)</f>
        <v>0.74829120248955094</v>
      </c>
      <c r="C943" s="6">
        <f ca="1">LN((RAND()^(-Results!$E$4))-1)</f>
        <v>-6.9375349543670764E-2</v>
      </c>
      <c r="D943" s="6">
        <f ca="1">LN((RAND()^(-Results!$E$4))-1)</f>
        <v>6.7258586037261905</v>
      </c>
      <c r="E943" s="6">
        <f ca="1">LN((RAND()^(-Results!$E$4))-1)</f>
        <v>1.8405430110849457</v>
      </c>
      <c r="F943" s="6">
        <f ca="1">LN((RAND()^(-Results!$E$4))-1)</f>
        <v>-0.51353924497793435</v>
      </c>
      <c r="G943" s="6">
        <f ca="1">LN((RAND()^(-Results!$E$4))-1)</f>
        <v>0.78608933100034573</v>
      </c>
      <c r="H943" s="6">
        <f t="shared" ca="1" si="98"/>
        <v>-1.5608968865783655</v>
      </c>
      <c r="I943" s="10">
        <f ca="1">SUMPRODUCT(J943:O943,Results!B$12:G$12)+Results!$E$5*H943</f>
        <v>4.8360534002859268</v>
      </c>
      <c r="J943" s="10">
        <f ca="1">SUMPRODUCT($A943:$F943,Results!$B$15:$G$15)</f>
        <v>-2.9586977579179861</v>
      </c>
      <c r="K943" s="10">
        <f ca="1">SUMPRODUCT($A943:$F943,Results!$B$16:$G$16)</f>
        <v>-6.1975488795871936</v>
      </c>
      <c r="L943" s="10">
        <f ca="1">SUMPRODUCT($A943:$F943,Results!$B$17:$G$17)</f>
        <v>9.2132824470320998</v>
      </c>
      <c r="M943" s="10">
        <f ca="1">SUMPRODUCT($A943:$F943,Results!$B$18:$G$18)</f>
        <v>3.6483691078268436</v>
      </c>
      <c r="N943" s="10">
        <f ca="1">SUMPRODUCT($A943:$F943,Results!$B$19:$G$19)</f>
        <v>-9.5153569407997889</v>
      </c>
      <c r="O943" s="10">
        <f ca="1">SUMPRODUCT($A943:$F943,Results!$B$20:$G$20)</f>
        <v>-16.97088674028964</v>
      </c>
      <c r="P943" s="10" cm="1">
        <f t="array" aca="1" ref="P943" ca="1">SUMPRODUCT(J943:O943,TRANSPOSE(Test!BL$20:BL$25))+Test!$AD$20-Test!$BL$27</f>
        <v>18.445903789195803</v>
      </c>
      <c r="Q943" s="10" cm="1">
        <f t="array" aca="1" ref="Q943" ca="1">SUMPRODUCT(J943:O943,TRANSPOSE(Test!ES$20:ES$25))+Test!$AD$20-Test!$ES$27</f>
        <v>18.560808500215668</v>
      </c>
      <c r="R943" s="10">
        <f ca="1">I943-Results!$E$5*H943</f>
        <v>14.201434719756119</v>
      </c>
      <c r="S943" s="10" cm="1">
        <f t="array" aca="1" ref="S943" ca="1">SUMPRODUCT(J943:O943,TRANSPOSE(Test!AR$28:AR$33))+Test!$AD$20-Test!$AC$26</f>
        <v>12.587233540915211</v>
      </c>
      <c r="T943" s="10">
        <f ca="1">SUMPRODUCT(J943:O943,Results!K$9:P$9)</f>
        <v>17.426240719973922</v>
      </c>
      <c r="U943" s="10">
        <f ca="1">SUMPRODUCT(J943:O943,Results!K$9:P$9)+Test!$AD$20-Test!$AC$31</f>
        <v>17.496836031126261</v>
      </c>
      <c r="V943" s="10">
        <f t="shared" ca="1" si="99"/>
        <v>-13.609850388909877</v>
      </c>
      <c r="W943" s="10">
        <f t="shared" ca="1" si="100"/>
        <v>-13.724755099929741</v>
      </c>
      <c r="X943" s="10">
        <f t="shared" ca="1" si="101"/>
        <v>-9.3653813194701918</v>
      </c>
      <c r="Y943" s="10">
        <f t="shared" ca="1" si="102"/>
        <v>-7.751180140629284</v>
      </c>
      <c r="Z943" s="10">
        <f t="shared" ca="1" si="103"/>
        <v>4.8360534002859268</v>
      </c>
      <c r="AA943" s="10">
        <f t="shared" ca="1" si="104"/>
        <v>-12.660782630840334</v>
      </c>
    </row>
    <row r="944" spans="1:27">
      <c r="A944" s="6">
        <f ca="1">LN((RAND()^(-Results!$E$4))-1)</f>
        <v>3.8807223426222865</v>
      </c>
      <c r="B944" s="6">
        <f ca="1">LN((RAND()^(-Results!$E$4))-1)</f>
        <v>-1.5638506774702348</v>
      </c>
      <c r="C944" s="6">
        <f ca="1">LN((RAND()^(-Results!$E$4))-1)</f>
        <v>-5.1590336047651846</v>
      </c>
      <c r="D944" s="6">
        <f ca="1">LN((RAND()^(-Results!$E$4))-1)</f>
        <v>1.3850576565104573</v>
      </c>
      <c r="E944" s="6">
        <f ca="1">LN((RAND()^(-Results!$E$4))-1)</f>
        <v>-2.4289970150364923</v>
      </c>
      <c r="F944" s="6">
        <f ca="1">LN((RAND()^(-Results!$E$4))-1)</f>
        <v>5.9933016619303023</v>
      </c>
      <c r="G944" s="6">
        <f ca="1">LN((RAND()^(-Results!$E$4))-1)</f>
        <v>1.1200234335313344</v>
      </c>
      <c r="H944" s="6">
        <f t="shared" ca="1" si="98"/>
        <v>-1.2269627840473769</v>
      </c>
      <c r="I944" s="10">
        <f ca="1">SUMPRODUCT(J944:O944,Results!B$12:G$12)+Results!$E$5*H944</f>
        <v>-29.791113368561433</v>
      </c>
      <c r="J944" s="10">
        <f ca="1">SUMPRODUCT($A944:$F944,Results!$B$15:$G$15)</f>
        <v>9.0431997358379874</v>
      </c>
      <c r="K944" s="10">
        <f ca="1">SUMPRODUCT($A944:$F944,Results!$B$16:$G$16)</f>
        <v>-17.529951562860902</v>
      </c>
      <c r="L944" s="10">
        <f ca="1">SUMPRODUCT($A944:$F944,Results!$B$17:$G$17)</f>
        <v>5.035725676928684</v>
      </c>
      <c r="M944" s="10">
        <f ca="1">SUMPRODUCT($A944:$F944,Results!$B$18:$G$18)</f>
        <v>14.319560541347474</v>
      </c>
      <c r="N944" s="10">
        <f ca="1">SUMPRODUCT($A944:$F944,Results!$B$19:$G$19)</f>
        <v>9.3744529062678446</v>
      </c>
      <c r="O944" s="10">
        <f ca="1">SUMPRODUCT($A944:$F944,Results!$B$20:$G$20)</f>
        <v>-12.679032215510356</v>
      </c>
      <c r="P944" s="10" cm="1">
        <f t="array" aca="1" ref="P944" ca="1">SUMPRODUCT(J944:O944,TRANSPOSE(Test!BL$20:BL$25))+Test!$AD$20-Test!$BL$27</f>
        <v>-20.725496637248852</v>
      </c>
      <c r="Q944" s="10" cm="1">
        <f t="array" aca="1" ref="Q944" ca="1">SUMPRODUCT(J944:O944,TRANSPOSE(Test!ES$20:ES$25))+Test!$AD$20-Test!$ES$27</f>
        <v>-23.846333168862444</v>
      </c>
      <c r="R944" s="10">
        <f ca="1">I944-Results!$E$5*H944</f>
        <v>-22.429336664277173</v>
      </c>
      <c r="S944" s="10" cm="1">
        <f t="array" aca="1" ref="S944" ca="1">SUMPRODUCT(J944:O944,TRANSPOSE(Test!AR$28:AR$33))+Test!$AD$20-Test!$AC$26</f>
        <v>-5.0339278065217243</v>
      </c>
      <c r="T944" s="10">
        <f ca="1">SUMPRODUCT(J944:O944,Results!K$9:P$9)</f>
        <v>-19.507541418311686</v>
      </c>
      <c r="U944" s="10">
        <f ca="1">SUMPRODUCT(J944:O944,Results!K$9:P$9)+Test!$AD$20-Test!$AC$31</f>
        <v>-19.436946107159347</v>
      </c>
      <c r="V944" s="10">
        <f t="shared" ca="1" si="99"/>
        <v>-9.0656167313125806</v>
      </c>
      <c r="W944" s="10">
        <f t="shared" ca="1" si="100"/>
        <v>-5.9447801996989895</v>
      </c>
      <c r="X944" s="10">
        <f t="shared" ca="1" si="101"/>
        <v>-7.3617767042842601</v>
      </c>
      <c r="Y944" s="10">
        <f t="shared" ca="1" si="102"/>
        <v>-24.757185562039709</v>
      </c>
      <c r="Z944" s="10">
        <f t="shared" ca="1" si="103"/>
        <v>-29.791113368561433</v>
      </c>
      <c r="AA944" s="10">
        <f t="shared" ca="1" si="104"/>
        <v>-10.354167261402086</v>
      </c>
    </row>
    <row r="945" spans="1:27">
      <c r="A945" s="6">
        <f ca="1">LN((RAND()^(-Results!$E$4))-1)</f>
        <v>2.1153753639028801</v>
      </c>
      <c r="B945" s="6">
        <f ca="1">LN((RAND()^(-Results!$E$4))-1)</f>
        <v>1.7896853170346219</v>
      </c>
      <c r="C945" s="6">
        <f ca="1">LN((RAND()^(-Results!$E$4))-1)</f>
        <v>4.6325601588951297</v>
      </c>
      <c r="D945" s="6">
        <f ca="1">LN((RAND()^(-Results!$E$4))-1)</f>
        <v>1.7027348093565307</v>
      </c>
      <c r="E945" s="6">
        <f ca="1">LN((RAND()^(-Results!$E$4))-1)</f>
        <v>-2.0318168286493874</v>
      </c>
      <c r="F945" s="6">
        <f ca="1">LN((RAND()^(-Results!$E$4))-1)</f>
        <v>-1.5988598330814796</v>
      </c>
      <c r="G945" s="6">
        <f ca="1">LN((RAND()^(-Results!$E$4))-1)</f>
        <v>4.286407837194659</v>
      </c>
      <c r="H945" s="6">
        <f t="shared" ca="1" si="98"/>
        <v>1.9394216196159477</v>
      </c>
      <c r="I945" s="10">
        <f ca="1">SUMPRODUCT(J945:O945,Results!B$12:G$12)+Results!$E$5*H945</f>
        <v>-4.5282245810326067</v>
      </c>
      <c r="J945" s="10">
        <f ca="1">SUMPRODUCT($A945:$F945,Results!$B$15:$G$15)</f>
        <v>0.99234280959423415</v>
      </c>
      <c r="K945" s="10">
        <f ca="1">SUMPRODUCT($A945:$F945,Results!$B$16:$G$16)</f>
        <v>-1.0646442010582582</v>
      </c>
      <c r="L945" s="10">
        <f ca="1">SUMPRODUCT($A945:$F945,Results!$B$17:$G$17)</f>
        <v>-3.2740144261123496</v>
      </c>
      <c r="M945" s="10">
        <f ca="1">SUMPRODUCT($A945:$F945,Results!$B$18:$G$18)</f>
        <v>-24.309075577040318</v>
      </c>
      <c r="N945" s="10">
        <f ca="1">SUMPRODUCT($A945:$F945,Results!$B$19:$G$19)</f>
        <v>-10.991074250816485</v>
      </c>
      <c r="O945" s="10">
        <f ca="1">SUMPRODUCT($A945:$F945,Results!$B$20:$G$20)</f>
        <v>-3.8790028692937151</v>
      </c>
      <c r="P945" s="10" cm="1">
        <f t="array" aca="1" ref="P945" ca="1">SUMPRODUCT(J945:O945,TRANSPOSE(Test!BL$20:BL$25))+Test!$AD$20-Test!$BL$27</f>
        <v>-16.985366532894652</v>
      </c>
      <c r="Q945" s="10" cm="1">
        <f t="array" aca="1" ref="Q945" ca="1">SUMPRODUCT(J945:O945,TRANSPOSE(Test!ES$20:ES$25))+Test!$AD$20-Test!$ES$27</f>
        <v>-18.187656325201374</v>
      </c>
      <c r="R945" s="10">
        <f ca="1">I945-Results!$E$5*H945</f>
        <v>-16.164754298728294</v>
      </c>
      <c r="S945" s="10" cm="1">
        <f t="array" aca="1" ref="S945" ca="1">SUMPRODUCT(J945:O945,TRANSPOSE(Test!AR$28:AR$33))+Test!$AD$20-Test!$AC$26</f>
        <v>-16.902015206196431</v>
      </c>
      <c r="T945" s="10">
        <f ca="1">SUMPRODUCT(J945:O945,Results!K$9:P$9)</f>
        <v>-17.279828774805907</v>
      </c>
      <c r="U945" s="10">
        <f ca="1">SUMPRODUCT(J945:O945,Results!K$9:P$9)+Test!$AD$20-Test!$AC$31</f>
        <v>-17.209233463653572</v>
      </c>
      <c r="V945" s="10">
        <f t="shared" ca="1" si="99"/>
        <v>12.457141951862045</v>
      </c>
      <c r="W945" s="10">
        <f t="shared" ca="1" si="100"/>
        <v>13.659431744168767</v>
      </c>
      <c r="X945" s="10">
        <f t="shared" ca="1" si="101"/>
        <v>11.636529717695687</v>
      </c>
      <c r="Y945" s="10">
        <f t="shared" ca="1" si="102"/>
        <v>12.373790625163824</v>
      </c>
      <c r="Z945" s="10">
        <f t="shared" ca="1" si="103"/>
        <v>-4.5282245810326067</v>
      </c>
      <c r="AA945" s="10">
        <f t="shared" ca="1" si="104"/>
        <v>12.681008882620965</v>
      </c>
    </row>
    <row r="946" spans="1:27">
      <c r="A946" s="6">
        <f ca="1">LN((RAND()^(-Results!$E$4))-1)</f>
        <v>2.4427946175284991</v>
      </c>
      <c r="B946" s="6">
        <f ca="1">LN((RAND()^(-Results!$E$4))-1)</f>
        <v>-3.4341470739674254</v>
      </c>
      <c r="C946" s="6">
        <f ca="1">LN((RAND()^(-Results!$E$4))-1)</f>
        <v>1.6057150039358625</v>
      </c>
      <c r="D946" s="6">
        <f ca="1">LN((RAND()^(-Results!$E$4))-1)</f>
        <v>2.7719449869056629</v>
      </c>
      <c r="E946" s="6">
        <f ca="1">LN((RAND()^(-Results!$E$4))-1)</f>
        <v>5.2994220132570318</v>
      </c>
      <c r="F946" s="6">
        <f ca="1">LN((RAND()^(-Results!$E$4))-1)</f>
        <v>0.4677873206153958</v>
      </c>
      <c r="G946" s="6">
        <f ca="1">LN((RAND()^(-Results!$E$4))-1)</f>
        <v>-1.0425485665740239</v>
      </c>
      <c r="H946" s="6">
        <f t="shared" ca="1" si="98"/>
        <v>-3.389534784152735</v>
      </c>
      <c r="I946" s="10">
        <f ca="1">SUMPRODUCT(J946:O946,Results!B$12:G$12)+Results!$E$5*H946</f>
        <v>-23.076324938677928</v>
      </c>
      <c r="J946" s="10">
        <f ca="1">SUMPRODUCT($A946:$F946,Results!$B$15:$G$15)</f>
        <v>6.8518975188440736</v>
      </c>
      <c r="K946" s="10">
        <f ca="1">SUMPRODUCT($A946:$F946,Results!$B$16:$G$16)</f>
        <v>3.925470328241059</v>
      </c>
      <c r="L946" s="10">
        <f ca="1">SUMPRODUCT($A946:$F946,Results!$B$17:$G$17)</f>
        <v>5.9086855565117293</v>
      </c>
      <c r="M946" s="10">
        <f ca="1">SUMPRODUCT($A946:$F946,Results!$B$18:$G$18)</f>
        <v>7.5651921201686161</v>
      </c>
      <c r="N946" s="10">
        <f ca="1">SUMPRODUCT($A946:$F946,Results!$B$19:$G$19)</f>
        <v>-0.45275905038881681</v>
      </c>
      <c r="O946" s="10">
        <f ca="1">SUMPRODUCT($A946:$F946,Results!$B$20:$G$20)</f>
        <v>-2.0486227153525736</v>
      </c>
      <c r="P946" s="10" cm="1">
        <f t="array" aca="1" ref="P946" ca="1">SUMPRODUCT(J946:O946,TRANSPOSE(Test!BL$20:BL$25))+Test!$AD$20-Test!$BL$27</f>
        <v>7.4759903366277953</v>
      </c>
      <c r="Q946" s="10" cm="1">
        <f t="array" aca="1" ref="Q946" ca="1">SUMPRODUCT(J946:O946,TRANSPOSE(Test!ES$20:ES$25))+Test!$AD$20-Test!$ES$27</f>
        <v>3.3569299157626737</v>
      </c>
      <c r="R946" s="10">
        <f ca="1">I946-Results!$E$5*H946</f>
        <v>-2.7391162337615178</v>
      </c>
      <c r="S946" s="10" cm="1">
        <f t="array" aca="1" ref="S946" ca="1">SUMPRODUCT(J946:O946,TRANSPOSE(Test!AR$28:AR$33))+Test!$AD$20-Test!$AC$26</f>
        <v>11.015886331117851</v>
      </c>
      <c r="T946" s="10">
        <f ca="1">SUMPRODUCT(J946:O946,Results!K$9:P$9)</f>
        <v>-1.5392270712830776</v>
      </c>
      <c r="U946" s="10">
        <f ca="1">SUMPRODUCT(J946:O946,Results!K$9:P$9)+Test!$AD$20-Test!$AC$31</f>
        <v>-1.4686317601307373</v>
      </c>
      <c r="V946" s="10">
        <f t="shared" ca="1" si="99"/>
        <v>-30.552315275305723</v>
      </c>
      <c r="W946" s="10">
        <f t="shared" ca="1" si="100"/>
        <v>-26.433254854440602</v>
      </c>
      <c r="X946" s="10">
        <f t="shared" ca="1" si="101"/>
        <v>-20.33720870491641</v>
      </c>
      <c r="Y946" s="10">
        <f t="shared" ca="1" si="102"/>
        <v>-34.092211269795783</v>
      </c>
      <c r="Z946" s="10">
        <f t="shared" ca="1" si="103"/>
        <v>-23.076324938677928</v>
      </c>
      <c r="AA946" s="10">
        <f t="shared" ca="1" si="104"/>
        <v>-21.607693178547191</v>
      </c>
    </row>
    <row r="947" spans="1:27">
      <c r="A947" s="6">
        <f ca="1">LN((RAND()^(-Results!$E$4))-1)</f>
        <v>6.0149875635901742</v>
      </c>
      <c r="B947" s="6">
        <f ca="1">LN((RAND()^(-Results!$E$4))-1)</f>
        <v>-0.14859882633754434</v>
      </c>
      <c r="C947" s="6">
        <f ca="1">LN((RAND()^(-Results!$E$4))-1)</f>
        <v>-1.2720274095384141</v>
      </c>
      <c r="D947" s="6">
        <f ca="1">LN((RAND()^(-Results!$E$4))-1)</f>
        <v>3.827956672989425</v>
      </c>
      <c r="E947" s="6">
        <f ca="1">LN((RAND()^(-Results!$E$4))-1)</f>
        <v>-0.10407513776835765</v>
      </c>
      <c r="F947" s="6">
        <f ca="1">LN((RAND()^(-Results!$E$4))-1)</f>
        <v>3.3532275776427825</v>
      </c>
      <c r="G947" s="6">
        <f ca="1">LN((RAND()^(-Results!$E$4))-1)</f>
        <v>2.8189740518071718</v>
      </c>
      <c r="H947" s="6">
        <f t="shared" ca="1" si="98"/>
        <v>0.47198783422846047</v>
      </c>
      <c r="I947" s="10">
        <f ca="1">SUMPRODUCT(J947:O947,Results!B$12:G$12)+Results!$E$5*H947</f>
        <v>-17.827023452007385</v>
      </c>
      <c r="J947" s="10">
        <f ca="1">SUMPRODUCT($A947:$F947,Results!$B$15:$G$15)</f>
        <v>4.8348161738896573</v>
      </c>
      <c r="K947" s="10">
        <f ca="1">SUMPRODUCT($A947:$F947,Results!$B$16:$G$16)</f>
        <v>-15.76712992999642</v>
      </c>
      <c r="L947" s="10">
        <f ca="1">SUMPRODUCT($A947:$F947,Results!$B$17:$G$17)</f>
        <v>6.2100411850845454</v>
      </c>
      <c r="M947" s="10">
        <f ca="1">SUMPRODUCT($A947:$F947,Results!$B$18:$G$18)</f>
        <v>1.9497867683901804</v>
      </c>
      <c r="N947" s="10">
        <f ca="1">SUMPRODUCT($A947:$F947,Results!$B$19:$G$19)</f>
        <v>0.49337653389904457</v>
      </c>
      <c r="O947" s="10">
        <f ca="1">SUMPRODUCT($A947:$F947,Results!$B$20:$G$20)</f>
        <v>-16.614566640001588</v>
      </c>
      <c r="P947" s="10" cm="1">
        <f t="array" aca="1" ref="P947" ca="1">SUMPRODUCT(J947:O947,TRANSPOSE(Test!BL$20:BL$25))+Test!$AD$20-Test!$BL$27</f>
        <v>-15.492251429292672</v>
      </c>
      <c r="Q947" s="10" cm="1">
        <f t="array" aca="1" ref="Q947" ca="1">SUMPRODUCT(J947:O947,TRANSPOSE(Test!ES$20:ES$25))+Test!$AD$20-Test!$ES$27</f>
        <v>-18.953857588026253</v>
      </c>
      <c r="R947" s="10">
        <f ca="1">I947-Results!$E$5*H947</f>
        <v>-20.658950457378147</v>
      </c>
      <c r="S947" s="10" cm="1">
        <f t="array" aca="1" ref="S947" ca="1">SUMPRODUCT(J947:O947,TRANSPOSE(Test!AR$28:AR$33))+Test!$AD$20-Test!$AC$26</f>
        <v>-5.367183198383934</v>
      </c>
      <c r="T947" s="10">
        <f ca="1">SUMPRODUCT(J947:O947,Results!K$9:P$9)</f>
        <v>-17.970915710294086</v>
      </c>
      <c r="U947" s="10">
        <f ca="1">SUMPRODUCT(J947:O947,Results!K$9:P$9)+Test!$AD$20-Test!$AC$31</f>
        <v>-17.900320399141744</v>
      </c>
      <c r="V947" s="10">
        <f t="shared" ca="1" si="99"/>
        <v>-2.3347720227147128</v>
      </c>
      <c r="W947" s="10">
        <f t="shared" ca="1" si="100"/>
        <v>1.1268341360188678</v>
      </c>
      <c r="X947" s="10">
        <f t="shared" ca="1" si="101"/>
        <v>2.8319270053707619</v>
      </c>
      <c r="Y947" s="10">
        <f t="shared" ca="1" si="102"/>
        <v>-12.459840253623451</v>
      </c>
      <c r="Z947" s="10">
        <f t="shared" ca="1" si="103"/>
        <v>-17.827023452007385</v>
      </c>
      <c r="AA947" s="10">
        <f t="shared" ca="1" si="104"/>
        <v>7.3296947134359414E-2</v>
      </c>
    </row>
    <row r="948" spans="1:27">
      <c r="A948" s="6">
        <f ca="1">LN((RAND()^(-Results!$E$4))-1)</f>
        <v>4.5834747820927317</v>
      </c>
      <c r="B948" s="6">
        <f ca="1">LN((RAND()^(-Results!$E$4))-1)</f>
        <v>3.1915883542966901</v>
      </c>
      <c r="C948" s="6">
        <f ca="1">LN((RAND()^(-Results!$E$4))-1)</f>
        <v>2.4006658864651111</v>
      </c>
      <c r="D948" s="6">
        <f ca="1">LN((RAND()^(-Results!$E$4))-1)</f>
        <v>-2.7120059593168633</v>
      </c>
      <c r="E948" s="6">
        <f ca="1">LN((RAND()^(-Results!$E$4))-1)</f>
        <v>1.1795778996308415</v>
      </c>
      <c r="F948" s="6">
        <f ca="1">LN((RAND()^(-Results!$E$4))-1)</f>
        <v>1.4984247762768037</v>
      </c>
      <c r="G948" s="6">
        <f ca="1">LN((RAND()^(-Results!$E$4))-1)</f>
        <v>13.362882794414586</v>
      </c>
      <c r="H948" s="6">
        <f t="shared" ca="1" si="98"/>
        <v>11.015896576835875</v>
      </c>
      <c r="I948" s="10">
        <f ca="1">SUMPRODUCT(J948:O948,Results!B$12:G$12)+Results!$E$5*H948</f>
        <v>21.043250632745249</v>
      </c>
      <c r="J948" s="10">
        <f ca="1">SUMPRODUCT($A948:$F948,Results!$B$15:$G$15)</f>
        <v>-3.9464767569449943</v>
      </c>
      <c r="K948" s="10">
        <f ca="1">SUMPRODUCT($A948:$F948,Results!$B$16:$G$16)</f>
        <v>-17.066505272995183</v>
      </c>
      <c r="L948" s="10">
        <f ca="1">SUMPRODUCT($A948:$F948,Results!$B$17:$G$17)</f>
        <v>-3.1383846617252877</v>
      </c>
      <c r="M948" s="10">
        <f ca="1">SUMPRODUCT($A948:$F948,Results!$B$18:$G$18)</f>
        <v>-17.94264379617945</v>
      </c>
      <c r="N948" s="10">
        <f ca="1">SUMPRODUCT($A948:$F948,Results!$B$19:$G$19)</f>
        <v>7.2349966665469889</v>
      </c>
      <c r="O948" s="10">
        <f ca="1">SUMPRODUCT($A948:$F948,Results!$B$20:$G$20)</f>
        <v>-5.4270750433960053</v>
      </c>
      <c r="P948" s="10" cm="1">
        <f t="array" aca="1" ref="P948" ca="1">SUMPRODUCT(J948:O948,TRANSPOSE(Test!BL$20:BL$25))+Test!$AD$20-Test!$BL$27</f>
        <v>-43.247549155838719</v>
      </c>
      <c r="Q948" s="10" cm="1">
        <f t="array" aca="1" ref="Q948" ca="1">SUMPRODUCT(J948:O948,TRANSPOSE(Test!ES$20:ES$25))+Test!$AD$20-Test!$ES$27</f>
        <v>-46.234694231316382</v>
      </c>
      <c r="R948" s="10">
        <f ca="1">I948-Results!$E$5*H948</f>
        <v>-45.052128828270007</v>
      </c>
      <c r="S948" s="10" cm="1">
        <f t="array" aca="1" ref="S948" ca="1">SUMPRODUCT(J948:O948,TRANSPOSE(Test!AR$28:AR$33))+Test!$AD$20-Test!$AC$26</f>
        <v>-24.749210129549404</v>
      </c>
      <c r="T948" s="10">
        <f ca="1">SUMPRODUCT(J948:O948,Results!K$9:P$9)</f>
        <v>-46.390723459399489</v>
      </c>
      <c r="U948" s="10">
        <f ca="1">SUMPRODUCT(J948:O948,Results!K$9:P$9)+Test!$AD$20-Test!$AC$31</f>
        <v>-46.32012814824715</v>
      </c>
      <c r="V948" s="10">
        <f t="shared" ca="1" si="99"/>
        <v>64.290799788583968</v>
      </c>
      <c r="W948" s="10">
        <f t="shared" ca="1" si="100"/>
        <v>67.277944864061624</v>
      </c>
      <c r="X948" s="10">
        <f t="shared" ca="1" si="101"/>
        <v>66.095379461015256</v>
      </c>
      <c r="Y948" s="10">
        <f t="shared" ca="1" si="102"/>
        <v>45.792460762294652</v>
      </c>
      <c r="Z948" s="10">
        <f t="shared" ca="1" si="103"/>
        <v>21.043250632745249</v>
      </c>
      <c r="AA948" s="10">
        <f t="shared" ca="1" si="104"/>
        <v>67.363378780992406</v>
      </c>
    </row>
    <row r="949" spans="1:27">
      <c r="A949" s="6">
        <f ca="1">LN((RAND()^(-Results!$E$4))-1)</f>
        <v>0.91228673702091834</v>
      </c>
      <c r="B949" s="6">
        <f ca="1">LN((RAND()^(-Results!$E$4))-1)</f>
        <v>3.2795917352456048</v>
      </c>
      <c r="C949" s="6">
        <f ca="1">LN((RAND()^(-Results!$E$4))-1)</f>
        <v>-0.46618566496991543</v>
      </c>
      <c r="D949" s="6">
        <f ca="1">LN((RAND()^(-Results!$E$4))-1)</f>
        <v>1.7052559407686205</v>
      </c>
      <c r="E949" s="6">
        <f ca="1">LN((RAND()^(-Results!$E$4))-1)</f>
        <v>0.6224251414373646</v>
      </c>
      <c r="F949" s="6">
        <f ca="1">LN((RAND()^(-Results!$E$4))-1)</f>
        <v>-1.1996018861211353</v>
      </c>
      <c r="G949" s="6">
        <f ca="1">LN((RAND()^(-Results!$E$4))-1)</f>
        <v>2.3855157332563905</v>
      </c>
      <c r="H949" s="6">
        <f t="shared" ca="1" si="98"/>
        <v>3.852951567767926E-2</v>
      </c>
      <c r="I949" s="10">
        <f ca="1">SUMPRODUCT(J949:O949,Results!B$12:G$12)+Results!$E$5*H949</f>
        <v>14.002455331670326</v>
      </c>
      <c r="J949" s="10">
        <f ca="1">SUMPRODUCT($A949:$F949,Results!$B$15:$G$15)</f>
        <v>-8.742398008053577</v>
      </c>
      <c r="K949" s="10">
        <f ca="1">SUMPRODUCT($A949:$F949,Results!$B$16:$G$16)</f>
        <v>-4.6062846897733749</v>
      </c>
      <c r="L949" s="10">
        <f ca="1">SUMPRODUCT($A949:$F949,Results!$B$17:$G$17)</f>
        <v>1.621145800533542</v>
      </c>
      <c r="M949" s="10">
        <f ca="1">SUMPRODUCT($A949:$F949,Results!$B$18:$G$18)</f>
        <v>-1.8455620925600202</v>
      </c>
      <c r="N949" s="10">
        <f ca="1">SUMPRODUCT($A949:$F949,Results!$B$19:$G$19)</f>
        <v>-4.0622105615322015</v>
      </c>
      <c r="O949" s="10">
        <f ca="1">SUMPRODUCT($A949:$F949,Results!$B$20:$G$20)</f>
        <v>-9.141009325640832</v>
      </c>
      <c r="P949" s="10" cm="1">
        <f t="array" aca="1" ref="P949" ca="1">SUMPRODUCT(J949:O949,TRANSPOSE(Test!BL$20:BL$25))+Test!$AD$20-Test!$BL$27</f>
        <v>9.3167186001279276</v>
      </c>
      <c r="Q949" s="10" cm="1">
        <f t="array" aca="1" ref="Q949" ca="1">SUMPRODUCT(J949:O949,TRANSPOSE(Test!ES$20:ES$25))+Test!$AD$20-Test!$ES$27</f>
        <v>13.213722748617558</v>
      </c>
      <c r="R949" s="10">
        <f ca="1">I949-Results!$E$5*H949</f>
        <v>13.77127823760425</v>
      </c>
      <c r="S949" s="10" cm="1">
        <f t="array" aca="1" ref="S949" ca="1">SUMPRODUCT(J949:O949,TRANSPOSE(Test!AR$28:AR$33))+Test!$AD$20-Test!$AC$26</f>
        <v>3.4436795458282248</v>
      </c>
      <c r="T949" s="10">
        <f ca="1">SUMPRODUCT(J949:O949,Results!K$9:P$9)</f>
        <v>14.574553205240742</v>
      </c>
      <c r="U949" s="10">
        <f ca="1">SUMPRODUCT(J949:O949,Results!K$9:P$9)+Test!$AD$20-Test!$AC$31</f>
        <v>14.64514851639308</v>
      </c>
      <c r="V949" s="10">
        <f t="shared" ca="1" si="99"/>
        <v>4.6857367315423986</v>
      </c>
      <c r="W949" s="10">
        <f t="shared" ca="1" si="100"/>
        <v>0.78873258305276828</v>
      </c>
      <c r="X949" s="10">
        <f t="shared" ca="1" si="101"/>
        <v>0.23117709406607645</v>
      </c>
      <c r="Y949" s="10">
        <f t="shared" ca="1" si="102"/>
        <v>10.558775785842101</v>
      </c>
      <c r="Z949" s="10">
        <f t="shared" ca="1" si="103"/>
        <v>14.002455331670326</v>
      </c>
      <c r="AA949" s="10">
        <f t="shared" ca="1" si="104"/>
        <v>-0.64269318472275394</v>
      </c>
    </row>
    <row r="950" spans="1:27">
      <c r="A950" s="6">
        <f ca="1">LN((RAND()^(-Results!$E$4))-1)</f>
        <v>5.0532365111651156</v>
      </c>
      <c r="B950" s="6">
        <f ca="1">LN((RAND()^(-Results!$E$4))-1)</f>
        <v>13.063972431799707</v>
      </c>
      <c r="C950" s="6">
        <f ca="1">LN((RAND()^(-Results!$E$4))-1)</f>
        <v>7.5454468893005329</v>
      </c>
      <c r="D950" s="6">
        <f ca="1">LN((RAND()^(-Results!$E$4))-1)</f>
        <v>11.081682758039308</v>
      </c>
      <c r="E950" s="6">
        <f ca="1">LN((RAND()^(-Results!$E$4))-1)</f>
        <v>0.9712557296046852</v>
      </c>
      <c r="F950" s="6">
        <f ca="1">LN((RAND()^(-Results!$E$4))-1)</f>
        <v>0.71560042157420023</v>
      </c>
      <c r="G950" s="6">
        <f ca="1">LN((RAND()^(-Results!$E$4))-1)</f>
        <v>1.673476269416583</v>
      </c>
      <c r="H950" s="6">
        <f t="shared" ca="1" si="98"/>
        <v>-0.67350994816212828</v>
      </c>
      <c r="I950" s="10">
        <f ca="1">SUMPRODUCT(J950:O950,Results!B$12:G$12)+Results!$E$5*H950</f>
        <v>-21.687268611931433</v>
      </c>
      <c r="J950" s="10">
        <f ca="1">SUMPRODUCT($A950:$F950,Results!$B$15:$G$15)</f>
        <v>5.1276504176933564</v>
      </c>
      <c r="K950" s="10">
        <f ca="1">SUMPRODUCT($A950:$F950,Results!$B$16:$G$16)</f>
        <v>-17.002346966586558</v>
      </c>
      <c r="L950" s="10">
        <f ca="1">SUMPRODUCT($A950:$F950,Results!$B$17:$G$17)</f>
        <v>-7.7849209761061351</v>
      </c>
      <c r="M950" s="10">
        <f ca="1">SUMPRODUCT($A950:$F950,Results!$B$18:$G$18)</f>
        <v>-59.245688714435374</v>
      </c>
      <c r="N950" s="10">
        <f ca="1">SUMPRODUCT($A950:$F950,Results!$B$19:$G$19)</f>
        <v>-36.568695017922948</v>
      </c>
      <c r="O950" s="10">
        <f ca="1">SUMPRODUCT($A950:$F950,Results!$B$20:$G$20)</f>
        <v>-63.157582041941332</v>
      </c>
      <c r="P950" s="10" cm="1">
        <f t="array" aca="1" ref="P950" ca="1">SUMPRODUCT(J950:O950,TRANSPOSE(Test!BL$20:BL$25))+Test!$AD$20-Test!$BL$27</f>
        <v>-29.451850898709658</v>
      </c>
      <c r="Q950" s="10" cm="1">
        <f t="array" aca="1" ref="Q950" ca="1">SUMPRODUCT(J950:O950,TRANSPOSE(Test!ES$20:ES$25))+Test!$AD$20-Test!$ES$27</f>
        <v>-20.095768217474529</v>
      </c>
      <c r="R950" s="10">
        <f ca="1">I950-Results!$E$5*H950</f>
        <v>-17.646208922958664</v>
      </c>
      <c r="S950" s="10" cm="1">
        <f t="array" aca="1" ref="S950" ca="1">SUMPRODUCT(J950:O950,TRANSPOSE(Test!AR$28:AR$33))+Test!$AD$20-Test!$AC$26</f>
        <v>-59.96295988831843</v>
      </c>
      <c r="T950" s="10">
        <f ca="1">SUMPRODUCT(J950:O950,Results!K$9:P$9)</f>
        <v>-16.975185892642386</v>
      </c>
      <c r="U950" s="10">
        <f ca="1">SUMPRODUCT(J950:O950,Results!K$9:P$9)+Test!$AD$20-Test!$AC$31</f>
        <v>-16.904590581490051</v>
      </c>
      <c r="V950" s="10">
        <f t="shared" ca="1" si="99"/>
        <v>7.764582286778225</v>
      </c>
      <c r="W950" s="10">
        <f t="shared" ca="1" si="100"/>
        <v>-1.5915003944569044</v>
      </c>
      <c r="X950" s="10">
        <f t="shared" ca="1" si="101"/>
        <v>-4.0410596889727692</v>
      </c>
      <c r="Y950" s="10">
        <f t="shared" ca="1" si="102"/>
        <v>38.275691276386993</v>
      </c>
      <c r="Z950" s="10">
        <f t="shared" ca="1" si="103"/>
        <v>-21.687268611931433</v>
      </c>
      <c r="AA950" s="10">
        <f t="shared" ca="1" si="104"/>
        <v>-4.7826780304413816</v>
      </c>
    </row>
    <row r="951" spans="1:27">
      <c r="A951" s="6">
        <f ca="1">LN((RAND()^(-Results!$E$4))-1)</f>
        <v>2.7856010170367123</v>
      </c>
      <c r="B951" s="6">
        <f ca="1">LN((RAND()^(-Results!$E$4))-1)</f>
        <v>-0.31543104786741594</v>
      </c>
      <c r="C951" s="6">
        <f ca="1">LN((RAND()^(-Results!$E$4))-1)</f>
        <v>5.8177881104792517</v>
      </c>
      <c r="D951" s="6">
        <f ca="1">LN((RAND()^(-Results!$E$4))-1)</f>
        <v>1.880345825681822</v>
      </c>
      <c r="E951" s="6">
        <f ca="1">LN((RAND()^(-Results!$E$4))-1)</f>
        <v>1.5697989389989513</v>
      </c>
      <c r="F951" s="6">
        <f ca="1">LN((RAND()^(-Results!$E$4))-1)</f>
        <v>2.3073622497276727</v>
      </c>
      <c r="G951" s="6">
        <f ca="1">LN((RAND()^(-Results!$E$4))-1)</f>
        <v>0.69151130925160553</v>
      </c>
      <c r="H951" s="6">
        <f t="shared" ca="1" si="98"/>
        <v>-1.6554749083271059</v>
      </c>
      <c r="I951" s="10">
        <f ca="1">SUMPRODUCT(J951:O951,Results!B$12:G$12)+Results!$E$5*H951</f>
        <v>-54.073479979421862</v>
      </c>
      <c r="J951" s="10">
        <f ca="1">SUMPRODUCT($A951:$F951,Results!$B$15:$G$15)</f>
        <v>17.14008810296815</v>
      </c>
      <c r="K951" s="10">
        <f ca="1">SUMPRODUCT($A951:$F951,Results!$B$16:$G$16)</f>
        <v>-1.8357344749332387</v>
      </c>
      <c r="L951" s="10">
        <f ca="1">SUMPRODUCT($A951:$F951,Results!$B$17:$G$17)</f>
        <v>-5.0091469993003859</v>
      </c>
      <c r="M951" s="10">
        <f ca="1">SUMPRODUCT($A951:$F951,Results!$B$18:$G$18)</f>
        <v>-26.057981467276704</v>
      </c>
      <c r="N951" s="10">
        <f ca="1">SUMPRODUCT($A951:$F951,Results!$B$19:$G$19)</f>
        <v>-7.4127444975444394</v>
      </c>
      <c r="O951" s="10">
        <f ca="1">SUMPRODUCT($A951:$F951,Results!$B$20:$G$20)</f>
        <v>-11.668709012973752</v>
      </c>
      <c r="P951" s="10" cm="1">
        <f t="array" aca="1" ref="P951" ca="1">SUMPRODUCT(J951:O951,TRANSPOSE(Test!BL$20:BL$25))+Test!$AD$20-Test!$BL$27</f>
        <v>-39.049827992990167</v>
      </c>
      <c r="Q951" s="10" cm="1">
        <f t="array" aca="1" ref="Q951" ca="1">SUMPRODUCT(J951:O951,TRANSPOSE(Test!ES$20:ES$25))+Test!$AD$20-Test!$ES$27</f>
        <v>-43.812121476343904</v>
      </c>
      <c r="R951" s="10">
        <f ca="1">I951-Results!$E$5*H951</f>
        <v>-44.14063052945923</v>
      </c>
      <c r="S951" s="10" cm="1">
        <f t="array" aca="1" ref="S951" ca="1">SUMPRODUCT(J951:O951,TRANSPOSE(Test!AR$28:AR$33))+Test!$AD$20-Test!$AC$26</f>
        <v>-32.79500931288289</v>
      </c>
      <c r="T951" s="10">
        <f ca="1">SUMPRODUCT(J951:O951,Results!K$9:P$9)</f>
        <v>-45.423208778772384</v>
      </c>
      <c r="U951" s="10">
        <f ca="1">SUMPRODUCT(J951:O951,Results!K$9:P$9)+Test!$AD$20-Test!$AC$31</f>
        <v>-45.352613467620046</v>
      </c>
      <c r="V951" s="10">
        <f t="shared" ca="1" si="99"/>
        <v>-15.023651986431695</v>
      </c>
      <c r="W951" s="10">
        <f t="shared" ca="1" si="100"/>
        <v>-10.261358503077957</v>
      </c>
      <c r="X951" s="10">
        <f t="shared" ca="1" si="101"/>
        <v>-9.9328494499626316</v>
      </c>
      <c r="Y951" s="10">
        <f t="shared" ca="1" si="102"/>
        <v>-21.278470666538972</v>
      </c>
      <c r="Z951" s="10">
        <f t="shared" ca="1" si="103"/>
        <v>-54.073479979421862</v>
      </c>
      <c r="AA951" s="10">
        <f t="shared" ca="1" si="104"/>
        <v>-8.720866511801816</v>
      </c>
    </row>
    <row r="952" spans="1:27">
      <c r="A952" s="6">
        <f ca="1">LN((RAND()^(-Results!$E$4))-1)</f>
        <v>2.1449058985426706</v>
      </c>
      <c r="B952" s="6">
        <f ca="1">LN((RAND()^(-Results!$E$4))-1)</f>
        <v>0.52635294033838087</v>
      </c>
      <c r="C952" s="6">
        <f ca="1">LN((RAND()^(-Results!$E$4))-1)</f>
        <v>5.4921816018706719</v>
      </c>
      <c r="D952" s="6">
        <f ca="1">LN((RAND()^(-Results!$E$4))-1)</f>
        <v>4.0597590593635253</v>
      </c>
      <c r="E952" s="6">
        <f ca="1">LN((RAND()^(-Results!$E$4))-1)</f>
        <v>1.1713444347870734</v>
      </c>
      <c r="F952" s="6">
        <f ca="1">LN((RAND()^(-Results!$E$4))-1)</f>
        <v>7.8555358968044571</v>
      </c>
      <c r="G952" s="6">
        <f ca="1">LN((RAND()^(-Results!$E$4))-1)</f>
        <v>0.96462720741314489</v>
      </c>
      <c r="H952" s="6">
        <f t="shared" ca="1" si="98"/>
        <v>-1.3823590101655663</v>
      </c>
      <c r="I952" s="10">
        <f ca="1">SUMPRODUCT(J952:O952,Results!B$12:G$12)+Results!$E$5*H952</f>
        <v>-76.297889170708885</v>
      </c>
      <c r="J952" s="10">
        <f ca="1">SUMPRODUCT($A952:$F952,Results!$B$15:$G$15)</f>
        <v>37.440160575940354</v>
      </c>
      <c r="K952" s="10">
        <f ca="1">SUMPRODUCT($A952:$F952,Results!$B$16:$G$16)</f>
        <v>-6.6652754382772281</v>
      </c>
      <c r="L952" s="10">
        <f ca="1">SUMPRODUCT($A952:$F952,Results!$B$17:$G$17)</f>
        <v>-10.375298317726163</v>
      </c>
      <c r="M952" s="10">
        <f ca="1">SUMPRODUCT($A952:$F952,Results!$B$18:$G$18)</f>
        <v>-35.461239981738984</v>
      </c>
      <c r="N952" s="10">
        <f ca="1">SUMPRODUCT($A952:$F952,Results!$B$19:$G$19)</f>
        <v>-11.339389667751577</v>
      </c>
      <c r="O952" s="10">
        <f ca="1">SUMPRODUCT($A952:$F952,Results!$B$20:$G$20)</f>
        <v>-34.240594713874643</v>
      </c>
      <c r="P952" s="10" cm="1">
        <f t="array" aca="1" ref="P952" ca="1">SUMPRODUCT(J952:O952,TRANSPOSE(Test!BL$20:BL$25))+Test!$AD$20-Test!$BL$27</f>
        <v>-66.354886596079751</v>
      </c>
      <c r="Q952" s="10" cm="1">
        <f t="array" aca="1" ref="Q952" ca="1">SUMPRODUCT(J952:O952,TRANSPOSE(Test!ES$20:ES$25))+Test!$AD$20-Test!$ES$27</f>
        <v>-70.150724419872105</v>
      </c>
      <c r="R952" s="10">
        <f ca="1">I952-Results!$E$5*H952</f>
        <v>-68.003735109715493</v>
      </c>
      <c r="S952" s="10" cm="1">
        <f t="array" aca="1" ref="S952" ca="1">SUMPRODUCT(J952:O952,TRANSPOSE(Test!AR$28:AR$33))+Test!$AD$20-Test!$AC$26</f>
        <v>-63.884100948680647</v>
      </c>
      <c r="T952" s="10">
        <f ca="1">SUMPRODUCT(J952:O952,Results!K$9:P$9)</f>
        <v>-68.882914658259864</v>
      </c>
      <c r="U952" s="10">
        <f ca="1">SUMPRODUCT(J952:O952,Results!K$9:P$9)+Test!$AD$20-Test!$AC$31</f>
        <v>-68.812319347107533</v>
      </c>
      <c r="V952" s="10">
        <f t="shared" ca="1" si="99"/>
        <v>-9.9430025746291335</v>
      </c>
      <c r="W952" s="10">
        <f t="shared" ca="1" si="100"/>
        <v>-6.1471647508367795</v>
      </c>
      <c r="X952" s="10">
        <f t="shared" ca="1" si="101"/>
        <v>-8.2941540609933924</v>
      </c>
      <c r="Y952" s="10">
        <f t="shared" ca="1" si="102"/>
        <v>-12.413788222028238</v>
      </c>
      <c r="Z952" s="10">
        <f t="shared" ca="1" si="103"/>
        <v>-76.297889170708885</v>
      </c>
      <c r="AA952" s="10">
        <f t="shared" ca="1" si="104"/>
        <v>-7.4855698236013524</v>
      </c>
    </row>
    <row r="953" spans="1:27">
      <c r="A953" s="6">
        <f ca="1">LN((RAND()^(-Results!$E$4))-1)</f>
        <v>4.1692967609857092</v>
      </c>
      <c r="B953" s="6">
        <f ca="1">LN((RAND()^(-Results!$E$4))-1)</f>
        <v>0.79258840481540194</v>
      </c>
      <c r="C953" s="6">
        <f ca="1">LN((RAND()^(-Results!$E$4))-1)</f>
        <v>2.180831298754327</v>
      </c>
      <c r="D953" s="6">
        <f ca="1">LN((RAND()^(-Results!$E$4))-1)</f>
        <v>4.1735548686055042</v>
      </c>
      <c r="E953" s="6">
        <f ca="1">LN((RAND()^(-Results!$E$4))-1)</f>
        <v>2.7316108585686285</v>
      </c>
      <c r="F953" s="6">
        <f ca="1">LN((RAND()^(-Results!$E$4))-1)</f>
        <v>5.1085529390809645</v>
      </c>
      <c r="G953" s="6">
        <f ca="1">LN((RAND()^(-Results!$E$4))-1)</f>
        <v>-7.5372593442276731E-2</v>
      </c>
      <c r="H953" s="6">
        <f t="shared" ca="1" si="98"/>
        <v>-2.4223588110209882</v>
      </c>
      <c r="I953" s="10">
        <f ca="1">SUMPRODUCT(J953:O953,Results!B$12:G$12)+Results!$E$5*H953</f>
        <v>-53.04157724968929</v>
      </c>
      <c r="J953" s="10">
        <f ca="1">SUMPRODUCT($A953:$F953,Results!$B$15:$G$15)</f>
        <v>18.215154980787741</v>
      </c>
      <c r="K953" s="10">
        <f ca="1">SUMPRODUCT($A953:$F953,Results!$B$16:$G$16)</f>
        <v>-10.94621583985588</v>
      </c>
      <c r="L953" s="10">
        <f ca="1">SUMPRODUCT($A953:$F953,Results!$B$17:$G$17)</f>
        <v>-0.96330559852419917</v>
      </c>
      <c r="M953" s="10">
        <f ca="1">SUMPRODUCT($A953:$F953,Results!$B$18:$G$18)</f>
        <v>-14.476760914106821</v>
      </c>
      <c r="N953" s="10">
        <f ca="1">SUMPRODUCT($A953:$F953,Results!$B$19:$G$19)</f>
        <v>-4.9815209913059846</v>
      </c>
      <c r="O953" s="10">
        <f ca="1">SUMPRODUCT($A953:$F953,Results!$B$20:$G$20)</f>
        <v>-27.241820974698392</v>
      </c>
      <c r="P953" s="10" cm="1">
        <f t="array" aca="1" ref="P953" ca="1">SUMPRODUCT(J953:O953,TRANSPOSE(Test!BL$20:BL$25))+Test!$AD$20-Test!$BL$27</f>
        <v>-34.380682592608757</v>
      </c>
      <c r="Q953" s="10" cm="1">
        <f t="array" aca="1" ref="Q953" ca="1">SUMPRODUCT(J953:O953,TRANSPOSE(Test!ES$20:ES$25))+Test!$AD$20-Test!$ES$27</f>
        <v>-37.055596545882224</v>
      </c>
      <c r="R953" s="10">
        <f ca="1">I953-Results!$E$5*H953</f>
        <v>-38.507424383563361</v>
      </c>
      <c r="S953" s="10" cm="1">
        <f t="array" aca="1" ref="S953" ca="1">SUMPRODUCT(J953:O953,TRANSPOSE(Test!AR$28:AR$33))+Test!$AD$20-Test!$AC$26</f>
        <v>-30.371411332400946</v>
      </c>
      <c r="T953" s="10">
        <f ca="1">SUMPRODUCT(J953:O953,Results!K$9:P$9)</f>
        <v>-37.43111737367974</v>
      </c>
      <c r="U953" s="10">
        <f ca="1">SUMPRODUCT(J953:O953,Results!K$9:P$9)+Test!$AD$20-Test!$AC$31</f>
        <v>-37.360522062527409</v>
      </c>
      <c r="V953" s="10">
        <f t="shared" ca="1" si="99"/>
        <v>-18.660894657080533</v>
      </c>
      <c r="W953" s="10">
        <f t="shared" ca="1" si="100"/>
        <v>-15.985980703807066</v>
      </c>
      <c r="X953" s="10">
        <f t="shared" ca="1" si="101"/>
        <v>-14.534152866125929</v>
      </c>
      <c r="Y953" s="10">
        <f t="shared" ca="1" si="102"/>
        <v>-22.670165917288344</v>
      </c>
      <c r="Z953" s="10">
        <f t="shared" ca="1" si="103"/>
        <v>-53.04157724968929</v>
      </c>
      <c r="AA953" s="10">
        <f t="shared" ca="1" si="104"/>
        <v>-15.681055187161881</v>
      </c>
    </row>
    <row r="954" spans="1:27">
      <c r="A954" s="6">
        <f ca="1">LN((RAND()^(-Results!$E$4))-1)</f>
        <v>2.3205111640710281</v>
      </c>
      <c r="B954" s="6">
        <f ca="1">LN((RAND()^(-Results!$E$4))-1)</f>
        <v>2.6567081049151695</v>
      </c>
      <c r="C954" s="6">
        <f ca="1">LN((RAND()^(-Results!$E$4))-1)</f>
        <v>8.5875820362615922</v>
      </c>
      <c r="D954" s="6">
        <f ca="1">LN((RAND()^(-Results!$E$4))-1)</f>
        <v>4.5388472937008437</v>
      </c>
      <c r="E954" s="6">
        <f ca="1">LN((RAND()^(-Results!$E$4))-1)</f>
        <v>7.2827852636267965</v>
      </c>
      <c r="F954" s="6">
        <f ca="1">LN((RAND()^(-Results!$E$4))-1)</f>
        <v>1.2437046885217806</v>
      </c>
      <c r="G954" s="6">
        <f ca="1">LN((RAND()^(-Results!$E$4))-1)</f>
        <v>-0.71925919927707382</v>
      </c>
      <c r="H954" s="6">
        <f t="shared" ca="1" si="98"/>
        <v>-3.0662454168557849</v>
      </c>
      <c r="I954" s="10">
        <f ca="1">SUMPRODUCT(J954:O954,Results!B$12:G$12)+Results!$E$5*H954</f>
        <v>-52.01090238224787</v>
      </c>
      <c r="J954" s="10">
        <f ca="1">SUMPRODUCT($A954:$F954,Results!$B$15:$G$15)</f>
        <v>16.730423982979865</v>
      </c>
      <c r="K954" s="10">
        <f ca="1">SUMPRODUCT($A954:$F954,Results!$B$16:$G$16)</f>
        <v>1.9375526590817469</v>
      </c>
      <c r="L954" s="10">
        <f ca="1">SUMPRODUCT($A954:$F954,Results!$B$17:$G$17)</f>
        <v>-6.1023638783205802</v>
      </c>
      <c r="M954" s="10">
        <f ca="1">SUMPRODUCT($A954:$F954,Results!$B$18:$G$18)</f>
        <v>-34.859119109173022</v>
      </c>
      <c r="N954" s="10">
        <f ca="1">SUMPRODUCT($A954:$F954,Results!$B$19:$G$19)</f>
        <v>-15.946547274274364</v>
      </c>
      <c r="O954" s="10">
        <f ca="1">SUMPRODUCT($A954:$F954,Results!$B$20:$G$20)</f>
        <v>-26.367959501722513</v>
      </c>
      <c r="P954" s="10" cm="1">
        <f t="array" aca="1" ref="P954" ca="1">SUMPRODUCT(J954:O954,TRANSPOSE(Test!BL$20:BL$25))+Test!$AD$20-Test!$BL$27</f>
        <v>-28.997681746998886</v>
      </c>
      <c r="Q954" s="10" cm="1">
        <f t="array" aca="1" ref="Q954" ca="1">SUMPRODUCT(J954:O954,TRANSPOSE(Test!ES$20:ES$25))+Test!$AD$20-Test!$ES$27</f>
        <v>-29.839918270323764</v>
      </c>
      <c r="R954" s="10">
        <f ca="1">I954-Results!$E$5*H954</f>
        <v>-33.613429881113163</v>
      </c>
      <c r="S954" s="10" cm="1">
        <f t="array" aca="1" ref="S954" ca="1">SUMPRODUCT(J954:O954,TRANSPOSE(Test!AR$28:AR$33))+Test!$AD$20-Test!$AC$26</f>
        <v>-37.522903140579963</v>
      </c>
      <c r="T954" s="10">
        <f ca="1">SUMPRODUCT(J954:O954,Results!K$9:P$9)</f>
        <v>-35.038224770482977</v>
      </c>
      <c r="U954" s="10">
        <f ca="1">SUMPRODUCT(J954:O954,Results!K$9:P$9)+Test!$AD$20-Test!$AC$31</f>
        <v>-34.967629459330638</v>
      </c>
      <c r="V954" s="10">
        <f t="shared" ca="1" si="99"/>
        <v>-23.013220635248985</v>
      </c>
      <c r="W954" s="10">
        <f t="shared" ca="1" si="100"/>
        <v>-22.170984111924106</v>
      </c>
      <c r="X954" s="10">
        <f t="shared" ca="1" si="101"/>
        <v>-18.397472501134708</v>
      </c>
      <c r="Y954" s="10">
        <f t="shared" ca="1" si="102"/>
        <v>-14.487999241667907</v>
      </c>
      <c r="Z954" s="10">
        <f t="shared" ca="1" si="103"/>
        <v>-52.01090238224787</v>
      </c>
      <c r="AA954" s="10">
        <f t="shared" ca="1" si="104"/>
        <v>-17.043272922917232</v>
      </c>
    </row>
    <row r="955" spans="1:27">
      <c r="A955" s="6">
        <f ca="1">LN((RAND()^(-Results!$E$4))-1)</f>
        <v>1.0311969494646589</v>
      </c>
      <c r="B955" s="6">
        <f ca="1">LN((RAND()^(-Results!$E$4))-1)</f>
        <v>2.3654558503831096</v>
      </c>
      <c r="C955" s="6">
        <f ca="1">LN((RAND()^(-Results!$E$4))-1)</f>
        <v>0.2479439205308461</v>
      </c>
      <c r="D955" s="6">
        <f ca="1">LN((RAND()^(-Results!$E$4))-1)</f>
        <v>7.1463000300852109</v>
      </c>
      <c r="E955" s="6">
        <f ca="1">LN((RAND()^(-Results!$E$4))-1)</f>
        <v>0.97847805522943188</v>
      </c>
      <c r="F955" s="6">
        <f ca="1">LN((RAND()^(-Results!$E$4))-1)</f>
        <v>6.0047838783728658</v>
      </c>
      <c r="G955" s="6">
        <f ca="1">LN((RAND()^(-Results!$E$4))-1)</f>
        <v>0.44460871351813808</v>
      </c>
      <c r="H955" s="6">
        <f t="shared" ca="1" si="98"/>
        <v>-1.9023775040605733</v>
      </c>
      <c r="I955" s="10">
        <f ca="1">SUMPRODUCT(J955:O955,Results!B$12:G$12)+Results!$E$5*H955</f>
        <v>-26.87689242611912</v>
      </c>
      <c r="J955" s="10">
        <f ca="1">SUMPRODUCT($A955:$F955,Results!$B$15:$G$15)</f>
        <v>23.567456091765038</v>
      </c>
      <c r="K955" s="10">
        <f ca="1">SUMPRODUCT($A955:$F955,Results!$B$16:$G$16)</f>
        <v>-6.7895528783429215</v>
      </c>
      <c r="L955" s="10">
        <f ca="1">SUMPRODUCT($A955:$F955,Results!$B$17:$G$17)</f>
        <v>-2.7286502931669991</v>
      </c>
      <c r="M955" s="10">
        <f ca="1">SUMPRODUCT($A955:$F955,Results!$B$18:$G$18)</f>
        <v>-13.135432670854186</v>
      </c>
      <c r="N955" s="10">
        <f ca="1">SUMPRODUCT($A955:$F955,Results!$B$19:$G$19)</f>
        <v>-14.041255900197797</v>
      </c>
      <c r="O955" s="10">
        <f ca="1">SUMPRODUCT($A955:$F955,Results!$B$20:$G$20)</f>
        <v>-40.404361279206995</v>
      </c>
      <c r="P955" s="10" cm="1">
        <f t="array" aca="1" ref="P955" ca="1">SUMPRODUCT(J955:O955,TRANSPOSE(Test!BL$20:BL$25))+Test!$AD$20-Test!$BL$27</f>
        <v>-19.789837314306531</v>
      </c>
      <c r="Q955" s="10" cm="1">
        <f t="array" aca="1" ref="Q955" ca="1">SUMPRODUCT(J955:O955,TRANSPOSE(Test!ES$20:ES$25))+Test!$AD$20-Test!$ES$27</f>
        <v>-16.685395378282408</v>
      </c>
      <c r="R955" s="10">
        <f ca="1">I955-Results!$E$5*H955</f>
        <v>-15.462627401755681</v>
      </c>
      <c r="S955" s="10" cm="1">
        <f t="array" aca="1" ref="S955" ca="1">SUMPRODUCT(J955:O955,TRANSPOSE(Test!AR$28:AR$33))+Test!$AD$20-Test!$AC$26</f>
        <v>-32.983977902789867</v>
      </c>
      <c r="T955" s="10">
        <f ca="1">SUMPRODUCT(J955:O955,Results!K$9:P$9)</f>
        <v>-13.372743839437797</v>
      </c>
      <c r="U955" s="10">
        <f ca="1">SUMPRODUCT(J955:O955,Results!K$9:P$9)+Test!$AD$20-Test!$AC$31</f>
        <v>-13.302148528285461</v>
      </c>
      <c r="V955" s="10">
        <f t="shared" ca="1" si="99"/>
        <v>-7.0870551118125888</v>
      </c>
      <c r="W955" s="10">
        <f t="shared" ca="1" si="100"/>
        <v>-10.191497047836712</v>
      </c>
      <c r="X955" s="10">
        <f t="shared" ca="1" si="101"/>
        <v>-11.41426502436344</v>
      </c>
      <c r="Y955" s="10">
        <f t="shared" ca="1" si="102"/>
        <v>6.107085476670747</v>
      </c>
      <c r="Z955" s="10">
        <f t="shared" ca="1" si="103"/>
        <v>-26.87689242611912</v>
      </c>
      <c r="AA955" s="10">
        <f t="shared" ca="1" si="104"/>
        <v>-13.57474389783366</v>
      </c>
    </row>
    <row r="956" spans="1:27">
      <c r="A956" s="6">
        <f ca="1">LN((RAND()^(-Results!$E$4))-1)</f>
        <v>-0.38047060322017495</v>
      </c>
      <c r="B956" s="6">
        <f ca="1">LN((RAND()^(-Results!$E$4))-1)</f>
        <v>1.9890341322401428</v>
      </c>
      <c r="C956" s="6">
        <f ca="1">LN((RAND()^(-Results!$E$4))-1)</f>
        <v>-0.34038134130878295</v>
      </c>
      <c r="D956" s="6">
        <f ca="1">LN((RAND()^(-Results!$E$4))-1)</f>
        <v>2.0367995331181161</v>
      </c>
      <c r="E956" s="6">
        <f ca="1">LN((RAND()^(-Results!$E$4))-1)</f>
        <v>4.4907861534475879</v>
      </c>
      <c r="F956" s="6">
        <f ca="1">LN((RAND()^(-Results!$E$4))-1)</f>
        <v>-0.36572033533329174</v>
      </c>
      <c r="G956" s="6">
        <f ca="1">LN((RAND()^(-Results!$E$4))-1)</f>
        <v>0.33927087484258345</v>
      </c>
      <c r="H956" s="6">
        <f t="shared" ca="1" si="98"/>
        <v>-2.0077153427361276</v>
      </c>
      <c r="I956" s="10">
        <f ca="1">SUMPRODUCT(J956:O956,Results!B$12:G$12)+Results!$E$5*H956</f>
        <v>5.7187709417687511</v>
      </c>
      <c r="J956" s="10">
        <f ca="1">SUMPRODUCT($A956:$F956,Results!$B$15:$G$15)</f>
        <v>-3.2446587563356912</v>
      </c>
      <c r="K956" s="10">
        <f ca="1">SUMPRODUCT($A956:$F956,Results!$B$16:$G$16)</f>
        <v>0.80292382305596011</v>
      </c>
      <c r="L956" s="10">
        <f ca="1">SUMPRODUCT($A956:$F956,Results!$B$17:$G$17)</f>
        <v>2.0136757094336799</v>
      </c>
      <c r="M956" s="10">
        <f ca="1">SUMPRODUCT($A956:$F956,Results!$B$18:$G$18)</f>
        <v>4.3107662489099665</v>
      </c>
      <c r="N956" s="10">
        <f ca="1">SUMPRODUCT($A956:$F956,Results!$B$19:$G$19)</f>
        <v>-2.7600458192996071</v>
      </c>
      <c r="O956" s="10">
        <f ca="1">SUMPRODUCT($A956:$F956,Results!$B$20:$G$20)</f>
        <v>-11.276640338155261</v>
      </c>
      <c r="P956" s="10" cm="1">
        <f t="array" aca="1" ref="P956" ca="1">SUMPRODUCT(J956:O956,TRANSPOSE(Test!BL$20:BL$25))+Test!$AD$20-Test!$BL$27</f>
        <v>15.837498411804919</v>
      </c>
      <c r="Q956" s="10" cm="1">
        <f t="array" aca="1" ref="Q956" ca="1">SUMPRODUCT(J956:O956,TRANSPOSE(Test!ES$20:ES$25))+Test!$AD$20-Test!$ES$27</f>
        <v>19.913812161740818</v>
      </c>
      <c r="R956" s="10">
        <f ca="1">I956-Results!$E$5*H956</f>
        <v>17.765062998185517</v>
      </c>
      <c r="S956" s="10" cm="1">
        <f t="array" aca="1" ref="S956" ca="1">SUMPRODUCT(J956:O956,TRANSPOSE(Test!AR$28:AR$33))+Test!$AD$20-Test!$AC$26</f>
        <v>6.6715590565842717</v>
      </c>
      <c r="T956" s="10">
        <f ca="1">SUMPRODUCT(J956:O956,Results!K$9:P$9)</f>
        <v>18.666631360704983</v>
      </c>
      <c r="U956" s="10">
        <f ca="1">SUMPRODUCT(J956:O956,Results!K$9:P$9)+Test!$AD$20-Test!$AC$31</f>
        <v>18.737226671857321</v>
      </c>
      <c r="V956" s="10">
        <f t="shared" ca="1" si="99"/>
        <v>-10.118727470036168</v>
      </c>
      <c r="W956" s="10">
        <f t="shared" ca="1" si="100"/>
        <v>-14.195041219972067</v>
      </c>
      <c r="X956" s="10">
        <f t="shared" ca="1" si="101"/>
        <v>-12.046292056416766</v>
      </c>
      <c r="Y956" s="10">
        <f t="shared" ca="1" si="102"/>
        <v>-0.95278811481552061</v>
      </c>
      <c r="Z956" s="10">
        <f t="shared" ca="1" si="103"/>
        <v>5.7187709417687511</v>
      </c>
      <c r="AA956" s="10">
        <f t="shared" ca="1" si="104"/>
        <v>-13.01845573008857</v>
      </c>
    </row>
    <row r="957" spans="1:27">
      <c r="A957" s="6">
        <f ca="1">LN((RAND()^(-Results!$E$4))-1)</f>
        <v>-0.60399039170615954</v>
      </c>
      <c r="B957" s="6">
        <f ca="1">LN((RAND()^(-Results!$E$4))-1)</f>
        <v>-0.27488641209994341</v>
      </c>
      <c r="C957" s="6">
        <f ca="1">LN((RAND()^(-Results!$E$4))-1)</f>
        <v>1.7057100179538338</v>
      </c>
      <c r="D957" s="6">
        <f ca="1">LN((RAND()^(-Results!$E$4))-1)</f>
        <v>10.330838148972084</v>
      </c>
      <c r="E957" s="6">
        <f ca="1">LN((RAND()^(-Results!$E$4))-1)</f>
        <v>7.2588113886192858</v>
      </c>
      <c r="F957" s="6">
        <f ca="1">LN((RAND()^(-Results!$E$4))-1)</f>
        <v>-3.6613906351678045</v>
      </c>
      <c r="G957" s="6">
        <f ca="1">LN((RAND()^(-Results!$E$4))-1)</f>
        <v>0.29260190047306911</v>
      </c>
      <c r="H957" s="6">
        <f t="shared" ca="1" si="98"/>
        <v>-2.054384317105642</v>
      </c>
      <c r="I957" s="10">
        <f ca="1">SUMPRODUCT(J957:O957,Results!B$12:G$12)+Results!$E$5*H957</f>
        <v>50.156302288222975</v>
      </c>
      <c r="J957" s="10">
        <f ca="1">SUMPRODUCT($A957:$F957,Results!$B$15:$G$15)</f>
        <v>0.77904399758746123</v>
      </c>
      <c r="K957" s="10">
        <f ca="1">SUMPRODUCT($A957:$F957,Results!$B$16:$G$16)</f>
        <v>17.591605566420704</v>
      </c>
      <c r="L957" s="10">
        <f ca="1">SUMPRODUCT($A957:$F957,Results!$B$17:$G$17)</f>
        <v>9.6301976336861781</v>
      </c>
      <c r="M957" s="10">
        <f ca="1">SUMPRODUCT($A957:$F957,Results!$B$18:$G$18)</f>
        <v>10.100615921354049</v>
      </c>
      <c r="N957" s="10">
        <f ca="1">SUMPRODUCT($A957:$F957,Results!$B$19:$G$19)</f>
        <v>-22.848091860026127</v>
      </c>
      <c r="O957" s="10">
        <f ca="1">SUMPRODUCT($A957:$F957,Results!$B$20:$G$20)</f>
        <v>-19.106158269840257</v>
      </c>
      <c r="P957" s="10" cm="1">
        <f t="array" aca="1" ref="P957" ca="1">SUMPRODUCT(J957:O957,TRANSPOSE(Test!BL$20:BL$25))+Test!$AD$20-Test!$BL$27</f>
        <v>65.215512876999583</v>
      </c>
      <c r="Q957" s="10" cm="1">
        <f t="array" aca="1" ref="Q957" ca="1">SUMPRODUCT(J957:O957,TRANSPOSE(Test!ES$20:ES$25))+Test!$AD$20-Test!$ES$27</f>
        <v>70.90444540524841</v>
      </c>
      <c r="R957" s="10">
        <f ca="1">I957-Results!$E$5*H957</f>
        <v>62.482608190856823</v>
      </c>
      <c r="S957" s="10" cm="1">
        <f t="array" aca="1" ref="S957" ca="1">SUMPRODUCT(J957:O957,TRANSPOSE(Test!AR$28:AR$33))+Test!$AD$20-Test!$AC$26</f>
        <v>31.787595955610847</v>
      </c>
      <c r="T957" s="10">
        <f ca="1">SUMPRODUCT(J957:O957,Results!K$9:P$9)</f>
        <v>65.785348660440931</v>
      </c>
      <c r="U957" s="10">
        <f ca="1">SUMPRODUCT(J957:O957,Results!K$9:P$9)+Test!$AD$20-Test!$AC$31</f>
        <v>65.855943971593263</v>
      </c>
      <c r="V957" s="10">
        <f t="shared" ca="1" si="99"/>
        <v>-15.059210588776608</v>
      </c>
      <c r="W957" s="10">
        <f t="shared" ca="1" si="100"/>
        <v>-20.748143117025435</v>
      </c>
      <c r="X957" s="10">
        <f t="shared" ca="1" si="101"/>
        <v>-12.326305902633848</v>
      </c>
      <c r="Y957" s="10">
        <f t="shared" ca="1" si="102"/>
        <v>18.368706332612128</v>
      </c>
      <c r="Z957" s="10">
        <f t="shared" ca="1" si="103"/>
        <v>50.156302288222975</v>
      </c>
      <c r="AA957" s="10">
        <f t="shared" ca="1" si="104"/>
        <v>-15.699641683370288</v>
      </c>
    </row>
    <row r="958" spans="1:27">
      <c r="A958" s="6">
        <f ca="1">LN((RAND()^(-Results!$E$4))-1)</f>
        <v>3.1473507353027506</v>
      </c>
      <c r="B958" s="6">
        <f ca="1">LN((RAND()^(-Results!$E$4))-1)</f>
        <v>2.8025348722481791</v>
      </c>
      <c r="C958" s="6">
        <f ca="1">LN((RAND()^(-Results!$E$4))-1)</f>
        <v>9.9708281654032813</v>
      </c>
      <c r="D958" s="6">
        <f ca="1">LN((RAND()^(-Results!$E$4))-1)</f>
        <v>11.99518776850644</v>
      </c>
      <c r="E958" s="6">
        <f ca="1">LN((RAND()^(-Results!$E$4))-1)</f>
        <v>1.5291399088815749</v>
      </c>
      <c r="F958" s="6">
        <f ca="1">LN((RAND()^(-Results!$E$4))-1)</f>
        <v>4.5289489561554088</v>
      </c>
      <c r="G958" s="6">
        <f ca="1">LN((RAND()^(-Results!$E$4))-1)</f>
        <v>1.7985493725192478</v>
      </c>
      <c r="H958" s="6">
        <f t="shared" ca="1" si="98"/>
        <v>-0.54843684505946344</v>
      </c>
      <c r="I958" s="10">
        <f ca="1">SUMPRODUCT(J958:O958,Results!B$12:G$12)+Results!$E$5*H958</f>
        <v>-46.729076436068503</v>
      </c>
      <c r="J958" s="10">
        <f ca="1">SUMPRODUCT($A958:$F958,Results!$B$15:$G$15)</f>
        <v>39.097098477064115</v>
      </c>
      <c r="K958" s="10">
        <f ca="1">SUMPRODUCT($A958:$F958,Results!$B$16:$G$16)</f>
        <v>1.555511206516738</v>
      </c>
      <c r="L958" s="10">
        <f ca="1">SUMPRODUCT($A958:$F958,Results!$B$17:$G$17)</f>
        <v>-8.8404244917947814</v>
      </c>
      <c r="M958" s="10">
        <f ca="1">SUMPRODUCT($A958:$F958,Results!$B$18:$G$18)</f>
        <v>-53.434412747721964</v>
      </c>
      <c r="N958" s="10">
        <f ca="1">SUMPRODUCT($A958:$F958,Results!$B$19:$G$19)</f>
        <v>-36.763340617319543</v>
      </c>
      <c r="O958" s="10">
        <f ca="1">SUMPRODUCT($A958:$F958,Results!$B$20:$G$20)</f>
        <v>-51.500478609658288</v>
      </c>
      <c r="P958" s="10" cm="1">
        <f t="array" aca="1" ref="P958" ca="1">SUMPRODUCT(J958:O958,TRANSPOSE(Test!BL$20:BL$25))+Test!$AD$20-Test!$BL$27</f>
        <v>-42.688664388390173</v>
      </c>
      <c r="Q958" s="10" cm="1">
        <f t="array" aca="1" ref="Q958" ca="1">SUMPRODUCT(J958:O958,TRANSPOSE(Test!ES$20:ES$25))+Test!$AD$20-Test!$ES$27</f>
        <v>-43.181843758583781</v>
      </c>
      <c r="R958" s="10">
        <f ca="1">I958-Results!$E$5*H958</f>
        <v>-43.438455365711725</v>
      </c>
      <c r="S958" s="10" cm="1">
        <f t="array" aca="1" ref="S958" ca="1">SUMPRODUCT(J958:O958,TRANSPOSE(Test!AR$28:AR$33))+Test!$AD$20-Test!$AC$26</f>
        <v>-64.847020334963872</v>
      </c>
      <c r="T958" s="10">
        <f ca="1">SUMPRODUCT(J958:O958,Results!K$9:P$9)</f>
        <v>-43.261644098663254</v>
      </c>
      <c r="U958" s="10">
        <f ca="1">SUMPRODUCT(J958:O958,Results!K$9:P$9)+Test!$AD$20-Test!$AC$31</f>
        <v>-43.191048787510923</v>
      </c>
      <c r="V958" s="10">
        <f t="shared" ca="1" si="99"/>
        <v>-4.0404120476783305</v>
      </c>
      <c r="W958" s="10">
        <f t="shared" ca="1" si="100"/>
        <v>-3.5472326774847218</v>
      </c>
      <c r="X958" s="10">
        <f t="shared" ca="1" si="101"/>
        <v>-3.290621070356778</v>
      </c>
      <c r="Y958" s="10">
        <f t="shared" ca="1" si="102"/>
        <v>18.117943898895369</v>
      </c>
      <c r="Z958" s="10">
        <f t="shared" ca="1" si="103"/>
        <v>-46.729076436068503</v>
      </c>
      <c r="AA958" s="10">
        <f t="shared" ca="1" si="104"/>
        <v>-3.5380276485575806</v>
      </c>
    </row>
    <row r="959" spans="1:27">
      <c r="A959" s="6">
        <f ca="1">LN((RAND()^(-Results!$E$4))-1)</f>
        <v>9.3101245338484464</v>
      </c>
      <c r="B959" s="6">
        <f ca="1">LN((RAND()^(-Results!$E$4))-1)</f>
        <v>1.956931574952375</v>
      </c>
      <c r="C959" s="6">
        <f ca="1">LN((RAND()^(-Results!$E$4))-1)</f>
        <v>6.8495922451777753</v>
      </c>
      <c r="D959" s="6">
        <f ca="1">LN((RAND()^(-Results!$E$4))-1)</f>
        <v>4.366164655276485</v>
      </c>
      <c r="E959" s="6">
        <f ca="1">LN((RAND()^(-Results!$E$4))-1)</f>
        <v>5.5190026025676007</v>
      </c>
      <c r="F959" s="6">
        <f ca="1">LN((RAND()^(-Results!$E$4))-1)</f>
        <v>7.8666781578270149</v>
      </c>
      <c r="G959" s="6">
        <f ca="1">LN((RAND()^(-Results!$E$4))-1)</f>
        <v>5.265662848343128</v>
      </c>
      <c r="H959" s="6">
        <f t="shared" ca="1" si="98"/>
        <v>2.9186766307644167</v>
      </c>
      <c r="I959" s="10">
        <f ca="1">SUMPRODUCT(J959:O959,Results!B$12:G$12)+Results!$E$5*H959</f>
        <v>-74.715339096207373</v>
      </c>
      <c r="J959" s="10">
        <f ca="1">SUMPRODUCT($A959:$F959,Results!$B$15:$G$15)</f>
        <v>27.288820621943287</v>
      </c>
      <c r="K959" s="10">
        <f ca="1">SUMPRODUCT($A959:$F959,Results!$B$16:$G$16)</f>
        <v>-23.037946275155342</v>
      </c>
      <c r="L959" s="10">
        <f ca="1">SUMPRODUCT($A959:$F959,Results!$B$17:$G$17)</f>
        <v>-4.0759063838153802</v>
      </c>
      <c r="M959" s="10">
        <f ca="1">SUMPRODUCT($A959:$F959,Results!$B$18:$G$18)</f>
        <v>-37.467443833720864</v>
      </c>
      <c r="N959" s="10">
        <f ca="1">SUMPRODUCT($A959:$F959,Results!$B$19:$G$19)</f>
        <v>-4.3224173823587577</v>
      </c>
      <c r="O959" s="10">
        <f ca="1">SUMPRODUCT($A959:$F959,Results!$B$20:$G$20)</f>
        <v>-39.460694190976845</v>
      </c>
      <c r="P959" s="10" cm="1">
        <f t="array" aca="1" ref="P959" ca="1">SUMPRODUCT(J959:O959,TRANSPOSE(Test!BL$20:BL$25))+Test!$AD$20-Test!$BL$27</f>
        <v>-80.399932728345703</v>
      </c>
      <c r="Q959" s="10" cm="1">
        <f t="array" aca="1" ref="Q959" ca="1">SUMPRODUCT(J959:O959,TRANSPOSE(Test!ES$20:ES$25))+Test!$AD$20-Test!$ES$27</f>
        <v>-88.682171763539358</v>
      </c>
      <c r="R959" s="10">
        <f ca="1">I959-Results!$E$5*H959</f>
        <v>-92.227398880793871</v>
      </c>
      <c r="S959" s="10" cm="1">
        <f t="array" aca="1" ref="S959" ca="1">SUMPRODUCT(J959:O959,TRANSPOSE(Test!AR$28:AR$33))+Test!$AD$20-Test!$AC$26</f>
        <v>-62.891643799245664</v>
      </c>
      <c r="T959" s="10">
        <f ca="1">SUMPRODUCT(J959:O959,Results!K$9:P$9)</f>
        <v>-92.181136540191034</v>
      </c>
      <c r="U959" s="10">
        <f ca="1">SUMPRODUCT(J959:O959,Results!K$9:P$9)+Test!$AD$20-Test!$AC$31</f>
        <v>-92.110541229038702</v>
      </c>
      <c r="V959" s="10">
        <f t="shared" ca="1" si="99"/>
        <v>5.6845936321383306</v>
      </c>
      <c r="W959" s="10">
        <f t="shared" ca="1" si="100"/>
        <v>13.966832667331985</v>
      </c>
      <c r="X959" s="10">
        <f t="shared" ca="1" si="101"/>
        <v>17.512059784586498</v>
      </c>
      <c r="Y959" s="10">
        <f t="shared" ca="1" si="102"/>
        <v>-11.823695296961709</v>
      </c>
      <c r="Z959" s="10">
        <f t="shared" ca="1" si="103"/>
        <v>-74.715339096207373</v>
      </c>
      <c r="AA959" s="10">
        <f t="shared" ca="1" si="104"/>
        <v>17.395202132831329</v>
      </c>
    </row>
    <row r="960" spans="1:27">
      <c r="A960" s="6">
        <f ca="1">LN((RAND()^(-Results!$E$4))-1)</f>
        <v>4.1382450357653857</v>
      </c>
      <c r="B960" s="6">
        <f ca="1">LN((RAND()^(-Results!$E$4))-1)</f>
        <v>-1.6768013069153864</v>
      </c>
      <c r="C960" s="6">
        <f ca="1">LN((RAND()^(-Results!$E$4))-1)</f>
        <v>-4.4895945174728537E-2</v>
      </c>
      <c r="D960" s="6">
        <f ca="1">LN((RAND()^(-Results!$E$4))-1)</f>
        <v>0.12202546127193693</v>
      </c>
      <c r="E960" s="6">
        <f ca="1">LN((RAND()^(-Results!$E$4))-1)</f>
        <v>0.35912470722737899</v>
      </c>
      <c r="F960" s="6">
        <f ca="1">LN((RAND()^(-Results!$E$4))-1)</f>
        <v>2.8865824999433123</v>
      </c>
      <c r="G960" s="6">
        <f ca="1">LN((RAND()^(-Results!$E$4))-1)</f>
        <v>2.8012072306886617</v>
      </c>
      <c r="H960" s="6">
        <f t="shared" ca="1" si="98"/>
        <v>0.45422101310995044</v>
      </c>
      <c r="I960" s="10">
        <f ca="1">SUMPRODUCT(J960:O960,Results!B$12:G$12)+Results!$E$5*H960</f>
        <v>-27.914944981531495</v>
      </c>
      <c r="J960" s="10">
        <f ca="1">SUMPRODUCT($A960:$F960,Results!$B$15:$G$15)</f>
        <v>6.0532450194446419</v>
      </c>
      <c r="K960" s="10">
        <f ca="1">SUMPRODUCT($A960:$F960,Results!$B$16:$G$16)</f>
        <v>-10.294393798602743</v>
      </c>
      <c r="L960" s="10">
        <f ca="1">SUMPRODUCT($A960:$F960,Results!$B$17:$G$17)</f>
        <v>2.5624604334048398</v>
      </c>
      <c r="M960" s="10">
        <f ca="1">SUMPRODUCT($A960:$F960,Results!$B$18:$G$18)</f>
        <v>0.37800770872616152</v>
      </c>
      <c r="N960" s="10">
        <f ca="1">SUMPRODUCT($A960:$F960,Results!$B$19:$G$19)</f>
        <v>6.254189279887747</v>
      </c>
      <c r="O960" s="10">
        <f ca="1">SUMPRODUCT($A960:$F960,Results!$B$20:$G$20)</f>
        <v>-3.2486657069422664</v>
      </c>
      <c r="P960" s="10" cm="1">
        <f t="array" aca="1" ref="P960" ca="1">SUMPRODUCT(J960:O960,TRANSPOSE(Test!BL$20:BL$25))+Test!$AD$20-Test!$BL$27</f>
        <v>-24.418203170688152</v>
      </c>
      <c r="Q960" s="10" cm="1">
        <f t="array" aca="1" ref="Q960" ca="1">SUMPRODUCT(J960:O960,TRANSPOSE(Test!ES$20:ES$25))+Test!$AD$20-Test!$ES$27</f>
        <v>-29.749726570144261</v>
      </c>
      <c r="R960" s="10">
        <f ca="1">I960-Results!$E$5*H960</f>
        <v>-30.640271060191196</v>
      </c>
      <c r="S960" s="10" cm="1">
        <f t="array" aca="1" ref="S960" ca="1">SUMPRODUCT(J960:O960,TRANSPOSE(Test!AR$28:AR$33))+Test!$AD$20-Test!$AC$26</f>
        <v>-7.6473347764678081</v>
      </c>
      <c r="T960" s="10">
        <f ca="1">SUMPRODUCT(J960:O960,Results!K$9:P$9)</f>
        <v>-29.883140862602136</v>
      </c>
      <c r="U960" s="10">
        <f ca="1">SUMPRODUCT(J960:O960,Results!K$9:P$9)+Test!$AD$20-Test!$AC$31</f>
        <v>-29.812545551449798</v>
      </c>
      <c r="V960" s="10">
        <f t="shared" ca="1" si="99"/>
        <v>-3.4967418108433428</v>
      </c>
      <c r="W960" s="10">
        <f t="shared" ca="1" si="100"/>
        <v>1.834781588612767</v>
      </c>
      <c r="X960" s="10">
        <f t="shared" ca="1" si="101"/>
        <v>2.7253260786597018</v>
      </c>
      <c r="Y960" s="10">
        <f t="shared" ca="1" si="102"/>
        <v>-20.267610205063686</v>
      </c>
      <c r="Z960" s="10">
        <f t="shared" ca="1" si="103"/>
        <v>-27.914944981531495</v>
      </c>
      <c r="AA960" s="10">
        <f t="shared" ca="1" si="104"/>
        <v>1.8976005699183034</v>
      </c>
    </row>
    <row r="961" spans="1:27">
      <c r="A961" s="6">
        <f ca="1">LN((RAND()^(-Results!$E$4))-1)</f>
        <v>0.11553625975858579</v>
      </c>
      <c r="B961" s="6">
        <f ca="1">LN((RAND()^(-Results!$E$4))-1)</f>
        <v>7.2113545476303944</v>
      </c>
      <c r="C961" s="6">
        <f ca="1">LN((RAND()^(-Results!$E$4))-1)</f>
        <v>7.3454625843019077</v>
      </c>
      <c r="D961" s="6">
        <f ca="1">LN((RAND()^(-Results!$E$4))-1)</f>
        <v>2.7563094223888425</v>
      </c>
      <c r="E961" s="6">
        <f ca="1">LN((RAND()^(-Results!$E$4))-1)</f>
        <v>8.6952501577966697</v>
      </c>
      <c r="F961" s="6">
        <f ca="1">LN((RAND()^(-Results!$E$4))-1)</f>
        <v>1.3145481705737614</v>
      </c>
      <c r="G961" s="6">
        <f ca="1">LN((RAND()^(-Results!$E$4))-1)</f>
        <v>-4.3858667707249657</v>
      </c>
      <c r="H961" s="6">
        <f t="shared" ca="1" si="98"/>
        <v>-6.7328529883036765</v>
      </c>
      <c r="I961" s="10">
        <f ca="1">SUMPRODUCT(J961:O961,Results!B$12:G$12)+Results!$E$5*H961</f>
        <v>-66.011474660436363</v>
      </c>
      <c r="J961" s="10">
        <f ca="1">SUMPRODUCT($A961:$F961,Results!$B$15:$G$15)</f>
        <v>9.4160238244092511</v>
      </c>
      <c r="K961" s="10">
        <f ca="1">SUMPRODUCT($A961:$F961,Results!$B$16:$G$16)</f>
        <v>-1.9962393370522764</v>
      </c>
      <c r="L961" s="10">
        <f ca="1">SUMPRODUCT($A961:$F961,Results!$B$17:$G$17)</f>
        <v>-10.229013435433737</v>
      </c>
      <c r="M961" s="10">
        <f ca="1">SUMPRODUCT($A961:$F961,Results!$B$18:$G$18)</f>
        <v>-37.756827646031091</v>
      </c>
      <c r="N961" s="10">
        <f ca="1">SUMPRODUCT($A961:$F961,Results!$B$19:$G$19)</f>
        <v>-13.924694711424875</v>
      </c>
      <c r="O961" s="10">
        <f ca="1">SUMPRODUCT($A961:$F961,Results!$B$20:$G$20)</f>
        <v>-34.428464127646734</v>
      </c>
      <c r="P961" s="10" cm="1">
        <f t="array" aca="1" ref="P961" ca="1">SUMPRODUCT(J961:O961,TRANSPOSE(Test!BL$20:BL$25))+Test!$AD$20-Test!$BL$27</f>
        <v>-29.480085774255294</v>
      </c>
      <c r="Q961" s="10" cm="1">
        <f t="array" aca="1" ref="Q961" ca="1">SUMPRODUCT(J961:O961,TRANSPOSE(Test!ES$20:ES$25))+Test!$AD$20-Test!$ES$27</f>
        <v>-24.1763544223369</v>
      </c>
      <c r="R961" s="10">
        <f ca="1">I961-Results!$E$5*H961</f>
        <v>-25.614356730614304</v>
      </c>
      <c r="S961" s="10" cm="1">
        <f t="array" aca="1" ref="S961" ca="1">SUMPRODUCT(J961:O961,TRANSPOSE(Test!AR$28:AR$33))+Test!$AD$20-Test!$AC$26</f>
        <v>-45.019070392116085</v>
      </c>
      <c r="T961" s="10">
        <f ca="1">SUMPRODUCT(J961:O961,Results!K$9:P$9)</f>
        <v>-27.738856749244654</v>
      </c>
      <c r="U961" s="10">
        <f ca="1">SUMPRODUCT(J961:O961,Results!K$9:P$9)+Test!$AD$20-Test!$AC$31</f>
        <v>-27.668261438092312</v>
      </c>
      <c r="V961" s="10">
        <f t="shared" ca="1" si="99"/>
        <v>-36.53138888618107</v>
      </c>
      <c r="W961" s="10">
        <f t="shared" ca="1" si="100"/>
        <v>-41.835120238099464</v>
      </c>
      <c r="X961" s="10">
        <f t="shared" ca="1" si="101"/>
        <v>-40.397117929822059</v>
      </c>
      <c r="Y961" s="10">
        <f t="shared" ca="1" si="102"/>
        <v>-20.992404268320279</v>
      </c>
      <c r="Z961" s="10">
        <f t="shared" ca="1" si="103"/>
        <v>-66.011474660436363</v>
      </c>
      <c r="AA961" s="10">
        <f t="shared" ca="1" si="104"/>
        <v>-38.343213222344048</v>
      </c>
    </row>
    <row r="962" spans="1:27">
      <c r="A962" s="6">
        <f ca="1">LN((RAND()^(-Results!$E$4))-1)</f>
        <v>1.783487005005812</v>
      </c>
      <c r="B962" s="6">
        <f ca="1">LN((RAND()^(-Results!$E$4))-1)</f>
        <v>10.577496740138404</v>
      </c>
      <c r="C962" s="6">
        <f ca="1">LN((RAND()^(-Results!$E$4))-1)</f>
        <v>5.4237475341765498</v>
      </c>
      <c r="D962" s="6">
        <f ca="1">LN((RAND()^(-Results!$E$4))-1)</f>
        <v>-3.8759295174594199</v>
      </c>
      <c r="E962" s="6">
        <f ca="1">LN((RAND()^(-Results!$E$4))-1)</f>
        <v>1.1748873500339092</v>
      </c>
      <c r="F962" s="6">
        <f ca="1">LN((RAND()^(-Results!$E$4))-1)</f>
        <v>5.1668427769184424</v>
      </c>
      <c r="G962" s="6">
        <f ca="1">LN((RAND()^(-Results!$E$4))-1)</f>
        <v>4.8546062006514212</v>
      </c>
      <c r="H962" s="6">
        <f t="shared" ca="1" si="98"/>
        <v>2.5076199830727099</v>
      </c>
      <c r="I962" s="10">
        <f ca="1">SUMPRODUCT(J962:O962,Results!B$12:G$12)+Results!$E$5*H962</f>
        <v>-63.56267109463974</v>
      </c>
      <c r="J962" s="10">
        <f ca="1">SUMPRODUCT($A962:$F962,Results!$B$15:$G$15)</f>
        <v>7.5229707696897812</v>
      </c>
      <c r="K962" s="10">
        <f ca="1">SUMPRODUCT($A962:$F962,Results!$B$16:$G$16)</f>
        <v>-24.308186779128505</v>
      </c>
      <c r="L962" s="10">
        <f ca="1">SUMPRODUCT($A962:$F962,Results!$B$17:$G$17)</f>
        <v>-18.977343607641934</v>
      </c>
      <c r="M962" s="10">
        <f ca="1">SUMPRODUCT($A962:$F962,Results!$B$18:$G$18)</f>
        <v>-53.547152615404627</v>
      </c>
      <c r="N962" s="10">
        <f ca="1">SUMPRODUCT($A962:$F962,Results!$B$19:$G$19)</f>
        <v>0.13167533361336603</v>
      </c>
      <c r="O962" s="10">
        <f ca="1">SUMPRODUCT($A962:$F962,Results!$B$20:$G$20)</f>
        <v>-32.331572389866437</v>
      </c>
      <c r="P962" s="10" cm="1">
        <f t="array" aca="1" ref="P962" ca="1">SUMPRODUCT(J962:O962,TRANSPOSE(Test!BL$20:BL$25))+Test!$AD$20-Test!$BL$27</f>
        <v>-90.156916521086288</v>
      </c>
      <c r="Q962" s="10" cm="1">
        <f t="array" aca="1" ref="Q962" ca="1">SUMPRODUCT(J962:O962,TRANSPOSE(Test!ES$20:ES$25))+Test!$AD$20-Test!$ES$27</f>
        <v>-86.697813694635244</v>
      </c>
      <c r="R962" s="10">
        <f ca="1">I962-Results!$E$5*H962</f>
        <v>-78.608390993076</v>
      </c>
      <c r="S962" s="10" cm="1">
        <f t="array" aca="1" ref="S962" ca="1">SUMPRODUCT(J962:O962,TRANSPOSE(Test!AR$28:AR$33))+Test!$AD$20-Test!$AC$26</f>
        <v>-81.470279197949083</v>
      </c>
      <c r="T962" s="10">
        <f ca="1">SUMPRODUCT(J962:O962,Results!K$9:P$9)</f>
        <v>-82.741137985936589</v>
      </c>
      <c r="U962" s="10">
        <f ca="1">SUMPRODUCT(J962:O962,Results!K$9:P$9)+Test!$AD$20-Test!$AC$31</f>
        <v>-82.670542674784258</v>
      </c>
      <c r="V962" s="10">
        <f t="shared" ca="1" si="99"/>
        <v>26.594245426446548</v>
      </c>
      <c r="W962" s="10">
        <f t="shared" ca="1" si="100"/>
        <v>23.135142599995504</v>
      </c>
      <c r="X962" s="10">
        <f t="shared" ca="1" si="101"/>
        <v>15.045719898436261</v>
      </c>
      <c r="Y962" s="10">
        <f t="shared" ca="1" si="102"/>
        <v>17.907608103309343</v>
      </c>
      <c r="Z962" s="10">
        <f t="shared" ca="1" si="103"/>
        <v>-63.56267109463974</v>
      </c>
      <c r="AA962" s="10">
        <f t="shared" ca="1" si="104"/>
        <v>19.107871580144518</v>
      </c>
    </row>
    <row r="963" spans="1:27">
      <c r="A963" s="6">
        <f ca="1">LN((RAND()^(-Results!$E$4))-1)</f>
        <v>-0.26303055583711815</v>
      </c>
      <c r="B963" s="6">
        <f ca="1">LN((RAND()^(-Results!$E$4))-1)</f>
        <v>1.548193204933709</v>
      </c>
      <c r="C963" s="6">
        <f ca="1">LN((RAND()^(-Results!$E$4))-1)</f>
        <v>-1.0097495557177447</v>
      </c>
      <c r="D963" s="6">
        <f ca="1">LN((RAND()^(-Results!$E$4))-1)</f>
        <v>-8.4227769711408232E-2</v>
      </c>
      <c r="E963" s="6">
        <f ca="1">LN((RAND()^(-Results!$E$4))-1)</f>
        <v>-0.3304259840814836</v>
      </c>
      <c r="F963" s="6">
        <f ca="1">LN((RAND()^(-Results!$E$4))-1)</f>
        <v>2.3314704233361248</v>
      </c>
      <c r="G963" s="6">
        <f ca="1">LN((RAND()^(-Results!$E$4))-1)</f>
        <v>7.2179817427610411</v>
      </c>
      <c r="H963" s="6">
        <f t="shared" ref="H963:H1001" ca="1" si="105">G963-$AC$5</f>
        <v>4.8709955251823303</v>
      </c>
      <c r="I963" s="10">
        <f ca="1">SUMPRODUCT(J963:O963,Results!B$12:G$12)+Results!$E$5*H963</f>
        <v>19.691606353801326</v>
      </c>
      <c r="J963" s="10">
        <f ca="1">SUMPRODUCT($A963:$F963,Results!$B$15:$G$15)</f>
        <v>4.2906056239497889</v>
      </c>
      <c r="K963" s="10">
        <f ca="1">SUMPRODUCT($A963:$F963,Results!$B$16:$G$16)</f>
        <v>-5.4327453443472589</v>
      </c>
      <c r="L963" s="10">
        <f ca="1">SUMPRODUCT($A963:$F963,Results!$B$17:$G$17)</f>
        <v>-2.5649318725987804</v>
      </c>
      <c r="M963" s="10">
        <f ca="1">SUMPRODUCT($A963:$F963,Results!$B$18:$G$18)</f>
        <v>-2.9718653736044267</v>
      </c>
      <c r="N963" s="10">
        <f ca="1">SUMPRODUCT($A963:$F963,Results!$B$19:$G$19)</f>
        <v>1.0971888067302287</v>
      </c>
      <c r="O963" s="10">
        <f ca="1">SUMPRODUCT($A963:$F963,Results!$B$20:$G$20)</f>
        <v>-9.7026612331689268</v>
      </c>
      <c r="P963" s="10" cm="1">
        <f t="array" aca="1" ref="P963" ca="1">SUMPRODUCT(J963:O963,TRANSPOSE(Test!BL$20:BL$25))+Test!$AD$20-Test!$BL$27</f>
        <v>-14.062456568812898</v>
      </c>
      <c r="Q963" s="10" cm="1">
        <f t="array" aca="1" ref="Q963" ca="1">SUMPRODUCT(J963:O963,TRANSPOSE(Test!ES$20:ES$25))+Test!$AD$20-Test!$ES$27</f>
        <v>-12.308372857946424</v>
      </c>
      <c r="R963" s="10">
        <f ca="1">I963-Results!$E$5*H963</f>
        <v>-9.5343667972926553</v>
      </c>
      <c r="S963" s="10" cm="1">
        <f t="array" aca="1" ref="S963" ca="1">SUMPRODUCT(J963:O963,TRANSPOSE(Test!AR$28:AR$33))+Test!$AD$20-Test!$AC$26</f>
        <v>-12.650718895151293</v>
      </c>
      <c r="T963" s="10">
        <f ca="1">SUMPRODUCT(J963:O963,Results!K$9:P$9)</f>
        <v>-9.4322652160180063</v>
      </c>
      <c r="U963" s="10">
        <f ca="1">SUMPRODUCT(J963:O963,Results!K$9:P$9)+Test!$AD$20-Test!$AC$31</f>
        <v>-9.3616699048656677</v>
      </c>
      <c r="V963" s="10">
        <f t="shared" ref="V963:V1024" ca="1" si="106">I963-P963</f>
        <v>33.754062922614224</v>
      </c>
      <c r="W963" s="10">
        <f t="shared" ref="W963:W1001" ca="1" si="107">I963-Q963</f>
        <v>31.99997921174775</v>
      </c>
      <c r="X963" s="10">
        <f t="shared" ref="X963:X1001" ca="1" si="108">I963-R963</f>
        <v>29.225973151093982</v>
      </c>
      <c r="Y963" s="10">
        <f t="shared" ref="Y963:Y1001" ca="1" si="109">I963-S963</f>
        <v>32.342325248952619</v>
      </c>
      <c r="Z963" s="10">
        <f t="shared" ref="Z963:Z1001" ca="1" si="110">I963-$AD$20</f>
        <v>19.691606353801326</v>
      </c>
      <c r="AA963" s="10">
        <f t="shared" ref="AA963:AA1001" ca="1" si="111">I963-U963</f>
        <v>29.053276258666994</v>
      </c>
    </row>
    <row r="964" spans="1:27">
      <c r="A964" s="6">
        <f ca="1">LN((RAND()^(-Results!$E$4))-1)</f>
        <v>0.84131782713950798</v>
      </c>
      <c r="B964" s="6">
        <f ca="1">LN((RAND()^(-Results!$E$4))-1)</f>
        <v>6.6705570972862738</v>
      </c>
      <c r="C964" s="6">
        <f ca="1">LN((RAND()^(-Results!$E$4))-1)</f>
        <v>10.771054776830216</v>
      </c>
      <c r="D964" s="6">
        <f ca="1">LN((RAND()^(-Results!$E$4))-1)</f>
        <v>3.1521632622068192</v>
      </c>
      <c r="E964" s="6">
        <f ca="1">LN((RAND()^(-Results!$E$4))-1)</f>
        <v>2.0447631656463061</v>
      </c>
      <c r="F964" s="6">
        <f ca="1">LN((RAND()^(-Results!$E$4))-1)</f>
        <v>-1.0251924914176183</v>
      </c>
      <c r="G964" s="6">
        <f ca="1">LN((RAND()^(-Results!$E$4))-1)</f>
        <v>6.4447392061662194</v>
      </c>
      <c r="H964" s="6">
        <f t="shared" ca="1" si="105"/>
        <v>4.0977529885875086</v>
      </c>
      <c r="I964" s="10">
        <f ca="1">SUMPRODUCT(J964:O964,Results!B$12:G$12)+Results!$E$5*H964</f>
        <v>-11.921949998044546</v>
      </c>
      <c r="J964" s="10">
        <f ca="1">SUMPRODUCT($A964:$F964,Results!$B$15:$G$15)</f>
        <v>10.61156263135887</v>
      </c>
      <c r="K964" s="10">
        <f ca="1">SUMPRODUCT($A964:$F964,Results!$B$16:$G$16)</f>
        <v>1.2914722552682469</v>
      </c>
      <c r="L964" s="10">
        <f ca="1">SUMPRODUCT($A964:$F964,Results!$B$17:$G$17)</f>
        <v>-13.635525067872322</v>
      </c>
      <c r="M964" s="10">
        <f ca="1">SUMPRODUCT($A964:$F964,Results!$B$18:$G$18)</f>
        <v>-57.346046897131004</v>
      </c>
      <c r="N964" s="10">
        <f ca="1">SUMPRODUCT($A964:$F964,Results!$B$19:$G$19)</f>
        <v>-23.812822226686279</v>
      </c>
      <c r="O964" s="10">
        <f ca="1">SUMPRODUCT($A964:$F964,Results!$B$20:$G$20)</f>
        <v>-24.949717514847098</v>
      </c>
      <c r="P964" s="10" cm="1">
        <f t="array" aca="1" ref="P964" ca="1">SUMPRODUCT(J964:O964,TRANSPOSE(Test!BL$20:BL$25))+Test!$AD$20-Test!$BL$27</f>
        <v>-41.541723679565415</v>
      </c>
      <c r="Q964" s="10" cm="1">
        <f t="array" aca="1" ref="Q964" ca="1">SUMPRODUCT(J964:O964,TRANSPOSE(Test!ES$20:ES$25))+Test!$AD$20-Test!$ES$27</f>
        <v>-39.08904342749797</v>
      </c>
      <c r="R964" s="10">
        <f ca="1">I964-Results!$E$5*H964</f>
        <v>-36.508467929569598</v>
      </c>
      <c r="S964" s="10" cm="1">
        <f t="array" aca="1" ref="S964" ca="1">SUMPRODUCT(J964:O964,TRANSPOSE(Test!AR$28:AR$33))+Test!$AD$20-Test!$AC$26</f>
        <v>-55.150216683615575</v>
      </c>
      <c r="T964" s="10">
        <f ca="1">SUMPRODUCT(J964:O964,Results!K$9:P$9)</f>
        <v>-39.999549580639652</v>
      </c>
      <c r="U964" s="10">
        <f ca="1">SUMPRODUCT(J964:O964,Results!K$9:P$9)+Test!$AD$20-Test!$AC$31</f>
        <v>-39.928954269487321</v>
      </c>
      <c r="V964" s="10">
        <f t="shared" ca="1" si="106"/>
        <v>29.619773681520869</v>
      </c>
      <c r="W964" s="10">
        <f t="shared" ca="1" si="107"/>
        <v>27.167093429453423</v>
      </c>
      <c r="X964" s="10">
        <f t="shared" ca="1" si="108"/>
        <v>24.586517931525051</v>
      </c>
      <c r="Y964" s="10">
        <f t="shared" ca="1" si="109"/>
        <v>43.228266685571029</v>
      </c>
      <c r="Z964" s="10">
        <f t="shared" ca="1" si="110"/>
        <v>-11.921949998044546</v>
      </c>
      <c r="AA964" s="10">
        <f t="shared" ca="1" si="111"/>
        <v>28.007004271442774</v>
      </c>
    </row>
    <row r="965" spans="1:27">
      <c r="A965" s="6">
        <f ca="1">LN((RAND()^(-Results!$E$4))-1)</f>
        <v>-8.1721820950889756E-2</v>
      </c>
      <c r="B965" s="6">
        <f ca="1">LN((RAND()^(-Results!$E$4))-1)</f>
        <v>-1.3552152329805554</v>
      </c>
      <c r="C965" s="6">
        <f ca="1">LN((RAND()^(-Results!$E$4))-1)</f>
        <v>1.1710183528570373</v>
      </c>
      <c r="D965" s="6">
        <f ca="1">LN((RAND()^(-Results!$E$4))-1)</f>
        <v>10.451201673808427</v>
      </c>
      <c r="E965" s="6">
        <f ca="1">LN((RAND()^(-Results!$E$4))-1)</f>
        <v>-1.4688005950848062</v>
      </c>
      <c r="F965" s="6">
        <f ca="1">LN((RAND()^(-Results!$E$4))-1)</f>
        <v>0.85377118705407196</v>
      </c>
      <c r="G965" s="6">
        <f ca="1">LN((RAND()^(-Results!$E$4))-1)</f>
        <v>1.644525461194158</v>
      </c>
      <c r="H965" s="6">
        <f t="shared" ca="1" si="105"/>
        <v>-0.7024607563845533</v>
      </c>
      <c r="I965" s="10">
        <f ca="1">SUMPRODUCT(J965:O965,Results!B$12:G$12)+Results!$E$5*H965</f>
        <v>21.189538025028632</v>
      </c>
      <c r="J965" s="10">
        <f ca="1">SUMPRODUCT($A965:$F965,Results!$B$15:$G$15)</f>
        <v>18.676280269652345</v>
      </c>
      <c r="K965" s="10">
        <f ca="1">SUMPRODUCT($A965:$F965,Results!$B$16:$G$16)</f>
        <v>10.141157647163594</v>
      </c>
      <c r="L965" s="10">
        <f ca="1">SUMPRODUCT($A965:$F965,Results!$B$17:$G$17)</f>
        <v>3.4621593848139725</v>
      </c>
      <c r="M965" s="10">
        <f ca="1">SUMPRODUCT($A965:$F965,Results!$B$18:$G$18)</f>
        <v>-4.3654417715521365</v>
      </c>
      <c r="N965" s="10">
        <f ca="1">SUMPRODUCT($A965:$F965,Results!$B$19:$G$19)</f>
        <v>-25.490723655088296</v>
      </c>
      <c r="O965" s="10">
        <f ca="1">SUMPRODUCT($A965:$F965,Results!$B$20:$G$20)</f>
        <v>-24.467692926958868</v>
      </c>
      <c r="P965" s="10" cm="1">
        <f t="array" aca="1" ref="P965" ca="1">SUMPRODUCT(J965:O965,TRANSPOSE(Test!BL$20:BL$25))+Test!$AD$20-Test!$BL$27</f>
        <v>23.944621795549498</v>
      </c>
      <c r="Q965" s="10" cm="1">
        <f t="array" aca="1" ref="Q965" ca="1">SUMPRODUCT(J965:O965,TRANSPOSE(Test!ES$20:ES$25))+Test!$AD$20-Test!$ES$27</f>
        <v>26.303646240330028</v>
      </c>
      <c r="R965" s="10">
        <f ca="1">I965-Results!$E$5*H965</f>
        <v>25.404302563335953</v>
      </c>
      <c r="S965" s="10" cm="1">
        <f t="array" aca="1" ref="S965" ca="1">SUMPRODUCT(J965:O965,TRANSPOSE(Test!AR$28:AR$33))+Test!$AD$20-Test!$AC$26</f>
        <v>-0.33240141610896501</v>
      </c>
      <c r="T965" s="10">
        <f ca="1">SUMPRODUCT(J965:O965,Results!K$9:P$9)</f>
        <v>28.413192227642906</v>
      </c>
      <c r="U965" s="10">
        <f ca="1">SUMPRODUCT(J965:O965,Results!K$9:P$9)+Test!$AD$20-Test!$AC$31</f>
        <v>28.483787538795244</v>
      </c>
      <c r="V965" s="10">
        <f t="shared" ca="1" si="106"/>
        <v>-2.7550837705208657</v>
      </c>
      <c r="W965" s="10">
        <f t="shared" ca="1" si="107"/>
        <v>-5.1141082153013961</v>
      </c>
      <c r="X965" s="10">
        <f t="shared" ca="1" si="108"/>
        <v>-4.2147645383073211</v>
      </c>
      <c r="Y965" s="10">
        <f t="shared" ca="1" si="109"/>
        <v>21.521939441137597</v>
      </c>
      <c r="Z965" s="10">
        <f t="shared" ca="1" si="110"/>
        <v>21.189538025028632</v>
      </c>
      <c r="AA965" s="10">
        <f t="shared" ca="1" si="111"/>
        <v>-7.2942495137666121</v>
      </c>
    </row>
    <row r="966" spans="1:27">
      <c r="A966" s="6">
        <f ca="1">LN((RAND()^(-Results!$E$4))-1)</f>
        <v>-4.2026050653359412</v>
      </c>
      <c r="B966" s="6">
        <f ca="1">LN((RAND()^(-Results!$E$4))-1)</f>
        <v>3.8524227327578218</v>
      </c>
      <c r="C966" s="6">
        <f ca="1">LN((RAND()^(-Results!$E$4))-1)</f>
        <v>1.1221104666957247</v>
      </c>
      <c r="D966" s="6">
        <f ca="1">LN((RAND()^(-Results!$E$4))-1)</f>
        <v>5.1823653628539654</v>
      </c>
      <c r="E966" s="6">
        <f ca="1">LN((RAND()^(-Results!$E$4))-1)</f>
        <v>-1.8185121283785219</v>
      </c>
      <c r="F966" s="6">
        <f ca="1">LN((RAND()^(-Results!$E$4))-1)</f>
        <v>4.7881208616446926</v>
      </c>
      <c r="G966" s="6">
        <f ca="1">LN((RAND()^(-Results!$E$4))-1)</f>
        <v>-3.9985815959385045E-2</v>
      </c>
      <c r="H966" s="6">
        <f t="shared" ca="1" si="105"/>
        <v>-2.3869720335380964</v>
      </c>
      <c r="I966" s="10">
        <f ca="1">SUMPRODUCT(J966:O966,Results!B$12:G$12)+Results!$E$5*H966</f>
        <v>-19.750445336653534</v>
      </c>
      <c r="J966" s="10">
        <f ca="1">SUMPRODUCT($A966:$F966,Results!$B$15:$G$15)</f>
        <v>25.35388065644706</v>
      </c>
      <c r="K966" s="10">
        <f ca="1">SUMPRODUCT($A966:$F966,Results!$B$16:$G$16)</f>
        <v>3.0307759099166187</v>
      </c>
      <c r="L966" s="10">
        <f ca="1">SUMPRODUCT($A966:$F966,Results!$B$17:$G$17)</f>
        <v>-10.938124520786488</v>
      </c>
      <c r="M966" s="10">
        <f ca="1">SUMPRODUCT($A966:$F966,Results!$B$18:$G$18)</f>
        <v>-23.219558802393408</v>
      </c>
      <c r="N966" s="10">
        <f ca="1">SUMPRODUCT($A966:$F966,Results!$B$19:$G$19)</f>
        <v>-19.318753300973182</v>
      </c>
      <c r="O966" s="10">
        <f ca="1">SUMPRODUCT($A966:$F966,Results!$B$20:$G$20)</f>
        <v>-35.894222102595904</v>
      </c>
      <c r="P966" s="10" cm="1">
        <f t="array" aca="1" ref="P966" ca="1">SUMPRODUCT(J966:O966,TRANSPOSE(Test!BL$20:BL$25))+Test!$AD$20-Test!$BL$27</f>
        <v>-19.513994139118758</v>
      </c>
      <c r="Q966" s="10" cm="1">
        <f t="array" aca="1" ref="Q966" ca="1">SUMPRODUCT(J966:O966,TRANSPOSE(Test!ES$20:ES$25))+Test!$AD$20-Test!$ES$27</f>
        <v>-12.008462799085763</v>
      </c>
      <c r="R966" s="10">
        <f ca="1">I966-Results!$E$5*H966</f>
        <v>-5.4286131354249569</v>
      </c>
      <c r="S966" s="10" cm="1">
        <f t="array" aca="1" ref="S966" ca="1">SUMPRODUCT(J966:O966,TRANSPOSE(Test!AR$28:AR$33))+Test!$AD$20-Test!$AC$26</f>
        <v>-43.033823391233589</v>
      </c>
      <c r="T966" s="10">
        <f ca="1">SUMPRODUCT(J966:O966,Results!K$9:P$9)</f>
        <v>-5.4567352637035835</v>
      </c>
      <c r="U966" s="10">
        <f ca="1">SUMPRODUCT(J966:O966,Results!K$9:P$9)+Test!$AD$20-Test!$AC$31</f>
        <v>-5.3861399525512432</v>
      </c>
      <c r="V966" s="10">
        <f t="shared" ca="1" si="106"/>
        <v>-0.23645119753477672</v>
      </c>
      <c r="W966" s="10">
        <f t="shared" ca="1" si="107"/>
        <v>-7.7419825375677718</v>
      </c>
      <c r="X966" s="10">
        <f t="shared" ca="1" si="108"/>
        <v>-14.321832201228577</v>
      </c>
      <c r="Y966" s="10">
        <f t="shared" ca="1" si="109"/>
        <v>23.283378054580055</v>
      </c>
      <c r="Z966" s="10">
        <f t="shared" ca="1" si="110"/>
        <v>-19.750445336653534</v>
      </c>
      <c r="AA966" s="10">
        <f t="shared" ca="1" si="111"/>
        <v>-14.364305384102291</v>
      </c>
    </row>
    <row r="967" spans="1:27">
      <c r="A967" s="6">
        <f ca="1">LN((RAND()^(-Results!$E$4))-1)</f>
        <v>0.64595514106070007</v>
      </c>
      <c r="B967" s="6">
        <f ca="1">LN((RAND()^(-Results!$E$4))-1)</f>
        <v>5.1632253199238844</v>
      </c>
      <c r="C967" s="6">
        <f ca="1">LN((RAND()^(-Results!$E$4))-1)</f>
        <v>3.2970852980422092</v>
      </c>
      <c r="D967" s="6">
        <f ca="1">LN((RAND()^(-Results!$E$4))-1)</f>
        <v>3.8949644287348719</v>
      </c>
      <c r="E967" s="6">
        <f ca="1">LN((RAND()^(-Results!$E$4))-1)</f>
        <v>0.22582188620318602</v>
      </c>
      <c r="F967" s="6">
        <f ca="1">LN((RAND()^(-Results!$E$4))-1)</f>
        <v>7.4613267018616432</v>
      </c>
      <c r="G967" s="6">
        <f ca="1">LN((RAND()^(-Results!$E$4))-1)</f>
        <v>3.3421439093305905</v>
      </c>
      <c r="H967" s="6">
        <f t="shared" ca="1" si="105"/>
        <v>0.99515769175187918</v>
      </c>
      <c r="I967" s="10">
        <f ca="1">SUMPRODUCT(J967:O967,Results!B$12:G$12)+Results!$E$5*H967</f>
        <v>-45.448832559934928</v>
      </c>
      <c r="J967" s="10">
        <f ca="1">SUMPRODUCT($A967:$F967,Results!$B$15:$G$15)</f>
        <v>28.166362182333188</v>
      </c>
      <c r="K967" s="10">
        <f ca="1">SUMPRODUCT($A967:$F967,Results!$B$16:$G$16)</f>
        <v>-11.990996408688932</v>
      </c>
      <c r="L967" s="10">
        <f ca="1">SUMPRODUCT($A967:$F967,Results!$B$17:$G$17)</f>
        <v>-12.322776751045208</v>
      </c>
      <c r="M967" s="10">
        <f ca="1">SUMPRODUCT($A967:$F967,Results!$B$18:$G$18)</f>
        <v>-36.537287659538826</v>
      </c>
      <c r="N967" s="10">
        <f ca="1">SUMPRODUCT($A967:$F967,Results!$B$19:$G$19)</f>
        <v>-12.738636767727307</v>
      </c>
      <c r="O967" s="10">
        <f ca="1">SUMPRODUCT($A967:$F967,Results!$B$20:$G$20)</f>
        <v>-43.700109462894062</v>
      </c>
      <c r="P967" s="10" cm="1">
        <f t="array" aca="1" ref="P967" ca="1">SUMPRODUCT(J967:O967,TRANSPOSE(Test!BL$20:BL$25))+Test!$AD$20-Test!$BL$27</f>
        <v>-59.440012412508743</v>
      </c>
      <c r="Q967" s="10" cm="1">
        <f t="array" aca="1" ref="Q967" ca="1">SUMPRODUCT(J967:O967,TRANSPOSE(Test!ES$20:ES$25))+Test!$AD$20-Test!$ES$27</f>
        <v>-56.636137299185393</v>
      </c>
      <c r="R967" s="10">
        <f ca="1">I967-Results!$E$5*H967</f>
        <v>-51.419778710446202</v>
      </c>
      <c r="S967" s="10" cm="1">
        <f t="array" aca="1" ref="S967" ca="1">SUMPRODUCT(J967:O967,TRANSPOSE(Test!AR$28:AR$33))+Test!$AD$20-Test!$AC$26</f>
        <v>-66.370302934408471</v>
      </c>
      <c r="T967" s="10">
        <f ca="1">SUMPRODUCT(J967:O967,Results!K$9:P$9)</f>
        <v>-52.051676601688378</v>
      </c>
      <c r="U967" s="10">
        <f ca="1">SUMPRODUCT(J967:O967,Results!K$9:P$9)+Test!$AD$20-Test!$AC$31</f>
        <v>-51.981081290536039</v>
      </c>
      <c r="V967" s="10">
        <f t="shared" ca="1" si="106"/>
        <v>13.991179852573815</v>
      </c>
      <c r="W967" s="10">
        <f t="shared" ca="1" si="107"/>
        <v>11.187304739250465</v>
      </c>
      <c r="X967" s="10">
        <f t="shared" ca="1" si="108"/>
        <v>5.9709461505112742</v>
      </c>
      <c r="Y967" s="10">
        <f t="shared" ca="1" si="109"/>
        <v>20.921470374473543</v>
      </c>
      <c r="Z967" s="10">
        <f t="shared" ca="1" si="110"/>
        <v>-45.448832559934928</v>
      </c>
      <c r="AA967" s="10">
        <f t="shared" ca="1" si="111"/>
        <v>6.5322487306011112</v>
      </c>
    </row>
    <row r="968" spans="1:27">
      <c r="A968" s="6">
        <f ca="1">LN((RAND()^(-Results!$E$4))-1)</f>
        <v>0.1433808121141725</v>
      </c>
      <c r="B968" s="6">
        <f ca="1">LN((RAND()^(-Results!$E$4))-1)</f>
        <v>1.5068254074238228</v>
      </c>
      <c r="C968" s="6">
        <f ca="1">LN((RAND()^(-Results!$E$4))-1)</f>
        <v>-0.73057302326963014</v>
      </c>
      <c r="D968" s="6">
        <f ca="1">LN((RAND()^(-Results!$E$4))-1)</f>
        <v>2.4692658744829283</v>
      </c>
      <c r="E968" s="6">
        <f ca="1">LN((RAND()^(-Results!$E$4))-1)</f>
        <v>4.4337244521050501</v>
      </c>
      <c r="F968" s="6">
        <f ca="1">LN((RAND()^(-Results!$E$4))-1)</f>
        <v>-0.16386868687168971</v>
      </c>
      <c r="G968" s="6">
        <f ca="1">LN((RAND()^(-Results!$E$4))-1)</f>
        <v>3.4300693020530053</v>
      </c>
      <c r="H968" s="6">
        <f t="shared" ca="1" si="105"/>
        <v>1.083083084474294</v>
      </c>
      <c r="I968" s="10">
        <f ca="1">SUMPRODUCT(J968:O968,Results!B$12:G$12)+Results!$E$5*H968</f>
        <v>24.748523708340759</v>
      </c>
      <c r="J968" s="10">
        <f ca="1">SUMPRODUCT($A968:$F968,Results!$B$15:$G$15)</f>
        <v>-2.953920747652381</v>
      </c>
      <c r="K968" s="10">
        <f ca="1">SUMPRODUCT($A968:$F968,Results!$B$16:$G$16)</f>
        <v>7.3623310077634535E-2</v>
      </c>
      <c r="L968" s="10">
        <f ca="1">SUMPRODUCT($A968:$F968,Results!$B$17:$G$17)</f>
        <v>3.3459177696173747</v>
      </c>
      <c r="M968" s="10">
        <f ca="1">SUMPRODUCT($A968:$F968,Results!$B$18:$G$18)</f>
        <v>6.8190587551150204</v>
      </c>
      <c r="N968" s="10">
        <f ca="1">SUMPRODUCT($A968:$F968,Results!$B$19:$G$19)</f>
        <v>-2.3684619369937661</v>
      </c>
      <c r="O968" s="10">
        <f ca="1">SUMPRODUCT($A968:$F968,Results!$B$20:$G$20)</f>
        <v>-11.464085214490703</v>
      </c>
      <c r="P968" s="10" cm="1">
        <f t="array" aca="1" ref="P968" ca="1">SUMPRODUCT(J968:O968,TRANSPOSE(Test!BL$20:BL$25))+Test!$AD$20-Test!$BL$27</f>
        <v>17.414427940601769</v>
      </c>
      <c r="Q968" s="10" cm="1">
        <f t="array" aca="1" ref="Q968" ca="1">SUMPRODUCT(J968:O968,TRANSPOSE(Test!ES$20:ES$25))+Test!$AD$20-Test!$ES$27</f>
        <v>20.916608764599118</v>
      </c>
      <c r="R968" s="10">
        <f ca="1">I968-Results!$E$5*H968</f>
        <v>18.250025201494996</v>
      </c>
      <c r="S968" s="10" cm="1">
        <f t="array" aca="1" ref="S968" ca="1">SUMPRODUCT(J968:O968,TRANSPOSE(Test!AR$28:AR$33))+Test!$AD$20-Test!$AC$26</f>
        <v>9.1981354634051939</v>
      </c>
      <c r="T968" s="10">
        <f ca="1">SUMPRODUCT(J968:O968,Results!K$9:P$9)</f>
        <v>19.567123181404178</v>
      </c>
      <c r="U968" s="10">
        <f ca="1">SUMPRODUCT(J968:O968,Results!K$9:P$9)+Test!$AD$20-Test!$AC$31</f>
        <v>19.637718492556516</v>
      </c>
      <c r="V968" s="10">
        <f t="shared" ca="1" si="106"/>
        <v>7.3340957677389902</v>
      </c>
      <c r="W968" s="10">
        <f t="shared" ca="1" si="107"/>
        <v>3.8319149437416407</v>
      </c>
      <c r="X968" s="10">
        <f t="shared" ca="1" si="108"/>
        <v>6.4984985068457632</v>
      </c>
      <c r="Y968" s="10">
        <f t="shared" ca="1" si="109"/>
        <v>15.550388244935565</v>
      </c>
      <c r="Z968" s="10">
        <f t="shared" ca="1" si="110"/>
        <v>24.748523708340759</v>
      </c>
      <c r="AA968" s="10">
        <f t="shared" ca="1" si="111"/>
        <v>5.110805215784243</v>
      </c>
    </row>
    <row r="969" spans="1:27">
      <c r="A969" s="6">
        <f ca="1">LN((RAND()^(-Results!$E$4))-1)</f>
        <v>-0.68741132421496276</v>
      </c>
      <c r="B969" s="6">
        <f ca="1">LN((RAND()^(-Results!$E$4))-1)</f>
        <v>0.43235483314623868</v>
      </c>
      <c r="C969" s="6">
        <f ca="1">LN((RAND()^(-Results!$E$4))-1)</f>
        <v>0.70530539122509739</v>
      </c>
      <c r="D969" s="6">
        <f ca="1">LN((RAND()^(-Results!$E$4))-1)</f>
        <v>3.3338582155657366</v>
      </c>
      <c r="E969" s="6">
        <f ca="1">LN((RAND()^(-Results!$E$4))-1)</f>
        <v>-1.7035036423431344</v>
      </c>
      <c r="F969" s="6">
        <f ca="1">LN((RAND()^(-Results!$E$4))-1)</f>
        <v>-0.14161008688728655</v>
      </c>
      <c r="G969" s="6">
        <f ca="1">LN((RAND()^(-Results!$E$4))-1)</f>
        <v>-1.6401070605577626</v>
      </c>
      <c r="H969" s="6">
        <f t="shared" ca="1" si="105"/>
        <v>-3.9870932781364736</v>
      </c>
      <c r="I969" s="10">
        <f ca="1">SUMPRODUCT(J969:O969,Results!B$12:G$12)+Results!$E$5*H969</f>
        <v>-14.136025622408059</v>
      </c>
      <c r="J969" s="10">
        <f ca="1">SUMPRODUCT($A969:$F969,Results!$B$15:$G$15)</f>
        <v>5.4487829254573965</v>
      </c>
      <c r="K969" s="10">
        <f ca="1">SUMPRODUCT($A969:$F969,Results!$B$16:$G$16)</f>
        <v>3.900404987752796</v>
      </c>
      <c r="L969" s="10">
        <f ca="1">SUMPRODUCT($A969:$F969,Results!$B$17:$G$17)</f>
        <v>-0.64092265760329559</v>
      </c>
      <c r="M969" s="10">
        <f ca="1">SUMPRODUCT($A969:$F969,Results!$B$18:$G$18)</f>
        <v>-5.894413368594142</v>
      </c>
      <c r="N969" s="10">
        <f ca="1">SUMPRODUCT($A969:$F969,Results!$B$19:$G$19)</f>
        <v>-10.715986943071272</v>
      </c>
      <c r="O969" s="10">
        <f ca="1">SUMPRODUCT($A969:$F969,Results!$B$20:$G$20)</f>
        <v>-8.4392963539373245</v>
      </c>
      <c r="P969" s="10" cm="1">
        <f t="array" aca="1" ref="P969" ca="1">SUMPRODUCT(J969:O969,TRANSPOSE(Test!BL$20:BL$25))+Test!$AD$20-Test!$BL$27</f>
        <v>5.8588861617223884</v>
      </c>
      <c r="Q969" s="10" cm="1">
        <f t="array" aca="1" ref="Q969" ca="1">SUMPRODUCT(J969:O969,TRANSPOSE(Test!ES$20:ES$25))+Test!$AD$20-Test!$ES$27</f>
        <v>7.915373458281671</v>
      </c>
      <c r="R969" s="10">
        <f ca="1">I969-Results!$E$5*H969</f>
        <v>9.7865340464107824</v>
      </c>
      <c r="S969" s="10" cm="1">
        <f t="array" aca="1" ref="S969" ca="1">SUMPRODUCT(J969:O969,TRANSPOSE(Test!AR$28:AR$33))+Test!$AD$20-Test!$AC$26</f>
        <v>-3.4524921085555462</v>
      </c>
      <c r="T969" s="10">
        <f ca="1">SUMPRODUCT(J969:O969,Results!K$9:P$9)</f>
        <v>10.390683982478755</v>
      </c>
      <c r="U969" s="10">
        <f ca="1">SUMPRODUCT(J969:O969,Results!K$9:P$9)+Test!$AD$20-Test!$AC$31</f>
        <v>10.461279293631094</v>
      </c>
      <c r="V969" s="10">
        <f t="shared" ca="1" si="106"/>
        <v>-19.994911784130448</v>
      </c>
      <c r="W969" s="10">
        <f t="shared" ca="1" si="107"/>
        <v>-22.05139908068973</v>
      </c>
      <c r="X969" s="10">
        <f t="shared" ca="1" si="108"/>
        <v>-23.922559668818842</v>
      </c>
      <c r="Y969" s="10">
        <f t="shared" ca="1" si="109"/>
        <v>-10.683533513852513</v>
      </c>
      <c r="Z969" s="10">
        <f t="shared" ca="1" si="110"/>
        <v>-14.136025622408059</v>
      </c>
      <c r="AA969" s="10">
        <f t="shared" ca="1" si="111"/>
        <v>-24.597304916039153</v>
      </c>
    </row>
    <row r="970" spans="1:27">
      <c r="A970" s="6">
        <f ca="1">LN((RAND()^(-Results!$E$4))-1)</f>
        <v>0.18990300108369687</v>
      </c>
      <c r="B970" s="6">
        <f ca="1">LN((RAND()^(-Results!$E$4))-1)</f>
        <v>2.8272346559970756</v>
      </c>
      <c r="C970" s="6">
        <f ca="1">LN((RAND()^(-Results!$E$4))-1)</f>
        <v>9.952235528005323</v>
      </c>
      <c r="D970" s="6">
        <f ca="1">LN((RAND()^(-Results!$E$4))-1)</f>
        <v>-0.86004724316185788</v>
      </c>
      <c r="E970" s="6">
        <f ca="1">LN((RAND()^(-Results!$E$4))-1)</f>
        <v>0.44733442611741719</v>
      </c>
      <c r="F970" s="6">
        <f ca="1">LN((RAND()^(-Results!$E$4))-1)</f>
        <v>6.7697765106296082</v>
      </c>
      <c r="G970" s="6">
        <f ca="1">LN((RAND()^(-Results!$E$4))-1)</f>
        <v>3.0634852488508542</v>
      </c>
      <c r="H970" s="6">
        <f t="shared" ca="1" si="105"/>
        <v>0.71649903127214287</v>
      </c>
      <c r="I970" s="10">
        <f ca="1">SUMPRODUCT(J970:O970,Results!B$12:G$12)+Results!$E$5*H970</f>
        <v>-91.56132645984998</v>
      </c>
      <c r="J970" s="10">
        <f ca="1">SUMPRODUCT($A970:$F970,Results!$B$15:$G$15)</f>
        <v>37.238163688632184</v>
      </c>
      <c r="K970" s="10">
        <f ca="1">SUMPRODUCT($A970:$F970,Results!$B$16:$G$16)</f>
        <v>-4.630595543341097</v>
      </c>
      <c r="L970" s="10">
        <f ca="1">SUMPRODUCT($A970:$F970,Results!$B$17:$G$17)</f>
        <v>-21.259578168915318</v>
      </c>
      <c r="M970" s="10">
        <f ca="1">SUMPRODUCT($A970:$F970,Results!$B$18:$G$18)</f>
        <v>-60.51185532932233</v>
      </c>
      <c r="N970" s="10">
        <f ca="1">SUMPRODUCT($A970:$F970,Results!$B$19:$G$19)</f>
        <v>-10.439854607837846</v>
      </c>
      <c r="O970" s="10">
        <f ca="1">SUMPRODUCT($A970:$F970,Results!$B$20:$G$20)</f>
        <v>-25.882179473297452</v>
      </c>
      <c r="P970" s="10" cm="1">
        <f t="array" aca="1" ref="P970" ca="1">SUMPRODUCT(J970:O970,TRANSPOSE(Test!BL$20:BL$25))+Test!$AD$20-Test!$BL$27</f>
        <v>-98.121032950819369</v>
      </c>
      <c r="Q970" s="10" cm="1">
        <f t="array" aca="1" ref="Q970" ca="1">SUMPRODUCT(J970:O970,TRANSPOSE(Test!ES$20:ES$25))+Test!$AD$20-Test!$ES$27</f>
        <v>-102.15237996568278</v>
      </c>
      <c r="R970" s="10">
        <f ca="1">I970-Results!$E$5*H970</f>
        <v>-95.860320647482837</v>
      </c>
      <c r="S970" s="10" cm="1">
        <f t="array" aca="1" ref="S970" ca="1">SUMPRODUCT(J970:O970,TRANSPOSE(Test!AR$28:AR$33))+Test!$AD$20-Test!$AC$26</f>
        <v>-90.448857375676653</v>
      </c>
      <c r="T970" s="10">
        <f ca="1">SUMPRODUCT(J970:O970,Results!K$9:P$9)</f>
        <v>-100.71301223742906</v>
      </c>
      <c r="U970" s="10">
        <f ca="1">SUMPRODUCT(J970:O970,Results!K$9:P$9)+Test!$AD$20-Test!$AC$31</f>
        <v>-100.64241692627672</v>
      </c>
      <c r="V970" s="10">
        <f t="shared" ca="1" si="106"/>
        <v>6.5597064909693898</v>
      </c>
      <c r="W970" s="10">
        <f t="shared" ca="1" si="107"/>
        <v>10.591053505832804</v>
      </c>
      <c r="X970" s="10">
        <f t="shared" ca="1" si="108"/>
        <v>4.2989941876328572</v>
      </c>
      <c r="Y970" s="10">
        <f t="shared" ca="1" si="109"/>
        <v>-1.1124690841733269</v>
      </c>
      <c r="Z970" s="10">
        <f t="shared" ca="1" si="110"/>
        <v>-91.56132645984998</v>
      </c>
      <c r="AA970" s="10">
        <f t="shared" ca="1" si="111"/>
        <v>9.081090466426744</v>
      </c>
    </row>
    <row r="971" spans="1:27">
      <c r="A971" s="6">
        <f ca="1">LN((RAND()^(-Results!$E$4))-1)</f>
        <v>3.5125407717014272</v>
      </c>
      <c r="B971" s="6">
        <f ca="1">LN((RAND()^(-Results!$E$4))-1)</f>
        <v>4.752492236241471</v>
      </c>
      <c r="C971" s="6">
        <f ca="1">LN((RAND()^(-Results!$E$4))-1)</f>
        <v>5.7194196874267753</v>
      </c>
      <c r="D971" s="6">
        <f ca="1">LN((RAND()^(-Results!$E$4))-1)</f>
        <v>0.29599487358349463</v>
      </c>
      <c r="E971" s="6">
        <f ca="1">LN((RAND()^(-Results!$E$4))-1)</f>
        <v>-2.0853605989767416</v>
      </c>
      <c r="F971" s="6">
        <f ca="1">LN((RAND()^(-Results!$E$4))-1)</f>
        <v>0.48396991186251104</v>
      </c>
      <c r="G971" s="6">
        <f ca="1">LN((RAND()^(-Results!$E$4))-1)</f>
        <v>0.57691825454056267</v>
      </c>
      <c r="H971" s="6">
        <f t="shared" ca="1" si="105"/>
        <v>-1.7700679630381486</v>
      </c>
      <c r="I971" s="10">
        <f ca="1">SUMPRODUCT(J971:O971,Results!B$12:G$12)+Results!$E$5*H971</f>
        <v>-55.195387700340902</v>
      </c>
      <c r="J971" s="10">
        <f ca="1">SUMPRODUCT($A971:$F971,Results!$B$15:$G$15)</f>
        <v>2.9445066153335295</v>
      </c>
      <c r="K971" s="10">
        <f ca="1">SUMPRODUCT($A971:$F971,Results!$B$16:$G$16)</f>
        <v>-11.425223264312248</v>
      </c>
      <c r="L971" s="10">
        <f ca="1">SUMPRODUCT($A971:$F971,Results!$B$17:$G$17)</f>
        <v>-8.1362199690492716</v>
      </c>
      <c r="M971" s="10">
        <f ca="1">SUMPRODUCT($A971:$F971,Results!$B$18:$G$18)</f>
        <v>-38.822375051510612</v>
      </c>
      <c r="N971" s="10">
        <f ca="1">SUMPRODUCT($A971:$F971,Results!$B$19:$G$19)</f>
        <v>-8.7191708439728846</v>
      </c>
      <c r="O971" s="10">
        <f ca="1">SUMPRODUCT($A971:$F971,Results!$B$20:$G$20)</f>
        <v>-13.384870224758679</v>
      </c>
      <c r="P971" s="10" cm="1">
        <f t="array" aca="1" ref="P971" ca="1">SUMPRODUCT(J971:O971,TRANSPOSE(Test!BL$20:BL$25))+Test!$AD$20-Test!$BL$27</f>
        <v>-47.602535307951548</v>
      </c>
      <c r="Q971" s="10" cm="1">
        <f t="array" aca="1" ref="Q971" ca="1">SUMPRODUCT(J971:O971,TRANSPOSE(Test!ES$20:ES$25))+Test!$AD$20-Test!$ES$27</f>
        <v>-48.758445804708145</v>
      </c>
      <c r="R971" s="10">
        <f ca="1">I971-Results!$E$5*H971</f>
        <v>-44.574979922112007</v>
      </c>
      <c r="S971" s="10" cm="1">
        <f t="array" aca="1" ref="S971" ca="1">SUMPRODUCT(J971:O971,TRANSPOSE(Test!AR$28:AR$33))+Test!$AD$20-Test!$AC$26</f>
        <v>-41.662972990128516</v>
      </c>
      <c r="T971" s="10">
        <f ca="1">SUMPRODUCT(J971:O971,Results!K$9:P$9)</f>
        <v>-46.677870009140186</v>
      </c>
      <c r="U971" s="10">
        <f ca="1">SUMPRODUCT(J971:O971,Results!K$9:P$9)+Test!$AD$20-Test!$AC$31</f>
        <v>-46.607274697987847</v>
      </c>
      <c r="V971" s="10">
        <f t="shared" ca="1" si="106"/>
        <v>-7.5928523923893536</v>
      </c>
      <c r="W971" s="10">
        <f t="shared" ca="1" si="107"/>
        <v>-6.4369418956327564</v>
      </c>
      <c r="X971" s="10">
        <f t="shared" ca="1" si="108"/>
        <v>-10.620407778228895</v>
      </c>
      <c r="Y971" s="10">
        <f t="shared" ca="1" si="109"/>
        <v>-13.532414710212386</v>
      </c>
      <c r="Z971" s="10">
        <f t="shared" ca="1" si="110"/>
        <v>-55.195387700340902</v>
      </c>
      <c r="AA971" s="10">
        <f t="shared" ca="1" si="111"/>
        <v>-8.5881130023530545</v>
      </c>
    </row>
    <row r="972" spans="1:27">
      <c r="A972" s="6">
        <f ca="1">LN((RAND()^(-Results!$E$4))-1)</f>
        <v>5.7967443320086502</v>
      </c>
      <c r="B972" s="6">
        <f ca="1">LN((RAND()^(-Results!$E$4))-1)</f>
        <v>-1.7594461314148953</v>
      </c>
      <c r="C972" s="6">
        <f ca="1">LN((RAND()^(-Results!$E$4))-1)</f>
        <v>-0.16518383241268317</v>
      </c>
      <c r="D972" s="6">
        <f ca="1">LN((RAND()^(-Results!$E$4))-1)</f>
        <v>-0.80275267435465247</v>
      </c>
      <c r="E972" s="6">
        <f ca="1">LN((RAND()^(-Results!$E$4))-1)</f>
        <v>7.4458868338241881</v>
      </c>
      <c r="F972" s="6">
        <f ca="1">LN((RAND()^(-Results!$E$4))-1)</f>
        <v>-0.43314999008182659</v>
      </c>
      <c r="G972" s="6">
        <f ca="1">LN((RAND()^(-Results!$E$4))-1)</f>
        <v>3.2565954771558387</v>
      </c>
      <c r="H972" s="6">
        <f t="shared" ca="1" si="105"/>
        <v>0.90960925957712746</v>
      </c>
      <c r="I972" s="10">
        <f ca="1">SUMPRODUCT(J972:O972,Results!B$12:G$12)+Results!$E$5*H972</f>
        <v>-4.2852150184764177</v>
      </c>
      <c r="J972" s="10">
        <f ca="1">SUMPRODUCT($A972:$F972,Results!$B$15:$G$15)</f>
        <v>-10.930488000584218</v>
      </c>
      <c r="K972" s="10">
        <f ca="1">SUMPRODUCT($A972:$F972,Results!$B$16:$G$16)</f>
        <v>-9.1782560095083454</v>
      </c>
      <c r="L972" s="10">
        <f ca="1">SUMPRODUCT($A972:$F972,Results!$B$17:$G$17)</f>
        <v>10.168281842693197</v>
      </c>
      <c r="M972" s="10">
        <f ca="1">SUMPRODUCT($A972:$F972,Results!$B$18:$G$18)</f>
        <v>16.300209809285754</v>
      </c>
      <c r="N972" s="10">
        <f ca="1">SUMPRODUCT($A972:$F972,Results!$B$19:$G$19)</f>
        <v>13.857751497941681</v>
      </c>
      <c r="O972" s="10">
        <f ca="1">SUMPRODUCT($A972:$F972,Results!$B$20:$G$20)</f>
        <v>5.2045708433496447</v>
      </c>
      <c r="P972" s="10" cm="1">
        <f t="array" aca="1" ref="P972" ca="1">SUMPRODUCT(J972:O972,TRANSPOSE(Test!BL$20:BL$25))+Test!$AD$20-Test!$BL$27</f>
        <v>3.7530258415025912</v>
      </c>
      <c r="Q972" s="10" cm="1">
        <f t="array" aca="1" ref="Q972" ca="1">SUMPRODUCT(J972:O972,TRANSPOSE(Test!ES$20:ES$25))+Test!$AD$20-Test!$ES$27</f>
        <v>-1.6420002501076105</v>
      </c>
      <c r="R972" s="10">
        <f ca="1">I972-Results!$E$5*H972</f>
        <v>-9.7428705759391825</v>
      </c>
      <c r="S972" s="10" cm="1">
        <f t="array" aca="1" ref="S972" ca="1">SUMPRODUCT(J972:O972,TRANSPOSE(Test!AR$28:AR$33))+Test!$AD$20-Test!$AC$26</f>
        <v>22.311044095932278</v>
      </c>
      <c r="T972" s="10">
        <f ca="1">SUMPRODUCT(J972:O972,Results!K$9:P$9)</f>
        <v>-8.3949951767983944</v>
      </c>
      <c r="U972" s="10">
        <f ca="1">SUMPRODUCT(J972:O972,Results!K$9:P$9)+Test!$AD$20-Test!$AC$31</f>
        <v>-8.3243998656460541</v>
      </c>
      <c r="V972" s="10">
        <f t="shared" ca="1" si="106"/>
        <v>-8.0382408599790089</v>
      </c>
      <c r="W972" s="10">
        <f t="shared" ca="1" si="107"/>
        <v>-2.6432147683688072</v>
      </c>
      <c r="X972" s="10">
        <f t="shared" ca="1" si="108"/>
        <v>5.4576555574627648</v>
      </c>
      <c r="Y972" s="10">
        <f t="shared" ca="1" si="109"/>
        <v>-26.596259114408696</v>
      </c>
      <c r="Z972" s="10">
        <f t="shared" ca="1" si="110"/>
        <v>-4.2852150184764177</v>
      </c>
      <c r="AA972" s="10">
        <f t="shared" ca="1" si="111"/>
        <v>4.0391848471696363</v>
      </c>
    </row>
    <row r="973" spans="1:27">
      <c r="A973" s="6">
        <f ca="1">LN((RAND()^(-Results!$E$4))-1)</f>
        <v>9.6240953959978235</v>
      </c>
      <c r="B973" s="6">
        <f ca="1">LN((RAND()^(-Results!$E$4))-1)</f>
        <v>2.3968693133001713</v>
      </c>
      <c r="C973" s="6">
        <f ca="1">LN((RAND()^(-Results!$E$4))-1)</f>
        <v>2.4440816756237242</v>
      </c>
      <c r="D973" s="6">
        <f ca="1">LN((RAND()^(-Results!$E$4))-1)</f>
        <v>0.85959028898815204</v>
      </c>
      <c r="E973" s="6">
        <f ca="1">LN((RAND()^(-Results!$E$4))-1)</f>
        <v>0.86459645705255683</v>
      </c>
      <c r="F973" s="6">
        <f ca="1">LN((RAND()^(-Results!$E$4))-1)</f>
        <v>-7.476431282984479E-2</v>
      </c>
      <c r="G973" s="6">
        <f ca="1">LN((RAND()^(-Results!$E$4))-1)</f>
        <v>0.35840449207600228</v>
      </c>
      <c r="H973" s="6">
        <f t="shared" ca="1" si="105"/>
        <v>-1.988581725502709</v>
      </c>
      <c r="I973" s="10">
        <f ca="1">SUMPRODUCT(J973:O973,Results!B$12:G$12)+Results!$E$5*H973</f>
        <v>-51.083000855973836</v>
      </c>
      <c r="J973" s="10">
        <f ca="1">SUMPRODUCT($A973:$F973,Results!$B$15:$G$15)</f>
        <v>-11.149508751632531</v>
      </c>
      <c r="K973" s="10">
        <f ca="1">SUMPRODUCT($A973:$F973,Results!$B$16:$G$16)</f>
        <v>-23.042366741331357</v>
      </c>
      <c r="L973" s="10">
        <f ca="1">SUMPRODUCT($A973:$F973,Results!$B$17:$G$17)</f>
        <v>5.6296471352495683</v>
      </c>
      <c r="M973" s="10">
        <f ca="1">SUMPRODUCT($A973:$F973,Results!$B$18:$G$18)</f>
        <v>-13.229313398123933</v>
      </c>
      <c r="N973" s="10">
        <f ca="1">SUMPRODUCT($A973:$F973,Results!$B$19:$G$19)</f>
        <v>3.9276633729044206</v>
      </c>
      <c r="O973" s="10">
        <f ca="1">SUMPRODUCT($A973:$F973,Results!$B$20:$G$20)</f>
        <v>-6.7227177055624052</v>
      </c>
      <c r="P973" s="10" cm="1">
        <f t="array" aca="1" ref="P973" ca="1">SUMPRODUCT(J973:O973,TRANSPOSE(Test!BL$20:BL$25))+Test!$AD$20-Test!$BL$27</f>
        <v>-30.318296684834827</v>
      </c>
      <c r="Q973" s="10" cm="1">
        <f t="array" aca="1" ref="Q973" ca="1">SUMPRODUCT(J973:O973,TRANSPOSE(Test!ES$20:ES$25))+Test!$AD$20-Test!$ES$27</f>
        <v>-36.373844372979818</v>
      </c>
      <c r="R973" s="10">
        <f ca="1">I973-Results!$E$5*H973</f>
        <v>-39.151510502957578</v>
      </c>
      <c r="S973" s="10" cm="1">
        <f t="array" aca="1" ref="S973" ca="1">SUMPRODUCT(J973:O973,TRANSPOSE(Test!AR$28:AR$33))+Test!$AD$20-Test!$AC$26</f>
        <v>-8.6048466840538396</v>
      </c>
      <c r="T973" s="10">
        <f ca="1">SUMPRODUCT(J973:O973,Results!K$9:P$9)</f>
        <v>-38.317123527914433</v>
      </c>
      <c r="U973" s="10">
        <f ca="1">SUMPRODUCT(J973:O973,Results!K$9:P$9)+Test!$AD$20-Test!$AC$31</f>
        <v>-38.246528216762101</v>
      </c>
      <c r="V973" s="10">
        <f t="shared" ca="1" si="106"/>
        <v>-20.764704171139009</v>
      </c>
      <c r="W973" s="10">
        <f t="shared" ca="1" si="107"/>
        <v>-14.709156482994018</v>
      </c>
      <c r="X973" s="10">
        <f t="shared" ca="1" si="108"/>
        <v>-11.931490353016258</v>
      </c>
      <c r="Y973" s="10">
        <f t="shared" ca="1" si="109"/>
        <v>-42.478154171919996</v>
      </c>
      <c r="Z973" s="10">
        <f t="shared" ca="1" si="110"/>
        <v>-51.083000855973836</v>
      </c>
      <c r="AA973" s="10">
        <f t="shared" ca="1" si="111"/>
        <v>-12.836472639211735</v>
      </c>
    </row>
    <row r="974" spans="1:27">
      <c r="A974" s="6">
        <f ca="1">LN((RAND()^(-Results!$E$4))-1)</f>
        <v>-0.30573921050001335</v>
      </c>
      <c r="B974" s="6">
        <f ca="1">LN((RAND()^(-Results!$E$4))-1)</f>
        <v>2.0017616163910499</v>
      </c>
      <c r="C974" s="6">
        <f ca="1">LN((RAND()^(-Results!$E$4))-1)</f>
        <v>3.0557810248977453</v>
      </c>
      <c r="D974" s="6">
        <f ca="1">LN((RAND()^(-Results!$E$4))-1)</f>
        <v>1.0826551555411885</v>
      </c>
      <c r="E974" s="6">
        <f ca="1">LN((RAND()^(-Results!$E$4))-1)</f>
        <v>-1.7637215383472737</v>
      </c>
      <c r="F974" s="6">
        <f ca="1">LN((RAND()^(-Results!$E$4))-1)</f>
        <v>1.0666414907114385</v>
      </c>
      <c r="G974" s="6">
        <f ca="1">LN((RAND()^(-Results!$E$4))-1)</f>
        <v>5.2538220637850515</v>
      </c>
      <c r="H974" s="6">
        <f t="shared" ca="1" si="105"/>
        <v>2.9068358462063402</v>
      </c>
      <c r="I974" s="10">
        <f ca="1">SUMPRODUCT(J974:O974,Results!B$12:G$12)+Results!$E$5*H974</f>
        <v>-1.7111638277850538</v>
      </c>
      <c r="J974" s="10">
        <f ca="1">SUMPRODUCT($A974:$F974,Results!$B$15:$G$15)</f>
        <v>9.18716877731989</v>
      </c>
      <c r="K974" s="10">
        <f ca="1">SUMPRODUCT($A974:$F974,Results!$B$16:$G$16)</f>
        <v>-0.56246350887872321</v>
      </c>
      <c r="L974" s="10">
        <f ca="1">SUMPRODUCT($A974:$F974,Results!$B$17:$G$17)</f>
        <v>-6.7086489495769417</v>
      </c>
      <c r="M974" s="10">
        <f ca="1">SUMPRODUCT($A974:$F974,Results!$B$18:$G$18)</f>
        <v>-21.954408170932702</v>
      </c>
      <c r="N974" s="10">
        <f ca="1">SUMPRODUCT($A974:$F974,Results!$B$19:$G$19)</f>
        <v>-8.8947734241224587</v>
      </c>
      <c r="O974" s="10">
        <f ca="1">SUMPRODUCT($A974:$F974,Results!$B$20:$G$20)</f>
        <v>-10.487232415100443</v>
      </c>
      <c r="P974" s="10" cm="1">
        <f t="array" aca="1" ref="P974" ca="1">SUMPRODUCT(J974:O974,TRANSPOSE(Test!BL$20:BL$25))+Test!$AD$20-Test!$BL$27</f>
        <v>-23.957570814380325</v>
      </c>
      <c r="Q974" s="10" cm="1">
        <f t="array" aca="1" ref="Q974" ca="1">SUMPRODUCT(J974:O974,TRANSPOSE(Test!ES$20:ES$25))+Test!$AD$20-Test!$ES$27</f>
        <v>-23.09536251835619</v>
      </c>
      <c r="R974" s="10">
        <f ca="1">I974-Results!$E$5*H974</f>
        <v>-19.152178905023096</v>
      </c>
      <c r="S974" s="10" cm="1">
        <f t="array" aca="1" ref="S974" ca="1">SUMPRODUCT(J974:O974,TRANSPOSE(Test!AR$28:AR$33))+Test!$AD$20-Test!$AC$26</f>
        <v>-26.725295306248348</v>
      </c>
      <c r="T974" s="10">
        <f ca="1">SUMPRODUCT(J974:O974,Results!K$9:P$9)</f>
        <v>-20.379269761624744</v>
      </c>
      <c r="U974" s="10">
        <f ca="1">SUMPRODUCT(J974:O974,Results!K$9:P$9)+Test!$AD$20-Test!$AC$31</f>
        <v>-20.308674450472406</v>
      </c>
      <c r="V974" s="10">
        <f t="shared" ca="1" si="106"/>
        <v>22.246406986595272</v>
      </c>
      <c r="W974" s="10">
        <f t="shared" ca="1" si="107"/>
        <v>21.384198690571136</v>
      </c>
      <c r="X974" s="10">
        <f t="shared" ca="1" si="108"/>
        <v>17.441015077238042</v>
      </c>
      <c r="Y974" s="10">
        <f t="shared" ca="1" si="109"/>
        <v>25.014131478463295</v>
      </c>
      <c r="Z974" s="10">
        <f t="shared" ca="1" si="110"/>
        <v>-1.7111638277850538</v>
      </c>
      <c r="AA974" s="10">
        <f t="shared" ca="1" si="111"/>
        <v>18.597510622687352</v>
      </c>
    </row>
    <row r="975" spans="1:27">
      <c r="A975" s="6">
        <f ca="1">LN((RAND()^(-Results!$E$4))-1)</f>
        <v>-1.386655172687602</v>
      </c>
      <c r="B975" s="6">
        <f ca="1">LN((RAND()^(-Results!$E$4))-1)</f>
        <v>4.8191031317027058</v>
      </c>
      <c r="C975" s="6">
        <f ca="1">LN((RAND()^(-Results!$E$4))-1)</f>
        <v>0.96383079065482469</v>
      </c>
      <c r="D975" s="6">
        <f ca="1">LN((RAND()^(-Results!$E$4))-1)</f>
        <v>5.2532009652193974</v>
      </c>
      <c r="E975" s="6">
        <f ca="1">LN((RAND()^(-Results!$E$4))-1)</f>
        <v>1.4816936610251394</v>
      </c>
      <c r="F975" s="6">
        <f ca="1">LN((RAND()^(-Results!$E$4))-1)</f>
        <v>0.86609076006418562</v>
      </c>
      <c r="G975" s="6">
        <f ca="1">LN((RAND()^(-Results!$E$4))-1)</f>
        <v>-3.8520060643292999</v>
      </c>
      <c r="H975" s="6">
        <f t="shared" ca="1" si="105"/>
        <v>-6.1989922819080112</v>
      </c>
      <c r="I975" s="10">
        <f ca="1">SUMPRODUCT(J975:O975,Results!B$12:G$12)+Results!$E$5*H975</f>
        <v>-22.249136506173585</v>
      </c>
      <c r="J975" s="10">
        <f ca="1">SUMPRODUCT($A975:$F975,Results!$B$15:$G$15)</f>
        <v>5.7073351158447085</v>
      </c>
      <c r="K975" s="10">
        <f ca="1">SUMPRODUCT($A975:$F975,Results!$B$16:$G$16)</f>
        <v>0.29948213220400155</v>
      </c>
      <c r="L975" s="10">
        <f ca="1">SUMPRODUCT($A975:$F975,Results!$B$17:$G$17)</f>
        <v>-3.2969345113624726</v>
      </c>
      <c r="M975" s="10">
        <f ca="1">SUMPRODUCT($A975:$F975,Results!$B$18:$G$18)</f>
        <v>-13.424402580279782</v>
      </c>
      <c r="N975" s="10">
        <f ca="1">SUMPRODUCT($A975:$F975,Results!$B$19:$G$19)</f>
        <v>-16.039409901820335</v>
      </c>
      <c r="O975" s="10">
        <f ca="1">SUMPRODUCT($A975:$F975,Results!$B$20:$G$20)</f>
        <v>-28.725285803796286</v>
      </c>
      <c r="P975" s="10" cm="1">
        <f t="array" aca="1" ref="P975" ca="1">SUMPRODUCT(J975:O975,TRANSPOSE(Test!BL$20:BL$25))+Test!$AD$20-Test!$BL$27</f>
        <v>5.6411310308051448</v>
      </c>
      <c r="Q975" s="10" cm="1">
        <f t="array" aca="1" ref="Q975" ca="1">SUMPRODUCT(J975:O975,TRANSPOSE(Test!ES$20:ES$25))+Test!$AD$20-Test!$ES$27</f>
        <v>13.243160502381574</v>
      </c>
      <c r="R975" s="10">
        <f ca="1">I975-Results!$E$5*H975</f>
        <v>14.944817185274481</v>
      </c>
      <c r="S975" s="10" cm="1">
        <f t="array" aca="1" ref="S975" ca="1">SUMPRODUCT(J975:O975,TRANSPOSE(Test!AR$28:AR$33))+Test!$AD$20-Test!$AC$26</f>
        <v>-16.331172528439318</v>
      </c>
      <c r="T975" s="10">
        <f ca="1">SUMPRODUCT(J975:O975,Results!K$9:P$9)</f>
        <v>15.80815578691444</v>
      </c>
      <c r="U975" s="10">
        <f ca="1">SUMPRODUCT(J975:O975,Results!K$9:P$9)+Test!$AD$20-Test!$AC$31</f>
        <v>15.878751098066779</v>
      </c>
      <c r="V975" s="10">
        <f t="shared" ca="1" si="106"/>
        <v>-27.89026753697873</v>
      </c>
      <c r="W975" s="10">
        <f t="shared" ca="1" si="107"/>
        <v>-35.492297008555155</v>
      </c>
      <c r="X975" s="10">
        <f t="shared" ca="1" si="108"/>
        <v>-37.193953691448066</v>
      </c>
      <c r="Y975" s="10">
        <f t="shared" ca="1" si="109"/>
        <v>-5.9179639777342672</v>
      </c>
      <c r="Z975" s="10">
        <f t="shared" ca="1" si="110"/>
        <v>-22.249136506173585</v>
      </c>
      <c r="AA975" s="10">
        <f t="shared" ca="1" si="111"/>
        <v>-38.127887604240364</v>
      </c>
    </row>
    <row r="976" spans="1:27">
      <c r="A976" s="6">
        <f ca="1">LN((RAND()^(-Results!$E$4))-1)</f>
        <v>-1.8156849611048684</v>
      </c>
      <c r="B976" s="6">
        <f ca="1">LN((RAND()^(-Results!$E$4))-1)</f>
        <v>-0.18477505978252398</v>
      </c>
      <c r="C976" s="6">
        <f ca="1">LN((RAND()^(-Results!$E$4))-1)</f>
        <v>3.1435923054236201</v>
      </c>
      <c r="D976" s="6">
        <f ca="1">LN((RAND()^(-Results!$E$4))-1)</f>
        <v>0.74494033859109943</v>
      </c>
      <c r="E976" s="6">
        <f ca="1">LN((RAND()^(-Results!$E$4))-1)</f>
        <v>6.6077958517012823</v>
      </c>
      <c r="F976" s="6">
        <f ca="1">LN((RAND()^(-Results!$E$4))-1)</f>
        <v>7.1597622136809802</v>
      </c>
      <c r="G976" s="6">
        <f ca="1">LN((RAND()^(-Results!$E$4))-1)</f>
        <v>2.3558799904077214</v>
      </c>
      <c r="H976" s="6">
        <f t="shared" ca="1" si="105"/>
        <v>8.8937728290101603E-3</v>
      </c>
      <c r="I976" s="10">
        <f ca="1">SUMPRODUCT(J976:O976,Results!B$12:G$12)+Results!$E$5*H976</f>
        <v>-44.683855286506969</v>
      </c>
      <c r="J976" s="10">
        <f ca="1">SUMPRODUCT($A976:$F976,Results!$B$15:$G$15)</f>
        <v>31.469918825306678</v>
      </c>
      <c r="K976" s="10">
        <f ca="1">SUMPRODUCT($A976:$F976,Results!$B$16:$G$16)</f>
        <v>1.2836534190542519</v>
      </c>
      <c r="L976" s="10">
        <f ca="1">SUMPRODUCT($A976:$F976,Results!$B$17:$G$17)</f>
        <v>-9.6435857330042705</v>
      </c>
      <c r="M976" s="10">
        <f ca="1">SUMPRODUCT($A976:$F976,Results!$B$18:$G$18)</f>
        <v>-15.776159561978453</v>
      </c>
      <c r="N976" s="10">
        <f ca="1">SUMPRODUCT($A976:$F976,Results!$B$19:$G$19)</f>
        <v>-0.87399073408242556</v>
      </c>
      <c r="O976" s="10">
        <f ca="1">SUMPRODUCT($A976:$F976,Results!$B$20:$G$20)</f>
        <v>-25.404323248664682</v>
      </c>
      <c r="P976" s="10" cm="1">
        <f t="array" aca="1" ref="P976" ca="1">SUMPRODUCT(J976:O976,TRANSPOSE(Test!BL$20:BL$25))+Test!$AD$20-Test!$BL$27</f>
        <v>-43.827806632215633</v>
      </c>
      <c r="Q976" s="10" cm="1">
        <f t="array" aca="1" ref="Q976" ca="1">SUMPRODUCT(J976:O976,TRANSPOSE(Test!ES$20:ES$25))+Test!$AD$20-Test!$ES$27</f>
        <v>-44.451500426369634</v>
      </c>
      <c r="R976" s="10">
        <f ca="1">I976-Results!$E$5*H976</f>
        <v>-44.737217923481026</v>
      </c>
      <c r="S976" s="10" cm="1">
        <f t="array" aca="1" ref="S976" ca="1">SUMPRODUCT(J976:O976,TRANSPOSE(Test!AR$28:AR$33))+Test!$AD$20-Test!$AC$26</f>
        <v>-44.433499396470744</v>
      </c>
      <c r="T976" s="10">
        <f ca="1">SUMPRODUCT(J976:O976,Results!K$9:P$9)</f>
        <v>-46.068511945053373</v>
      </c>
      <c r="U976" s="10">
        <f ca="1">SUMPRODUCT(J976:O976,Results!K$9:P$9)+Test!$AD$20-Test!$AC$31</f>
        <v>-45.997916633901042</v>
      </c>
      <c r="V976" s="10">
        <f t="shared" ca="1" si="106"/>
        <v>-0.85604865429133525</v>
      </c>
      <c r="W976" s="10">
        <f t="shared" ca="1" si="107"/>
        <v>-0.23235486013733464</v>
      </c>
      <c r="X976" s="10">
        <f t="shared" ca="1" si="108"/>
        <v>5.3362636974057409E-2</v>
      </c>
      <c r="Y976" s="10">
        <f t="shared" ca="1" si="109"/>
        <v>-0.25035589003622505</v>
      </c>
      <c r="Z976" s="10">
        <f t="shared" ca="1" si="110"/>
        <v>-44.683855286506969</v>
      </c>
      <c r="AA976" s="10">
        <f t="shared" ca="1" si="111"/>
        <v>1.3140613473940732</v>
      </c>
    </row>
    <row r="977" spans="1:27">
      <c r="A977" s="6">
        <f ca="1">LN((RAND()^(-Results!$E$4))-1)</f>
        <v>5.2230406387953794</v>
      </c>
      <c r="B977" s="6">
        <f ca="1">LN((RAND()^(-Results!$E$4))-1)</f>
        <v>2.7211838272997877</v>
      </c>
      <c r="C977" s="6">
        <f ca="1">LN((RAND()^(-Results!$E$4))-1)</f>
        <v>2.6029203862959598</v>
      </c>
      <c r="D977" s="6">
        <f ca="1">LN((RAND()^(-Results!$E$4))-1)</f>
        <v>2.8557187692109696</v>
      </c>
      <c r="E977" s="6">
        <f ca="1">LN((RAND()^(-Results!$E$4))-1)</f>
        <v>4.1324541635401912</v>
      </c>
      <c r="F977" s="6">
        <f ca="1">LN((RAND()^(-Results!$E$4))-1)</f>
        <v>4.3251792773335085</v>
      </c>
      <c r="G977" s="6">
        <f ca="1">LN((RAND()^(-Results!$E$4))-1)</f>
        <v>3.8916328370804165</v>
      </c>
      <c r="H977" s="6">
        <f t="shared" ca="1" si="105"/>
        <v>1.5446466195017052</v>
      </c>
      <c r="I977" s="10">
        <f ca="1">SUMPRODUCT(J977:O977,Results!B$12:G$12)+Results!$E$5*H977</f>
        <v>-33.085187641484019</v>
      </c>
      <c r="J977" s="10">
        <f ca="1">SUMPRODUCT($A977:$F977,Results!$B$15:$G$15)</f>
        <v>10.618919945797288</v>
      </c>
      <c r="K977" s="10">
        <f ca="1">SUMPRODUCT($A977:$F977,Results!$B$16:$G$16)</f>
        <v>-15.744134956850971</v>
      </c>
      <c r="L977" s="10">
        <f ca="1">SUMPRODUCT($A977:$F977,Results!$B$17:$G$17)</f>
        <v>-1.1017988858426726</v>
      </c>
      <c r="M977" s="10">
        <f ca="1">SUMPRODUCT($A977:$F977,Results!$B$18:$G$18)</f>
        <v>-17.328359338084638</v>
      </c>
      <c r="N977" s="10">
        <f ca="1">SUMPRODUCT($A977:$F977,Results!$B$19:$G$19)</f>
        <v>-1.8413295004055019</v>
      </c>
      <c r="O977" s="10">
        <f ca="1">SUMPRODUCT($A977:$F977,Results!$B$20:$G$20)</f>
        <v>-27.195881149859577</v>
      </c>
      <c r="P977" s="10" cm="1">
        <f t="array" aca="1" ref="P977" ca="1">SUMPRODUCT(J977:O977,TRANSPOSE(Test!BL$20:BL$25))+Test!$AD$20-Test!$BL$27</f>
        <v>-38.301397614710886</v>
      </c>
      <c r="Q977" s="10" cm="1">
        <f t="array" aca="1" ref="Q977" ca="1">SUMPRODUCT(J977:O977,TRANSPOSE(Test!ES$20:ES$25))+Test!$AD$20-Test!$ES$27</f>
        <v>-40.388519287026057</v>
      </c>
      <c r="R977" s="10">
        <f ca="1">I977-Results!$E$5*H977</f>
        <v>-42.353067358494251</v>
      </c>
      <c r="S977" s="10" cm="1">
        <f t="array" aca="1" ref="S977" ca="1">SUMPRODUCT(J977:O977,TRANSPOSE(Test!AR$28:AR$33))+Test!$AD$20-Test!$AC$26</f>
        <v>-31.353477843993495</v>
      </c>
      <c r="T977" s="10">
        <f ca="1">SUMPRODUCT(J977:O977,Results!K$9:P$9)</f>
        <v>-41.725614880172486</v>
      </c>
      <c r="U977" s="10">
        <f ca="1">SUMPRODUCT(J977:O977,Results!K$9:P$9)+Test!$AD$20-Test!$AC$31</f>
        <v>-41.655019569020155</v>
      </c>
      <c r="V977" s="10">
        <f t="shared" ca="1" si="106"/>
        <v>5.2162099732268672</v>
      </c>
      <c r="W977" s="10">
        <f t="shared" ca="1" si="107"/>
        <v>7.3033316455420376</v>
      </c>
      <c r="X977" s="10">
        <f t="shared" ca="1" si="108"/>
        <v>9.2678797170102314</v>
      </c>
      <c r="Y977" s="10">
        <f t="shared" ca="1" si="109"/>
        <v>-1.7317097974905238</v>
      </c>
      <c r="Z977" s="10">
        <f t="shared" ca="1" si="110"/>
        <v>-33.085187641484019</v>
      </c>
      <c r="AA977" s="10">
        <f t="shared" ca="1" si="111"/>
        <v>8.5698319275361357</v>
      </c>
    </row>
    <row r="978" spans="1:27">
      <c r="A978" s="6">
        <f ca="1">LN((RAND()^(-Results!$E$4))-1)</f>
        <v>3.5266234181725076</v>
      </c>
      <c r="B978" s="6">
        <f ca="1">LN((RAND()^(-Results!$E$4))-1)</f>
        <v>1.2736644031070057</v>
      </c>
      <c r="C978" s="6">
        <f ca="1">LN((RAND()^(-Results!$E$4))-1)</f>
        <v>2.5243207090521755</v>
      </c>
      <c r="D978" s="6">
        <f ca="1">LN((RAND()^(-Results!$E$4))-1)</f>
        <v>2.6219291078131604</v>
      </c>
      <c r="E978" s="6">
        <f ca="1">LN((RAND()^(-Results!$E$4))-1)</f>
        <v>3.5437898938897607</v>
      </c>
      <c r="F978" s="6">
        <f ca="1">LN((RAND()^(-Results!$E$4))-1)</f>
        <v>5.2786406154688672</v>
      </c>
      <c r="G978" s="6">
        <f ca="1">LN((RAND()^(-Results!$E$4))-1)</f>
        <v>2.2127056770803404</v>
      </c>
      <c r="H978" s="6">
        <f t="shared" ca="1" si="105"/>
        <v>-0.1342805404983709</v>
      </c>
      <c r="I978" s="10">
        <f ca="1">SUMPRODUCT(J978:O978,Results!B$12:G$12)+Results!$E$5*H978</f>
        <v>-44.734226018676388</v>
      </c>
      <c r="J978" s="10">
        <f ca="1">SUMPRODUCT($A978:$F978,Results!$B$15:$G$15)</f>
        <v>17.792326061039248</v>
      </c>
      <c r="K978" s="10">
        <f ca="1">SUMPRODUCT($A978:$F978,Results!$B$16:$G$16)</f>
        <v>-11.091784958181524</v>
      </c>
      <c r="L978" s="10">
        <f ca="1">SUMPRODUCT($A978:$F978,Results!$B$17:$G$17)</f>
        <v>-3.0081374541556389</v>
      </c>
      <c r="M978" s="10">
        <f ca="1">SUMPRODUCT($A978:$F978,Results!$B$18:$G$18)</f>
        <v>-16.464547817885638</v>
      </c>
      <c r="N978" s="10">
        <f ca="1">SUMPRODUCT($A978:$F978,Results!$B$19:$G$19)</f>
        <v>-2.241806167185096</v>
      </c>
      <c r="O978" s="10">
        <f ca="1">SUMPRODUCT($A978:$F978,Results!$B$20:$G$20)</f>
        <v>-25.682295359982497</v>
      </c>
      <c r="P978" s="10" cm="1">
        <f t="array" aca="1" ref="P978" ca="1">SUMPRODUCT(J978:O978,TRANSPOSE(Test!BL$20:BL$25))+Test!$AD$20-Test!$BL$27</f>
        <v>-40.475966770485904</v>
      </c>
      <c r="Q978" s="10" cm="1">
        <f t="array" aca="1" ref="Q978" ca="1">SUMPRODUCT(J978:O978,TRANSPOSE(Test!ES$20:ES$25))+Test!$AD$20-Test!$ES$27</f>
        <v>-42.917603616286144</v>
      </c>
      <c r="R978" s="10">
        <f ca="1">I978-Results!$E$5*H978</f>
        <v>-43.928542775686161</v>
      </c>
      <c r="S978" s="10" cm="1">
        <f t="array" aca="1" ref="S978" ca="1">SUMPRODUCT(J978:O978,TRANSPOSE(Test!AR$28:AR$33))+Test!$AD$20-Test!$AC$26</f>
        <v>-34.579002631332621</v>
      </c>
      <c r="T978" s="10">
        <f ca="1">SUMPRODUCT(J978:O978,Results!K$9:P$9)</f>
        <v>-43.62448199542829</v>
      </c>
      <c r="U978" s="10">
        <f ca="1">SUMPRODUCT(J978:O978,Results!K$9:P$9)+Test!$AD$20-Test!$AC$31</f>
        <v>-43.553886684275952</v>
      </c>
      <c r="V978" s="10">
        <f t="shared" ca="1" si="106"/>
        <v>-4.258259248190484</v>
      </c>
      <c r="W978" s="10">
        <f t="shared" ca="1" si="107"/>
        <v>-1.8166224023902444</v>
      </c>
      <c r="X978" s="10">
        <f t="shared" ca="1" si="108"/>
        <v>-0.8056832429902272</v>
      </c>
      <c r="Y978" s="10">
        <f t="shared" ca="1" si="109"/>
        <v>-10.155223387343767</v>
      </c>
      <c r="Z978" s="10">
        <f t="shared" ca="1" si="110"/>
        <v>-44.734226018676388</v>
      </c>
      <c r="AA978" s="10">
        <f t="shared" ca="1" si="111"/>
        <v>-1.1803393344004363</v>
      </c>
    </row>
    <row r="979" spans="1:27">
      <c r="A979" s="6">
        <f ca="1">LN((RAND()^(-Results!$E$4))-1)</f>
        <v>1.0187795927124752</v>
      </c>
      <c r="B979" s="6">
        <f ca="1">LN((RAND()^(-Results!$E$4))-1)</f>
        <v>0.31753891819580637</v>
      </c>
      <c r="C979" s="6">
        <f ca="1">LN((RAND()^(-Results!$E$4))-1)</f>
        <v>3.9707563088159055</v>
      </c>
      <c r="D979" s="6">
        <f ca="1">LN((RAND()^(-Results!$E$4))-1)</f>
        <v>6.0803415895751769</v>
      </c>
      <c r="E979" s="6">
        <f ca="1">LN((RAND()^(-Results!$E$4))-1)</f>
        <v>4.47155804980342</v>
      </c>
      <c r="F979" s="6">
        <f ca="1">LN((RAND()^(-Results!$E$4))-1)</f>
        <v>1.5691679209630018</v>
      </c>
      <c r="G979" s="6">
        <f ca="1">LN((RAND()^(-Results!$E$4))-1)</f>
        <v>1.1327440933539092</v>
      </c>
      <c r="H979" s="6">
        <f t="shared" ca="1" si="105"/>
        <v>-1.214242124224802</v>
      </c>
      <c r="I979" s="10">
        <f ca="1">SUMPRODUCT(J979:O979,Results!B$12:G$12)+Results!$E$5*H979</f>
        <v>-13.152650007477673</v>
      </c>
      <c r="J979" s="10">
        <f ca="1">SUMPRODUCT($A979:$F979,Results!$B$15:$G$15)</f>
        <v>16.193319434169219</v>
      </c>
      <c r="K979" s="10">
        <f ca="1">SUMPRODUCT($A979:$F979,Results!$B$16:$G$16)</f>
        <v>4.7019984668927473</v>
      </c>
      <c r="L979" s="10">
        <f ca="1">SUMPRODUCT($A979:$F979,Results!$B$17:$G$17)</f>
        <v>-0.68148053966038047</v>
      </c>
      <c r="M979" s="10">
        <f ca="1">SUMPRODUCT($A979:$F979,Results!$B$18:$G$18)</f>
        <v>-13.674170150368774</v>
      </c>
      <c r="N979" s="10">
        <f ca="1">SUMPRODUCT($A979:$F979,Results!$B$19:$G$19)</f>
        <v>-14.927701923183298</v>
      </c>
      <c r="O979" s="10">
        <f ca="1">SUMPRODUCT($A979:$F979,Results!$B$20:$G$20)</f>
        <v>-23.09366339317609</v>
      </c>
      <c r="P979" s="10" cm="1">
        <f t="array" aca="1" ref="P979" ca="1">SUMPRODUCT(J979:O979,TRANSPOSE(Test!BL$20:BL$25))+Test!$AD$20-Test!$BL$27</f>
        <v>-3.1228531883320301</v>
      </c>
      <c r="Q979" s="10" cm="1">
        <f t="array" aca="1" ref="Q979" ca="1">SUMPRODUCT(J979:O979,TRANSPOSE(Test!ES$20:ES$25))+Test!$AD$20-Test!$ES$27</f>
        <v>-2.675573443284037</v>
      </c>
      <c r="R979" s="10">
        <f ca="1">I979-Results!$E$5*H979</f>
        <v>-5.8671972621288608</v>
      </c>
      <c r="S979" s="10" cm="1">
        <f t="array" aca="1" ref="S979" ca="1">SUMPRODUCT(J979:O979,TRANSPOSE(Test!AR$28:AR$33))+Test!$AD$20-Test!$AC$26</f>
        <v>-15.626259770759653</v>
      </c>
      <c r="T979" s="10">
        <f ca="1">SUMPRODUCT(J979:O979,Results!K$9:P$9)</f>
        <v>-5.1148379638156225</v>
      </c>
      <c r="U979" s="10">
        <f ca="1">SUMPRODUCT(J979:O979,Results!K$9:P$9)+Test!$AD$20-Test!$AC$31</f>
        <v>-5.0442426526632822</v>
      </c>
      <c r="V979" s="10">
        <f t="shared" ca="1" si="106"/>
        <v>-10.029796819145643</v>
      </c>
      <c r="W979" s="10">
        <f t="shared" ca="1" si="107"/>
        <v>-10.477076564193636</v>
      </c>
      <c r="X979" s="10">
        <f t="shared" ca="1" si="108"/>
        <v>-7.2854527453488123</v>
      </c>
      <c r="Y979" s="10">
        <f t="shared" ca="1" si="109"/>
        <v>2.4736097632819796</v>
      </c>
      <c r="Z979" s="10">
        <f t="shared" ca="1" si="110"/>
        <v>-13.152650007477673</v>
      </c>
      <c r="AA979" s="10">
        <f t="shared" ca="1" si="111"/>
        <v>-8.1084073548143909</v>
      </c>
    </row>
    <row r="980" spans="1:27">
      <c r="A980" s="6">
        <f ca="1">LN((RAND()^(-Results!$E$4))-1)</f>
        <v>0.12597952705917645</v>
      </c>
      <c r="B980" s="6">
        <f ca="1">LN((RAND()^(-Results!$E$4))-1)</f>
        <v>0.93340860561185257</v>
      </c>
      <c r="C980" s="6">
        <f ca="1">LN((RAND()^(-Results!$E$4))-1)</f>
        <v>0.24855707939389407</v>
      </c>
      <c r="D980" s="6">
        <f ca="1">LN((RAND()^(-Results!$E$4))-1)</f>
        <v>6.2337056279856649</v>
      </c>
      <c r="E980" s="6">
        <f ca="1">LN((RAND()^(-Results!$E$4))-1)</f>
        <v>0.84822322758707358</v>
      </c>
      <c r="F980" s="6">
        <f ca="1">LN((RAND()^(-Results!$E$4))-1)</f>
        <v>-0.77961316292740723</v>
      </c>
      <c r="G980" s="6">
        <f ca="1">LN((RAND()^(-Results!$E$4))-1)</f>
        <v>0.33434206845485259</v>
      </c>
      <c r="H980" s="6">
        <f t="shared" ca="1" si="105"/>
        <v>-2.0126441491238589</v>
      </c>
      <c r="I980" s="10">
        <f ca="1">SUMPRODUCT(J980:O980,Results!B$12:G$12)+Results!$E$5*H980</f>
        <v>14.831236855559608</v>
      </c>
      <c r="J980" s="10">
        <f ca="1">SUMPRODUCT($A980:$F980,Results!$B$15:$G$15)</f>
        <v>2.891864486177306</v>
      </c>
      <c r="K980" s="10">
        <f ca="1">SUMPRODUCT($A980:$F980,Results!$B$16:$G$16)</f>
        <v>4.5567707302842519</v>
      </c>
      <c r="L980" s="10">
        <f ca="1">SUMPRODUCT($A980:$F980,Results!$B$17:$G$17)</f>
        <v>3.6258962688204619</v>
      </c>
      <c r="M980" s="10">
        <f ca="1">SUMPRODUCT($A980:$F980,Results!$B$18:$G$18)</f>
        <v>0.12343485597494075</v>
      </c>
      <c r="N980" s="10">
        <f ca="1">SUMPRODUCT($A980:$F980,Results!$B$19:$G$19)</f>
        <v>-14.637860404629681</v>
      </c>
      <c r="O980" s="10">
        <f ca="1">SUMPRODUCT($A980:$F980,Results!$B$20:$G$20)</f>
        <v>-16.13514140770279</v>
      </c>
      <c r="P980" s="10" cm="1">
        <f t="array" aca="1" ref="P980" ca="1">SUMPRODUCT(J980:O980,TRANSPOSE(Test!BL$20:BL$25))+Test!$AD$20-Test!$BL$27</f>
        <v>24.465010205129079</v>
      </c>
      <c r="Q980" s="10" cm="1">
        <f t="array" aca="1" ref="Q980" ca="1">SUMPRODUCT(J980:O980,TRANSPOSE(Test!ES$20:ES$25))+Test!$AD$20-Test!$ES$27</f>
        <v>28.222378522107398</v>
      </c>
      <c r="R980" s="10">
        <f ca="1">I980-Results!$E$5*H980</f>
        <v>26.907101750302761</v>
      </c>
      <c r="S980" s="10" cm="1">
        <f t="array" aca="1" ref="S980" ca="1">SUMPRODUCT(J980:O980,TRANSPOSE(Test!AR$28:AR$33))+Test!$AD$20-Test!$AC$26</f>
        <v>7.2747650908903019</v>
      </c>
      <c r="T980" s="10">
        <f ca="1">SUMPRODUCT(J980:O980,Results!K$9:P$9)</f>
        <v>28.962399132741716</v>
      </c>
      <c r="U980" s="10">
        <f ca="1">SUMPRODUCT(J980:O980,Results!K$9:P$9)+Test!$AD$20-Test!$AC$31</f>
        <v>29.032994443894054</v>
      </c>
      <c r="V980" s="10">
        <f t="shared" ca="1" si="106"/>
        <v>-9.6337733495694717</v>
      </c>
      <c r="W980" s="10">
        <f t="shared" ca="1" si="107"/>
        <v>-13.39114166654779</v>
      </c>
      <c r="X980" s="10">
        <f t="shared" ca="1" si="108"/>
        <v>-12.075864894743153</v>
      </c>
      <c r="Y980" s="10">
        <f t="shared" ca="1" si="109"/>
        <v>7.5564717646693058</v>
      </c>
      <c r="Z980" s="10">
        <f t="shared" ca="1" si="110"/>
        <v>14.831236855559608</v>
      </c>
      <c r="AA980" s="10">
        <f t="shared" ca="1" si="111"/>
        <v>-14.201757588334447</v>
      </c>
    </row>
    <row r="981" spans="1:27">
      <c r="A981" s="6">
        <f ca="1">LN((RAND()^(-Results!$E$4))-1)</f>
        <v>-8.5768334328355719E-2</v>
      </c>
      <c r="B981" s="6">
        <f ca="1">LN((RAND()^(-Results!$E$4))-1)</f>
        <v>-0.58706776370303915</v>
      </c>
      <c r="C981" s="6">
        <f ca="1">LN((RAND()^(-Results!$E$4))-1)</f>
        <v>2.1101706967230345</v>
      </c>
      <c r="D981" s="6">
        <f ca="1">LN((RAND()^(-Results!$E$4))-1)</f>
        <v>4.7249959477438459</v>
      </c>
      <c r="E981" s="6">
        <f ca="1">LN((RAND()^(-Results!$E$4))-1)</f>
        <v>11.092442600590392</v>
      </c>
      <c r="F981" s="6">
        <f ca="1">LN((RAND()^(-Results!$E$4))-1)</f>
        <v>-0.58304334408783531</v>
      </c>
      <c r="G981" s="6">
        <f ca="1">LN((RAND()^(-Results!$E$4))-1)</f>
        <v>8.5043172067523347</v>
      </c>
      <c r="H981" s="6">
        <f t="shared" ca="1" si="105"/>
        <v>6.157330989173623</v>
      </c>
      <c r="I981" s="10">
        <f ca="1">SUMPRODUCT(J981:O981,Results!B$12:G$12)+Results!$E$5*H981</f>
        <v>60.257519680296525</v>
      </c>
      <c r="J981" s="10">
        <f ca="1">SUMPRODUCT($A981:$F981,Results!$B$15:$G$15)</f>
        <v>4.2856591056358413</v>
      </c>
      <c r="K981" s="10">
        <f ca="1">SUMPRODUCT($A981:$F981,Results!$B$16:$G$16)</f>
        <v>10.230075634707084</v>
      </c>
      <c r="L981" s="10">
        <f ca="1">SUMPRODUCT($A981:$F981,Results!$B$17:$G$17)</f>
        <v>5.3611941103862355</v>
      </c>
      <c r="M981" s="10">
        <f ca="1">SUMPRODUCT($A981:$F981,Results!$B$18:$G$18)</f>
        <v>8.8435571940241928</v>
      </c>
      <c r="N981" s="10">
        <f ca="1">SUMPRODUCT($A981:$F981,Results!$B$19:$G$19)</f>
        <v>-6.259094702621911</v>
      </c>
      <c r="O981" s="10">
        <f ca="1">SUMPRODUCT($A981:$F981,Results!$B$20:$G$20)</f>
        <v>-14.712167342897217</v>
      </c>
      <c r="P981" s="10" cm="1">
        <f t="array" aca="1" ref="P981" ca="1">SUMPRODUCT(J981:O981,TRANSPOSE(Test!BL$20:BL$25))+Test!$AD$20-Test!$BL$27</f>
        <v>30.042844184424911</v>
      </c>
      <c r="Q981" s="10" cm="1">
        <f t="array" aca="1" ref="Q981" ca="1">SUMPRODUCT(J981:O981,TRANSPOSE(Test!ES$20:ES$25))+Test!$AD$20-Test!$ES$27</f>
        <v>32.223409172413383</v>
      </c>
      <c r="R981" s="10">
        <f ca="1">I981-Results!$E$5*H981</f>
        <v>23.313533745254787</v>
      </c>
      <c r="S981" s="10" cm="1">
        <f t="array" aca="1" ref="S981" ca="1">SUMPRODUCT(J981:O981,TRANSPOSE(Test!AR$28:AR$33))+Test!$AD$20-Test!$AC$26</f>
        <v>15.241062720755824</v>
      </c>
      <c r="T981" s="10">
        <f ca="1">SUMPRODUCT(J981:O981,Results!K$9:P$9)</f>
        <v>24.720500495167808</v>
      </c>
      <c r="U981" s="10">
        <f ca="1">SUMPRODUCT(J981:O981,Results!K$9:P$9)+Test!$AD$20-Test!$AC$31</f>
        <v>24.791095806320147</v>
      </c>
      <c r="V981" s="10">
        <f t="shared" ca="1" si="106"/>
        <v>30.214675495871614</v>
      </c>
      <c r="W981" s="10">
        <f t="shared" ca="1" si="107"/>
        <v>28.034110507883142</v>
      </c>
      <c r="X981" s="10">
        <f t="shared" ca="1" si="108"/>
        <v>36.943985935041738</v>
      </c>
      <c r="Y981" s="10">
        <f t="shared" ca="1" si="109"/>
        <v>45.016456959540704</v>
      </c>
      <c r="Z981" s="10">
        <f t="shared" ca="1" si="110"/>
        <v>60.257519680296525</v>
      </c>
      <c r="AA981" s="10">
        <f t="shared" ca="1" si="111"/>
        <v>35.466423873976382</v>
      </c>
    </row>
    <row r="982" spans="1:27">
      <c r="A982" s="6">
        <f ca="1">LN((RAND()^(-Results!$E$4))-1)</f>
        <v>1.543690327451211</v>
      </c>
      <c r="B982" s="6">
        <f ca="1">LN((RAND()^(-Results!$E$4))-1)</f>
        <v>-0.16330997324251453</v>
      </c>
      <c r="C982" s="6">
        <f ca="1">LN((RAND()^(-Results!$E$4))-1)</f>
        <v>0.48417730808817772</v>
      </c>
      <c r="D982" s="6">
        <f ca="1">LN((RAND()^(-Results!$E$4))-1)</f>
        <v>2.0669752938399366</v>
      </c>
      <c r="E982" s="6">
        <f ca="1">LN((RAND()^(-Results!$E$4))-1)</f>
        <v>15.034421604148726</v>
      </c>
      <c r="F982" s="6">
        <f ca="1">LN((RAND()^(-Results!$E$4))-1)</f>
        <v>0.68037700761001663</v>
      </c>
      <c r="G982" s="6">
        <f ca="1">LN((RAND()^(-Results!$E$4))-1)</f>
        <v>0.49311426762737626</v>
      </c>
      <c r="H982" s="6">
        <f t="shared" ca="1" si="105"/>
        <v>-1.853871949951335</v>
      </c>
      <c r="I982" s="10">
        <f ca="1">SUMPRODUCT(J982:O982,Results!B$12:G$12)+Results!$E$5*H982</f>
        <v>1.8483161458172948</v>
      </c>
      <c r="J982" s="10">
        <f ca="1">SUMPRODUCT($A982:$F982,Results!$B$15:$G$15)</f>
        <v>-1.6104453142654829</v>
      </c>
      <c r="K982" s="10">
        <f ca="1">SUMPRODUCT($A982:$F982,Results!$B$16:$G$16)</f>
        <v>1.8822152869285333</v>
      </c>
      <c r="L982" s="10">
        <f ca="1">SUMPRODUCT($A982:$F982,Results!$B$17:$G$17)</f>
        <v>7.6570007067060422</v>
      </c>
      <c r="M982" s="10">
        <f ca="1">SUMPRODUCT($A982:$F982,Results!$B$18:$G$18)</f>
        <v>18.601904418407372</v>
      </c>
      <c r="N982" s="10">
        <f ca="1">SUMPRODUCT($A982:$F982,Results!$B$19:$G$19)</f>
        <v>6.6096474041747122</v>
      </c>
      <c r="O982" s="10">
        <f ca="1">SUMPRODUCT($A982:$F982,Results!$B$20:$G$20)</f>
        <v>-13.855390567095942</v>
      </c>
      <c r="P982" s="10" cm="1">
        <f t="array" aca="1" ref="P982" ca="1">SUMPRODUCT(J982:O982,TRANSPOSE(Test!BL$20:BL$25))+Test!$AD$20-Test!$BL$27</f>
        <v>23.327192605993716</v>
      </c>
      <c r="Q982" s="10" cm="1">
        <f t="array" aca="1" ref="Q982" ca="1">SUMPRODUCT(J982:O982,TRANSPOSE(Test!ES$20:ES$25))+Test!$AD$20-Test!$ES$27</f>
        <v>24.450032737936205</v>
      </c>
      <c r="R982" s="10">
        <f ca="1">I982-Results!$E$5*H982</f>
        <v>12.971547845525304</v>
      </c>
      <c r="S982" s="10" cm="1">
        <f t="array" aca="1" ref="S982" ca="1">SUMPRODUCT(J982:O982,TRANSPOSE(Test!AR$28:AR$33))+Test!$AD$20-Test!$AC$26</f>
        <v>19.296215523372808</v>
      </c>
      <c r="T982" s="10">
        <f ca="1">SUMPRODUCT(J982:O982,Results!K$9:P$9)</f>
        <v>14.555169474278582</v>
      </c>
      <c r="U982" s="10">
        <f ca="1">SUMPRODUCT(J982:O982,Results!K$9:P$9)+Test!$AD$20-Test!$AC$31</f>
        <v>14.625764785430921</v>
      </c>
      <c r="V982" s="10">
        <f t="shared" ca="1" si="106"/>
        <v>-21.478876460176423</v>
      </c>
      <c r="W982" s="10">
        <f t="shared" ca="1" si="107"/>
        <v>-22.601716592118912</v>
      </c>
      <c r="X982" s="10">
        <f t="shared" ca="1" si="108"/>
        <v>-11.123231699708009</v>
      </c>
      <c r="Y982" s="10">
        <f t="shared" ca="1" si="109"/>
        <v>-17.447899377555515</v>
      </c>
      <c r="Z982" s="10">
        <f t="shared" ca="1" si="110"/>
        <v>1.8483161458172948</v>
      </c>
      <c r="AA982" s="10">
        <f t="shared" ca="1" si="111"/>
        <v>-12.777448639613626</v>
      </c>
    </row>
    <row r="983" spans="1:27">
      <c r="A983" s="6">
        <f ca="1">LN((RAND()^(-Results!$E$4))-1)</f>
        <v>-2.6072695643072827</v>
      </c>
      <c r="B983" s="6">
        <f ca="1">LN((RAND()^(-Results!$E$4))-1)</f>
        <v>1.1303249067489491</v>
      </c>
      <c r="C983" s="6">
        <f ca="1">LN((RAND()^(-Results!$E$4))-1)</f>
        <v>0.72372447840935705</v>
      </c>
      <c r="D983" s="6">
        <f ca="1">LN((RAND()^(-Results!$E$4))-1)</f>
        <v>5.1634686403047496</v>
      </c>
      <c r="E983" s="6">
        <f ca="1">LN((RAND()^(-Results!$E$4))-1)</f>
        <v>2.4759914256687225</v>
      </c>
      <c r="F983" s="6">
        <f ca="1">LN((RAND()^(-Results!$E$4))-1)</f>
        <v>-0.21041439545861321</v>
      </c>
      <c r="G983" s="6">
        <f ca="1">LN((RAND()^(-Results!$E$4))-1)</f>
        <v>10.129166606103656</v>
      </c>
      <c r="H983" s="6">
        <f t="shared" ca="1" si="105"/>
        <v>7.7821803885249441</v>
      </c>
      <c r="I983" s="10">
        <f ca="1">SUMPRODUCT(J983:O983,Results!B$12:G$12)+Results!$E$5*H983</f>
        <v>74.524972796135899</v>
      </c>
      <c r="J983" s="10">
        <f ca="1">SUMPRODUCT($A983:$F983,Results!$B$15:$G$15)</f>
        <v>7.5423722852815382</v>
      </c>
      <c r="K983" s="10">
        <f ca="1">SUMPRODUCT($A983:$F983,Results!$B$16:$G$16)</f>
        <v>9.9742619307766365</v>
      </c>
      <c r="L983" s="10">
        <f ca="1">SUMPRODUCT($A983:$F983,Results!$B$17:$G$17)</f>
        <v>-0.24560407826815384</v>
      </c>
      <c r="M983" s="10">
        <f ca="1">SUMPRODUCT($A983:$F983,Results!$B$18:$G$18)</f>
        <v>-1.5649530041234039</v>
      </c>
      <c r="N983" s="10">
        <f ca="1">SUMPRODUCT($A983:$F983,Results!$B$19:$G$19)</f>
        <v>-14.512135872778794</v>
      </c>
      <c r="O983" s="10">
        <f ca="1">SUMPRODUCT($A983:$F983,Results!$B$20:$G$20)</f>
        <v>-17.064324685693489</v>
      </c>
      <c r="P983" s="10" cm="1">
        <f t="array" aca="1" ref="P983" ca="1">SUMPRODUCT(J983:O983,TRANSPOSE(Test!BL$20:BL$25))+Test!$AD$20-Test!$BL$27</f>
        <v>22.916954311223794</v>
      </c>
      <c r="Q983" s="10" cm="1">
        <f t="array" aca="1" ref="Q983" ca="1">SUMPRODUCT(J983:O983,TRANSPOSE(Test!ES$20:ES$25))+Test!$AD$20-Test!$ES$27</f>
        <v>28.481240325955703</v>
      </c>
      <c r="R983" s="10">
        <f ca="1">I983-Results!$E$5*H983</f>
        <v>27.83189046498623</v>
      </c>
      <c r="S983" s="10" cm="1">
        <f t="array" aca="1" ref="S983" ca="1">SUMPRODUCT(J983:O983,TRANSPOSE(Test!AR$28:AR$33))+Test!$AD$20-Test!$AC$26</f>
        <v>1.196968711505459</v>
      </c>
      <c r="T983" s="10">
        <f ca="1">SUMPRODUCT(J983:O983,Results!K$9:P$9)</f>
        <v>28.908744517340953</v>
      </c>
      <c r="U983" s="10">
        <f ca="1">SUMPRODUCT(J983:O983,Results!K$9:P$9)+Test!$AD$20-Test!$AC$31</f>
        <v>28.979339828493291</v>
      </c>
      <c r="V983" s="10">
        <f t="shared" ca="1" si="106"/>
        <v>51.608018484912108</v>
      </c>
      <c r="W983" s="10">
        <f t="shared" ca="1" si="107"/>
        <v>46.043732470180196</v>
      </c>
      <c r="X983" s="10">
        <f t="shared" ca="1" si="108"/>
        <v>46.693082331149668</v>
      </c>
      <c r="Y983" s="10">
        <f t="shared" ca="1" si="109"/>
        <v>73.328004084630436</v>
      </c>
      <c r="Z983" s="10">
        <f t="shared" ca="1" si="110"/>
        <v>74.524972796135899</v>
      </c>
      <c r="AA983" s="10">
        <f t="shared" ca="1" si="111"/>
        <v>45.545632967642604</v>
      </c>
    </row>
    <row r="984" spans="1:27">
      <c r="A984" s="6">
        <f ca="1">LN((RAND()^(-Results!$E$4))-1)</f>
        <v>2.0732371757964909</v>
      </c>
      <c r="B984" s="6">
        <f ca="1">LN((RAND()^(-Results!$E$4))-1)</f>
        <v>1.2408360415335922</v>
      </c>
      <c r="C984" s="6">
        <f ca="1">LN((RAND()^(-Results!$E$4))-1)</f>
        <v>-0.9918221473917459</v>
      </c>
      <c r="D984" s="6">
        <f ca="1">LN((RAND()^(-Results!$E$4))-1)</f>
        <v>0.19073000927070388</v>
      </c>
      <c r="E984" s="6">
        <f ca="1">LN((RAND()^(-Results!$E$4))-1)</f>
        <v>9.5174498745251555</v>
      </c>
      <c r="F984" s="6">
        <f ca="1">LN((RAND()^(-Results!$E$4))-1)</f>
        <v>1.1536007105741493</v>
      </c>
      <c r="G984" s="6">
        <f ca="1">LN((RAND()^(-Results!$E$4))-1)</f>
        <v>-0.44796843704215061</v>
      </c>
      <c r="H984" s="6">
        <f t="shared" ca="1" si="105"/>
        <v>-2.7949546546208621</v>
      </c>
      <c r="I984" s="10">
        <f ca="1">SUMPRODUCT(J984:O984,Results!B$12:G$12)+Results!$E$5*H984</f>
        <v>-14.309516079934369</v>
      </c>
      <c r="J984" s="10">
        <f ca="1">SUMPRODUCT($A984:$F984,Results!$B$15:$G$15)</f>
        <v>-5.5305409331848772</v>
      </c>
      <c r="K984" s="10">
        <f ca="1">SUMPRODUCT($A984:$F984,Results!$B$16:$G$16)</f>
        <v>-6.2290282349345363</v>
      </c>
      <c r="L984" s="10">
        <f ca="1">SUMPRODUCT($A984:$F984,Results!$B$17:$G$17)</f>
        <v>5.3150411755119986</v>
      </c>
      <c r="M984" s="10">
        <f ca="1">SUMPRODUCT($A984:$F984,Results!$B$18:$G$18)</f>
        <v>13.56794508516921</v>
      </c>
      <c r="N984" s="10">
        <f ca="1">SUMPRODUCT($A984:$F984,Results!$B$19:$G$19)</f>
        <v>9.2088166681024592</v>
      </c>
      <c r="O984" s="10">
        <f ca="1">SUMPRODUCT($A984:$F984,Results!$B$20:$G$20)</f>
        <v>-10.786800600217068</v>
      </c>
      <c r="P984" s="10" cm="1">
        <f t="array" aca="1" ref="P984" ca="1">SUMPRODUCT(J984:O984,TRANSPOSE(Test!BL$20:BL$25))+Test!$AD$20-Test!$BL$27</f>
        <v>7.7095549337948199</v>
      </c>
      <c r="Q984" s="10" cm="1">
        <f t="array" aca="1" ref="Q984" ca="1">SUMPRODUCT(J984:O984,TRANSPOSE(Test!ES$20:ES$25))+Test!$AD$20-Test!$ES$27</f>
        <v>8.8768411299033367</v>
      </c>
      <c r="R984" s="10">
        <f ca="1">I984-Results!$E$5*H984</f>
        <v>2.4602118477908022</v>
      </c>
      <c r="S984" s="10" cm="1">
        <f t="array" aca="1" ref="S984" ca="1">SUMPRODUCT(J984:O984,TRANSPOSE(Test!AR$28:AR$33))+Test!$AD$20-Test!$AC$26</f>
        <v>10.639258222233568</v>
      </c>
      <c r="T984" s="10">
        <f ca="1">SUMPRODUCT(J984:O984,Results!K$9:P$9)</f>
        <v>3.6802989251377065</v>
      </c>
      <c r="U984" s="10">
        <f ca="1">SUMPRODUCT(J984:O984,Results!K$9:P$9)+Test!$AD$20-Test!$AC$31</f>
        <v>3.7508942362900441</v>
      </c>
      <c r="V984" s="10">
        <f t="shared" ca="1" si="106"/>
        <v>-22.019071013729189</v>
      </c>
      <c r="W984" s="10">
        <f t="shared" ca="1" si="107"/>
        <v>-23.186357209837706</v>
      </c>
      <c r="X984" s="10">
        <f t="shared" ca="1" si="108"/>
        <v>-16.769727927725171</v>
      </c>
      <c r="Y984" s="10">
        <f t="shared" ca="1" si="109"/>
        <v>-24.948774302167937</v>
      </c>
      <c r="Z984" s="10">
        <f t="shared" ca="1" si="110"/>
        <v>-14.309516079934369</v>
      </c>
      <c r="AA984" s="10">
        <f t="shared" ca="1" si="111"/>
        <v>-18.060410316224413</v>
      </c>
    </row>
    <row r="985" spans="1:27">
      <c r="A985" s="6">
        <f ca="1">LN((RAND()^(-Results!$E$4))-1)</f>
        <v>0.6389170274128908</v>
      </c>
      <c r="B985" s="6">
        <f ca="1">LN((RAND()^(-Results!$E$4))-1)</f>
        <v>1.8460859248401922</v>
      </c>
      <c r="C985" s="6">
        <f ca="1">LN((RAND()^(-Results!$E$4))-1)</f>
        <v>-1.4942389512244563</v>
      </c>
      <c r="D985" s="6">
        <f ca="1">LN((RAND()^(-Results!$E$4))-1)</f>
        <v>0.2481083647980489</v>
      </c>
      <c r="E985" s="6">
        <f ca="1">LN((RAND()^(-Results!$E$4))-1)</f>
        <v>2.0841665470052857</v>
      </c>
      <c r="F985" s="6">
        <f ca="1">LN((RAND()^(-Results!$E$4))-1)</f>
        <v>-1.6930365069492648</v>
      </c>
      <c r="G985" s="6">
        <f ca="1">LN((RAND()^(-Results!$E$4))-1)</f>
        <v>1.6548287009909357</v>
      </c>
      <c r="H985" s="6">
        <f t="shared" ca="1" si="105"/>
        <v>-0.69215751658777558</v>
      </c>
      <c r="I985" s="10">
        <f ca="1">SUMPRODUCT(J985:O985,Results!B$12:G$12)+Results!$E$5*H985</f>
        <v>15.175186008190948</v>
      </c>
      <c r="J985" s="10">
        <f ca="1">SUMPRODUCT($A985:$F985,Results!$B$15:$G$15)</f>
        <v>-12.270919679597002</v>
      </c>
      <c r="K985" s="10">
        <f ca="1">SUMPRODUCT($A985:$F985,Results!$B$16:$G$16)</f>
        <v>-2.8654562665793084</v>
      </c>
      <c r="L985" s="10">
        <f ca="1">SUMPRODUCT($A985:$F985,Results!$B$17:$G$17)</f>
        <v>3.9388966164517862</v>
      </c>
      <c r="M985" s="10">
        <f ca="1">SUMPRODUCT($A985:$F985,Results!$B$18:$G$18)</f>
        <v>8.3960722682826834</v>
      </c>
      <c r="N985" s="10">
        <f ca="1">SUMPRODUCT($A985:$F985,Results!$B$19:$G$19)</f>
        <v>1.9715143577122818</v>
      </c>
      <c r="O985" s="10">
        <f ca="1">SUMPRODUCT($A985:$F985,Results!$B$20:$G$20)</f>
        <v>-1.1502172977823077</v>
      </c>
      <c r="P985" s="10" cm="1">
        <f t="array" aca="1" ref="P985" ca="1">SUMPRODUCT(J985:O985,TRANSPOSE(Test!BL$20:BL$25))+Test!$AD$20-Test!$BL$27</f>
        <v>17.421489899580294</v>
      </c>
      <c r="Q985" s="10" cm="1">
        <f t="array" aca="1" ref="Q985" ca="1">SUMPRODUCT(J985:O985,TRANSPOSE(Test!ES$20:ES$25))+Test!$AD$20-Test!$ES$27</f>
        <v>20.380914531607083</v>
      </c>
      <c r="R985" s="10">
        <f ca="1">I985-Results!$E$5*H985</f>
        <v>19.328131107717603</v>
      </c>
      <c r="S985" s="10" cm="1">
        <f t="array" aca="1" ref="S985" ca="1">SUMPRODUCT(J985:O985,TRANSPOSE(Test!AR$28:AR$33))+Test!$AD$20-Test!$AC$26</f>
        <v>15.595354120298047</v>
      </c>
      <c r="T985" s="10">
        <f ca="1">SUMPRODUCT(J985:O985,Results!K$9:P$9)</f>
        <v>20.215301552933546</v>
      </c>
      <c r="U985" s="10">
        <f ca="1">SUMPRODUCT(J985:O985,Results!K$9:P$9)+Test!$AD$20-Test!$AC$31</f>
        <v>20.285896864085885</v>
      </c>
      <c r="V985" s="10">
        <f t="shared" ca="1" si="106"/>
        <v>-2.2463038913893456</v>
      </c>
      <c r="W985" s="10">
        <f t="shared" ca="1" si="107"/>
        <v>-5.2057285234161341</v>
      </c>
      <c r="X985" s="10">
        <f t="shared" ca="1" si="108"/>
        <v>-4.1529450995266544</v>
      </c>
      <c r="Y985" s="10">
        <f t="shared" ca="1" si="109"/>
        <v>-0.42016811210709903</v>
      </c>
      <c r="Z985" s="10">
        <f t="shared" ca="1" si="110"/>
        <v>15.175186008190948</v>
      </c>
      <c r="AA985" s="10">
        <f t="shared" ca="1" si="111"/>
        <v>-5.1107108558949363</v>
      </c>
    </row>
    <row r="986" spans="1:27">
      <c r="A986" s="6">
        <f ca="1">LN((RAND()^(-Results!$E$4))-1)</f>
        <v>11.378643522370954</v>
      </c>
      <c r="B986" s="6">
        <f ca="1">LN((RAND()^(-Results!$E$4))-1)</f>
        <v>-1.5125215130109115</v>
      </c>
      <c r="C986" s="6">
        <f ca="1">LN((RAND()^(-Results!$E$4))-1)</f>
        <v>3.5119898900298492</v>
      </c>
      <c r="D986" s="6">
        <f ca="1">LN((RAND()^(-Results!$E$4))-1)</f>
        <v>2.0195732676468285</v>
      </c>
      <c r="E986" s="6">
        <f ca="1">LN((RAND()^(-Results!$E$4))-1)</f>
        <v>0.106575327170346</v>
      </c>
      <c r="F986" s="6">
        <f ca="1">LN((RAND()^(-Results!$E$4))-1)</f>
        <v>1.4279848138032385</v>
      </c>
      <c r="G986" s="6">
        <f ca="1">LN((RAND()^(-Results!$E$4))-1)</f>
        <v>-0.74784723406161735</v>
      </c>
      <c r="H986" s="6">
        <f t="shared" ca="1" si="105"/>
        <v>-3.0948334516403286</v>
      </c>
      <c r="I986" s="10">
        <f ca="1">SUMPRODUCT(J986:O986,Results!B$12:G$12)+Results!$E$5*H986</f>
        <v>-74.846358521621397</v>
      </c>
      <c r="J986" s="10">
        <f ca="1">SUMPRODUCT($A986:$F986,Results!$B$15:$G$15)</f>
        <v>2.6660831042360833E-2</v>
      </c>
      <c r="K986" s="10">
        <f ca="1">SUMPRODUCT($A986:$F986,Results!$B$16:$G$16)</f>
        <v>-21.315811525493906</v>
      </c>
      <c r="L986" s="10">
        <f ca="1">SUMPRODUCT($A986:$F986,Results!$B$17:$G$17)</f>
        <v>7.4563632113913005</v>
      </c>
      <c r="M986" s="10">
        <f ca="1">SUMPRODUCT($A986:$F986,Results!$B$18:$G$18)</f>
        <v>-12.631719169603228</v>
      </c>
      <c r="N986" s="10">
        <f ca="1">SUMPRODUCT($A986:$F986,Results!$B$19:$G$19)</f>
        <v>3.750696298100519</v>
      </c>
      <c r="O986" s="10">
        <f ca="1">SUMPRODUCT($A986:$F986,Results!$B$20:$G$20)</f>
        <v>-3.4221945078560729</v>
      </c>
      <c r="P986" s="10" cm="1">
        <f t="array" aca="1" ref="P986" ca="1">SUMPRODUCT(J986:O986,TRANSPOSE(Test!BL$20:BL$25))+Test!$AD$20-Test!$BL$27</f>
        <v>-40.219907151740266</v>
      </c>
      <c r="Q986" s="10" cm="1">
        <f t="array" aca="1" ref="Q986" ca="1">SUMPRODUCT(J986:O986,TRANSPOSE(Test!ES$20:ES$25))+Test!$AD$20-Test!$ES$27</f>
        <v>-51.919240373818255</v>
      </c>
      <c r="R986" s="10">
        <f ca="1">I986-Results!$E$5*H986</f>
        <v>-56.277357811779424</v>
      </c>
      <c r="S986" s="10" cm="1">
        <f t="array" aca="1" ref="S986" ca="1">SUMPRODUCT(J986:O986,TRANSPOSE(Test!AR$28:AR$33))+Test!$AD$20-Test!$AC$26</f>
        <v>-10.621106655356357</v>
      </c>
      <c r="T986" s="10">
        <f ca="1">SUMPRODUCT(J986:O986,Results!K$9:P$9)</f>
        <v>-55.045678710440633</v>
      </c>
      <c r="U986" s="10">
        <f ca="1">SUMPRODUCT(J986:O986,Results!K$9:P$9)+Test!$AD$20-Test!$AC$31</f>
        <v>-54.975083399288295</v>
      </c>
      <c r="V986" s="10">
        <f t="shared" ca="1" si="106"/>
        <v>-34.626451369881131</v>
      </c>
      <c r="W986" s="10">
        <f t="shared" ca="1" si="107"/>
        <v>-22.927118147803142</v>
      </c>
      <c r="X986" s="10">
        <f t="shared" ca="1" si="108"/>
        <v>-18.569000709841973</v>
      </c>
      <c r="Y986" s="10">
        <f t="shared" ca="1" si="109"/>
        <v>-64.22525186626504</v>
      </c>
      <c r="Z986" s="10">
        <f t="shared" ca="1" si="110"/>
        <v>-74.846358521621397</v>
      </c>
      <c r="AA986" s="10">
        <f t="shared" ca="1" si="111"/>
        <v>-19.871275122333103</v>
      </c>
    </row>
    <row r="987" spans="1:27">
      <c r="A987" s="6">
        <f ca="1">LN((RAND()^(-Results!$E$4))-1)</f>
        <v>8.7751692811435635</v>
      </c>
      <c r="B987" s="6">
        <f ca="1">LN((RAND()^(-Results!$E$4))-1)</f>
        <v>2.5954070242319593</v>
      </c>
      <c r="C987" s="6">
        <f ca="1">LN((RAND()^(-Results!$E$4))-1)</f>
        <v>7.3413721896391522</v>
      </c>
      <c r="D987" s="6">
        <f ca="1">LN((RAND()^(-Results!$E$4))-1)</f>
        <v>-0.27827945419300815</v>
      </c>
      <c r="E987" s="6">
        <f ca="1">LN((RAND()^(-Results!$E$4))-1)</f>
        <v>-0.41567155754717666</v>
      </c>
      <c r="F987" s="6">
        <f ca="1">LN((RAND()^(-Results!$E$4))-1)</f>
        <v>4.256890734546559</v>
      </c>
      <c r="G987" s="6">
        <f ca="1">LN((RAND()^(-Results!$E$4))-1)</f>
        <v>5.9295518341065021</v>
      </c>
      <c r="H987" s="6">
        <f t="shared" ca="1" si="105"/>
        <v>3.5825656165277908</v>
      </c>
      <c r="I987" s="10">
        <f ca="1">SUMPRODUCT(J987:O987,Results!B$12:G$12)+Results!$E$5*H987</f>
        <v>-72.356633016317716</v>
      </c>
      <c r="J987" s="10">
        <f ca="1">SUMPRODUCT($A987:$F987,Results!$B$15:$G$15)</f>
        <v>13.094462523324003</v>
      </c>
      <c r="K987" s="10">
        <f ca="1">SUMPRODUCT($A987:$F987,Results!$B$16:$G$16)</f>
        <v>-23.42540621124563</v>
      </c>
      <c r="L987" s="10">
        <f ca="1">SUMPRODUCT($A987:$F987,Results!$B$17:$G$17)</f>
        <v>-6.9510120040025409</v>
      </c>
      <c r="M987" s="10">
        <f ca="1">SUMPRODUCT($A987:$F987,Results!$B$18:$G$18)</f>
        <v>-44.339792424509994</v>
      </c>
      <c r="N987" s="10">
        <f ca="1">SUMPRODUCT($A987:$F987,Results!$B$19:$G$19)</f>
        <v>-0.56827724238973421</v>
      </c>
      <c r="O987" s="10">
        <f ca="1">SUMPRODUCT($A987:$F987,Results!$B$20:$G$20)</f>
        <v>-16.907255828984677</v>
      </c>
      <c r="P987" s="10" cm="1">
        <f t="array" aca="1" ref="P987" ca="1">SUMPRODUCT(J987:O987,TRANSPOSE(Test!BL$20:BL$25))+Test!$AD$20-Test!$BL$27</f>
        <v>-86.064916898421643</v>
      </c>
      <c r="Q987" s="10" cm="1">
        <f t="array" aca="1" ref="Q987" ca="1">SUMPRODUCT(J987:O987,TRANSPOSE(Test!ES$20:ES$25))+Test!$AD$20-Test!$ES$27</f>
        <v>-95.305303924462294</v>
      </c>
      <c r="R987" s="10">
        <f ca="1">I987-Results!$E$5*H987</f>
        <v>-93.852026715484456</v>
      </c>
      <c r="S987" s="10" cm="1">
        <f t="array" aca="1" ref="S987" ca="1">SUMPRODUCT(J987:O987,TRANSPOSE(Test!AR$28:AR$33))+Test!$AD$20-Test!$AC$26</f>
        <v>-59.116210882788103</v>
      </c>
      <c r="T987" s="10">
        <f ca="1">SUMPRODUCT(J987:O987,Results!K$9:P$9)</f>
        <v>-95.864718980291883</v>
      </c>
      <c r="U987" s="10">
        <f ca="1">SUMPRODUCT(J987:O987,Results!K$9:P$9)+Test!$AD$20-Test!$AC$31</f>
        <v>-95.794123669139552</v>
      </c>
      <c r="V987" s="10">
        <f t="shared" ca="1" si="106"/>
        <v>13.708283882103927</v>
      </c>
      <c r="W987" s="10">
        <f t="shared" ca="1" si="107"/>
        <v>22.948670908144578</v>
      </c>
      <c r="X987" s="10">
        <f t="shared" ca="1" si="108"/>
        <v>21.49539369916674</v>
      </c>
      <c r="Y987" s="10">
        <f t="shared" ca="1" si="109"/>
        <v>-13.240422133529613</v>
      </c>
      <c r="Z987" s="10">
        <f t="shared" ca="1" si="110"/>
        <v>-72.356633016317716</v>
      </c>
      <c r="AA987" s="10">
        <f t="shared" ca="1" si="111"/>
        <v>23.437490652821836</v>
      </c>
    </row>
    <row r="988" spans="1:27">
      <c r="A988" s="6">
        <f ca="1">LN((RAND()^(-Results!$E$4))-1)</f>
        <v>3.4001237711139685</v>
      </c>
      <c r="B988" s="6">
        <f ca="1">LN((RAND()^(-Results!$E$4))-1)</f>
        <v>7.1489297944451424</v>
      </c>
      <c r="C988" s="6">
        <f ca="1">LN((RAND()^(-Results!$E$4))-1)</f>
        <v>1.3621032169496299</v>
      </c>
      <c r="D988" s="6">
        <f ca="1">LN((RAND()^(-Results!$E$4))-1)</f>
        <v>7.8693292092323768</v>
      </c>
      <c r="E988" s="6">
        <f ca="1">LN((RAND()^(-Results!$E$4))-1)</f>
        <v>2.484304660570102</v>
      </c>
      <c r="F988" s="6">
        <f ca="1">LN((RAND()^(-Results!$E$4))-1)</f>
        <v>2.0386017174306699</v>
      </c>
      <c r="G988" s="6">
        <f ca="1">LN((RAND()^(-Results!$E$4))-1)</f>
        <v>5.6634561851183847</v>
      </c>
      <c r="H988" s="6">
        <f t="shared" ca="1" si="105"/>
        <v>3.3164699675396734</v>
      </c>
      <c r="I988" s="10">
        <f ca="1">SUMPRODUCT(J988:O988,Results!B$12:G$12)+Results!$E$5*H988</f>
        <v>20.414769606148429</v>
      </c>
      <c r="J988" s="10">
        <f ca="1">SUMPRODUCT($A988:$F988,Results!$B$15:$G$15)</f>
        <v>3.3401827709042649</v>
      </c>
      <c r="K988" s="10">
        <f ca="1">SUMPRODUCT($A988:$F988,Results!$B$16:$G$16)</f>
        <v>-13.092229089609265</v>
      </c>
      <c r="L988" s="10">
        <f ca="1">SUMPRODUCT($A988:$F988,Results!$B$17:$G$17)</f>
        <v>-5.8960046518395703E-2</v>
      </c>
      <c r="M988" s="10">
        <f ca="1">SUMPRODUCT($A988:$F988,Results!$B$18:$G$18)</f>
        <v>-19.605828346735258</v>
      </c>
      <c r="N988" s="10">
        <f ca="1">SUMPRODUCT($A988:$F988,Results!$B$19:$G$19)</f>
        <v>-17.739497078805719</v>
      </c>
      <c r="O988" s="10">
        <f ca="1">SUMPRODUCT($A988:$F988,Results!$B$20:$G$20)</f>
        <v>-43.758191284208756</v>
      </c>
      <c r="P988" s="10" cm="1">
        <f t="array" aca="1" ref="P988" ca="1">SUMPRODUCT(J988:O988,TRANSPOSE(Test!BL$20:BL$25))+Test!$AD$20-Test!$BL$27</f>
        <v>-5.7979979983392909</v>
      </c>
      <c r="Q988" s="10" cm="1">
        <f t="array" aca="1" ref="Q988" ca="1">SUMPRODUCT(J988:O988,TRANSPOSE(Test!ES$20:ES$25))+Test!$AD$20-Test!$ES$27</f>
        <v>0.83043999272416613</v>
      </c>
      <c r="R988" s="10">
        <f ca="1">I988-Results!$E$5*H988</f>
        <v>0.51594980091038778</v>
      </c>
      <c r="S988" s="10" cm="1">
        <f t="array" aca="1" ref="S988" ca="1">SUMPRODUCT(J988:O988,TRANSPOSE(Test!AR$28:AR$33))+Test!$AD$20-Test!$AC$26</f>
        <v>-24.440913823847062</v>
      </c>
      <c r="T988" s="10">
        <f ca="1">SUMPRODUCT(J988:O988,Results!K$9:P$9)</f>
        <v>2.7666458679524233</v>
      </c>
      <c r="U988" s="10">
        <f ca="1">SUMPRODUCT(J988:O988,Results!K$9:P$9)+Test!$AD$20-Test!$AC$31</f>
        <v>2.8372411791047618</v>
      </c>
      <c r="V988" s="10">
        <f t="shared" ca="1" si="106"/>
        <v>26.21276760448772</v>
      </c>
      <c r="W988" s="10">
        <f t="shared" ca="1" si="107"/>
        <v>19.584329613424263</v>
      </c>
      <c r="X988" s="10">
        <f t="shared" ca="1" si="108"/>
        <v>19.898819805238041</v>
      </c>
      <c r="Y988" s="10">
        <f t="shared" ca="1" si="109"/>
        <v>44.855683429995494</v>
      </c>
      <c r="Z988" s="10">
        <f t="shared" ca="1" si="110"/>
        <v>20.414769606148429</v>
      </c>
      <c r="AA988" s="10">
        <f t="shared" ca="1" si="111"/>
        <v>17.577528427043667</v>
      </c>
    </row>
    <row r="989" spans="1:27">
      <c r="A989" s="6">
        <f ca="1">LN((RAND()^(-Results!$E$4))-1)</f>
        <v>2.593621760174833</v>
      </c>
      <c r="B989" s="6">
        <f ca="1">LN((RAND()^(-Results!$E$4))-1)</f>
        <v>4.3052907654791204</v>
      </c>
      <c r="C989" s="6">
        <f ca="1">LN((RAND()^(-Results!$E$4))-1)</f>
        <v>5.3194091540058004</v>
      </c>
      <c r="D989" s="6">
        <f ca="1">LN((RAND()^(-Results!$E$4))-1)</f>
        <v>9.4713626621291951</v>
      </c>
      <c r="E989" s="6">
        <f ca="1">LN((RAND()^(-Results!$E$4))-1)</f>
        <v>5.2491006067789545</v>
      </c>
      <c r="F989" s="6">
        <f ca="1">LN((RAND()^(-Results!$E$4))-1)</f>
        <v>0.29627869671994145</v>
      </c>
      <c r="G989" s="6">
        <f ca="1">LN((RAND()^(-Results!$E$4))-1)</f>
        <v>1.6465640791454978</v>
      </c>
      <c r="H989" s="6">
        <f t="shared" ca="1" si="105"/>
        <v>-0.70042213843321344</v>
      </c>
      <c r="I989" s="10">
        <f ca="1">SUMPRODUCT(J989:O989,Results!B$12:G$12)+Results!$E$5*H989</f>
        <v>-0.78496997646255995</v>
      </c>
      <c r="J989" s="10">
        <f ca="1">SUMPRODUCT($A989:$F989,Results!$B$15:$G$15)</f>
        <v>10.68452088201154</v>
      </c>
      <c r="K989" s="10">
        <f ca="1">SUMPRODUCT($A989:$F989,Results!$B$16:$G$16)</f>
        <v>0.4766447316924845</v>
      </c>
      <c r="L989" s="10">
        <f ca="1">SUMPRODUCT($A989:$F989,Results!$B$17:$G$17)</f>
        <v>-0.13037644456478753</v>
      </c>
      <c r="M989" s="10">
        <f ca="1">SUMPRODUCT($A989:$F989,Results!$B$18:$G$18)</f>
        <v>-24.487894964169424</v>
      </c>
      <c r="N989" s="10">
        <f ca="1">SUMPRODUCT($A989:$F989,Results!$B$19:$G$19)</f>
        <v>-24.961867656072169</v>
      </c>
      <c r="O989" s="10">
        <f ca="1">SUMPRODUCT($A989:$F989,Results!$B$20:$G$20)</f>
        <v>-38.32870876684818</v>
      </c>
      <c r="P989" s="10" cm="1">
        <f t="array" aca="1" ref="P989" ca="1">SUMPRODUCT(J989:O989,TRANSPOSE(Test!BL$20:BL$25))+Test!$AD$20-Test!$BL$27</f>
        <v>3.1605361918452601</v>
      </c>
      <c r="Q989" s="10" cm="1">
        <f t="array" aca="1" ref="Q989" ca="1">SUMPRODUCT(J989:O989,TRANSPOSE(Test!ES$20:ES$25))+Test!$AD$20-Test!$ES$27</f>
        <v>7.2595644533577151</v>
      </c>
      <c r="R989" s="10">
        <f ca="1">I989-Results!$E$5*H989</f>
        <v>3.4175628541367207</v>
      </c>
      <c r="S989" s="10" cm="1">
        <f t="array" aca="1" ref="S989" ca="1">SUMPRODUCT(J989:O989,TRANSPOSE(Test!AR$28:AR$33))+Test!$AD$20-Test!$AC$26</f>
        <v>-20.652359013019684</v>
      </c>
      <c r="T989" s="10">
        <f ca="1">SUMPRODUCT(J989:O989,Results!K$9:P$9)</f>
        <v>4.8775675684873754</v>
      </c>
      <c r="U989" s="10">
        <f ca="1">SUMPRODUCT(J989:O989,Results!K$9:P$9)+Test!$AD$20-Test!$AC$31</f>
        <v>4.9481628796397139</v>
      </c>
      <c r="V989" s="10">
        <f t="shared" ca="1" si="106"/>
        <v>-3.9455061683078201</v>
      </c>
      <c r="W989" s="10">
        <f t="shared" ca="1" si="107"/>
        <v>-8.0445344298202741</v>
      </c>
      <c r="X989" s="10">
        <f t="shared" ca="1" si="108"/>
        <v>-4.2025328305992806</v>
      </c>
      <c r="Y989" s="10">
        <f t="shared" ca="1" si="109"/>
        <v>19.867389036557125</v>
      </c>
      <c r="Z989" s="10">
        <f t="shared" ca="1" si="110"/>
        <v>-0.78496997646255995</v>
      </c>
      <c r="AA989" s="10">
        <f t="shared" ca="1" si="111"/>
        <v>-5.7331328561022739</v>
      </c>
    </row>
    <row r="990" spans="1:27">
      <c r="A990" s="6">
        <f ca="1">LN((RAND()^(-Results!$E$4))-1)</f>
        <v>0.64273123349028294</v>
      </c>
      <c r="B990" s="6">
        <f ca="1">LN((RAND()^(-Results!$E$4))-1)</f>
        <v>0.17067224061644873</v>
      </c>
      <c r="C990" s="6">
        <f ca="1">LN((RAND()^(-Results!$E$4))-1)</f>
        <v>1.1855863117998717</v>
      </c>
      <c r="D990" s="6">
        <f ca="1">LN((RAND()^(-Results!$E$4))-1)</f>
        <v>0.40903691738387071</v>
      </c>
      <c r="E990" s="6">
        <f ca="1">LN((RAND()^(-Results!$E$4))-1)</f>
        <v>3.605300748416667</v>
      </c>
      <c r="F990" s="6">
        <f ca="1">LN((RAND()^(-Results!$E$4))-1)</f>
        <v>7.9496876653760271</v>
      </c>
      <c r="G990" s="6">
        <f ca="1">LN((RAND()^(-Results!$E$4))-1)</f>
        <v>6.5719424401290549</v>
      </c>
      <c r="H990" s="6">
        <f t="shared" ca="1" si="105"/>
        <v>4.2249562225503432</v>
      </c>
      <c r="I990" s="10">
        <f ca="1">SUMPRODUCT(J990:O990,Results!B$12:G$12)+Results!$E$5*H990</f>
        <v>-27.283273140991554</v>
      </c>
      <c r="J990" s="10">
        <f ca="1">SUMPRODUCT($A990:$F990,Results!$B$15:$G$15)</f>
        <v>27.139463088742136</v>
      </c>
      <c r="K990" s="10">
        <f ca="1">SUMPRODUCT($A990:$F990,Results!$B$16:$G$16)</f>
        <v>-8.632849564347346</v>
      </c>
      <c r="L990" s="10">
        <f ca="1">SUMPRODUCT($A990:$F990,Results!$B$17:$G$17)</f>
        <v>-7.2398602262772362</v>
      </c>
      <c r="M990" s="10">
        <f ca="1">SUMPRODUCT($A990:$F990,Results!$B$18:$G$18)</f>
        <v>-12.924933272572812</v>
      </c>
      <c r="N990" s="10">
        <f ca="1">SUMPRODUCT($A990:$F990,Results!$B$19:$G$19)</f>
        <v>3.2439251439380112</v>
      </c>
      <c r="O990" s="10">
        <f ca="1">SUMPRODUCT($A990:$F990,Results!$B$20:$G$20)</f>
        <v>-25.120520253561526</v>
      </c>
      <c r="P990" s="10" cm="1">
        <f t="array" aca="1" ref="P990" ca="1">SUMPRODUCT(J990:O990,TRANSPOSE(Test!BL$20:BL$25))+Test!$AD$20-Test!$BL$27</f>
        <v>-51.728466631552244</v>
      </c>
      <c r="Q990" s="10" cm="1">
        <f t="array" aca="1" ref="Q990" ca="1">SUMPRODUCT(J990:O990,TRANSPOSE(Test!ES$20:ES$25))+Test!$AD$20-Test!$ES$27</f>
        <v>-53.774923243752326</v>
      </c>
      <c r="R990" s="10">
        <f ca="1">I990-Results!$E$5*H990</f>
        <v>-52.633010476293613</v>
      </c>
      <c r="S990" s="10" cm="1">
        <f t="array" aca="1" ref="S990" ca="1">SUMPRODUCT(J990:O990,TRANSPOSE(Test!AR$28:AR$33))+Test!$AD$20-Test!$AC$26</f>
        <v>-43.819779734660024</v>
      </c>
      <c r="T990" s="10">
        <f ca="1">SUMPRODUCT(J990:O990,Results!K$9:P$9)</f>
        <v>-53.082177237062126</v>
      </c>
      <c r="U990" s="10">
        <f ca="1">SUMPRODUCT(J990:O990,Results!K$9:P$9)+Test!$AD$20-Test!$AC$31</f>
        <v>-53.011581925909795</v>
      </c>
      <c r="V990" s="10">
        <f t="shared" ca="1" si="106"/>
        <v>24.44519349056069</v>
      </c>
      <c r="W990" s="10">
        <f t="shared" ca="1" si="107"/>
        <v>26.491650102760772</v>
      </c>
      <c r="X990" s="10">
        <f t="shared" ca="1" si="108"/>
        <v>25.349737335302059</v>
      </c>
      <c r="Y990" s="10">
        <f t="shared" ca="1" si="109"/>
        <v>16.53650659366847</v>
      </c>
      <c r="Z990" s="10">
        <f t="shared" ca="1" si="110"/>
        <v>-27.283273140991554</v>
      </c>
      <c r="AA990" s="10">
        <f t="shared" ca="1" si="111"/>
        <v>25.728308784918241</v>
      </c>
    </row>
    <row r="991" spans="1:27">
      <c r="A991" s="6">
        <f ca="1">LN((RAND()^(-Results!$E$4))-1)</f>
        <v>-8.2113691931660099E-2</v>
      </c>
      <c r="B991" s="6">
        <f ca="1">LN((RAND()^(-Results!$E$4))-1)</f>
        <v>1.0096976138248135</v>
      </c>
      <c r="C991" s="6">
        <f ca="1">LN((RAND()^(-Results!$E$4))-1)</f>
        <v>8.1305048525135035</v>
      </c>
      <c r="D991" s="6">
        <f ca="1">LN((RAND()^(-Results!$E$4))-1)</f>
        <v>2.4301334252196063</v>
      </c>
      <c r="E991" s="6">
        <f ca="1">LN((RAND()^(-Results!$E$4))-1)</f>
        <v>12.393201087825453</v>
      </c>
      <c r="F991" s="6">
        <f ca="1">LN((RAND()^(-Results!$E$4))-1)</f>
        <v>-8.8002390387208126E-2</v>
      </c>
      <c r="G991" s="6">
        <f ca="1">LN((RAND()^(-Results!$E$4))-1)</f>
        <v>12.915480972051157</v>
      </c>
      <c r="H991" s="6">
        <f t="shared" ca="1" si="105"/>
        <v>10.568494754472445</v>
      </c>
      <c r="I991" s="10">
        <f ca="1">SUMPRODUCT(J991:O991,Results!B$12:G$12)+Results!$E$5*H991</f>
        <v>46.562118153158458</v>
      </c>
      <c r="J991" s="10">
        <f ca="1">SUMPRODUCT($A991:$F991,Results!$B$15:$G$15)</f>
        <v>12.754678254683395</v>
      </c>
      <c r="K991" s="10">
        <f ca="1">SUMPRODUCT($A991:$F991,Results!$B$16:$G$16)</f>
        <v>10.876403834615264</v>
      </c>
      <c r="L991" s="10">
        <f ca="1">SUMPRODUCT($A991:$F991,Results!$B$17:$G$17)</f>
        <v>-4.434232937295274</v>
      </c>
      <c r="M991" s="10">
        <f ca="1">SUMPRODUCT($A991:$F991,Results!$B$18:$G$18)</f>
        <v>-20.688587780521981</v>
      </c>
      <c r="N991" s="10">
        <f ca="1">SUMPRODUCT($A991:$F991,Results!$B$19:$G$19)</f>
        <v>-9.1755429098584322</v>
      </c>
      <c r="O991" s="10">
        <f ca="1">SUMPRODUCT($A991:$F991,Results!$B$20:$G$20)</f>
        <v>-16.36394208922048</v>
      </c>
      <c r="P991" s="10" cm="1">
        <f t="array" aca="1" ref="P991" ca="1">SUMPRODUCT(J991:O991,TRANSPOSE(Test!BL$20:BL$25))+Test!$AD$20-Test!$BL$27</f>
        <v>-9.3586879752820877</v>
      </c>
      <c r="Q991" s="10" cm="1">
        <f t="array" aca="1" ref="Q991" ca="1">SUMPRODUCT(J991:O991,TRANSPOSE(Test!ES$20:ES$25))+Test!$AD$20-Test!$ES$27</f>
        <v>-9.4923480981633261</v>
      </c>
      <c r="R991" s="10">
        <f ca="1">I991-Results!$E$5*H991</f>
        <v>-16.848850373676207</v>
      </c>
      <c r="S991" s="10" cm="1">
        <f t="array" aca="1" ref="S991" ca="1">SUMPRODUCT(J991:O991,TRANSPOSE(Test!AR$28:AR$33))+Test!$AD$20-Test!$AC$26</f>
        <v>-19.305199226064026</v>
      </c>
      <c r="T991" s="10">
        <f ca="1">SUMPRODUCT(J991:O991,Results!K$9:P$9)</f>
        <v>-18.750603297080133</v>
      </c>
      <c r="U991" s="10">
        <f ca="1">SUMPRODUCT(J991:O991,Results!K$9:P$9)+Test!$AD$20-Test!$AC$31</f>
        <v>-18.680007985927798</v>
      </c>
      <c r="V991" s="10">
        <f t="shared" ca="1" si="106"/>
        <v>55.920806128440546</v>
      </c>
      <c r="W991" s="10">
        <f t="shared" ca="1" si="107"/>
        <v>56.054466251321784</v>
      </c>
      <c r="X991" s="10">
        <f t="shared" ca="1" si="108"/>
        <v>63.410968526834665</v>
      </c>
      <c r="Y991" s="10">
        <f t="shared" ca="1" si="109"/>
        <v>65.867317379222484</v>
      </c>
      <c r="Z991" s="10">
        <f t="shared" ca="1" si="110"/>
        <v>46.562118153158458</v>
      </c>
      <c r="AA991" s="10">
        <f t="shared" ca="1" si="111"/>
        <v>65.242126139086253</v>
      </c>
    </row>
    <row r="992" spans="1:27">
      <c r="A992" s="6">
        <f ca="1">LN((RAND()^(-Results!$E$4))-1)</f>
        <v>3.16961599951714</v>
      </c>
      <c r="B992" s="6">
        <f ca="1">LN((RAND()^(-Results!$E$4))-1)</f>
        <v>-1.0395952218267144</v>
      </c>
      <c r="C992" s="6">
        <f ca="1">LN((RAND()^(-Results!$E$4))-1)</f>
        <v>5.7146432195221211</v>
      </c>
      <c r="D992" s="6">
        <f ca="1">LN((RAND()^(-Results!$E$4))-1)</f>
        <v>3.9650026211616392</v>
      </c>
      <c r="E992" s="6">
        <f ca="1">LN((RAND()^(-Results!$E$4))-1)</f>
        <v>0.71810648114578424</v>
      </c>
      <c r="F992" s="6">
        <f ca="1">LN((RAND()^(-Results!$E$4))-1)</f>
        <v>7.8763064795457183</v>
      </c>
      <c r="G992" s="6">
        <f ca="1">LN((RAND()^(-Results!$E$4))-1)</f>
        <v>1.3228800013074362</v>
      </c>
      <c r="H992" s="6">
        <f t="shared" ca="1" si="105"/>
        <v>-1.0241062162712751</v>
      </c>
      <c r="I992" s="10">
        <f ca="1">SUMPRODUCT(J992:O992,Results!B$12:G$12)+Results!$E$5*H992</f>
        <v>-79.569779309804773</v>
      </c>
      <c r="J992" s="10">
        <f ca="1">SUMPRODUCT($A992:$F992,Results!$B$15:$G$15)</f>
        <v>38.572029343240757</v>
      </c>
      <c r="K992" s="10">
        <f ca="1">SUMPRODUCT($A992:$F992,Results!$B$16:$G$16)</f>
        <v>-6.7129133263291347</v>
      </c>
      <c r="L992" s="10">
        <f ca="1">SUMPRODUCT($A992:$F992,Results!$B$17:$G$17)</f>
        <v>-8.8471757318579076</v>
      </c>
      <c r="M992" s="10">
        <f ca="1">SUMPRODUCT($A992:$F992,Results!$B$18:$G$18)</f>
        <v>-33.631505767439421</v>
      </c>
      <c r="N992" s="10">
        <f ca="1">SUMPRODUCT($A992:$F992,Results!$B$19:$G$19)</f>
        <v>-9.82251081717855</v>
      </c>
      <c r="O992" s="10">
        <f ca="1">SUMPRODUCT($A992:$F992,Results!$B$20:$G$20)</f>
        <v>-29.7443212843216</v>
      </c>
      <c r="P992" s="10" cm="1">
        <f t="array" aca="1" ref="P992" ca="1">SUMPRODUCT(J992:O992,TRANSPOSE(Test!BL$20:BL$25))+Test!$AD$20-Test!$BL$27</f>
        <v>-68.478215744668745</v>
      </c>
      <c r="Q992" s="10" cm="1">
        <f t="array" aca="1" ref="Q992" ca="1">SUMPRODUCT(J992:O992,TRANSPOSE(Test!ES$20:ES$25))+Test!$AD$20-Test!$ES$27</f>
        <v>-74.804257741812265</v>
      </c>
      <c r="R992" s="10">
        <f ca="1">I992-Results!$E$5*H992</f>
        <v>-73.425142012177119</v>
      </c>
      <c r="S992" s="10" cm="1">
        <f t="array" aca="1" ref="S992" ca="1">SUMPRODUCT(J992:O992,TRANSPOSE(Test!AR$28:AR$33))+Test!$AD$20-Test!$AC$26</f>
        <v>-60.931529021713068</v>
      </c>
      <c r="T992" s="10">
        <f ca="1">SUMPRODUCT(J992:O992,Results!K$9:P$9)</f>
        <v>-74.173941695970242</v>
      </c>
      <c r="U992" s="10">
        <f ca="1">SUMPRODUCT(J992:O992,Results!K$9:P$9)+Test!$AD$20-Test!$AC$31</f>
        <v>-74.103346384817911</v>
      </c>
      <c r="V992" s="10">
        <f t="shared" ca="1" si="106"/>
        <v>-11.091563565136028</v>
      </c>
      <c r="W992" s="10">
        <f t="shared" ca="1" si="107"/>
        <v>-4.7655215679925078</v>
      </c>
      <c r="X992" s="10">
        <f t="shared" ca="1" si="108"/>
        <v>-6.1446372976276535</v>
      </c>
      <c r="Y992" s="10">
        <f t="shared" ca="1" si="109"/>
        <v>-18.638250288091704</v>
      </c>
      <c r="Z992" s="10">
        <f t="shared" ca="1" si="110"/>
        <v>-79.569779309804773</v>
      </c>
      <c r="AA992" s="10">
        <f t="shared" ca="1" si="111"/>
        <v>-5.4664329249868615</v>
      </c>
    </row>
    <row r="993" spans="1:27">
      <c r="A993" s="6">
        <f ca="1">LN((RAND()^(-Results!$E$4))-1)</f>
        <v>1.9535009889441191</v>
      </c>
      <c r="B993" s="6">
        <f ca="1">LN((RAND()^(-Results!$E$4))-1)</f>
        <v>2.8534289558089738</v>
      </c>
      <c r="C993" s="6">
        <f ca="1">LN((RAND()^(-Results!$E$4))-1)</f>
        <v>6.1319737919767174</v>
      </c>
      <c r="D993" s="6">
        <f ca="1">LN((RAND()^(-Results!$E$4))-1)</f>
        <v>1.5704174557270283</v>
      </c>
      <c r="E993" s="6">
        <f ca="1">LN((RAND()^(-Results!$E$4))-1)</f>
        <v>2.0704871800525191</v>
      </c>
      <c r="F993" s="6">
        <f ca="1">LN((RAND()^(-Results!$E$4))-1)</f>
        <v>1.6570228984927546</v>
      </c>
      <c r="G993" s="6">
        <f ca="1">LN((RAND()^(-Results!$E$4))-1)</f>
        <v>-1.594017333826286</v>
      </c>
      <c r="H993" s="6">
        <f t="shared" ca="1" si="105"/>
        <v>-3.9410035514049975</v>
      </c>
      <c r="I993" s="10">
        <f ca="1">SUMPRODUCT(J993:O993,Results!B$12:G$12)+Results!$E$5*H993</f>
        <v>-63.158992845923841</v>
      </c>
      <c r="J993" s="10">
        <f ca="1">SUMPRODUCT($A993:$F993,Results!$B$15:$G$15)</f>
        <v>12.190905634514234</v>
      </c>
      <c r="K993" s="10">
        <f ca="1">SUMPRODUCT($A993:$F993,Results!$B$16:$G$16)</f>
        <v>-3.7956438977677598</v>
      </c>
      <c r="L993" s="10">
        <f ca="1">SUMPRODUCT($A993:$F993,Results!$B$17:$G$17)</f>
        <v>-7.6711425110502232</v>
      </c>
      <c r="M993" s="10">
        <f ca="1">SUMPRODUCT($A993:$F993,Results!$B$18:$G$18)</f>
        <v>-32.687447788415184</v>
      </c>
      <c r="N993" s="10">
        <f ca="1">SUMPRODUCT($A993:$F993,Results!$B$19:$G$19)</f>
        <v>-9.6019543086795061</v>
      </c>
      <c r="O993" s="10">
        <f ca="1">SUMPRODUCT($A993:$F993,Results!$B$20:$G$20)</f>
        <v>-17.540504423258906</v>
      </c>
      <c r="P993" s="10" cm="1">
        <f t="array" aca="1" ref="P993" ca="1">SUMPRODUCT(J993:O993,TRANSPOSE(Test!BL$20:BL$25))+Test!$AD$20-Test!$BL$27</f>
        <v>-39.392877924549474</v>
      </c>
      <c r="Q993" s="10" cm="1">
        <f t="array" aca="1" ref="Q993" ca="1">SUMPRODUCT(J993:O993,TRANSPOSE(Test!ES$20:ES$25))+Test!$AD$20-Test!$ES$27</f>
        <v>-40.527710823551558</v>
      </c>
      <c r="R993" s="10">
        <f ca="1">I993-Results!$E$5*H993</f>
        <v>-39.512971537493854</v>
      </c>
      <c r="S993" s="10" cm="1">
        <f t="array" aca="1" ref="S993" ca="1">SUMPRODUCT(J993:O993,TRANSPOSE(Test!AR$28:AR$33))+Test!$AD$20-Test!$AC$26</f>
        <v>-39.075907070844259</v>
      </c>
      <c r="T993" s="10">
        <f ca="1">SUMPRODUCT(J993:O993,Results!K$9:P$9)</f>
        <v>-41.32247812226791</v>
      </c>
      <c r="U993" s="10">
        <f ca="1">SUMPRODUCT(J993:O993,Results!K$9:P$9)+Test!$AD$20-Test!$AC$31</f>
        <v>-41.251882811115578</v>
      </c>
      <c r="V993" s="10">
        <f t="shared" ca="1" si="106"/>
        <v>-23.766114921374367</v>
      </c>
      <c r="W993" s="10">
        <f t="shared" ca="1" si="107"/>
        <v>-22.631282022372282</v>
      </c>
      <c r="X993" s="10">
        <f t="shared" ca="1" si="108"/>
        <v>-23.646021308429987</v>
      </c>
      <c r="Y993" s="10">
        <f t="shared" ca="1" si="109"/>
        <v>-24.083085775079581</v>
      </c>
      <c r="Z993" s="10">
        <f t="shared" ca="1" si="110"/>
        <v>-63.158992845923841</v>
      </c>
      <c r="AA993" s="10">
        <f t="shared" ca="1" si="111"/>
        <v>-21.907110034808262</v>
      </c>
    </row>
    <row r="994" spans="1:27">
      <c r="A994" s="6">
        <f ca="1">LN((RAND()^(-Results!$E$4))-1)</f>
        <v>0.7148959732207204</v>
      </c>
      <c r="B994" s="6">
        <f ca="1">LN((RAND()^(-Results!$E$4))-1)</f>
        <v>-2.6121700133504171</v>
      </c>
      <c r="C994" s="6">
        <f ca="1">LN((RAND()^(-Results!$E$4))-1)</f>
        <v>-0.41184960498815132</v>
      </c>
      <c r="D994" s="6">
        <f ca="1">LN((RAND()^(-Results!$E$4))-1)</f>
        <v>9.0294190159262957</v>
      </c>
      <c r="E994" s="6">
        <f ca="1">LN((RAND()^(-Results!$E$4))-1)</f>
        <v>1.4229441173444473</v>
      </c>
      <c r="F994" s="6">
        <f ca="1">LN((RAND()^(-Results!$E$4))-1)</f>
        <v>-1.1539606196419734</v>
      </c>
      <c r="G994" s="6">
        <f ca="1">LN((RAND()^(-Results!$E$4))-1)</f>
        <v>1.9488864477876071</v>
      </c>
      <c r="H994" s="6">
        <f t="shared" ca="1" si="105"/>
        <v>-0.39809976979110417</v>
      </c>
      <c r="I994" s="10">
        <f ca="1">SUMPRODUCT(J994:O994,Results!B$12:G$12)+Results!$E$5*H994</f>
        <v>39.177464437334059</v>
      </c>
      <c r="J994" s="10">
        <f ca="1">SUMPRODUCT($A994:$F994,Results!$B$15:$G$15)</f>
        <v>6.8282718349602858</v>
      </c>
      <c r="K994" s="10">
        <f ca="1">SUMPRODUCT($A994:$F994,Results!$B$16:$G$16)</f>
        <v>10.793819188564974</v>
      </c>
      <c r="L994" s="10">
        <f ca="1">SUMPRODUCT($A994:$F994,Results!$B$17:$G$17)</f>
        <v>9.5336069744123044</v>
      </c>
      <c r="M994" s="10">
        <f ca="1">SUMPRODUCT($A994:$F994,Results!$B$18:$G$18)</f>
        <v>12.497782591242173</v>
      </c>
      <c r="N994" s="10">
        <f ca="1">SUMPRODUCT($A994:$F994,Results!$B$19:$G$19)</f>
        <v>-17.333176881014921</v>
      </c>
      <c r="O994" s="10">
        <f ca="1">SUMPRODUCT($A994:$F994,Results!$B$20:$G$20)</f>
        <v>-13.207711085367256</v>
      </c>
      <c r="P994" s="10" cm="1">
        <f t="array" aca="1" ref="P994" ca="1">SUMPRODUCT(J994:O994,TRANSPOSE(Test!BL$20:BL$25))+Test!$AD$20-Test!$BL$27</f>
        <v>44.69543434168078</v>
      </c>
      <c r="Q994" s="10" cm="1">
        <f t="array" aca="1" ref="Q994" ca="1">SUMPRODUCT(J994:O994,TRANSPOSE(Test!ES$20:ES$25))+Test!$AD$20-Test!$ES$27</f>
        <v>46.243559536580463</v>
      </c>
      <c r="R994" s="10">
        <f ca="1">I994-Results!$E$5*H994</f>
        <v>41.566063056080687</v>
      </c>
      <c r="S994" s="10" cm="1">
        <f t="array" aca="1" ref="S994" ca="1">SUMPRODUCT(J994:O994,TRANSPOSE(Test!AR$28:AR$33))+Test!$AD$20-Test!$AC$26</f>
        <v>25.144749670603481</v>
      </c>
      <c r="T994" s="10">
        <f ca="1">SUMPRODUCT(J994:O994,Results!K$9:P$9)</f>
        <v>45.22744091600152</v>
      </c>
      <c r="U994" s="10">
        <f ca="1">SUMPRODUCT(J994:O994,Results!K$9:P$9)+Test!$AD$20-Test!$AC$31</f>
        <v>45.298036227153858</v>
      </c>
      <c r="V994" s="10">
        <f t="shared" ca="1" si="106"/>
        <v>-5.517969904346721</v>
      </c>
      <c r="W994" s="10">
        <f t="shared" ca="1" si="107"/>
        <v>-7.0660950992464038</v>
      </c>
      <c r="X994" s="10">
        <f t="shared" ca="1" si="108"/>
        <v>-2.3885986187466273</v>
      </c>
      <c r="Y994" s="10">
        <f t="shared" ca="1" si="109"/>
        <v>14.032714766730578</v>
      </c>
      <c r="Z994" s="10">
        <f t="shared" ca="1" si="110"/>
        <v>39.177464437334059</v>
      </c>
      <c r="AA994" s="10">
        <f t="shared" ca="1" si="111"/>
        <v>-6.1205717898197989</v>
      </c>
    </row>
    <row r="995" spans="1:27">
      <c r="A995" s="6">
        <f ca="1">LN((RAND()^(-Results!$E$4))-1)</f>
        <v>2.9982498428739475</v>
      </c>
      <c r="B995" s="6">
        <f ca="1">LN((RAND()^(-Results!$E$4))-1)</f>
        <v>7.9457664401082519</v>
      </c>
      <c r="C995" s="6">
        <f ca="1">LN((RAND()^(-Results!$E$4))-1)</f>
        <v>3.5254405906893793</v>
      </c>
      <c r="D995" s="6">
        <f ca="1">LN((RAND()^(-Results!$E$4))-1)</f>
        <v>-0.19931189412618849</v>
      </c>
      <c r="E995" s="6">
        <f ca="1">LN((RAND()^(-Results!$E$4))-1)</f>
        <v>1.7317503444088385</v>
      </c>
      <c r="F995" s="6">
        <f ca="1">LN((RAND()^(-Results!$E$4))-1)</f>
        <v>2.1907695488618311</v>
      </c>
      <c r="G995" s="6">
        <f ca="1">LN((RAND()^(-Results!$E$4))-1)</f>
        <v>2.5118741422056732</v>
      </c>
      <c r="H995" s="6">
        <f t="shared" ca="1" si="105"/>
        <v>0.16488792462696189</v>
      </c>
      <c r="I995" s="10">
        <f ca="1">SUMPRODUCT(J995:O995,Results!B$12:G$12)+Results!$E$5*H995</f>
        <v>-39.214008404556282</v>
      </c>
      <c r="J995" s="10">
        <f ca="1">SUMPRODUCT($A995:$F995,Results!$B$15:$G$15)</f>
        <v>-0.77061233868211421</v>
      </c>
      <c r="K995" s="10">
        <f ca="1">SUMPRODUCT($A995:$F995,Results!$B$16:$G$16)</f>
        <v>-18.282300503392612</v>
      </c>
      <c r="L995" s="10">
        <f ca="1">SUMPRODUCT($A995:$F995,Results!$B$17:$G$17)</f>
        <v>-8.4542566712363474</v>
      </c>
      <c r="M995" s="10">
        <f ca="1">SUMPRODUCT($A995:$F995,Results!$B$18:$G$18)</f>
        <v>-33.35522361935012</v>
      </c>
      <c r="N995" s="10">
        <f ca="1">SUMPRODUCT($A995:$F995,Results!$B$19:$G$19)</f>
        <v>-3.6340696158962777</v>
      </c>
      <c r="O995" s="10">
        <f ca="1">SUMPRODUCT($A995:$F995,Results!$B$20:$G$20)</f>
        <v>-26.323648024227055</v>
      </c>
      <c r="P995" s="10" cm="1">
        <f t="array" aca="1" ref="P995" ca="1">SUMPRODUCT(J995:O995,TRANSPOSE(Test!BL$20:BL$25))+Test!$AD$20-Test!$BL$27</f>
        <v>-46.843373049617661</v>
      </c>
      <c r="Q995" s="10" cm="1">
        <f t="array" aca="1" ref="Q995" ca="1">SUMPRODUCT(J995:O995,TRANSPOSE(Test!ES$20:ES$25))+Test!$AD$20-Test!$ES$27</f>
        <v>-43.636879469983725</v>
      </c>
      <c r="R995" s="10">
        <f ca="1">I995-Results!$E$5*H995</f>
        <v>-40.203335952318056</v>
      </c>
      <c r="S995" s="10" cm="1">
        <f t="array" aca="1" ref="S995" ca="1">SUMPRODUCT(J995:O995,TRANSPOSE(Test!AR$28:AR$33))+Test!$AD$20-Test!$AC$26</f>
        <v>-44.766451380581408</v>
      </c>
      <c r="T995" s="10">
        <f ca="1">SUMPRODUCT(J995:O995,Results!K$9:P$9)</f>
        <v>-41.745822974484042</v>
      </c>
      <c r="U995" s="10">
        <f ca="1">SUMPRODUCT(J995:O995,Results!K$9:P$9)+Test!$AD$20-Test!$AC$31</f>
        <v>-41.675227663331711</v>
      </c>
      <c r="V995" s="10">
        <f t="shared" ca="1" si="106"/>
        <v>7.6293646450613792</v>
      </c>
      <c r="W995" s="10">
        <f t="shared" ca="1" si="107"/>
        <v>4.4228710654274437</v>
      </c>
      <c r="X995" s="10">
        <f t="shared" ca="1" si="108"/>
        <v>0.98932754776177489</v>
      </c>
      <c r="Y995" s="10">
        <f t="shared" ca="1" si="109"/>
        <v>5.5524429760251266</v>
      </c>
      <c r="Z995" s="10">
        <f t="shared" ca="1" si="110"/>
        <v>-39.214008404556282</v>
      </c>
      <c r="AA995" s="10">
        <f t="shared" ca="1" si="111"/>
        <v>2.4612192587754294</v>
      </c>
    </row>
    <row r="996" spans="1:27">
      <c r="A996" s="6">
        <f ca="1">LN((RAND()^(-Results!$E$4))-1)</f>
        <v>-0.19666461254764822</v>
      </c>
      <c r="B996" s="6">
        <f ca="1">LN((RAND()^(-Results!$E$4))-1)</f>
        <v>6.122952423912051</v>
      </c>
      <c r="C996" s="6">
        <f ca="1">LN((RAND()^(-Results!$E$4))-1)</f>
        <v>2.3623688003389396</v>
      </c>
      <c r="D996" s="6">
        <f ca="1">LN((RAND()^(-Results!$E$4))-1)</f>
        <v>0.32035765738558586</v>
      </c>
      <c r="E996" s="6">
        <f ca="1">LN((RAND()^(-Results!$E$4))-1)</f>
        <v>1.8021403204834512</v>
      </c>
      <c r="F996" s="6">
        <f ca="1">LN((RAND()^(-Results!$E$4))-1)</f>
        <v>8.0623090054966262</v>
      </c>
      <c r="G996" s="6">
        <f ca="1">LN((RAND()^(-Results!$E$4))-1)</f>
        <v>4.6607548144933775</v>
      </c>
      <c r="H996" s="6">
        <f t="shared" ca="1" si="105"/>
        <v>2.3137685969146662</v>
      </c>
      <c r="I996" s="10">
        <f ca="1">SUMPRODUCT(J996:O996,Results!B$12:G$12)+Results!$E$5*H996</f>
        <v>-45.130058278970978</v>
      </c>
      <c r="J996" s="10">
        <f ca="1">SUMPRODUCT($A996:$F996,Results!$B$15:$G$15)</f>
        <v>23.941337003851714</v>
      </c>
      <c r="K996" s="10">
        <f ca="1">SUMPRODUCT($A996:$F996,Results!$B$16:$G$16)</f>
        <v>-15.377760424570621</v>
      </c>
      <c r="L996" s="10">
        <f ca="1">SUMPRODUCT($A996:$F996,Results!$B$17:$G$17)</f>
        <v>-14.47882498076271</v>
      </c>
      <c r="M996" s="10">
        <f ca="1">SUMPRODUCT($A996:$F996,Results!$B$18:$G$18)</f>
        <v>-33.746937118805647</v>
      </c>
      <c r="N996" s="10">
        <f ca="1">SUMPRODUCT($A996:$F996,Results!$B$19:$G$19)</f>
        <v>-3.4145209042708902</v>
      </c>
      <c r="O996" s="10">
        <f ca="1">SUMPRODUCT($A996:$F996,Results!$B$20:$G$20)</f>
        <v>-39.626423465886077</v>
      </c>
      <c r="P996" s="10" cm="1">
        <f t="array" aca="1" ref="P996" ca="1">SUMPRODUCT(J996:O996,TRANSPOSE(Test!BL$20:BL$25))+Test!$AD$20-Test!$BL$27</f>
        <v>-68.344137015977537</v>
      </c>
      <c r="Q996" s="10" cm="1">
        <f t="array" aca="1" ref="Q996" ca="1">SUMPRODUCT(J996:O996,TRANSPOSE(Test!ES$20:ES$25))+Test!$AD$20-Test!$ES$27</f>
        <v>-64.915118882600893</v>
      </c>
      <c r="R996" s="10">
        <f ca="1">I996-Results!$E$5*H996</f>
        <v>-59.012669860458971</v>
      </c>
      <c r="S996" s="10" cm="1">
        <f t="array" aca="1" ref="S996" ca="1">SUMPRODUCT(J996:O996,TRANSPOSE(Test!AR$28:AR$33))+Test!$AD$20-Test!$AC$26</f>
        <v>-68.915818441670694</v>
      </c>
      <c r="T996" s="10">
        <f ca="1">SUMPRODUCT(J996:O996,Results!K$9:P$9)</f>
        <v>-60.621880337251881</v>
      </c>
      <c r="U996" s="10">
        <f ca="1">SUMPRODUCT(J996:O996,Results!K$9:P$9)+Test!$AD$20-Test!$AC$31</f>
        <v>-60.551285026099549</v>
      </c>
      <c r="V996" s="10">
        <f t="shared" ca="1" si="106"/>
        <v>23.21407873700656</v>
      </c>
      <c r="W996" s="10">
        <f t="shared" ca="1" si="107"/>
        <v>19.785060603629915</v>
      </c>
      <c r="X996" s="10">
        <f t="shared" ca="1" si="108"/>
        <v>13.882611581487993</v>
      </c>
      <c r="Y996" s="10">
        <f t="shared" ca="1" si="109"/>
        <v>23.785760162699717</v>
      </c>
      <c r="Z996" s="10">
        <f t="shared" ca="1" si="110"/>
        <v>-45.130058278970978</v>
      </c>
      <c r="AA996" s="10">
        <f t="shared" ca="1" si="111"/>
        <v>15.421226747128571</v>
      </c>
    </row>
    <row r="997" spans="1:27">
      <c r="A997" s="6">
        <f ca="1">LN((RAND()^(-Results!$E$4))-1)</f>
        <v>13.333122059774427</v>
      </c>
      <c r="B997" s="6">
        <f ca="1">LN((RAND()^(-Results!$E$4))-1)</f>
        <v>3.6500456551011013</v>
      </c>
      <c r="C997" s="6">
        <f ca="1">LN((RAND()^(-Results!$E$4))-1)</f>
        <v>2.6188838221511705</v>
      </c>
      <c r="D997" s="6">
        <f ca="1">LN((RAND()^(-Results!$E$4))-1)</f>
        <v>0.47080278039303836</v>
      </c>
      <c r="E997" s="6">
        <f ca="1">LN((RAND()^(-Results!$E$4))-1)</f>
        <v>7.1052242903567233</v>
      </c>
      <c r="F997" s="6">
        <f ca="1">LN((RAND()^(-Results!$E$4))-1)</f>
        <v>3.2763351418260722</v>
      </c>
      <c r="G997" s="6">
        <f ca="1">LN((RAND()^(-Results!$E$4))-1)</f>
        <v>1.9226774411494811</v>
      </c>
      <c r="H997" s="6">
        <f t="shared" ca="1" si="105"/>
        <v>-0.42430877642923015</v>
      </c>
      <c r="I997" s="10">
        <f ca="1">SUMPRODUCT(J997:O997,Results!B$12:G$12)+Results!$E$5*H997</f>
        <v>-70.161803624458287</v>
      </c>
      <c r="J997" s="10">
        <f ca="1">SUMPRODUCT($A997:$F997,Results!$B$15:$G$15)</f>
        <v>-8.7872335017999816</v>
      </c>
      <c r="K997" s="10">
        <f ca="1">SUMPRODUCT($A997:$F997,Results!$B$16:$G$16)</f>
        <v>-35.975779118211598</v>
      </c>
      <c r="L997" s="10">
        <f ca="1">SUMPRODUCT($A997:$F997,Results!$B$17:$G$17)</f>
        <v>7.2071620275967474</v>
      </c>
      <c r="M997" s="10">
        <f ca="1">SUMPRODUCT($A997:$F997,Results!$B$18:$G$18)</f>
        <v>-12.749960180910401</v>
      </c>
      <c r="N997" s="10">
        <f ca="1">SUMPRODUCT($A997:$F997,Results!$B$19:$G$19)</f>
        <v>13.125616796945044</v>
      </c>
      <c r="O997" s="10">
        <f ca="1">SUMPRODUCT($A997:$F997,Results!$B$20:$G$20)</f>
        <v>-20.372358418075251</v>
      </c>
      <c r="P997" s="10" cm="1">
        <f t="array" aca="1" ref="P997" ca="1">SUMPRODUCT(J997:O997,TRANSPOSE(Test!BL$20:BL$25))+Test!$AD$20-Test!$BL$27</f>
        <v>-52.270462344794701</v>
      </c>
      <c r="Q997" s="10" cm="1">
        <f t="array" aca="1" ref="Q997" ca="1">SUMPRODUCT(J997:O997,TRANSPOSE(Test!ES$20:ES$25))+Test!$AD$20-Test!$ES$27</f>
        <v>-60.459776842390852</v>
      </c>
      <c r="R997" s="10">
        <f ca="1">I997-Results!$E$5*H997</f>
        <v>-67.615950965882902</v>
      </c>
      <c r="S997" s="10" cm="1">
        <f t="array" aca="1" ref="S997" ca="1">SUMPRODUCT(J997:O997,TRANSPOSE(Test!AR$28:AR$33))+Test!$AD$20-Test!$AC$26</f>
        <v>-20.342333453110228</v>
      </c>
      <c r="T997" s="10">
        <f ca="1">SUMPRODUCT(J997:O997,Results!K$9:P$9)</f>
        <v>-66.2508174779028</v>
      </c>
      <c r="U997" s="10">
        <f ca="1">SUMPRODUCT(J997:O997,Results!K$9:P$9)+Test!$AD$20-Test!$AC$31</f>
        <v>-66.180222166750468</v>
      </c>
      <c r="V997" s="10">
        <f t="shared" ca="1" si="106"/>
        <v>-17.891341279663585</v>
      </c>
      <c r="W997" s="10">
        <f t="shared" ca="1" si="107"/>
        <v>-9.7020267820674349</v>
      </c>
      <c r="X997" s="10">
        <f t="shared" ca="1" si="108"/>
        <v>-2.5458526585753845</v>
      </c>
      <c r="Y997" s="10">
        <f t="shared" ca="1" si="109"/>
        <v>-49.819470171348058</v>
      </c>
      <c r="Z997" s="10">
        <f t="shared" ca="1" si="110"/>
        <v>-70.161803624458287</v>
      </c>
      <c r="AA997" s="10">
        <f t="shared" ca="1" si="111"/>
        <v>-3.9815814577078186</v>
      </c>
    </row>
    <row r="998" spans="1:27">
      <c r="A998" s="6">
        <f ca="1">LN((RAND()^(-Results!$E$4))-1)</f>
        <v>1.7601941360450992</v>
      </c>
      <c r="B998" s="6">
        <f ca="1">LN((RAND()^(-Results!$E$4))-1)</f>
        <v>6.0282921306534591</v>
      </c>
      <c r="C998" s="6">
        <f ca="1">LN((RAND()^(-Results!$E$4))-1)</f>
        <v>6.3145097967299941</v>
      </c>
      <c r="D998" s="6">
        <f ca="1">LN((RAND()^(-Results!$E$4))-1)</f>
        <v>-1.6746343366756904</v>
      </c>
      <c r="E998" s="6">
        <f ca="1">LN((RAND()^(-Results!$E$4))-1)</f>
        <v>-2.6816847312006806</v>
      </c>
      <c r="F998" s="6">
        <f ca="1">LN((RAND()^(-Results!$E$4))-1)</f>
        <v>3.1587571245490369</v>
      </c>
      <c r="G998" s="6">
        <f ca="1">LN((RAND()^(-Results!$E$4))-1)</f>
        <v>0.61953299122744721</v>
      </c>
      <c r="H998" s="6">
        <f t="shared" ca="1" si="105"/>
        <v>-1.7274532263512641</v>
      </c>
      <c r="I998" s="10">
        <f ca="1">SUMPRODUCT(J998:O998,Results!B$12:G$12)+Results!$E$5*H998</f>
        <v>-76.968505330979895</v>
      </c>
      <c r="J998" s="10">
        <f ca="1">SUMPRODUCT($A998:$F998,Results!$B$15:$G$15)</f>
        <v>11.984287332063611</v>
      </c>
      <c r="K998" s="10">
        <f ca="1">SUMPRODUCT($A998:$F998,Results!$B$16:$G$16)</f>
        <v>-13.560021791771085</v>
      </c>
      <c r="L998" s="10">
        <f ca="1">SUMPRODUCT($A998:$F998,Results!$B$17:$G$17)</f>
        <v>-15.441718984905796</v>
      </c>
      <c r="M998" s="10">
        <f ca="1">SUMPRODUCT($A998:$F998,Results!$B$18:$G$18)</f>
        <v>-49.735535365942184</v>
      </c>
      <c r="N998" s="10">
        <f ca="1">SUMPRODUCT($A998:$F998,Results!$B$19:$G$19)</f>
        <v>-7.003143222133736</v>
      </c>
      <c r="O998" s="10">
        <f ca="1">SUMPRODUCT($A998:$F998,Results!$B$20:$G$20)</f>
        <v>-19.227980141591249</v>
      </c>
      <c r="P998" s="10" cm="1">
        <f t="array" aca="1" ref="P998" ca="1">SUMPRODUCT(J998:O998,TRANSPOSE(Test!BL$20:BL$25))+Test!$AD$20-Test!$BL$27</f>
        <v>-73.940033410881057</v>
      </c>
      <c r="Q998" s="10" cm="1">
        <f t="array" aca="1" ref="Q998" ca="1">SUMPRODUCT(J998:O998,TRANSPOSE(Test!ES$20:ES$25))+Test!$AD$20-Test!$ES$27</f>
        <v>-74.28693148066553</v>
      </c>
      <c r="R998" s="10">
        <f ca="1">I998-Results!$E$5*H998</f>
        <v>-66.603785972872316</v>
      </c>
      <c r="S998" s="10" cm="1">
        <f t="array" aca="1" ref="S998" ca="1">SUMPRODUCT(J998:O998,TRANSPOSE(Test!AR$28:AR$33))+Test!$AD$20-Test!$AC$26</f>
        <v>-66.200350578022778</v>
      </c>
      <c r="T998" s="10">
        <f ca="1">SUMPRODUCT(J998:O998,Results!K$9:P$9)</f>
        <v>-70.17301085780079</v>
      </c>
      <c r="U998" s="10">
        <f ca="1">SUMPRODUCT(J998:O998,Results!K$9:P$9)+Test!$AD$20-Test!$AC$31</f>
        <v>-70.102415546648459</v>
      </c>
      <c r="V998" s="10">
        <f t="shared" ca="1" si="106"/>
        <v>-3.0284719200988377</v>
      </c>
      <c r="W998" s="10">
        <f t="shared" ca="1" si="107"/>
        <v>-2.6815738503143649</v>
      </c>
      <c r="X998" s="10">
        <f t="shared" ca="1" si="108"/>
        <v>-10.364719358107578</v>
      </c>
      <c r="Y998" s="10">
        <f t="shared" ca="1" si="109"/>
        <v>-10.768154752957116</v>
      </c>
      <c r="Z998" s="10">
        <f t="shared" ca="1" si="110"/>
        <v>-76.968505330979895</v>
      </c>
      <c r="AA998" s="10">
        <f t="shared" ca="1" si="111"/>
        <v>-6.8660897843314359</v>
      </c>
    </row>
    <row r="999" spans="1:27">
      <c r="A999" s="6">
        <f ca="1">LN((RAND()^(-Results!$E$4))-1)</f>
        <v>8.7301346714074057</v>
      </c>
      <c r="B999" s="6">
        <f ca="1">LN((RAND()^(-Results!$E$4))-1)</f>
        <v>23.047006958049135</v>
      </c>
      <c r="C999" s="6">
        <f ca="1">LN((RAND()^(-Results!$E$4))-1)</f>
        <v>10.01484333076854</v>
      </c>
      <c r="D999" s="6">
        <f ca="1">LN((RAND()^(-Results!$E$4))-1)</f>
        <v>7.7657433194184069</v>
      </c>
      <c r="E999" s="6">
        <f ca="1">LN((RAND()^(-Results!$E$4))-1)</f>
        <v>3.3580494925448465</v>
      </c>
      <c r="F999" s="6">
        <f ca="1">LN((RAND()^(-Results!$E$4))-1)</f>
        <v>0.94003201058999264</v>
      </c>
      <c r="G999" s="6">
        <f ca="1">LN((RAND()^(-Results!$E$4))-1)</f>
        <v>0.64802800270143768</v>
      </c>
      <c r="H999" s="6">
        <f t="shared" ca="1" si="105"/>
        <v>-1.6989582148772735</v>
      </c>
      <c r="I999" s="10">
        <f ca="1">SUMPRODUCT(J999:O999,Results!B$12:G$12)+Results!$E$5*H999</f>
        <v>-63.19836123585835</v>
      </c>
      <c r="J999" s="10">
        <f ca="1">SUMPRODUCT($A999:$F999,Results!$B$15:$G$15)</f>
        <v>-11.390019931172787</v>
      </c>
      <c r="K999" s="10">
        <f ca="1">SUMPRODUCT($A999:$F999,Results!$B$16:$G$16)</f>
        <v>-40.886191976448629</v>
      </c>
      <c r="L999" s="10">
        <f ca="1">SUMPRODUCT($A999:$F999,Results!$B$17:$G$17)</f>
        <v>-15.045362948205321</v>
      </c>
      <c r="M999" s="10">
        <f ca="1">SUMPRODUCT($A999:$F999,Results!$B$18:$G$18)</f>
        <v>-88.566885048029391</v>
      </c>
      <c r="N999" s="10">
        <f ca="1">SUMPRODUCT($A999:$F999,Results!$B$19:$G$19)</f>
        <v>-32.280977297242288</v>
      </c>
      <c r="O999" s="10">
        <f ca="1">SUMPRODUCT($A999:$F999,Results!$B$20:$G$20)</f>
        <v>-81.378349708169225</v>
      </c>
      <c r="P999" s="10" cm="1">
        <f t="array" aca="1" ref="P999" ca="1">SUMPRODUCT(J999:O999,TRANSPOSE(Test!BL$20:BL$25))+Test!$AD$20-Test!$BL$27</f>
        <v>-71.531661045881663</v>
      </c>
      <c r="Q999" s="10" cm="1">
        <f t="array" aca="1" ref="Q999" ca="1">SUMPRODUCT(J999:O999,TRANSPOSE(Test!ES$20:ES$25))+Test!$AD$20-Test!$ES$27</f>
        <v>-58.027267345892497</v>
      </c>
      <c r="R999" s="10">
        <f ca="1">I999-Results!$E$5*H999</f>
        <v>-53.004611946594707</v>
      </c>
      <c r="S999" s="10" cm="1">
        <f t="array" aca="1" ref="S999" ca="1">SUMPRODUCT(J999:O999,TRANSPOSE(Test!AR$28:AR$33))+Test!$AD$20-Test!$AC$26</f>
        <v>-95.819723480198945</v>
      </c>
      <c r="T999" s="10">
        <f ca="1">SUMPRODUCT(J999:O999,Results!K$9:P$9)</f>
        <v>-54.380414232228425</v>
      </c>
      <c r="U999" s="10">
        <f ca="1">SUMPRODUCT(J999:O999,Results!K$9:P$9)+Test!$AD$20-Test!$AC$31</f>
        <v>-54.309818921076086</v>
      </c>
      <c r="V999" s="10">
        <f t="shared" ca="1" si="106"/>
        <v>8.3332998100233127</v>
      </c>
      <c r="W999" s="10">
        <f t="shared" ca="1" si="107"/>
        <v>-5.171093889965853</v>
      </c>
      <c r="X999" s="10">
        <f t="shared" ca="1" si="108"/>
        <v>-10.193749289263643</v>
      </c>
      <c r="Y999" s="10">
        <f t="shared" ca="1" si="109"/>
        <v>32.621362244340595</v>
      </c>
      <c r="Z999" s="10">
        <f t="shared" ca="1" si="110"/>
        <v>-63.19836123585835</v>
      </c>
      <c r="AA999" s="10">
        <f t="shared" ca="1" si="111"/>
        <v>-8.8885423147822635</v>
      </c>
    </row>
    <row r="1000" spans="1:27">
      <c r="A1000" s="6">
        <f ca="1">LN((RAND()^(-Results!$E$4))-1)</f>
        <v>1.9758208662203782</v>
      </c>
      <c r="B1000" s="6">
        <f ca="1">LN((RAND()^(-Results!$E$4))-1)</f>
        <v>3.0617518647709598</v>
      </c>
      <c r="C1000" s="6">
        <f ca="1">LN((RAND()^(-Results!$E$4))-1)</f>
        <v>2.4956953470725511</v>
      </c>
      <c r="D1000" s="6">
        <f ca="1">LN((RAND()^(-Results!$E$4))-1)</f>
        <v>0.16752067936685527</v>
      </c>
      <c r="E1000" s="6">
        <f ca="1">LN((RAND()^(-Results!$E$4))-1)</f>
        <v>0.82673232473089253</v>
      </c>
      <c r="F1000" s="6">
        <f ca="1">LN((RAND()^(-Results!$E$4))-1)</f>
        <v>3.0079037005055254</v>
      </c>
      <c r="G1000" s="6">
        <f ca="1">LN((RAND()^(-Results!$E$4))-1)</f>
        <v>8.2283660026012875</v>
      </c>
      <c r="H1000" s="6">
        <f t="shared" ca="1" si="105"/>
        <v>5.8813797850225757</v>
      </c>
      <c r="I1000" s="10">
        <f ca="1">SUMPRODUCT(J1000:O1000,Results!B$12:G$12)+Results!$E$5*H1000</f>
        <v>-1.1703256610940755</v>
      </c>
      <c r="J1000" s="10">
        <f ca="1">SUMPRODUCT($A1000:$F1000,Results!$B$15:$G$15)</f>
        <v>8.2711426751644943</v>
      </c>
      <c r="K1000" s="10">
        <f ca="1">SUMPRODUCT($A1000:$F1000,Results!$B$16:$G$16)</f>
        <v>-10.251326559378539</v>
      </c>
      <c r="L1000" s="10">
        <f ca="1">SUMPRODUCT($A1000:$F1000,Results!$B$17:$G$17)</f>
        <v>-5.8539856376402977</v>
      </c>
      <c r="M1000" s="10">
        <f ca="1">SUMPRODUCT($A1000:$F1000,Results!$B$18:$G$18)</f>
        <v>-20.942972673522618</v>
      </c>
      <c r="N1000" s="10">
        <f ca="1">SUMPRODUCT($A1000:$F1000,Results!$B$19:$G$19)</f>
        <v>-1.8031539425430487</v>
      </c>
      <c r="O1000" s="10">
        <f ca="1">SUMPRODUCT($A1000:$F1000,Results!$B$20:$G$20)</f>
        <v>-16.823014030083236</v>
      </c>
      <c r="P1000" s="10" cm="1">
        <f t="array" aca="1" ref="P1000" ca="1">SUMPRODUCT(J1000:O1000,TRANSPOSE(Test!BL$20:BL$25))+Test!$AD$20-Test!$BL$27</f>
        <v>-38.564958268880936</v>
      </c>
      <c r="Q1000" s="10" cm="1">
        <f t="array" aca="1" ref="Q1000" ca="1">SUMPRODUCT(J1000:O1000,TRANSPOSE(Test!ES$20:ES$25))+Test!$AD$20-Test!$ES$27</f>
        <v>-38.820704929217484</v>
      </c>
      <c r="R1000" s="10">
        <f ca="1">I1000-Results!$E$5*H1000</f>
        <v>-36.458604371229534</v>
      </c>
      <c r="S1000" s="10" cm="1">
        <f t="array" aca="1" ref="S1000" ca="1">SUMPRODUCT(J1000:O1000,TRANSPOSE(Test!AR$28:AR$33))+Test!$AD$20-Test!$AC$26</f>
        <v>-33.28910665754298</v>
      </c>
      <c r="T1000" s="10">
        <f ca="1">SUMPRODUCT(J1000:O1000,Results!K$9:P$9)</f>
        <v>-37.396760289026616</v>
      </c>
      <c r="U1000" s="10">
        <f ca="1">SUMPRODUCT(J1000:O1000,Results!K$9:P$9)+Test!$AD$20-Test!$AC$31</f>
        <v>-37.326164977874285</v>
      </c>
      <c r="V1000" s="10">
        <f t="shared" ca="1" si="106"/>
        <v>37.39463260778686</v>
      </c>
      <c r="W1000" s="10">
        <f t="shared" ca="1" si="107"/>
        <v>37.650379268123409</v>
      </c>
      <c r="X1000" s="10">
        <f t="shared" ca="1" si="108"/>
        <v>35.288278710135458</v>
      </c>
      <c r="Y1000" s="10">
        <f t="shared" ca="1" si="109"/>
        <v>32.118780996448905</v>
      </c>
      <c r="Z1000" s="10">
        <f t="shared" ca="1" si="110"/>
        <v>-1.1703256610940755</v>
      </c>
      <c r="AA1000" s="10">
        <f t="shared" ca="1" si="111"/>
        <v>36.155839316780209</v>
      </c>
    </row>
    <row r="1001" spans="1:27">
      <c r="A1001" s="6">
        <f ca="1">LN((RAND()^(-Results!$E$4))-1)</f>
        <v>1.3827000192897743</v>
      </c>
      <c r="B1001" s="6">
        <f ca="1">LN((RAND()^(-Results!$E$4))-1)</f>
        <v>0.456125224213418</v>
      </c>
      <c r="C1001" s="6">
        <f ca="1">LN((RAND()^(-Results!$E$4))-1)</f>
        <v>0.28384980629360934</v>
      </c>
      <c r="D1001" s="6">
        <f ca="1">LN((RAND()^(-Results!$E$4))-1)</f>
        <v>1.5537465838297417</v>
      </c>
      <c r="E1001" s="6">
        <f ca="1">LN((RAND()^(-Results!$E$4))-1)</f>
        <v>-0.26130719018810888</v>
      </c>
      <c r="F1001" s="6">
        <f ca="1">LN((RAND()^(-Results!$E$4))-1)</f>
        <v>-0.25423203885222845</v>
      </c>
      <c r="G1001" s="6">
        <f ca="1">LN((RAND()^(-Results!$E$4))-1)</f>
        <v>-0.59496196129850276</v>
      </c>
      <c r="H1001" s="6">
        <f t="shared" ca="1" si="105"/>
        <v>-2.9419481788772139</v>
      </c>
      <c r="I1001" s="10">
        <f ca="1">SUMPRODUCT(J1001:O1001,Results!B$12:G$12)+Results!$E$5*H1001</f>
        <v>-16.640178505612447</v>
      </c>
      <c r="J1001" s="10">
        <f ca="1">SUMPRODUCT($A1001:$F1001,Results!$B$15:$G$15)</f>
        <v>-1.0300907998644129</v>
      </c>
      <c r="K1001" s="10">
        <f ca="1">SUMPRODUCT($A1001:$F1001,Results!$B$16:$G$16)</f>
        <v>-2.2268948630393468</v>
      </c>
      <c r="L1001" s="10">
        <f ca="1">SUMPRODUCT($A1001:$F1001,Results!$B$17:$G$17)</f>
        <v>1.6621812505586138</v>
      </c>
      <c r="M1001" s="10">
        <f ca="1">SUMPRODUCT($A1001:$F1001,Results!$B$18:$G$18)</f>
        <v>-1.8113267070699424</v>
      </c>
      <c r="N1001" s="10">
        <f ca="1">SUMPRODUCT($A1001:$F1001,Results!$B$19:$G$19)</f>
        <v>-3.0082123476024543</v>
      </c>
      <c r="O1001" s="10">
        <f ca="1">SUMPRODUCT($A1001:$F1001,Results!$B$20:$G$20)</f>
        <v>-3.9241437480099539</v>
      </c>
      <c r="P1001" s="10" cm="1">
        <f t="array" aca="1" ref="P1001" ca="1">SUMPRODUCT(J1001:O1001,TRANSPOSE(Test!BL$20:BL$25))+Test!$AD$20-Test!$BL$27</f>
        <v>0.70435082222084944</v>
      </c>
      <c r="Q1001" s="10" cm="1">
        <f t="array" aca="1" ref="Q1001" ca="1">SUMPRODUCT(J1001:O1001,TRANSPOSE(Test!ES$20:ES$25))+Test!$AD$20-Test!$ES$27</f>
        <v>0.77064849930534862</v>
      </c>
      <c r="R1001" s="10">
        <f ca="1">I1001-Results!$E$5*H1001</f>
        <v>1.0115105676508378</v>
      </c>
      <c r="S1001" s="10" cm="1">
        <f t="array" aca="1" ref="S1001" ca="1">SUMPRODUCT(J1001:O1001,TRANSPOSE(Test!AR$28:AR$33))+Test!$AD$20-Test!$AC$26</f>
        <v>1.1286890587852341</v>
      </c>
      <c r="T1001" s="10">
        <f ca="1">SUMPRODUCT(J1001:O1001,Results!K$9:P$9)</f>
        <v>1.6266941410436659</v>
      </c>
      <c r="U1001" s="10">
        <f ca="1">SUMPRODUCT(J1001:O1001,Results!K$9:P$9)+Test!$AD$20-Test!$AC$31</f>
        <v>1.6972894521960029</v>
      </c>
      <c r="V1001" s="10">
        <f t="shared" ca="1" si="106"/>
        <v>-17.344529327833296</v>
      </c>
      <c r="W1001" s="10">
        <f t="shared" ca="1" si="107"/>
        <v>-17.410827004917795</v>
      </c>
      <c r="X1001" s="10">
        <f t="shared" ca="1" si="108"/>
        <v>-17.651689073263285</v>
      </c>
      <c r="Y1001" s="10">
        <f t="shared" ca="1" si="109"/>
        <v>-17.768867564397681</v>
      </c>
      <c r="Z1001" s="10">
        <f t="shared" ca="1" si="110"/>
        <v>-16.640178505612447</v>
      </c>
      <c r="AA1001" s="10">
        <f t="shared" ca="1" si="111"/>
        <v>-18.33746795780845</v>
      </c>
    </row>
  </sheetData>
  <mergeCells count="1">
    <mergeCell ref="AP1:A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Z27"/>
  <sheetViews>
    <sheetView topLeftCell="A17" workbookViewId="0">
      <selection activeCell="Q13" sqref="Q13"/>
    </sheetView>
  </sheetViews>
  <sheetFormatPr defaultRowHeight="14.5"/>
  <cols>
    <col min="10" max="10" width="12.90625" customWidth="1"/>
    <col min="11" max="11" width="10.7265625" customWidth="1"/>
    <col min="12" max="12" width="10.54296875" customWidth="1"/>
    <col min="17" max="17" width="9.36328125" bestFit="1" customWidth="1"/>
  </cols>
  <sheetData>
    <row r="1" spans="1:26">
      <c r="A1" s="10" t="s">
        <v>240</v>
      </c>
      <c r="B1" s="40" t="s">
        <v>241</v>
      </c>
    </row>
    <row r="2" spans="1:26">
      <c r="I2" s="10"/>
      <c r="J2" s="6"/>
      <c r="K2" s="6"/>
      <c r="L2" s="6"/>
      <c r="M2" s="6"/>
      <c r="N2" s="6"/>
      <c r="O2" s="6"/>
      <c r="P2" s="6"/>
      <c r="Q2" s="10"/>
      <c r="R2" s="29"/>
    </row>
    <row r="3" spans="1:26" ht="16.5">
      <c r="A3" s="27" t="s">
        <v>235</v>
      </c>
      <c r="B3" s="1"/>
      <c r="D3" s="41" t="s">
        <v>239</v>
      </c>
      <c r="E3" s="41"/>
      <c r="G3" t="s">
        <v>248</v>
      </c>
      <c r="I3" s="10"/>
      <c r="J3" s="48" t="s">
        <v>277</v>
      </c>
      <c r="K3" s="49"/>
      <c r="L3" s="49"/>
      <c r="M3" s="49"/>
      <c r="N3" s="49"/>
      <c r="O3" s="49"/>
      <c r="P3" s="49"/>
      <c r="Q3" s="10"/>
      <c r="R3" s="29"/>
      <c r="T3" s="12"/>
      <c r="U3" s="2"/>
      <c r="W3" s="2"/>
    </row>
    <row r="4" spans="1:26" ht="16.5">
      <c r="A4" s="15" t="s">
        <v>108</v>
      </c>
      <c r="B4" s="38">
        <v>1</v>
      </c>
      <c r="D4" s="61" t="s">
        <v>215</v>
      </c>
      <c r="E4" s="24">
        <v>3</v>
      </c>
      <c r="I4" s="10"/>
      <c r="J4" s="59" t="s">
        <v>256</v>
      </c>
      <c r="K4" s="60">
        <f ca="1">B12</f>
        <v>-1.3766392191098649</v>
      </c>
      <c r="L4" s="60">
        <f t="shared" ref="L4:P4" ca="1" si="0">C12</f>
        <v>0.60708621274404517</v>
      </c>
      <c r="M4" s="60">
        <f t="shared" ca="1" si="0"/>
        <v>-1.8330799851026507</v>
      </c>
      <c r="N4" s="60">
        <f t="shared" ca="1" si="0"/>
        <v>1.8053517385535716</v>
      </c>
      <c r="O4" s="60">
        <f t="shared" ca="1" si="0"/>
        <v>-2.064712133634341</v>
      </c>
      <c r="P4" s="60">
        <f t="shared" ca="1" si="0"/>
        <v>-0.2678966104373165</v>
      </c>
      <c r="Q4" s="10"/>
      <c r="R4" s="29"/>
      <c r="T4" s="2"/>
      <c r="U4" s="2"/>
      <c r="V4" s="2"/>
      <c r="W4" s="2"/>
      <c r="X4" s="2"/>
      <c r="Y4" s="2"/>
      <c r="Z4" s="2"/>
    </row>
    <row r="5" spans="1:26" ht="17">
      <c r="A5" s="15" t="s">
        <v>109</v>
      </c>
      <c r="B5" s="38">
        <v>1</v>
      </c>
      <c r="D5" s="62" t="s">
        <v>93</v>
      </c>
      <c r="E5" s="24">
        <v>6</v>
      </c>
      <c r="I5" s="10"/>
      <c r="J5" s="59" t="s">
        <v>271</v>
      </c>
      <c r="K5" s="52">
        <f ca="1">Test!$BL20</f>
        <v>-1.0964774732624814</v>
      </c>
      <c r="L5" s="52">
        <f ca="1">Test!$BL21</f>
        <v>1.2095781266526211</v>
      </c>
      <c r="M5" s="52">
        <f ca="1">Test!$BL22</f>
        <v>0.37210135329538507</v>
      </c>
      <c r="N5" s="52">
        <f ca="1">Test!$BL23</f>
        <v>1.0501027355667687</v>
      </c>
      <c r="O5" s="52">
        <f ca="1">Test!$BL24</f>
        <v>-1.0773812750578859</v>
      </c>
      <c r="P5" s="52">
        <f ca="1">Test!$BL25</f>
        <v>-0.37373334548171977</v>
      </c>
      <c r="Q5" s="30"/>
      <c r="R5" s="2"/>
      <c r="T5" s="2"/>
      <c r="U5" s="9"/>
      <c r="V5" s="2"/>
      <c r="W5" s="2"/>
      <c r="X5" s="2"/>
      <c r="Y5" s="2"/>
      <c r="Z5" s="2"/>
    </row>
    <row r="6" spans="1:26" ht="17">
      <c r="A6" s="15" t="s">
        <v>110</v>
      </c>
      <c r="B6" s="38">
        <v>1</v>
      </c>
      <c r="D6" s="63" t="s">
        <v>1</v>
      </c>
      <c r="E6" s="24">
        <v>0</v>
      </c>
      <c r="F6" t="s">
        <v>265</v>
      </c>
      <c r="I6" s="10"/>
      <c r="J6" s="59" t="s">
        <v>274</v>
      </c>
      <c r="K6" s="52">
        <f ca="1">Test!$ES20</f>
        <v>-1.4190043001595258</v>
      </c>
      <c r="L6" s="52">
        <f ca="1">Test!$ES21</f>
        <v>1.2487394374087117</v>
      </c>
      <c r="M6" s="52">
        <f ca="1">Test!$ES22</f>
        <v>-0.52587244962073387</v>
      </c>
      <c r="N6" s="52">
        <f ca="1">Test!$ES23</f>
        <v>1.3739043729016969</v>
      </c>
      <c r="O6" s="52">
        <f ca="1">Test!$ES24</f>
        <v>-1.3529858075823165</v>
      </c>
      <c r="P6" s="52">
        <f ca="1">Test!$ES25</f>
        <v>-0.58846200524285719</v>
      </c>
      <c r="Q6" s="30"/>
      <c r="R6" s="10"/>
      <c r="T6" s="2"/>
      <c r="V6" s="2"/>
      <c r="W6" s="2"/>
      <c r="X6" s="2"/>
      <c r="Y6" s="2"/>
      <c r="Z6" s="2"/>
    </row>
    <row r="7" spans="1:26" ht="16.5">
      <c r="A7" s="15" t="s">
        <v>111</v>
      </c>
      <c r="B7" s="38">
        <v>1</v>
      </c>
      <c r="I7" s="10"/>
      <c r="J7" s="47" t="s">
        <v>236</v>
      </c>
      <c r="K7" s="52">
        <f ca="1">Test!AR28</f>
        <v>-0.59111500914861936</v>
      </c>
      <c r="L7" s="52">
        <f ca="1">Test!AR29</f>
        <v>0.59108163596162078</v>
      </c>
      <c r="M7" s="52">
        <f ca="1">Test!AR30</f>
        <v>1.382069865893925</v>
      </c>
      <c r="N7" s="52">
        <f ca="1">Test!AR31</f>
        <v>0.56973006688290251</v>
      </c>
      <c r="O7" s="52">
        <f ca="1">Test!AR32</f>
        <v>-0.2641429800113213</v>
      </c>
      <c r="P7" s="52">
        <f ca="1">Test!AR33</f>
        <v>0.19928515577248149</v>
      </c>
      <c r="Q7" s="2"/>
      <c r="R7" s="10"/>
      <c r="T7" s="2"/>
      <c r="U7" s="16"/>
      <c r="V7" s="96"/>
      <c r="W7" s="2"/>
      <c r="X7" s="2"/>
      <c r="Y7" s="2"/>
      <c r="Z7" s="2"/>
    </row>
    <row r="8" spans="1:26" ht="16.5">
      <c r="A8" s="15" t="s">
        <v>112</v>
      </c>
      <c r="B8" s="39">
        <v>1</v>
      </c>
      <c r="D8" t="s">
        <v>270</v>
      </c>
      <c r="I8" s="10"/>
      <c r="J8" s="47" t="s">
        <v>258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2"/>
      <c r="R8" s="10"/>
      <c r="T8" s="2"/>
      <c r="V8" s="2"/>
      <c r="W8" s="2"/>
      <c r="X8" s="2"/>
      <c r="Y8" s="2"/>
      <c r="Z8" s="2"/>
    </row>
    <row r="9" spans="1:26" ht="16.5">
      <c r="A9" s="15" t="s">
        <v>113</v>
      </c>
      <c r="B9" s="38">
        <v>1</v>
      </c>
      <c r="J9" s="47" t="s">
        <v>267</v>
      </c>
      <c r="K9" s="52">
        <f ca="1">Test!AI29</f>
        <v>-1.3452870357024218</v>
      </c>
      <c r="L9" s="52">
        <f ca="1">Test!AH29</f>
        <v>0.50071054395985404</v>
      </c>
      <c r="M9" s="52">
        <f ca="1">Test!AG29</f>
        <v>-1.7378594870743442</v>
      </c>
      <c r="N9" s="52">
        <f ca="1">Test!AF29</f>
        <v>1.9061430003847746</v>
      </c>
      <c r="O9" s="52">
        <f ca="1">Test!AE29</f>
        <v>-2.1984919970241892</v>
      </c>
      <c r="P9" s="52">
        <f ca="1">Test!AD29</f>
        <v>-0.27616482938770148</v>
      </c>
      <c r="Q9" s="2"/>
      <c r="T9" s="2"/>
      <c r="U9" s="2"/>
      <c r="V9" s="2"/>
      <c r="W9" s="2"/>
      <c r="X9" s="2"/>
      <c r="Y9" s="2"/>
      <c r="Z9" s="2"/>
    </row>
    <row r="10" spans="1:26">
      <c r="J10" s="70"/>
      <c r="K10" s="30"/>
      <c r="L10" s="30"/>
      <c r="M10" s="30"/>
      <c r="N10" s="30"/>
      <c r="O10" s="30"/>
      <c r="P10" s="30"/>
      <c r="Q10" s="2"/>
      <c r="U10" s="2"/>
      <c r="V10" s="2"/>
      <c r="W10" s="2"/>
      <c r="X10" s="2"/>
      <c r="Y10" s="2"/>
      <c r="Z10" s="2"/>
    </row>
    <row r="11" spans="1:26" ht="16.5">
      <c r="A11" s="14"/>
      <c r="B11" s="15" t="s">
        <v>108</v>
      </c>
      <c r="C11" s="15" t="s">
        <v>109</v>
      </c>
      <c r="D11" s="15" t="s">
        <v>110</v>
      </c>
      <c r="E11" s="15" t="s">
        <v>111</v>
      </c>
      <c r="F11" s="15" t="s">
        <v>112</v>
      </c>
      <c r="G11" s="15" t="s">
        <v>113</v>
      </c>
      <c r="J11" s="71" t="s">
        <v>281</v>
      </c>
      <c r="K11" s="72"/>
      <c r="L11" s="72"/>
      <c r="M11" s="72"/>
      <c r="N11" s="72"/>
      <c r="O11" s="72"/>
      <c r="P11" s="72"/>
      <c r="Q11" s="72"/>
      <c r="R11" s="73"/>
      <c r="U11" s="2"/>
      <c r="V11" s="2"/>
      <c r="W11" s="2"/>
      <c r="X11" s="2"/>
      <c r="Y11" s="2"/>
      <c r="Z11" s="2"/>
    </row>
    <row r="12" spans="1:26">
      <c r="A12" s="14" t="s">
        <v>0</v>
      </c>
      <c r="B12" s="7">
        <f ca="1">5*(RAND()-0.5)</f>
        <v>-1.3766392191098649</v>
      </c>
      <c r="C12" s="7">
        <f ca="1">5*(RAND()-0.5)</f>
        <v>0.60708621274404517</v>
      </c>
      <c r="D12" s="7">
        <f ca="1">5*(RAND()-0.5)</f>
        <v>-1.8330799851026507</v>
      </c>
      <c r="E12" s="7">
        <f ca="1">5*(RAND()-0.5)</f>
        <v>1.8053517385535716</v>
      </c>
      <c r="F12" s="7">
        <f ca="1">5*(RAND()-0.5)</f>
        <v>-2.064712133634341</v>
      </c>
      <c r="G12" s="7">
        <f ca="1">5*(RAND()-0.5)</f>
        <v>-0.2678966104373165</v>
      </c>
      <c r="I12" s="10"/>
      <c r="J12" s="92" t="s">
        <v>114</v>
      </c>
      <c r="K12" s="93" t="s">
        <v>244</v>
      </c>
      <c r="L12" s="93" t="s">
        <v>245</v>
      </c>
      <c r="M12" s="74"/>
      <c r="N12" s="93" t="s">
        <v>257</v>
      </c>
      <c r="O12" s="94" t="s">
        <v>246</v>
      </c>
      <c r="P12" s="94" t="s">
        <v>247</v>
      </c>
      <c r="Q12" s="94" t="s">
        <v>282</v>
      </c>
      <c r="R12" s="95" t="s">
        <v>280</v>
      </c>
      <c r="T12" s="2"/>
      <c r="V12" s="2"/>
      <c r="W12" s="2"/>
      <c r="X12" s="2"/>
      <c r="Y12" s="2"/>
      <c r="Z12" s="2"/>
    </row>
    <row r="13" spans="1:26">
      <c r="A13" s="5"/>
      <c r="B13" s="10"/>
      <c r="C13" s="10"/>
      <c r="D13" s="10"/>
      <c r="E13" s="10"/>
      <c r="F13" s="10"/>
      <c r="G13" s="10"/>
      <c r="I13" s="10"/>
      <c r="J13" s="75" t="s">
        <v>244</v>
      </c>
      <c r="K13" s="76">
        <v>1</v>
      </c>
      <c r="L13" s="77">
        <f ca="1">K14</f>
        <v>0.86518627553767913</v>
      </c>
      <c r="M13" s="74"/>
      <c r="N13" s="76">
        <f ca="1">L13^2</f>
        <v>0.74854729137876086</v>
      </c>
      <c r="O13" s="78">
        <f ca="1">STDEV(Control!R:R)</f>
        <v>33.493906130950464</v>
      </c>
      <c r="P13" s="78">
        <f ca="1">AVERAGE(Control!R:R)</f>
        <v>-23.783910976743893</v>
      </c>
      <c r="Q13" s="79">
        <f ca="1">SQRT(SUMPRODUCT(Control!X:X,Control!X:X)/Control!AC2)</f>
        <v>19.869271765525333</v>
      </c>
      <c r="R13" s="80">
        <f ca="1">1-Q13/$Q$18</f>
        <v>0.56981367911564418</v>
      </c>
      <c r="T13" s="2"/>
      <c r="V13" s="2"/>
      <c r="W13" s="2"/>
      <c r="X13" s="2"/>
      <c r="Y13" s="2"/>
      <c r="Z13" s="2"/>
    </row>
    <row r="14" spans="1:26" ht="16.5">
      <c r="A14" s="14" t="s">
        <v>121</v>
      </c>
      <c r="B14" s="14" t="s">
        <v>101</v>
      </c>
      <c r="C14" s="14" t="s">
        <v>102</v>
      </c>
      <c r="D14" s="14" t="s">
        <v>103</v>
      </c>
      <c r="E14" s="14" t="s">
        <v>104</v>
      </c>
      <c r="F14" s="14" t="s">
        <v>105</v>
      </c>
      <c r="G14" s="14" t="s">
        <v>106</v>
      </c>
      <c r="I14" s="10"/>
      <c r="J14" s="81" t="s">
        <v>245</v>
      </c>
      <c r="K14" s="82">
        <f ca="1">CORREL(Control!I:I,Control!R:R)</f>
        <v>0.86518627553767913</v>
      </c>
      <c r="L14" s="82">
        <v>1</v>
      </c>
      <c r="M14" s="74"/>
      <c r="N14" s="76">
        <f t="shared" ref="N14:N17" si="1">L14^2</f>
        <v>1</v>
      </c>
      <c r="O14" s="78">
        <f ca="1">STDEV(Control!I:I)</f>
        <v>39.612987045266792</v>
      </c>
      <c r="P14" s="78">
        <f ca="1">AVERAGE(Control!I:I)</f>
        <v>-23.783910976743908</v>
      </c>
      <c r="Q14" s="79">
        <v>0</v>
      </c>
      <c r="R14" s="80">
        <f t="shared" ref="R14:R19" ca="1" si="2">1-Q14/$Q$18</f>
        <v>1</v>
      </c>
      <c r="T14" s="2"/>
      <c r="V14" s="2"/>
      <c r="W14" s="2"/>
      <c r="X14" s="2"/>
      <c r="Y14" s="2"/>
      <c r="Z14" s="2"/>
    </row>
    <row r="15" spans="1:26" ht="16.5">
      <c r="A15" s="14" t="s">
        <v>95</v>
      </c>
      <c r="B15" s="37">
        <f ca="1">LN(1/RAND()-1)</f>
        <v>-1.3766069345289591</v>
      </c>
      <c r="C15" s="37">
        <f t="shared" ref="C15:G20" ca="1" si="3">LN(1/RAND()-1)</f>
        <v>-1.2679868191229897</v>
      </c>
      <c r="D15" s="37">
        <f t="shared" ca="1" si="3"/>
        <v>1.949441880909448</v>
      </c>
      <c r="E15" s="37">
        <f t="shared" ca="1" si="3"/>
        <v>1.0707600195309961</v>
      </c>
      <c r="F15" s="37">
        <f t="shared" ca="1" si="3"/>
        <v>-0.34166225390501831</v>
      </c>
      <c r="G15" s="37">
        <f t="shared" ca="1" si="3"/>
        <v>3.3615464947248368</v>
      </c>
      <c r="J15" s="81" t="s">
        <v>272</v>
      </c>
      <c r="K15" s="82">
        <f ca="1">CORREL(Control!R:R,Control!P:P)</f>
        <v>0.97636073273368074</v>
      </c>
      <c r="L15" s="83">
        <f ca="1">CORREL(Control!P:P,Control!I:I)</f>
        <v>0.84776080711706736</v>
      </c>
      <c r="M15" s="74"/>
      <c r="N15" s="76">
        <f t="shared" ca="1" si="1"/>
        <v>0.71869838608378145</v>
      </c>
      <c r="O15" s="78">
        <f ca="1">STDEV(Control!P:P)</f>
        <v>32.590899156752897</v>
      </c>
      <c r="P15" s="78">
        <f ca="1">AVERAGE(Control!P:P)</f>
        <v>-23.628588569736017</v>
      </c>
      <c r="Q15" s="79">
        <f ca="1">SQRT(SUMPRODUCT(Control!V:V,Control!V:V)/Control!AC2)</f>
        <v>21.023320464224625</v>
      </c>
      <c r="R15" s="80">
        <f t="shared" ca="1" si="2"/>
        <v>0.54482756137195243</v>
      </c>
      <c r="V15" s="2"/>
      <c r="W15" s="2"/>
      <c r="X15" s="2"/>
      <c r="Y15" s="2"/>
      <c r="Z15" s="2"/>
    </row>
    <row r="16" spans="1:26" ht="16.5">
      <c r="A16" s="14" t="s">
        <v>96</v>
      </c>
      <c r="B16" s="37">
        <f t="shared" ref="B16:B20" ca="1" si="4">LN(1/RAND()-1)</f>
        <v>-2.3357834706245768</v>
      </c>
      <c r="C16" s="37">
        <f t="shared" ca="1" si="3"/>
        <v>-1.5169636393674353</v>
      </c>
      <c r="D16" s="37">
        <f t="shared" ca="1" si="3"/>
        <v>0.85035512123742285</v>
      </c>
      <c r="E16" s="37">
        <f t="shared" ca="1" si="3"/>
        <v>0.79136595203448923</v>
      </c>
      <c r="F16" s="37">
        <f t="shared" ca="1" si="3"/>
        <v>0.26449644679161227</v>
      </c>
      <c r="G16" s="37">
        <f t="shared" ca="1" si="3"/>
        <v>-1.1520102291252703</v>
      </c>
      <c r="J16" s="81" t="s">
        <v>275</v>
      </c>
      <c r="K16" s="82">
        <f ca="1">CORREL(Control!Q:Q,Control!R:R)</f>
        <v>0.99441548058001694</v>
      </c>
      <c r="L16" s="83">
        <f ca="1">CORREL(Control!Q:Q,Control!I:I)</f>
        <v>0.86248390566644262</v>
      </c>
      <c r="M16" s="74"/>
      <c r="N16" s="76">
        <f t="shared" ca="1" si="1"/>
        <v>0.74387848753364105</v>
      </c>
      <c r="O16" s="78">
        <f ca="1">STDEV(Control!Q:Q)</f>
        <v>35.041339848355868</v>
      </c>
      <c r="P16" s="78">
        <f ca="1">AVERAGE(Control!Q:Q)</f>
        <v>-23.462064590781488</v>
      </c>
      <c r="Q16" s="79">
        <f ca="1">SQRT(SUMPRODUCT(Control!W:W,Control!W:W)/Control!AC2)</f>
        <v>20.059184752855405</v>
      </c>
      <c r="R16" s="80">
        <f t="shared" ca="1" si="2"/>
        <v>0.565701904397789</v>
      </c>
      <c r="V16" s="2"/>
      <c r="W16" s="2"/>
      <c r="X16" s="2"/>
      <c r="Y16" s="2"/>
      <c r="Z16" s="2"/>
    </row>
    <row r="17" spans="1:26" ht="16.5">
      <c r="A17" s="14" t="s">
        <v>97</v>
      </c>
      <c r="B17" s="37">
        <f t="shared" ca="1" si="4"/>
        <v>0.97936821013468944</v>
      </c>
      <c r="C17" s="37">
        <f t="shared" ca="1" si="3"/>
        <v>-0.67816726386861825</v>
      </c>
      <c r="D17" s="37">
        <f t="shared" ca="1" si="3"/>
        <v>-1.2521201386617635</v>
      </c>
      <c r="E17" s="37">
        <f t="shared" ca="1" si="3"/>
        <v>0.53146952212825549</v>
      </c>
      <c r="F17" s="37">
        <f t="shared" ca="1" si="3"/>
        <v>0.41405183948656221</v>
      </c>
      <c r="G17" s="37">
        <f t="shared" ca="1" si="3"/>
        <v>-1.0037201885309972</v>
      </c>
      <c r="J17" s="81" t="s">
        <v>254</v>
      </c>
      <c r="K17" s="82">
        <f ca="1">CORREL(Control!R:R,Control!S:S)</f>
        <v>0.80687220973680385</v>
      </c>
      <c r="L17" s="82">
        <f ca="1">CORREL(Control!S:S,Control!I:I)</f>
        <v>0.70324549361279953</v>
      </c>
      <c r="M17" s="74"/>
      <c r="N17" s="76">
        <f t="shared" ca="1" si="1"/>
        <v>0.49455422428671009</v>
      </c>
      <c r="O17" s="78">
        <f ca="1">STDEV(Control!S:S)</f>
        <v>28.334920406052159</v>
      </c>
      <c r="P17" s="78">
        <f ca="1">AVERAGE(Control!S:S)</f>
        <v>-24.163453673736097</v>
      </c>
      <c r="Q17" s="79">
        <f ca="1">SQRT(SUMPRODUCT(Control!Y:Y,Control!Y:Y)/Control!AC2)</f>
        <v>28.155253309928685</v>
      </c>
      <c r="R17" s="80">
        <f t="shared" ca="1" si="2"/>
        <v>0.39041526141987082</v>
      </c>
      <c r="V17" s="2"/>
      <c r="W17" s="2"/>
      <c r="X17" s="2"/>
      <c r="Y17" s="2"/>
      <c r="Z17" s="2"/>
    </row>
    <row r="18" spans="1:26" ht="16.5">
      <c r="A18" s="14" t="s">
        <v>98</v>
      </c>
      <c r="B18" s="37">
        <f t="shared" ca="1" si="4"/>
        <v>0.14247219511676371</v>
      </c>
      <c r="C18" s="37">
        <f t="shared" ca="1" si="3"/>
        <v>-2.1416411372096169</v>
      </c>
      <c r="D18" s="37">
        <f t="shared" ca="1" si="3"/>
        <v>-4.4609141574810627</v>
      </c>
      <c r="E18" s="37">
        <f t="shared" ca="1" si="3"/>
        <v>0.12966475153692678</v>
      </c>
      <c r="F18" s="37">
        <f t="shared" ca="1" si="3"/>
        <v>1.3960959611784327</v>
      </c>
      <c r="G18" s="37">
        <f t="shared" ca="1" si="3"/>
        <v>-1.5659194619367252</v>
      </c>
      <c r="J18" s="81" t="s">
        <v>258</v>
      </c>
      <c r="K18" s="82"/>
      <c r="L18" s="82"/>
      <c r="M18" s="74"/>
      <c r="N18" s="76"/>
      <c r="O18" s="78">
        <v>0</v>
      </c>
      <c r="P18" s="78">
        <f>Control!AD20</f>
        <v>0</v>
      </c>
      <c r="Q18" s="79">
        <f ca="1">SQRT(SUMPRODUCT(Control!Z:Z,Control!Z:Z)/Control!AC2)</f>
        <v>46.187595469514385</v>
      </c>
      <c r="R18" s="80">
        <f t="shared" ca="1" si="2"/>
        <v>0</v>
      </c>
      <c r="U18" s="20"/>
      <c r="W18" s="2"/>
    </row>
    <row r="19" spans="1:26" ht="16.5">
      <c r="A19" s="14" t="s">
        <v>99</v>
      </c>
      <c r="B19" s="37">
        <f t="shared" ca="1" si="4"/>
        <v>1.0398782323874287</v>
      </c>
      <c r="C19" s="37">
        <f t="shared" ca="1" si="3"/>
        <v>-0.5360283188597762</v>
      </c>
      <c r="D19" s="37">
        <f t="shared" ca="1" si="3"/>
        <v>-1.3858975903186312</v>
      </c>
      <c r="E19" s="37">
        <f t="shared" ca="1" si="3"/>
        <v>-2.2801765199199906</v>
      </c>
      <c r="F19" s="37">
        <f t="shared" ca="1" si="3"/>
        <v>0.66904328609301567</v>
      </c>
      <c r="G19" s="37">
        <f t="shared" ca="1" si="3"/>
        <v>0.35607982674106348</v>
      </c>
      <c r="J19" s="84" t="s">
        <v>267</v>
      </c>
      <c r="K19" s="85">
        <f ca="1">CORREL(Control!U:U,Control!R:R)</f>
        <v>0.99905917207386497</v>
      </c>
      <c r="L19" s="86">
        <f ca="1">CORREL(Control!U:U,Control!I:I)</f>
        <v>0.86462613750830308</v>
      </c>
      <c r="M19" s="87"/>
      <c r="N19" s="88">
        <f ca="1">L19^2</f>
        <v>0.747578357662527</v>
      </c>
      <c r="O19" s="89">
        <f ca="1">STDEV(Control!U:U)</f>
        <v>34.734152003063606</v>
      </c>
      <c r="P19" s="89">
        <f ca="1">AVERAGE(Control!U:U)</f>
        <v>-23.583449910202482</v>
      </c>
      <c r="Q19" s="90">
        <f ca="1">SQRT(SUMPRODUCT(Control!AA:AA,Control!AA:AA)/Control!AC2)</f>
        <v>19.8991217343873</v>
      </c>
      <c r="R19" s="91">
        <f t="shared" ca="1" si="2"/>
        <v>0.56916740237058894</v>
      </c>
      <c r="W19" s="2"/>
    </row>
    <row r="20" spans="1:26" ht="16.5">
      <c r="A20" s="14" t="s">
        <v>100</v>
      </c>
      <c r="B20" s="37">
        <f t="shared" ca="1" si="4"/>
        <v>0.22628169724910818</v>
      </c>
      <c r="C20" s="37">
        <f t="shared" ca="1" si="3"/>
        <v>-2.4968378070228998</v>
      </c>
      <c r="D20" s="37">
        <f t="shared" ca="1" si="3"/>
        <v>-0.22638304808059373</v>
      </c>
      <c r="E20" s="37">
        <f t="shared" ca="1" si="3"/>
        <v>-2.484373278846558</v>
      </c>
      <c r="F20" s="37">
        <f t="shared" ca="1" si="3"/>
        <v>-0.49923926490917697</v>
      </c>
      <c r="G20" s="37">
        <f t="shared" ca="1" si="3"/>
        <v>-2.736624865611879</v>
      </c>
      <c r="J20" s="11"/>
      <c r="K20" s="9"/>
      <c r="L20" s="9"/>
      <c r="M20" s="9"/>
      <c r="O20" s="54"/>
    </row>
    <row r="21" spans="1:26">
      <c r="J21" s="46" t="s">
        <v>107</v>
      </c>
      <c r="K21" s="50">
        <f ca="1">ABS(Test!ES59)</f>
        <v>0.8909591286631029</v>
      </c>
      <c r="L21" s="25"/>
      <c r="M21" s="25"/>
      <c r="O21" s="54"/>
      <c r="T21" s="2"/>
      <c r="U21" s="2"/>
    </row>
    <row r="22" spans="1:26">
      <c r="T22" s="2"/>
      <c r="U22" s="2"/>
    </row>
    <row r="23" spans="1:26">
      <c r="U23" s="2"/>
    </row>
    <row r="24" spans="1:26">
      <c r="U24" s="2"/>
    </row>
    <row r="25" spans="1:26">
      <c r="U25" s="2"/>
    </row>
    <row r="26" spans="1:26">
      <c r="U26" s="2"/>
    </row>
    <row r="27" spans="1:26">
      <c r="U27" s="2"/>
    </row>
  </sheetData>
  <mergeCells count="3">
    <mergeCell ref="D3:E3"/>
    <mergeCell ref="J3:P3"/>
    <mergeCell ref="J11:R11"/>
  </mergeCells>
  <hyperlinks>
    <hyperlink ref="B1" r:id="rId1" xr:uid="{80EAC1E5-D0CA-441F-BC6A-42ADA98FC04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2022-05-01T08:38:35Z</dcterms:modified>
</cp:coreProperties>
</file>